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drawings/drawing11.xml" ContentType="application/vnd.openxmlformats-officedocument.drawing+xml"/>
  <Override PartName="/xl/comments3.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4.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stephan\Documents\templates\site audit\"/>
    </mc:Choice>
  </mc:AlternateContent>
  <bookViews>
    <workbookView xWindow="-465" yWindow="-120" windowWidth="14805" windowHeight="8010" tabRatio="887"/>
  </bookViews>
  <sheets>
    <sheet name="Cover" sheetId="5" r:id="rId1"/>
    <sheet name="Summary" sheetId="20" r:id="rId2"/>
    <sheet name="Content QA" sheetId="21" r:id="rId3"/>
    <sheet name="&lt;TITLE&gt; Tag QA" sheetId="24" r:id="rId4"/>
    <sheet name="META Desc" sheetId="25" r:id="rId5"/>
    <sheet name="&lt;H1&gt;" sheetId="26" r:id="rId6"/>
    <sheet name="Crawl Errors" sheetId="27" r:id="rId7"/>
    <sheet name="Crawler Directives" sheetId="34" r:id="rId8"/>
    <sheet name="Redirects" sheetId="28" r:id="rId9"/>
    <sheet name="SiteSpeed" sheetId="30" r:id="rId10"/>
    <sheet name="XML" sheetId="31" r:id="rId11"/>
    <sheet name="HTML Sitemap" sheetId="32" r:id="rId12"/>
    <sheet name="Index QA" sheetId="35" r:id="rId13"/>
    <sheet name="Schema" sheetId="36" r:id="rId14"/>
    <sheet name="OG - Twitter Cards" sheetId="38" r:id="rId15"/>
    <sheet name="Dashboard" sheetId="8" state="hidden" r:id="rId16"/>
    <sheet name="Crawl" sheetId="10" r:id="rId17"/>
    <sheet name="SERP Crawl" sheetId="17" r:id="rId18"/>
    <sheet name="CrawlCrunch" sheetId="14" r:id="rId19"/>
    <sheet name="Instructions" sheetId="15" r:id="rId20"/>
    <sheet name="Notes" sheetId="19" state="hidden" r:id="rId21"/>
    <sheet name="Example" sheetId="23" state="hidden" r:id="rId22"/>
  </sheets>
  <definedNames>
    <definedName name="_xlnm._FilterDatabase" localSheetId="5" hidden="1">'&lt;H1&gt;'!$D$23:$F$23</definedName>
    <definedName name="_xlnm._FilterDatabase" localSheetId="6" hidden="1">'Crawl Errors'!$D$23:$G$23</definedName>
    <definedName name="_xlnm._FilterDatabase" localSheetId="11" hidden="1">'HTML Sitemap'!$D$23:$F$23</definedName>
    <definedName name="_xlnm._FilterDatabase" localSheetId="12" hidden="1">'Index QA'!$D$25:$F$25</definedName>
    <definedName name="_xlnm._FilterDatabase" localSheetId="4" hidden="1">'META Desc'!$D$23:$F$23</definedName>
    <definedName name="_xlnm._FilterDatabase" localSheetId="8" hidden="1">Redirects!$D$23:$H$23</definedName>
    <definedName name="_xlnm._FilterDatabase" localSheetId="10" hidden="1">XML!$D$25:$G$25</definedName>
    <definedName name="_xlnm.Print_Area" localSheetId="5">'&lt;H1&gt;'!$A$1:$I$243</definedName>
    <definedName name="_xlnm.Print_Area" localSheetId="3">'&lt;TITLE&gt; Tag QA'!$A$1:$J$243</definedName>
    <definedName name="_xlnm.Print_Area" localSheetId="2">'Content QA'!$A$1:$L$115</definedName>
    <definedName name="_xlnm.Print_Area" localSheetId="6">'Crawl Errors'!$A$1:$J$243</definedName>
    <definedName name="_xlnm.Print_Area" localSheetId="7">'Crawler Directives'!$A$1:$L$134</definedName>
    <definedName name="_xlnm.Print_Area" localSheetId="15">Dashboard!$A$1:$Q$33</definedName>
    <definedName name="_xlnm.Print_Area" localSheetId="21">Example!$A$1:$L$140</definedName>
    <definedName name="_xlnm.Print_Area" localSheetId="11">'HTML Sitemap'!$A$1:$I$243</definedName>
    <definedName name="_xlnm.Print_Area" localSheetId="12">'Index QA'!$A$1:$I$667</definedName>
    <definedName name="_xlnm.Print_Area" localSheetId="19">Instructions!$A$1:$P$73</definedName>
    <definedName name="_xlnm.Print_Area" localSheetId="4">'META Desc'!$A$1:$I$243</definedName>
    <definedName name="_xlnm.Print_Area" localSheetId="14">'OG - Twitter Cards'!$A$1:$L$138</definedName>
    <definedName name="_xlnm.Print_Area" localSheetId="8">Redirects!$A$1:$K$243</definedName>
    <definedName name="_xlnm.Print_Area" localSheetId="13">Schema!$A$1:$L$138</definedName>
    <definedName name="_xlnm.Print_Area" localSheetId="9">SiteSpeed!$A$1:$P$46</definedName>
    <definedName name="_xlnm.Print_Area" localSheetId="1">Summary!$A$1:$N$47</definedName>
    <definedName name="_xlnm.Print_Area" localSheetId="10">XML!$A$1:$J$245</definedName>
  </definedNames>
  <calcPr calcId="162913"/>
</workbook>
</file>

<file path=xl/calcChain.xml><?xml version="1.0" encoding="utf-8"?>
<calcChain xmlns="http://schemas.openxmlformats.org/spreadsheetml/2006/main">
  <c r="G3" i="30" l="1"/>
  <c r="D5" i="14" l="1"/>
  <c r="H3" i="38" l="1"/>
  <c r="H3" i="36"/>
  <c r="E3" i="35"/>
  <c r="H3" i="34"/>
  <c r="E3" i="32"/>
  <c r="E3" i="31"/>
  <c r="M31" i="30"/>
  <c r="L31" i="30"/>
  <c r="E3" i="28"/>
  <c r="E3" i="27"/>
  <c r="E3" i="26"/>
  <c r="E3" i="25"/>
  <c r="E3" i="24"/>
  <c r="H3" i="23"/>
  <c r="H3" i="21"/>
  <c r="H26" i="8" l="1"/>
  <c r="G29" i="8"/>
  <c r="G28" i="8"/>
  <c r="G27" i="8"/>
  <c r="G26" i="8"/>
  <c r="I29" i="8"/>
  <c r="J29" i="8" s="1"/>
  <c r="H29" i="8"/>
  <c r="I28" i="8"/>
  <c r="J28" i="8" s="1"/>
  <c r="H28" i="8"/>
  <c r="I27" i="8"/>
  <c r="J27" i="8" s="1"/>
  <c r="H27" i="8"/>
  <c r="I26" i="8"/>
  <c r="J26" i="8" s="1"/>
  <c r="H22" i="8" l="1"/>
  <c r="H21" i="8"/>
  <c r="H20" i="8"/>
  <c r="H19" i="8"/>
  <c r="H18" i="8"/>
  <c r="H17" i="8"/>
  <c r="H16" i="8"/>
  <c r="H15" i="8"/>
  <c r="E21" i="8"/>
  <c r="E22" i="8"/>
  <c r="E23" i="8"/>
  <c r="E24" i="8"/>
  <c r="E25" i="8"/>
  <c r="E26" i="8"/>
  <c r="E27" i="8"/>
  <c r="E28" i="8"/>
  <c r="E20" i="8"/>
  <c r="E19" i="8"/>
  <c r="H14" i="8"/>
  <c r="H11" i="8"/>
  <c r="B6" i="14" l="1"/>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625" i="14"/>
  <c r="B626" i="14"/>
  <c r="B627" i="14"/>
  <c r="B628" i="14"/>
  <c r="B629" i="14"/>
  <c r="B630" i="14"/>
  <c r="B631" i="14"/>
  <c r="B632" i="14"/>
  <c r="B633" i="14"/>
  <c r="B634" i="14"/>
  <c r="B635" i="14"/>
  <c r="B636" i="14"/>
  <c r="B637" i="14"/>
  <c r="B638" i="14"/>
  <c r="B639" i="14"/>
  <c r="B640" i="14"/>
  <c r="B641" i="14"/>
  <c r="B642" i="14"/>
  <c r="B643" i="14"/>
  <c r="B644" i="14"/>
  <c r="B645" i="14"/>
  <c r="B646" i="14"/>
  <c r="B647" i="14"/>
  <c r="B648" i="14"/>
  <c r="B649" i="14"/>
  <c r="B650" i="14"/>
  <c r="B651" i="14"/>
  <c r="B652" i="14"/>
  <c r="B653" i="14"/>
  <c r="B654" i="14"/>
  <c r="B655" i="14"/>
  <c r="B656" i="14"/>
  <c r="B657" i="14"/>
  <c r="B658" i="14"/>
  <c r="B659" i="14"/>
  <c r="B660" i="14"/>
  <c r="B661" i="14"/>
  <c r="B662" i="14"/>
  <c r="B663" i="14"/>
  <c r="B664" i="14"/>
  <c r="B665" i="14"/>
  <c r="B666" i="14"/>
  <c r="B667" i="14"/>
  <c r="B668" i="14"/>
  <c r="B669" i="14"/>
  <c r="B670" i="14"/>
  <c r="B671" i="14"/>
  <c r="B672" i="14"/>
  <c r="B673" i="14"/>
  <c r="B674" i="14"/>
  <c r="B675" i="14"/>
  <c r="B676" i="14"/>
  <c r="B677" i="14"/>
  <c r="B678" i="14"/>
  <c r="B679" i="14"/>
  <c r="B680" i="14"/>
  <c r="B681" i="14"/>
  <c r="B682" i="14"/>
  <c r="B683" i="14"/>
  <c r="B684" i="14"/>
  <c r="B685" i="14"/>
  <c r="B686" i="14"/>
  <c r="B687" i="14"/>
  <c r="B688" i="14"/>
  <c r="B689" i="14"/>
  <c r="B690" i="14"/>
  <c r="B691" i="14"/>
  <c r="B692" i="14"/>
  <c r="B693" i="14"/>
  <c r="B694" i="14"/>
  <c r="B695" i="14"/>
  <c r="B696" i="14"/>
  <c r="B697" i="14"/>
  <c r="B698" i="14"/>
  <c r="B699" i="14"/>
  <c r="B700" i="14"/>
  <c r="B701" i="14"/>
  <c r="B702" i="14"/>
  <c r="B5" i="14"/>
  <c r="C5" i="14"/>
  <c r="AW5" i="14" l="1"/>
  <c r="AW6" i="14"/>
  <c r="AW7" i="14"/>
  <c r="AW8" i="14"/>
  <c r="AW9" i="14"/>
  <c r="AW10" i="14"/>
  <c r="AW11" i="14"/>
  <c r="AW12" i="14"/>
  <c r="AW13" i="14"/>
  <c r="AW14" i="14"/>
  <c r="AW15" i="14"/>
  <c r="AW16" i="14"/>
  <c r="AW17" i="14"/>
  <c r="AW18" i="14"/>
  <c r="AW19" i="14"/>
  <c r="AW20" i="14"/>
  <c r="AW21" i="14"/>
  <c r="AW22" i="14"/>
  <c r="AW23" i="14"/>
  <c r="AW24" i="14"/>
  <c r="AW25" i="14"/>
  <c r="AW26" i="14"/>
  <c r="AW27" i="14"/>
  <c r="AW28" i="14"/>
  <c r="AW29" i="14"/>
  <c r="AW30" i="14"/>
  <c r="AW31" i="14"/>
  <c r="AW32" i="14"/>
  <c r="AW33" i="14"/>
  <c r="AW34" i="14"/>
  <c r="AW35" i="14"/>
  <c r="AW36" i="14"/>
  <c r="AW37" i="14"/>
  <c r="AW38" i="14"/>
  <c r="AW39" i="14"/>
  <c r="AW40" i="14"/>
  <c r="AW41" i="14"/>
  <c r="AW42" i="14"/>
  <c r="AW43" i="14"/>
  <c r="AW44" i="14"/>
  <c r="AW45" i="14"/>
  <c r="AW46" i="14"/>
  <c r="AW47" i="14"/>
  <c r="AW48" i="14"/>
  <c r="AW49" i="14"/>
  <c r="AW50" i="14"/>
  <c r="AW51" i="14"/>
  <c r="AW52" i="14"/>
  <c r="AW53" i="14"/>
  <c r="AW54" i="14"/>
  <c r="AW55" i="14"/>
  <c r="AW56" i="14"/>
  <c r="AW57" i="14"/>
  <c r="AW58" i="14"/>
  <c r="AW59" i="14"/>
  <c r="AW60" i="14"/>
  <c r="AW61" i="14"/>
  <c r="AW62" i="14"/>
  <c r="AW63" i="14"/>
  <c r="AW64" i="14"/>
  <c r="AW65" i="14"/>
  <c r="AW66" i="14"/>
  <c r="AW67" i="14"/>
  <c r="AW68" i="14"/>
  <c r="AW69" i="14"/>
  <c r="AW70" i="14"/>
  <c r="AW71" i="14"/>
  <c r="AW72" i="14"/>
  <c r="AW73" i="14"/>
  <c r="AW74" i="14"/>
  <c r="AW75" i="14"/>
  <c r="AW76" i="14"/>
  <c r="AW77" i="14"/>
  <c r="AW78" i="14"/>
  <c r="AW79" i="14"/>
  <c r="AW80" i="14"/>
  <c r="AW81" i="14"/>
  <c r="AW82" i="14"/>
  <c r="AW83" i="14"/>
  <c r="AW84" i="14"/>
  <c r="AW85" i="14"/>
  <c r="AW86" i="14"/>
  <c r="AW87" i="14"/>
  <c r="AW88" i="14"/>
  <c r="AW89" i="14"/>
  <c r="AW90" i="14"/>
  <c r="AW91" i="14"/>
  <c r="AW92" i="14"/>
  <c r="AW93" i="14"/>
  <c r="AW94" i="14"/>
  <c r="AW95" i="14"/>
  <c r="AW96" i="14"/>
  <c r="AW97" i="14"/>
  <c r="AW98" i="14"/>
  <c r="AW99" i="14"/>
  <c r="AW100" i="14"/>
  <c r="AW101" i="14"/>
  <c r="AW102" i="14"/>
  <c r="AW103" i="14"/>
  <c r="AW104" i="14"/>
  <c r="AW105" i="14"/>
  <c r="AW106" i="14"/>
  <c r="AW107" i="14"/>
  <c r="AW108" i="14"/>
  <c r="AW109" i="14"/>
  <c r="AW110" i="14"/>
  <c r="AW111" i="14"/>
  <c r="AW112" i="14"/>
  <c r="AW113" i="14"/>
  <c r="AW114" i="14"/>
  <c r="AW115" i="14"/>
  <c r="AW116" i="14"/>
  <c r="AW117" i="14"/>
  <c r="AW118" i="14"/>
  <c r="AW119" i="14"/>
  <c r="AW120" i="14"/>
  <c r="AW121" i="14"/>
  <c r="AW122" i="14"/>
  <c r="AW123" i="14"/>
  <c r="AW124" i="14"/>
  <c r="AW125" i="14"/>
  <c r="AW126" i="14"/>
  <c r="AW127" i="14"/>
  <c r="AW128" i="14"/>
  <c r="AW129" i="14"/>
  <c r="AW130" i="14"/>
  <c r="AW131" i="14"/>
  <c r="AW132" i="14"/>
  <c r="AW133" i="14"/>
  <c r="AW134" i="14"/>
  <c r="AW135" i="14"/>
  <c r="AW136" i="14"/>
  <c r="AW137" i="14"/>
  <c r="AW138" i="14"/>
  <c r="AW139" i="14"/>
  <c r="AW140" i="14"/>
  <c r="AW141" i="14"/>
  <c r="AW142" i="14"/>
  <c r="AW143" i="14"/>
  <c r="AW144" i="14"/>
  <c r="AW145" i="14"/>
  <c r="AW146" i="14"/>
  <c r="AW147" i="14"/>
  <c r="AW148" i="14"/>
  <c r="AW149" i="14"/>
  <c r="AW150" i="14"/>
  <c r="AW151" i="14"/>
  <c r="AW152" i="14"/>
  <c r="AW153" i="14"/>
  <c r="AW154" i="14"/>
  <c r="AW155" i="14"/>
  <c r="AW156" i="14"/>
  <c r="AW157" i="14"/>
  <c r="AW158" i="14"/>
  <c r="AW159" i="14"/>
  <c r="AW160" i="14"/>
  <c r="AW161" i="14"/>
  <c r="AW162" i="14"/>
  <c r="AW163" i="14"/>
  <c r="AW164" i="14"/>
  <c r="AW165" i="14"/>
  <c r="AW166" i="14"/>
  <c r="AW167" i="14"/>
  <c r="AW168" i="14"/>
  <c r="AW169" i="14"/>
  <c r="AW170" i="14"/>
  <c r="AW171" i="14"/>
  <c r="AW172" i="14"/>
  <c r="AW173" i="14"/>
  <c r="AW174" i="14"/>
  <c r="AW175" i="14"/>
  <c r="AW176" i="14"/>
  <c r="AW177" i="14"/>
  <c r="AW178" i="14"/>
  <c r="AW179" i="14"/>
  <c r="AW180" i="14"/>
  <c r="AW181" i="14"/>
  <c r="AW182" i="14"/>
  <c r="AW183" i="14"/>
  <c r="AW184" i="14"/>
  <c r="AW185" i="14"/>
  <c r="AW186" i="14"/>
  <c r="AW187" i="14"/>
  <c r="AW188" i="14"/>
  <c r="AW189" i="14"/>
  <c r="AW190" i="14"/>
  <c r="AW191" i="14"/>
  <c r="AW192" i="14"/>
  <c r="AW193" i="14"/>
  <c r="AW194" i="14"/>
  <c r="AW195" i="14"/>
  <c r="AW196" i="14"/>
  <c r="AW197" i="14"/>
  <c r="AW198" i="14"/>
  <c r="AW199" i="14"/>
  <c r="AW200" i="14"/>
  <c r="AW201" i="14"/>
  <c r="AW202" i="14"/>
  <c r="AW203" i="14"/>
  <c r="AW204" i="14"/>
  <c r="AW205" i="14"/>
  <c r="AW206" i="14"/>
  <c r="AW207" i="14"/>
  <c r="AW208" i="14"/>
  <c r="AW209" i="14"/>
  <c r="AW210" i="14"/>
  <c r="AW211" i="14"/>
  <c r="AW212" i="14"/>
  <c r="AW213" i="14"/>
  <c r="AW214" i="14"/>
  <c r="AW215" i="14"/>
  <c r="AW216" i="14"/>
  <c r="AW217" i="14"/>
  <c r="AW218" i="14"/>
  <c r="AW219" i="14"/>
  <c r="AW220" i="14"/>
  <c r="AW221" i="14"/>
  <c r="AW222" i="14"/>
  <c r="AW223" i="14"/>
  <c r="AW224" i="14"/>
  <c r="AW225" i="14"/>
  <c r="AW226" i="14"/>
  <c r="AW227" i="14"/>
  <c r="AW228" i="14"/>
  <c r="AW229" i="14"/>
  <c r="AW230" i="14"/>
  <c r="AW231" i="14"/>
  <c r="AW232" i="14"/>
  <c r="AW233" i="14"/>
  <c r="AW234" i="14"/>
  <c r="AW235" i="14"/>
  <c r="AW236" i="14"/>
  <c r="AW237" i="14"/>
  <c r="AW238" i="14"/>
  <c r="AW239" i="14"/>
  <c r="AW240" i="14"/>
  <c r="AW241" i="14"/>
  <c r="AW242" i="14"/>
  <c r="AW243" i="14"/>
  <c r="AW244" i="14"/>
  <c r="AW245" i="14"/>
  <c r="AW246" i="14"/>
  <c r="AW247" i="14"/>
  <c r="AW248" i="14"/>
  <c r="AW249" i="14"/>
  <c r="AW250" i="14"/>
  <c r="AW251" i="14"/>
  <c r="AW252" i="14"/>
  <c r="AW253" i="14"/>
  <c r="AW254" i="14"/>
  <c r="AW255" i="14"/>
  <c r="AW256" i="14"/>
  <c r="AW257" i="14"/>
  <c r="AW258" i="14"/>
  <c r="AW259" i="14"/>
  <c r="AW260" i="14"/>
  <c r="AW261" i="14"/>
  <c r="AW262" i="14"/>
  <c r="AW263" i="14"/>
  <c r="AW264" i="14"/>
  <c r="AW265" i="14"/>
  <c r="AW266" i="14"/>
  <c r="AW267" i="14"/>
  <c r="AW268" i="14"/>
  <c r="AW269" i="14"/>
  <c r="AW270" i="14"/>
  <c r="AW271" i="14"/>
  <c r="AW272" i="14"/>
  <c r="AW273" i="14"/>
  <c r="AW274" i="14"/>
  <c r="AW275" i="14"/>
  <c r="AW276" i="14"/>
  <c r="AW277" i="14"/>
  <c r="AW278" i="14"/>
  <c r="AW279" i="14"/>
  <c r="AW280" i="14"/>
  <c r="AW281" i="14"/>
  <c r="AW282" i="14"/>
  <c r="AW283" i="14"/>
  <c r="AW284" i="14"/>
  <c r="AW285" i="14"/>
  <c r="AW286" i="14"/>
  <c r="AW287" i="14"/>
  <c r="AW288" i="14"/>
  <c r="AW289" i="14"/>
  <c r="AW290" i="14"/>
  <c r="AW291" i="14"/>
  <c r="AW292" i="14"/>
  <c r="AW293" i="14"/>
  <c r="AW294" i="14"/>
  <c r="AW295" i="14"/>
  <c r="AW296" i="14"/>
  <c r="AW297" i="14"/>
  <c r="AW298" i="14"/>
  <c r="AW299" i="14"/>
  <c r="AW300" i="14"/>
  <c r="AW301" i="14"/>
  <c r="AW302" i="14"/>
  <c r="AW303" i="14"/>
  <c r="AW304" i="14"/>
  <c r="AW305" i="14"/>
  <c r="AW306" i="14"/>
  <c r="AW307" i="14"/>
  <c r="AW308" i="14"/>
  <c r="AW309" i="14"/>
  <c r="AW310" i="14"/>
  <c r="AW311" i="14"/>
  <c r="AW312" i="14"/>
  <c r="AW313" i="14"/>
  <c r="AW314" i="14"/>
  <c r="AW315" i="14"/>
  <c r="AW316" i="14"/>
  <c r="AW317" i="14"/>
  <c r="AW318" i="14"/>
  <c r="AW319" i="14"/>
  <c r="AW320" i="14"/>
  <c r="AW321" i="14"/>
  <c r="AW322" i="14"/>
  <c r="AW323" i="14"/>
  <c r="AW324" i="14"/>
  <c r="AW325" i="14"/>
  <c r="AW326" i="14"/>
  <c r="AW327" i="14"/>
  <c r="AW328" i="14"/>
  <c r="AW329" i="14"/>
  <c r="AW330" i="14"/>
  <c r="AW331" i="14"/>
  <c r="AW332" i="14"/>
  <c r="AW333" i="14"/>
  <c r="AW334" i="14"/>
  <c r="AW335" i="14"/>
  <c r="AW336" i="14"/>
  <c r="AW337" i="14"/>
  <c r="AW338" i="14"/>
  <c r="AW339" i="14"/>
  <c r="AW340" i="14"/>
  <c r="AW341" i="14"/>
  <c r="AW342" i="14"/>
  <c r="AW343" i="14"/>
  <c r="AW344" i="14"/>
  <c r="AW345" i="14"/>
  <c r="AW346" i="14"/>
  <c r="AW347" i="14"/>
  <c r="AW348" i="14"/>
  <c r="AW349" i="14"/>
  <c r="AW350" i="14"/>
  <c r="AW351" i="14"/>
  <c r="AW352" i="14"/>
  <c r="AW353" i="14"/>
  <c r="AW354" i="14"/>
  <c r="AW355" i="14"/>
  <c r="AW356" i="14"/>
  <c r="AW357" i="14"/>
  <c r="AW358" i="14"/>
  <c r="AW359" i="14"/>
  <c r="AW360" i="14"/>
  <c r="AW361" i="14"/>
  <c r="AW362" i="14"/>
  <c r="AW363" i="14"/>
  <c r="AW364" i="14"/>
  <c r="AW365" i="14"/>
  <c r="AW366" i="14"/>
  <c r="AW367" i="14"/>
  <c r="AW368" i="14"/>
  <c r="AW369" i="14"/>
  <c r="AW370" i="14"/>
  <c r="AW371" i="14"/>
  <c r="AW372" i="14"/>
  <c r="AW373" i="14"/>
  <c r="AW374" i="14"/>
  <c r="AW375" i="14"/>
  <c r="AW376" i="14"/>
  <c r="AW377" i="14"/>
  <c r="AW378" i="14"/>
  <c r="AW379" i="14"/>
  <c r="AW380" i="14"/>
  <c r="AW381" i="14"/>
  <c r="AW382" i="14"/>
  <c r="AW383" i="14"/>
  <c r="AW384" i="14"/>
  <c r="AW385" i="14"/>
  <c r="AW386" i="14"/>
  <c r="AW387" i="14"/>
  <c r="AW388" i="14"/>
  <c r="AW389" i="14"/>
  <c r="AW390" i="14"/>
  <c r="AW391" i="14"/>
  <c r="AW392" i="14"/>
  <c r="AW393" i="14"/>
  <c r="AW394" i="14"/>
  <c r="AW395" i="14"/>
  <c r="AW396" i="14"/>
  <c r="AW397" i="14"/>
  <c r="AW398" i="14"/>
  <c r="AW399" i="14"/>
  <c r="AW400" i="14"/>
  <c r="AW401" i="14"/>
  <c r="AW402" i="14"/>
  <c r="AW403" i="14"/>
  <c r="AW404" i="14"/>
  <c r="AW405" i="14"/>
  <c r="AW406" i="14"/>
  <c r="AW407" i="14"/>
  <c r="AW408" i="14"/>
  <c r="AW409" i="14"/>
  <c r="AW410" i="14"/>
  <c r="AW411" i="14"/>
  <c r="AW412" i="14"/>
  <c r="AW413" i="14"/>
  <c r="AW414" i="14"/>
  <c r="AW415" i="14"/>
  <c r="AW416" i="14"/>
  <c r="AW417" i="14"/>
  <c r="AW418" i="14"/>
  <c r="AW419" i="14"/>
  <c r="AW420" i="14"/>
  <c r="AW421" i="14"/>
  <c r="AW422" i="14"/>
  <c r="AW423" i="14"/>
  <c r="AW424" i="14"/>
  <c r="AW425" i="14"/>
  <c r="AW426" i="14"/>
  <c r="AW427" i="14"/>
  <c r="AW428" i="14"/>
  <c r="AW429" i="14"/>
  <c r="AW430" i="14"/>
  <c r="AW431" i="14"/>
  <c r="AW432" i="14"/>
  <c r="AW433" i="14"/>
  <c r="AW434" i="14"/>
  <c r="AW435" i="14"/>
  <c r="AW436" i="14"/>
  <c r="AW437" i="14"/>
  <c r="AW438" i="14"/>
  <c r="AW439" i="14"/>
  <c r="AW440" i="14"/>
  <c r="AW441" i="14"/>
  <c r="AW442" i="14"/>
  <c r="AW443" i="14"/>
  <c r="AW444" i="14"/>
  <c r="AW445" i="14"/>
  <c r="AW446" i="14"/>
  <c r="AW447" i="14"/>
  <c r="AW448" i="14"/>
  <c r="AW449" i="14"/>
  <c r="AW450" i="14"/>
  <c r="AW451" i="14"/>
  <c r="AW452" i="14"/>
  <c r="AW453" i="14"/>
  <c r="AW454" i="14"/>
  <c r="AW455" i="14"/>
  <c r="AW456" i="14"/>
  <c r="AW457" i="14"/>
  <c r="AW458" i="14"/>
  <c r="AW459" i="14"/>
  <c r="AW460" i="14"/>
  <c r="AW461" i="14"/>
  <c r="AW462" i="14"/>
  <c r="AW463" i="14"/>
  <c r="AW464" i="14"/>
  <c r="AW465" i="14"/>
  <c r="AW466" i="14"/>
  <c r="AW467" i="14"/>
  <c r="AW468" i="14"/>
  <c r="AW469" i="14"/>
  <c r="AW470" i="14"/>
  <c r="AW471" i="14"/>
  <c r="AW472" i="14"/>
  <c r="AW473" i="14"/>
  <c r="AW474" i="14"/>
  <c r="AW475" i="14"/>
  <c r="AW476" i="14"/>
  <c r="AW477" i="14"/>
  <c r="AW478" i="14"/>
  <c r="AW479" i="14"/>
  <c r="AW480" i="14"/>
  <c r="AW481" i="14"/>
  <c r="AW482" i="14"/>
  <c r="AW483" i="14"/>
  <c r="AW484" i="14"/>
  <c r="AW485" i="14"/>
  <c r="AW486" i="14"/>
  <c r="AW487" i="14"/>
  <c r="AW488" i="14"/>
  <c r="AW489" i="14"/>
  <c r="AW490" i="14"/>
  <c r="AW491" i="14"/>
  <c r="AW492" i="14"/>
  <c r="AW493" i="14"/>
  <c r="AW494" i="14"/>
  <c r="AW495" i="14"/>
  <c r="AW496" i="14"/>
  <c r="AW497" i="14"/>
  <c r="AW498" i="14"/>
  <c r="AW499" i="14"/>
  <c r="AW500" i="14"/>
  <c r="AW501" i="14"/>
  <c r="AW502" i="14"/>
  <c r="AW503" i="14"/>
  <c r="AW504" i="14"/>
  <c r="AW505" i="14"/>
  <c r="AW506" i="14"/>
  <c r="AW507" i="14"/>
  <c r="AW508" i="14"/>
  <c r="AW509" i="14"/>
  <c r="AW510" i="14"/>
  <c r="AW511" i="14"/>
  <c r="AW512" i="14"/>
  <c r="AW513" i="14"/>
  <c r="AW514" i="14"/>
  <c r="AW515" i="14"/>
  <c r="AW516" i="14"/>
  <c r="AW517" i="14"/>
  <c r="AW518" i="14"/>
  <c r="AW519" i="14"/>
  <c r="AW520" i="14"/>
  <c r="AW521" i="14"/>
  <c r="AW522" i="14"/>
  <c r="AW523" i="14"/>
  <c r="AW524" i="14"/>
  <c r="AW525" i="14"/>
  <c r="AW526" i="14"/>
  <c r="AW527" i="14"/>
  <c r="AW528" i="14"/>
  <c r="AW529" i="14"/>
  <c r="AW530" i="14"/>
  <c r="AW531" i="14"/>
  <c r="AW532" i="14"/>
  <c r="AW533" i="14"/>
  <c r="AW534" i="14"/>
  <c r="AW535" i="14"/>
  <c r="AW536" i="14"/>
  <c r="AW537" i="14"/>
  <c r="AW538" i="14"/>
  <c r="AW539" i="14"/>
  <c r="AW540" i="14"/>
  <c r="AW541" i="14"/>
  <c r="AW542" i="14"/>
  <c r="AW543" i="14"/>
  <c r="AW544" i="14"/>
  <c r="AW545" i="14"/>
  <c r="AW546" i="14"/>
  <c r="AW547" i="14"/>
  <c r="AW548" i="14"/>
  <c r="AW549" i="14"/>
  <c r="AW550" i="14"/>
  <c r="AW551" i="14"/>
  <c r="AW552" i="14"/>
  <c r="AW553" i="14"/>
  <c r="AW554" i="14"/>
  <c r="AW555" i="14"/>
  <c r="AW556" i="14"/>
  <c r="AW557" i="14"/>
  <c r="AW558" i="14"/>
  <c r="AW559" i="14"/>
  <c r="AW560" i="14"/>
  <c r="AW561" i="14"/>
  <c r="AW562" i="14"/>
  <c r="AW563" i="14"/>
  <c r="AW564" i="14"/>
  <c r="AW565" i="14"/>
  <c r="AW566" i="14"/>
  <c r="AW567" i="14"/>
  <c r="AW568" i="14"/>
  <c r="AW569" i="14"/>
  <c r="AW570" i="14"/>
  <c r="AW571" i="14"/>
  <c r="AW572" i="14"/>
  <c r="AW573" i="14"/>
  <c r="AW574" i="14"/>
  <c r="AW575" i="14"/>
  <c r="AW576" i="14"/>
  <c r="AW577" i="14"/>
  <c r="AW578" i="14"/>
  <c r="AW579" i="14"/>
  <c r="AW580" i="14"/>
  <c r="AW581" i="14"/>
  <c r="AW582" i="14"/>
  <c r="AW583" i="14"/>
  <c r="AW584" i="14"/>
  <c r="AW585" i="14"/>
  <c r="AW586" i="14"/>
  <c r="AW587" i="14"/>
  <c r="AW588" i="14"/>
  <c r="AW589" i="14"/>
  <c r="AW590" i="14"/>
  <c r="AW591" i="14"/>
  <c r="AW592" i="14"/>
  <c r="AW593" i="14"/>
  <c r="AW594" i="14"/>
  <c r="AW595" i="14"/>
  <c r="AW596" i="14"/>
  <c r="AW597" i="14"/>
  <c r="AW598" i="14"/>
  <c r="AW599" i="14"/>
  <c r="AW600" i="14"/>
  <c r="AW601" i="14"/>
  <c r="AW602" i="14"/>
  <c r="AW603" i="14"/>
  <c r="AW604" i="14"/>
  <c r="AW605" i="14"/>
  <c r="AW606" i="14"/>
  <c r="AW607" i="14"/>
  <c r="AW608" i="14"/>
  <c r="AW609" i="14"/>
  <c r="AW610" i="14"/>
  <c r="AW611" i="14"/>
  <c r="AW612" i="14"/>
  <c r="AW613" i="14"/>
  <c r="AW614" i="14"/>
  <c r="AW615" i="14"/>
  <c r="AW616" i="14"/>
  <c r="AW617" i="14"/>
  <c r="AW618" i="14"/>
  <c r="AW619" i="14"/>
  <c r="AW620" i="14"/>
  <c r="AW621" i="14"/>
  <c r="AW622" i="14"/>
  <c r="AW623" i="14"/>
  <c r="AW624" i="14"/>
  <c r="AW625" i="14"/>
  <c r="AW626" i="14"/>
  <c r="AW627" i="14"/>
  <c r="AW628" i="14"/>
  <c r="AW629" i="14"/>
  <c r="AW630" i="14"/>
  <c r="AW631" i="14"/>
  <c r="AW632" i="14"/>
  <c r="AW633" i="14"/>
  <c r="AW634" i="14"/>
  <c r="AW635" i="14"/>
  <c r="AW636" i="14"/>
  <c r="AW637" i="14"/>
  <c r="AW638" i="14"/>
  <c r="AW639" i="14"/>
  <c r="AW640" i="14"/>
  <c r="AW641" i="14"/>
  <c r="AW642" i="14"/>
  <c r="AW643" i="14"/>
  <c r="AW644" i="14"/>
  <c r="AW645" i="14"/>
  <c r="AW646" i="14"/>
  <c r="AW647" i="14"/>
  <c r="AW648" i="14"/>
  <c r="AW649" i="14"/>
  <c r="AW650" i="14"/>
  <c r="AW651" i="14"/>
  <c r="AW652" i="14"/>
  <c r="AW653" i="14"/>
  <c r="AW654" i="14"/>
  <c r="AW655" i="14"/>
  <c r="AW656" i="14"/>
  <c r="AW657" i="14"/>
  <c r="AW658" i="14"/>
  <c r="AW659" i="14"/>
  <c r="AW660" i="14"/>
  <c r="AW661" i="14"/>
  <c r="AW662" i="14"/>
  <c r="AW663" i="14"/>
  <c r="AW664" i="14"/>
  <c r="AW665" i="14"/>
  <c r="AW666" i="14"/>
  <c r="AW667" i="14"/>
  <c r="AW668" i="14"/>
  <c r="AW669" i="14"/>
  <c r="AW670" i="14"/>
  <c r="AW671" i="14"/>
  <c r="AW672" i="14"/>
  <c r="AW673" i="14"/>
  <c r="AW674" i="14"/>
  <c r="AW675" i="14"/>
  <c r="AW676" i="14"/>
  <c r="AW677" i="14"/>
  <c r="AW678" i="14"/>
  <c r="AW679" i="14"/>
  <c r="AW680" i="14"/>
  <c r="AW681" i="14"/>
  <c r="AW682" i="14"/>
  <c r="AW683" i="14"/>
  <c r="AW684" i="14"/>
  <c r="AW685" i="14"/>
  <c r="AW686" i="14"/>
  <c r="AW687" i="14"/>
  <c r="AW688" i="14"/>
  <c r="AW689" i="14"/>
  <c r="AW690" i="14"/>
  <c r="AW691" i="14"/>
  <c r="AW692" i="14"/>
  <c r="AW693" i="14"/>
  <c r="AW694" i="14"/>
  <c r="AW695" i="14"/>
  <c r="AW696" i="14"/>
  <c r="AW697" i="14"/>
  <c r="AW698" i="14"/>
  <c r="AW699" i="14"/>
  <c r="AW700" i="14"/>
  <c r="AW701" i="14"/>
  <c r="AW702" i="14"/>
  <c r="AW703" i="14"/>
  <c r="AW704" i="14"/>
  <c r="AW705" i="14"/>
  <c r="AW706" i="14"/>
  <c r="AW707" i="14"/>
  <c r="AW708" i="14"/>
  <c r="AW709" i="14"/>
  <c r="AW710" i="14"/>
  <c r="AW711" i="14"/>
  <c r="AW712" i="14"/>
  <c r="AW713" i="14"/>
  <c r="AW714" i="14"/>
  <c r="AW715" i="14"/>
  <c r="AW716" i="14"/>
  <c r="AW717" i="14"/>
  <c r="AW718" i="14"/>
  <c r="AW719" i="14"/>
  <c r="AW720" i="14"/>
  <c r="AW721" i="14"/>
  <c r="AW722" i="14"/>
  <c r="AW723" i="14"/>
  <c r="AW724" i="14"/>
  <c r="AW725" i="14"/>
  <c r="AW726" i="14"/>
  <c r="AW727" i="14"/>
  <c r="AW728" i="14"/>
  <c r="AW729" i="14"/>
  <c r="AW730" i="14"/>
  <c r="AW731" i="14"/>
  <c r="AW732" i="14"/>
  <c r="AW733" i="14"/>
  <c r="AW734" i="14"/>
  <c r="AW735" i="14"/>
  <c r="AW736" i="14"/>
  <c r="AW737" i="14"/>
  <c r="AW738" i="14"/>
  <c r="AW739" i="14"/>
  <c r="AW740" i="14"/>
  <c r="AW741" i="14"/>
  <c r="AW742" i="14"/>
  <c r="AW743" i="14"/>
  <c r="AW744" i="14"/>
  <c r="AW745" i="14"/>
  <c r="AW746" i="14"/>
  <c r="AW747" i="14"/>
  <c r="AW748" i="14"/>
  <c r="AW749" i="14"/>
  <c r="AW750" i="14"/>
  <c r="AW751" i="14"/>
  <c r="AW752" i="14"/>
  <c r="AW753" i="14"/>
  <c r="AW754" i="14"/>
  <c r="AW755" i="14"/>
  <c r="AW756" i="14"/>
  <c r="AW757" i="14"/>
  <c r="AW758" i="14"/>
  <c r="AW759" i="14"/>
  <c r="AW760" i="14"/>
  <c r="AW761" i="14"/>
  <c r="AW762" i="14"/>
  <c r="AW763" i="14"/>
  <c r="AW764" i="14"/>
  <c r="AW765" i="14"/>
  <c r="AW766" i="14"/>
  <c r="AW767" i="14"/>
  <c r="AW768" i="14"/>
  <c r="AW769" i="14"/>
  <c r="AW770" i="14"/>
  <c r="AW771" i="14"/>
  <c r="AW772" i="14"/>
  <c r="AW773" i="14"/>
  <c r="AW774" i="14"/>
  <c r="AW775" i="14"/>
  <c r="AW776" i="14"/>
  <c r="AW777" i="14"/>
  <c r="AW778" i="14"/>
  <c r="AW779" i="14"/>
  <c r="AW4" i="14"/>
  <c r="AV7" i="14"/>
  <c r="AV8" i="14"/>
  <c r="AV9" i="14"/>
  <c r="AV10" i="14"/>
  <c r="AV11" i="14"/>
  <c r="AV12" i="14"/>
  <c r="AV13" i="14"/>
  <c r="AV14" i="14"/>
  <c r="AV15" i="14"/>
  <c r="AV16" i="14"/>
  <c r="AV17" i="14"/>
  <c r="AV18" i="14"/>
  <c r="AV19" i="14"/>
  <c r="AV20" i="14"/>
  <c r="AV21" i="14"/>
  <c r="AV22" i="14"/>
  <c r="AV23" i="14"/>
  <c r="AV24" i="14"/>
  <c r="AV25" i="14"/>
  <c r="AV26" i="14"/>
  <c r="AV27" i="14"/>
  <c r="AV28" i="14"/>
  <c r="AV29" i="14"/>
  <c r="AV30" i="14"/>
  <c r="AV31" i="14"/>
  <c r="AV32" i="14"/>
  <c r="AV33" i="14"/>
  <c r="AV34" i="14"/>
  <c r="AV35" i="14"/>
  <c r="AV36" i="14"/>
  <c r="AV37" i="14"/>
  <c r="AV38" i="14"/>
  <c r="AV39" i="14"/>
  <c r="AV40" i="14"/>
  <c r="AV41" i="14"/>
  <c r="AV42" i="14"/>
  <c r="AV43" i="14"/>
  <c r="AV44" i="14"/>
  <c r="AV45" i="14"/>
  <c r="AV46" i="14"/>
  <c r="AV47" i="14"/>
  <c r="AV48" i="14"/>
  <c r="AV49" i="14"/>
  <c r="AV50" i="14"/>
  <c r="AV51" i="14"/>
  <c r="AV52" i="14"/>
  <c r="AV53" i="14"/>
  <c r="AV54" i="14"/>
  <c r="AV55" i="14"/>
  <c r="AV56" i="14"/>
  <c r="AV57" i="14"/>
  <c r="AV58" i="14"/>
  <c r="AV59" i="14"/>
  <c r="AV60" i="14"/>
  <c r="AV61" i="14"/>
  <c r="AV62" i="14"/>
  <c r="AV63" i="14"/>
  <c r="AV64" i="14"/>
  <c r="AV65" i="14"/>
  <c r="AV66" i="14"/>
  <c r="AV67" i="14"/>
  <c r="AV68" i="14"/>
  <c r="AV69" i="14"/>
  <c r="AV70" i="14"/>
  <c r="AV71" i="14"/>
  <c r="AV72" i="14"/>
  <c r="AV73" i="14"/>
  <c r="AV74" i="14"/>
  <c r="AV75" i="14"/>
  <c r="AV76" i="14"/>
  <c r="AV77" i="14"/>
  <c r="AV78" i="14"/>
  <c r="AV79" i="14"/>
  <c r="AV80" i="14"/>
  <c r="AV81" i="14"/>
  <c r="AV82" i="14"/>
  <c r="AV83" i="14"/>
  <c r="AV84" i="14"/>
  <c r="AV85" i="14"/>
  <c r="AV86" i="14"/>
  <c r="AV87" i="14"/>
  <c r="AV88" i="14"/>
  <c r="AV89" i="14"/>
  <c r="AV90" i="14"/>
  <c r="AV91" i="14"/>
  <c r="AV92" i="14"/>
  <c r="AV93" i="14"/>
  <c r="AV94" i="14"/>
  <c r="AV95" i="14"/>
  <c r="AV96" i="14"/>
  <c r="AV97" i="14"/>
  <c r="AV98" i="14"/>
  <c r="AV99" i="14"/>
  <c r="AV100" i="14"/>
  <c r="AV101" i="14"/>
  <c r="AV102" i="14"/>
  <c r="AV103" i="14"/>
  <c r="AV104" i="14"/>
  <c r="AV105" i="14"/>
  <c r="AV106" i="14"/>
  <c r="AV107" i="14"/>
  <c r="AV108" i="14"/>
  <c r="AV109" i="14"/>
  <c r="AV110" i="14"/>
  <c r="AV111" i="14"/>
  <c r="AV112" i="14"/>
  <c r="AV113" i="14"/>
  <c r="AV114" i="14"/>
  <c r="AV115" i="14"/>
  <c r="AV116" i="14"/>
  <c r="AV117" i="14"/>
  <c r="AV118" i="14"/>
  <c r="AV119" i="14"/>
  <c r="AV120" i="14"/>
  <c r="AV121" i="14"/>
  <c r="AV122" i="14"/>
  <c r="AV123" i="14"/>
  <c r="AV124" i="14"/>
  <c r="AV125" i="14"/>
  <c r="AV126" i="14"/>
  <c r="AV127" i="14"/>
  <c r="AV128" i="14"/>
  <c r="AV129" i="14"/>
  <c r="AV130" i="14"/>
  <c r="AV131" i="14"/>
  <c r="AV132" i="14"/>
  <c r="AV133" i="14"/>
  <c r="AV134" i="14"/>
  <c r="AV135" i="14"/>
  <c r="AV136" i="14"/>
  <c r="AV137" i="14"/>
  <c r="AV138" i="14"/>
  <c r="AV139" i="14"/>
  <c r="AV140" i="14"/>
  <c r="AV141" i="14"/>
  <c r="AV142" i="14"/>
  <c r="AV143" i="14"/>
  <c r="AV144" i="14"/>
  <c r="AV145" i="14"/>
  <c r="AV146" i="14"/>
  <c r="AV147" i="14"/>
  <c r="AV148" i="14"/>
  <c r="AV149" i="14"/>
  <c r="AV150" i="14"/>
  <c r="AV151" i="14"/>
  <c r="AV152" i="14"/>
  <c r="AV153" i="14"/>
  <c r="AV154" i="14"/>
  <c r="AV155" i="14"/>
  <c r="AV156" i="14"/>
  <c r="AV157" i="14"/>
  <c r="AV158" i="14"/>
  <c r="AV159" i="14"/>
  <c r="AV160" i="14"/>
  <c r="AV161" i="14"/>
  <c r="AV162" i="14"/>
  <c r="AV163" i="14"/>
  <c r="AV164" i="14"/>
  <c r="AV165" i="14"/>
  <c r="AV166" i="14"/>
  <c r="AV167" i="14"/>
  <c r="AV168" i="14"/>
  <c r="AV169" i="14"/>
  <c r="AV170" i="14"/>
  <c r="AV171" i="14"/>
  <c r="AV172" i="14"/>
  <c r="AV173" i="14"/>
  <c r="AV174" i="14"/>
  <c r="AV175" i="14"/>
  <c r="AV176" i="14"/>
  <c r="AV177" i="14"/>
  <c r="AV178" i="14"/>
  <c r="AV179" i="14"/>
  <c r="AV180" i="14"/>
  <c r="AV181" i="14"/>
  <c r="AV182" i="14"/>
  <c r="AV183" i="14"/>
  <c r="AV184" i="14"/>
  <c r="AV185" i="14"/>
  <c r="AV186" i="14"/>
  <c r="AV187" i="14"/>
  <c r="AV188" i="14"/>
  <c r="AV189" i="14"/>
  <c r="AV190" i="14"/>
  <c r="AV191" i="14"/>
  <c r="AV192" i="14"/>
  <c r="AV193" i="14"/>
  <c r="AV194" i="14"/>
  <c r="AV195" i="14"/>
  <c r="AV196" i="14"/>
  <c r="AV197" i="14"/>
  <c r="AV198" i="14"/>
  <c r="AV199" i="14"/>
  <c r="AV200" i="14"/>
  <c r="AV201" i="14"/>
  <c r="AV202" i="14"/>
  <c r="AV203" i="14"/>
  <c r="AV204" i="14"/>
  <c r="AV205" i="14"/>
  <c r="AV206" i="14"/>
  <c r="AV207" i="14"/>
  <c r="AV208" i="14"/>
  <c r="AV209" i="14"/>
  <c r="AV210" i="14"/>
  <c r="AV211" i="14"/>
  <c r="AV212" i="14"/>
  <c r="AV213" i="14"/>
  <c r="AV214" i="14"/>
  <c r="AV215" i="14"/>
  <c r="AV216" i="14"/>
  <c r="AV217" i="14"/>
  <c r="AV218" i="14"/>
  <c r="AV219" i="14"/>
  <c r="AV220" i="14"/>
  <c r="AV221" i="14"/>
  <c r="AV222" i="14"/>
  <c r="AV223" i="14"/>
  <c r="AV224" i="14"/>
  <c r="AV225" i="14"/>
  <c r="AV226" i="14"/>
  <c r="AV227" i="14"/>
  <c r="AV228" i="14"/>
  <c r="AV229" i="14"/>
  <c r="AV230" i="14"/>
  <c r="AV231" i="14"/>
  <c r="AV232" i="14"/>
  <c r="AV233" i="14"/>
  <c r="AV234" i="14"/>
  <c r="AV235" i="14"/>
  <c r="AV236" i="14"/>
  <c r="AV237" i="14"/>
  <c r="AV238" i="14"/>
  <c r="AV239" i="14"/>
  <c r="AV240" i="14"/>
  <c r="AV241" i="14"/>
  <c r="AV242" i="14"/>
  <c r="AV243" i="14"/>
  <c r="AV244" i="14"/>
  <c r="AV245" i="14"/>
  <c r="AV246" i="14"/>
  <c r="AV247" i="14"/>
  <c r="AV248" i="14"/>
  <c r="AV249" i="14"/>
  <c r="AV250" i="14"/>
  <c r="AV251" i="14"/>
  <c r="AV252" i="14"/>
  <c r="AV253" i="14"/>
  <c r="AV254" i="14"/>
  <c r="AV255" i="14"/>
  <c r="AV256" i="14"/>
  <c r="AV257" i="14"/>
  <c r="AV258" i="14"/>
  <c r="AV259" i="14"/>
  <c r="AV260" i="14"/>
  <c r="AV261" i="14"/>
  <c r="AV262" i="14"/>
  <c r="AV263" i="14"/>
  <c r="AV264" i="14"/>
  <c r="AV265" i="14"/>
  <c r="AV266" i="14"/>
  <c r="AV267" i="14"/>
  <c r="AV268" i="14"/>
  <c r="AV269" i="14"/>
  <c r="AV270" i="14"/>
  <c r="AV271" i="14"/>
  <c r="AV272" i="14"/>
  <c r="AV273" i="14"/>
  <c r="AV274" i="14"/>
  <c r="AV275" i="14"/>
  <c r="AV276" i="14"/>
  <c r="AV277" i="14"/>
  <c r="AV278" i="14"/>
  <c r="AV279" i="14"/>
  <c r="AV280" i="14"/>
  <c r="AV281" i="14"/>
  <c r="AV282" i="14"/>
  <c r="AV283" i="14"/>
  <c r="AV284" i="14"/>
  <c r="AV285" i="14"/>
  <c r="AV286" i="14"/>
  <c r="AV287" i="14"/>
  <c r="AV288" i="14"/>
  <c r="AV289" i="14"/>
  <c r="AV290" i="14"/>
  <c r="AV291" i="14"/>
  <c r="AV292" i="14"/>
  <c r="AV293" i="14"/>
  <c r="AV294" i="14"/>
  <c r="AV295" i="14"/>
  <c r="AV296" i="14"/>
  <c r="AV297" i="14"/>
  <c r="AV298" i="14"/>
  <c r="AV299" i="14"/>
  <c r="AV300" i="14"/>
  <c r="AV301" i="14"/>
  <c r="AV302" i="14"/>
  <c r="AV303" i="14"/>
  <c r="AV304" i="14"/>
  <c r="AV305" i="14"/>
  <c r="AV306" i="14"/>
  <c r="AV307" i="14"/>
  <c r="AV308" i="14"/>
  <c r="AV309" i="14"/>
  <c r="AV310" i="14"/>
  <c r="AV311" i="14"/>
  <c r="AV312" i="14"/>
  <c r="AV313" i="14"/>
  <c r="AV314" i="14"/>
  <c r="AV315" i="14"/>
  <c r="AV316" i="14"/>
  <c r="AV317" i="14"/>
  <c r="AV318" i="14"/>
  <c r="AV319" i="14"/>
  <c r="AV320" i="14"/>
  <c r="AV321" i="14"/>
  <c r="AV322" i="14"/>
  <c r="AV323" i="14"/>
  <c r="AV324" i="14"/>
  <c r="AV325" i="14"/>
  <c r="AV326" i="14"/>
  <c r="AV327" i="14"/>
  <c r="AV328" i="14"/>
  <c r="AV329" i="14"/>
  <c r="AV330" i="14"/>
  <c r="AV331" i="14"/>
  <c r="AV332" i="14"/>
  <c r="AV333" i="14"/>
  <c r="AV334" i="14"/>
  <c r="AV335" i="14"/>
  <c r="AV336" i="14"/>
  <c r="AV337" i="14"/>
  <c r="AV338" i="14"/>
  <c r="AV339" i="14"/>
  <c r="AV340" i="14"/>
  <c r="AV341" i="14"/>
  <c r="AV342" i="14"/>
  <c r="AV343" i="14"/>
  <c r="AV344" i="14"/>
  <c r="AV345" i="14"/>
  <c r="AV346" i="14"/>
  <c r="AV347" i="14"/>
  <c r="AV348" i="14"/>
  <c r="AV349" i="14"/>
  <c r="AV350" i="14"/>
  <c r="AV351" i="14"/>
  <c r="AV352" i="14"/>
  <c r="AV353" i="14"/>
  <c r="AV354" i="14"/>
  <c r="AV355" i="14"/>
  <c r="AV356" i="14"/>
  <c r="AV357" i="14"/>
  <c r="AV358" i="14"/>
  <c r="AV359" i="14"/>
  <c r="AV360" i="14"/>
  <c r="AV361" i="14"/>
  <c r="AV362" i="14"/>
  <c r="AV363" i="14"/>
  <c r="AV364" i="14"/>
  <c r="AV365" i="14"/>
  <c r="AV366" i="14"/>
  <c r="AV367" i="14"/>
  <c r="AV368" i="14"/>
  <c r="AV369" i="14"/>
  <c r="AV370" i="14"/>
  <c r="AV371" i="14"/>
  <c r="AV372" i="14"/>
  <c r="AV373" i="14"/>
  <c r="AV374" i="14"/>
  <c r="AV375" i="14"/>
  <c r="AV376" i="14"/>
  <c r="AV377" i="14"/>
  <c r="AV378" i="14"/>
  <c r="AV379" i="14"/>
  <c r="AV380" i="14"/>
  <c r="AV381" i="14"/>
  <c r="AV382" i="14"/>
  <c r="AV383" i="14"/>
  <c r="AV384" i="14"/>
  <c r="AV385" i="14"/>
  <c r="AV386" i="14"/>
  <c r="AV387" i="14"/>
  <c r="AV388" i="14"/>
  <c r="AV389" i="14"/>
  <c r="AV390" i="14"/>
  <c r="AV391" i="14"/>
  <c r="AV392" i="14"/>
  <c r="AV393" i="14"/>
  <c r="AV394" i="14"/>
  <c r="AV395" i="14"/>
  <c r="AV396" i="14"/>
  <c r="AV397" i="14"/>
  <c r="AV398" i="14"/>
  <c r="AV399" i="14"/>
  <c r="AV400" i="14"/>
  <c r="AV401" i="14"/>
  <c r="AV402" i="14"/>
  <c r="AV403" i="14"/>
  <c r="AV404" i="14"/>
  <c r="AV405" i="14"/>
  <c r="AV406" i="14"/>
  <c r="AV407" i="14"/>
  <c r="AV408" i="14"/>
  <c r="AV409" i="14"/>
  <c r="AV410" i="14"/>
  <c r="AV411" i="14"/>
  <c r="AV412" i="14"/>
  <c r="AV413" i="14"/>
  <c r="AV414" i="14"/>
  <c r="AV415" i="14"/>
  <c r="AV416" i="14"/>
  <c r="AV417" i="14"/>
  <c r="AV418" i="14"/>
  <c r="AV419" i="14"/>
  <c r="AV420" i="14"/>
  <c r="AV421" i="14"/>
  <c r="AV422" i="14"/>
  <c r="AV423" i="14"/>
  <c r="AV424" i="14"/>
  <c r="AV425" i="14"/>
  <c r="AV426" i="14"/>
  <c r="AV427" i="14"/>
  <c r="AV428" i="14"/>
  <c r="AV429" i="14"/>
  <c r="AV430" i="14"/>
  <c r="AV431" i="14"/>
  <c r="AV432" i="14"/>
  <c r="AV433" i="14"/>
  <c r="AV434" i="14"/>
  <c r="AV435" i="14"/>
  <c r="AV436" i="14"/>
  <c r="AV437" i="14"/>
  <c r="AV438" i="14"/>
  <c r="AV439" i="14"/>
  <c r="AV440" i="14"/>
  <c r="AV441" i="14"/>
  <c r="AV442" i="14"/>
  <c r="AV443" i="14"/>
  <c r="AV444" i="14"/>
  <c r="AV445" i="14"/>
  <c r="AV446" i="14"/>
  <c r="AV447" i="14"/>
  <c r="AV448" i="14"/>
  <c r="AV449" i="14"/>
  <c r="AV450" i="14"/>
  <c r="AV451" i="14"/>
  <c r="AV452" i="14"/>
  <c r="AV453" i="14"/>
  <c r="AV454" i="14"/>
  <c r="AV455" i="14"/>
  <c r="AV456" i="14"/>
  <c r="AV457" i="14"/>
  <c r="AV458" i="14"/>
  <c r="AV459" i="14"/>
  <c r="AV460" i="14"/>
  <c r="AV461" i="14"/>
  <c r="AV462" i="14"/>
  <c r="AV463" i="14"/>
  <c r="AV464" i="14"/>
  <c r="AV465" i="14"/>
  <c r="AV466" i="14"/>
  <c r="AV467" i="14"/>
  <c r="AV468" i="14"/>
  <c r="AV469" i="14"/>
  <c r="AV470" i="14"/>
  <c r="AV471" i="14"/>
  <c r="AV472" i="14"/>
  <c r="AV473" i="14"/>
  <c r="AV474" i="14"/>
  <c r="AV475" i="14"/>
  <c r="AV476" i="14"/>
  <c r="AV477" i="14"/>
  <c r="AV478" i="14"/>
  <c r="AV479" i="14"/>
  <c r="AV480" i="14"/>
  <c r="AV481" i="14"/>
  <c r="AV482" i="14"/>
  <c r="AV483" i="14"/>
  <c r="AV484" i="14"/>
  <c r="AV485" i="14"/>
  <c r="AV486" i="14"/>
  <c r="AV487" i="14"/>
  <c r="AV488" i="14"/>
  <c r="AV489" i="14"/>
  <c r="AV490" i="14"/>
  <c r="AV491" i="14"/>
  <c r="AV492" i="14"/>
  <c r="AV493" i="14"/>
  <c r="AV494" i="14"/>
  <c r="AV495" i="14"/>
  <c r="AV496" i="14"/>
  <c r="AV497" i="14"/>
  <c r="AV498" i="14"/>
  <c r="AV499" i="14"/>
  <c r="AV500" i="14"/>
  <c r="AV501" i="14"/>
  <c r="AV502" i="14"/>
  <c r="AV503" i="14"/>
  <c r="AV504" i="14"/>
  <c r="AV505" i="14"/>
  <c r="AV506" i="14"/>
  <c r="AV507" i="14"/>
  <c r="AV508" i="14"/>
  <c r="AV509" i="14"/>
  <c r="AV510" i="14"/>
  <c r="AV511" i="14"/>
  <c r="AV512" i="14"/>
  <c r="AV513" i="14"/>
  <c r="AV514" i="14"/>
  <c r="AV515" i="14"/>
  <c r="AV516" i="14"/>
  <c r="AV517" i="14"/>
  <c r="AV518" i="14"/>
  <c r="AV519" i="14"/>
  <c r="AV520" i="14"/>
  <c r="AV521" i="14"/>
  <c r="AV522" i="14"/>
  <c r="AV523" i="14"/>
  <c r="AV524" i="14"/>
  <c r="AV525" i="14"/>
  <c r="AV526" i="14"/>
  <c r="AV527" i="14"/>
  <c r="AV528" i="14"/>
  <c r="AV529" i="14"/>
  <c r="AV530" i="14"/>
  <c r="AV531" i="14"/>
  <c r="AV532" i="14"/>
  <c r="AV533" i="14"/>
  <c r="AV534" i="14"/>
  <c r="AV535" i="14"/>
  <c r="AV536" i="14"/>
  <c r="AV537" i="14"/>
  <c r="AV538" i="14"/>
  <c r="AV539" i="14"/>
  <c r="AV540" i="14"/>
  <c r="AV541" i="14"/>
  <c r="AV542" i="14"/>
  <c r="AV543" i="14"/>
  <c r="AV544" i="14"/>
  <c r="AV545" i="14"/>
  <c r="AV546" i="14"/>
  <c r="AV547" i="14"/>
  <c r="AV548" i="14"/>
  <c r="AV549" i="14"/>
  <c r="AV550" i="14"/>
  <c r="AV551" i="14"/>
  <c r="AV552" i="14"/>
  <c r="AV553" i="14"/>
  <c r="AV554" i="14"/>
  <c r="AV555" i="14"/>
  <c r="AV556" i="14"/>
  <c r="AV557" i="14"/>
  <c r="AV558" i="14"/>
  <c r="AV559" i="14"/>
  <c r="AV560" i="14"/>
  <c r="AV561" i="14"/>
  <c r="AV562" i="14"/>
  <c r="AV563" i="14"/>
  <c r="AV564" i="14"/>
  <c r="AV565" i="14"/>
  <c r="AV566" i="14"/>
  <c r="AV567" i="14"/>
  <c r="AV568" i="14"/>
  <c r="AV569" i="14"/>
  <c r="AV570" i="14"/>
  <c r="AV571" i="14"/>
  <c r="AV572" i="14"/>
  <c r="AV573" i="14"/>
  <c r="AV574" i="14"/>
  <c r="AV575" i="14"/>
  <c r="AV576" i="14"/>
  <c r="AV577" i="14"/>
  <c r="AV578" i="14"/>
  <c r="AV579" i="14"/>
  <c r="AV580" i="14"/>
  <c r="AV581" i="14"/>
  <c r="AV582" i="14"/>
  <c r="AV583" i="14"/>
  <c r="AV584" i="14"/>
  <c r="AV585" i="14"/>
  <c r="AV586" i="14"/>
  <c r="AV587" i="14"/>
  <c r="AV588" i="14"/>
  <c r="AV589" i="14"/>
  <c r="AV590" i="14"/>
  <c r="AV591" i="14"/>
  <c r="AV592" i="14"/>
  <c r="AV593" i="14"/>
  <c r="AV594" i="14"/>
  <c r="AV595" i="14"/>
  <c r="AV596" i="14"/>
  <c r="AV597" i="14"/>
  <c r="AV598" i="14"/>
  <c r="AV599" i="14"/>
  <c r="AV600" i="14"/>
  <c r="AV601" i="14"/>
  <c r="AV602" i="14"/>
  <c r="AV603" i="14"/>
  <c r="AV604" i="14"/>
  <c r="AV605" i="14"/>
  <c r="AV606" i="14"/>
  <c r="AV607" i="14"/>
  <c r="AV608" i="14"/>
  <c r="AV609" i="14"/>
  <c r="AV610" i="14"/>
  <c r="AV611" i="14"/>
  <c r="AV612" i="14"/>
  <c r="AV613" i="14"/>
  <c r="AV614" i="14"/>
  <c r="AV615" i="14"/>
  <c r="AV616" i="14"/>
  <c r="AV617" i="14"/>
  <c r="AV618" i="14"/>
  <c r="AV619" i="14"/>
  <c r="AV620" i="14"/>
  <c r="AV621" i="14"/>
  <c r="AV622" i="14"/>
  <c r="AV623" i="14"/>
  <c r="AV624" i="14"/>
  <c r="AV625" i="14"/>
  <c r="AV626" i="14"/>
  <c r="AV627" i="14"/>
  <c r="AV628" i="14"/>
  <c r="AV629" i="14"/>
  <c r="AV630" i="14"/>
  <c r="AV631" i="14"/>
  <c r="AV632" i="14"/>
  <c r="AV633" i="14"/>
  <c r="AV634" i="14"/>
  <c r="AV635" i="14"/>
  <c r="AV636" i="14"/>
  <c r="AV637" i="14"/>
  <c r="AV638" i="14"/>
  <c r="AV639" i="14"/>
  <c r="AV640" i="14"/>
  <c r="AV641" i="14"/>
  <c r="AV642" i="14"/>
  <c r="AV643" i="14"/>
  <c r="AV644" i="14"/>
  <c r="AV645" i="14"/>
  <c r="AV646" i="14"/>
  <c r="AV647" i="14"/>
  <c r="AV648" i="14"/>
  <c r="AV649" i="14"/>
  <c r="AV650" i="14"/>
  <c r="AV651" i="14"/>
  <c r="AV652" i="14"/>
  <c r="AV653" i="14"/>
  <c r="AV654" i="14"/>
  <c r="AV655" i="14"/>
  <c r="AV656" i="14"/>
  <c r="AV657" i="14"/>
  <c r="AV658" i="14"/>
  <c r="AV659" i="14"/>
  <c r="AV660" i="14"/>
  <c r="AV661" i="14"/>
  <c r="AV662" i="14"/>
  <c r="AV663" i="14"/>
  <c r="AV664" i="14"/>
  <c r="AV665" i="14"/>
  <c r="AV666" i="14"/>
  <c r="AV667" i="14"/>
  <c r="AV668" i="14"/>
  <c r="AV669" i="14"/>
  <c r="AV670" i="14"/>
  <c r="AV671" i="14"/>
  <c r="AV672" i="14"/>
  <c r="AV673" i="14"/>
  <c r="AV674" i="14"/>
  <c r="AV675" i="14"/>
  <c r="AV676" i="14"/>
  <c r="AV677" i="14"/>
  <c r="AV678" i="14"/>
  <c r="AV679" i="14"/>
  <c r="AV680" i="14"/>
  <c r="AV681" i="14"/>
  <c r="AV682" i="14"/>
  <c r="AV683" i="14"/>
  <c r="AV684" i="14"/>
  <c r="AV685" i="14"/>
  <c r="AV686" i="14"/>
  <c r="AV687" i="14"/>
  <c r="AV688" i="14"/>
  <c r="AV689" i="14"/>
  <c r="AV690" i="14"/>
  <c r="AV691" i="14"/>
  <c r="AV692" i="14"/>
  <c r="AV693" i="14"/>
  <c r="AV694" i="14"/>
  <c r="AV695" i="14"/>
  <c r="AV696" i="14"/>
  <c r="AV697" i="14"/>
  <c r="AV698" i="14"/>
  <c r="AV699" i="14"/>
  <c r="AV700" i="14"/>
  <c r="AV701" i="14"/>
  <c r="AV702" i="14"/>
  <c r="AV703" i="14"/>
  <c r="AV704" i="14"/>
  <c r="AV705" i="14"/>
  <c r="AV706" i="14"/>
  <c r="AV707" i="14"/>
  <c r="AV708" i="14"/>
  <c r="AV709" i="14"/>
  <c r="AV710" i="14"/>
  <c r="AV711" i="14"/>
  <c r="AV712" i="14"/>
  <c r="AV713" i="14"/>
  <c r="AV714" i="14"/>
  <c r="AV715" i="14"/>
  <c r="AV716" i="14"/>
  <c r="AV717" i="14"/>
  <c r="AV718" i="14"/>
  <c r="AV719" i="14"/>
  <c r="AV720" i="14"/>
  <c r="AV721" i="14"/>
  <c r="AV722" i="14"/>
  <c r="AV723" i="14"/>
  <c r="AV724" i="14"/>
  <c r="AV725" i="14"/>
  <c r="AV726" i="14"/>
  <c r="AV727" i="14"/>
  <c r="AV728" i="14"/>
  <c r="AV729" i="14"/>
  <c r="AV730" i="14"/>
  <c r="AV731" i="14"/>
  <c r="AV732" i="14"/>
  <c r="AV733" i="14"/>
  <c r="AV734" i="14"/>
  <c r="AV735" i="14"/>
  <c r="AV736" i="14"/>
  <c r="AV737" i="14"/>
  <c r="AV738" i="14"/>
  <c r="AV739" i="14"/>
  <c r="AV740" i="14"/>
  <c r="AV741" i="14"/>
  <c r="AV742" i="14"/>
  <c r="AV743" i="14"/>
  <c r="AV744" i="14"/>
  <c r="AV745" i="14"/>
  <c r="AV746" i="14"/>
  <c r="AV747" i="14"/>
  <c r="AV748" i="14"/>
  <c r="AV749" i="14"/>
  <c r="AV750" i="14"/>
  <c r="AV751" i="14"/>
  <c r="AV752" i="14"/>
  <c r="AV753" i="14"/>
  <c r="AV754" i="14"/>
  <c r="AV755" i="14"/>
  <c r="AV756" i="14"/>
  <c r="AV757" i="14"/>
  <c r="AV758" i="14"/>
  <c r="AV759" i="14"/>
  <c r="AV760" i="14"/>
  <c r="AV761" i="14"/>
  <c r="AV762" i="14"/>
  <c r="AV763" i="14"/>
  <c r="AV764" i="14"/>
  <c r="AV765" i="14"/>
  <c r="AV766" i="14"/>
  <c r="AV767" i="14"/>
  <c r="AV768" i="14"/>
  <c r="AV769" i="14"/>
  <c r="AV770" i="14"/>
  <c r="AV771" i="14"/>
  <c r="AV772" i="14"/>
  <c r="AV773" i="14"/>
  <c r="AV774" i="14"/>
  <c r="AV775" i="14"/>
  <c r="AV776" i="14"/>
  <c r="AV777" i="14"/>
  <c r="AV778" i="14"/>
  <c r="AV779" i="14"/>
  <c r="AV4" i="14"/>
  <c r="AV5" i="14"/>
  <c r="AV6" i="14"/>
  <c r="AU5" i="14"/>
  <c r="AU6" i="14"/>
  <c r="AU7" i="14"/>
  <c r="AU8" i="14"/>
  <c r="AU9" i="14"/>
  <c r="AU10" i="14"/>
  <c r="AU11" i="14"/>
  <c r="AU12" i="14"/>
  <c r="AU13" i="14"/>
  <c r="AU14" i="14"/>
  <c r="AU15" i="14"/>
  <c r="AU16" i="14"/>
  <c r="AU17" i="14"/>
  <c r="AU18" i="14"/>
  <c r="AU19" i="14"/>
  <c r="AU20" i="14"/>
  <c r="AU21" i="14"/>
  <c r="AU22" i="14"/>
  <c r="AU23" i="14"/>
  <c r="AU24" i="14"/>
  <c r="AU25" i="14"/>
  <c r="AU26" i="14"/>
  <c r="AU27" i="14"/>
  <c r="AU28" i="14"/>
  <c r="AU29" i="14"/>
  <c r="AU30" i="14"/>
  <c r="AU31" i="14"/>
  <c r="AU32" i="14"/>
  <c r="AU33" i="14"/>
  <c r="AU34" i="14"/>
  <c r="AU35" i="14"/>
  <c r="AU36" i="14"/>
  <c r="AU37" i="14"/>
  <c r="AU38" i="14"/>
  <c r="AU39" i="14"/>
  <c r="AU40" i="14"/>
  <c r="AU41" i="14"/>
  <c r="AU42" i="14"/>
  <c r="AU43" i="14"/>
  <c r="AU44" i="14"/>
  <c r="AU45" i="14"/>
  <c r="AU46" i="14"/>
  <c r="AU47" i="14"/>
  <c r="AU48" i="14"/>
  <c r="AU49" i="14"/>
  <c r="AU50" i="14"/>
  <c r="AU51" i="14"/>
  <c r="AU52" i="14"/>
  <c r="AU53" i="14"/>
  <c r="AU54" i="14"/>
  <c r="AU55" i="14"/>
  <c r="AU56" i="14"/>
  <c r="AU57" i="14"/>
  <c r="AU58" i="14"/>
  <c r="AU59" i="14"/>
  <c r="AU60" i="14"/>
  <c r="AU61" i="14"/>
  <c r="AU62" i="14"/>
  <c r="AU63" i="14"/>
  <c r="AU64" i="14"/>
  <c r="AU65" i="14"/>
  <c r="AU66" i="14"/>
  <c r="AU67" i="14"/>
  <c r="AU68" i="14"/>
  <c r="AU69" i="14"/>
  <c r="AU70" i="14"/>
  <c r="AU71" i="14"/>
  <c r="AU72" i="14"/>
  <c r="AU73" i="14"/>
  <c r="AU74" i="14"/>
  <c r="AU75" i="14"/>
  <c r="AU76" i="14"/>
  <c r="AU77" i="14"/>
  <c r="AU78" i="14"/>
  <c r="AU79" i="14"/>
  <c r="AU80" i="14"/>
  <c r="AU81" i="14"/>
  <c r="AU82" i="14"/>
  <c r="AU83" i="14"/>
  <c r="AU84" i="14"/>
  <c r="AU85" i="14"/>
  <c r="AU86" i="14"/>
  <c r="AU87" i="14"/>
  <c r="AU88" i="14"/>
  <c r="AU89" i="14"/>
  <c r="AU90" i="14"/>
  <c r="AU91" i="14"/>
  <c r="AU92" i="14"/>
  <c r="AU93" i="14"/>
  <c r="AU94" i="14"/>
  <c r="AU95" i="14"/>
  <c r="AU96" i="14"/>
  <c r="AU97" i="14"/>
  <c r="AU98" i="14"/>
  <c r="AU99" i="14"/>
  <c r="AU100" i="14"/>
  <c r="AU101" i="14"/>
  <c r="AU102" i="14"/>
  <c r="AU103" i="14"/>
  <c r="AU104" i="14"/>
  <c r="AU105" i="14"/>
  <c r="AU106" i="14"/>
  <c r="AU107" i="14"/>
  <c r="AU108" i="14"/>
  <c r="AU109" i="14"/>
  <c r="AU110" i="14"/>
  <c r="AU111" i="14"/>
  <c r="AU112" i="14"/>
  <c r="AU113" i="14"/>
  <c r="AU114" i="14"/>
  <c r="AU115" i="14"/>
  <c r="AU116" i="14"/>
  <c r="AU117" i="14"/>
  <c r="AU118" i="14"/>
  <c r="AU119" i="14"/>
  <c r="AU120" i="14"/>
  <c r="AU121" i="14"/>
  <c r="AU122" i="14"/>
  <c r="AU123" i="14"/>
  <c r="AU124" i="14"/>
  <c r="AU125" i="14"/>
  <c r="AU126" i="14"/>
  <c r="AU127" i="14"/>
  <c r="AU128" i="14"/>
  <c r="AU129" i="14"/>
  <c r="AU130" i="14"/>
  <c r="AU131" i="14"/>
  <c r="AU132" i="14"/>
  <c r="AU133" i="14"/>
  <c r="AU134" i="14"/>
  <c r="AU135" i="14"/>
  <c r="AU136" i="14"/>
  <c r="AU137" i="14"/>
  <c r="AU138" i="14"/>
  <c r="AU139" i="14"/>
  <c r="AU140" i="14"/>
  <c r="AU141" i="14"/>
  <c r="AU142" i="14"/>
  <c r="AU143" i="14"/>
  <c r="AU144" i="14"/>
  <c r="AU145" i="14"/>
  <c r="AU146" i="14"/>
  <c r="AU147" i="14"/>
  <c r="AU148" i="14"/>
  <c r="AU149" i="14"/>
  <c r="AU150" i="14"/>
  <c r="AU151" i="14"/>
  <c r="AU152" i="14"/>
  <c r="AU153" i="14"/>
  <c r="AU154" i="14"/>
  <c r="AU155" i="14"/>
  <c r="AU156" i="14"/>
  <c r="AU157" i="14"/>
  <c r="AU158" i="14"/>
  <c r="AU159" i="14"/>
  <c r="AU160" i="14"/>
  <c r="AU161" i="14"/>
  <c r="AU162" i="14"/>
  <c r="AU163" i="14"/>
  <c r="AU164" i="14"/>
  <c r="AU165" i="14"/>
  <c r="AU166" i="14"/>
  <c r="AU167" i="14"/>
  <c r="AU168" i="14"/>
  <c r="AU169" i="14"/>
  <c r="AU170" i="14"/>
  <c r="AU171" i="14"/>
  <c r="AU172" i="14"/>
  <c r="AU173" i="14"/>
  <c r="AU174" i="14"/>
  <c r="AU175" i="14"/>
  <c r="AU176" i="14"/>
  <c r="AU177" i="14"/>
  <c r="AU178" i="14"/>
  <c r="AU179" i="14"/>
  <c r="AU180" i="14"/>
  <c r="AU181" i="14"/>
  <c r="AU182" i="14"/>
  <c r="AU183" i="14"/>
  <c r="AU184" i="14"/>
  <c r="AU185" i="14"/>
  <c r="AU186" i="14"/>
  <c r="AU187" i="14"/>
  <c r="AU188" i="14"/>
  <c r="AU189" i="14"/>
  <c r="AU190" i="14"/>
  <c r="AU191" i="14"/>
  <c r="AU192" i="14"/>
  <c r="AU193" i="14"/>
  <c r="AU194" i="14"/>
  <c r="AU195" i="14"/>
  <c r="AU196" i="14"/>
  <c r="AU197" i="14"/>
  <c r="AU198" i="14"/>
  <c r="AU199" i="14"/>
  <c r="AU200" i="14"/>
  <c r="AU201" i="14"/>
  <c r="AU202" i="14"/>
  <c r="AU203" i="14"/>
  <c r="AU204" i="14"/>
  <c r="AU205" i="14"/>
  <c r="AU206" i="14"/>
  <c r="AU207" i="14"/>
  <c r="AU208" i="14"/>
  <c r="AU209" i="14"/>
  <c r="AU210" i="14"/>
  <c r="AU211" i="14"/>
  <c r="AU212" i="14"/>
  <c r="AU213" i="14"/>
  <c r="AU214" i="14"/>
  <c r="AU215" i="14"/>
  <c r="AU216" i="14"/>
  <c r="AU217" i="14"/>
  <c r="AU218" i="14"/>
  <c r="AU219" i="14"/>
  <c r="AU220" i="14"/>
  <c r="AU221" i="14"/>
  <c r="AU222" i="14"/>
  <c r="AU223" i="14"/>
  <c r="AU224" i="14"/>
  <c r="AU225" i="14"/>
  <c r="AU226" i="14"/>
  <c r="AU227" i="14"/>
  <c r="AU228" i="14"/>
  <c r="AU229" i="14"/>
  <c r="AU230" i="14"/>
  <c r="AU231" i="14"/>
  <c r="AU232" i="14"/>
  <c r="AU233" i="14"/>
  <c r="AU234" i="14"/>
  <c r="AU235" i="14"/>
  <c r="AU236" i="14"/>
  <c r="AU237" i="14"/>
  <c r="AU238" i="14"/>
  <c r="AU239" i="14"/>
  <c r="AU240" i="14"/>
  <c r="AU241" i="14"/>
  <c r="AU242" i="14"/>
  <c r="AU243" i="14"/>
  <c r="AU244" i="14"/>
  <c r="AU245" i="14"/>
  <c r="AU246" i="14"/>
  <c r="AU247" i="14"/>
  <c r="AU248" i="14"/>
  <c r="AU249" i="14"/>
  <c r="AU250" i="14"/>
  <c r="AU251" i="14"/>
  <c r="AU252" i="14"/>
  <c r="AU253" i="14"/>
  <c r="AU254" i="14"/>
  <c r="AU255" i="14"/>
  <c r="AU256" i="14"/>
  <c r="AU257" i="14"/>
  <c r="AU258" i="14"/>
  <c r="AU259" i="14"/>
  <c r="AU260" i="14"/>
  <c r="AU261" i="14"/>
  <c r="AU262" i="14"/>
  <c r="AU263" i="14"/>
  <c r="AU264" i="14"/>
  <c r="AU265" i="14"/>
  <c r="AU266" i="14"/>
  <c r="AU267" i="14"/>
  <c r="AU268" i="14"/>
  <c r="AU269" i="14"/>
  <c r="AU270" i="14"/>
  <c r="AU271" i="14"/>
  <c r="AU272" i="14"/>
  <c r="AU273" i="14"/>
  <c r="AU274" i="14"/>
  <c r="AU275" i="14"/>
  <c r="AU276" i="14"/>
  <c r="AU277" i="14"/>
  <c r="AU278" i="14"/>
  <c r="AU279" i="14"/>
  <c r="AU280" i="14"/>
  <c r="AU281" i="14"/>
  <c r="AU282" i="14"/>
  <c r="AU283" i="14"/>
  <c r="AU284" i="14"/>
  <c r="AU285" i="14"/>
  <c r="AU286" i="14"/>
  <c r="AU287" i="14"/>
  <c r="AU288" i="14"/>
  <c r="AU289" i="14"/>
  <c r="AU290" i="14"/>
  <c r="AU291" i="14"/>
  <c r="AU292" i="14"/>
  <c r="AU293" i="14"/>
  <c r="AU294" i="14"/>
  <c r="AU295" i="14"/>
  <c r="AU296" i="14"/>
  <c r="AU297" i="14"/>
  <c r="AU298" i="14"/>
  <c r="AU299" i="14"/>
  <c r="AU300" i="14"/>
  <c r="AU301" i="14"/>
  <c r="AU302" i="14"/>
  <c r="AU303" i="14"/>
  <c r="AU304" i="14"/>
  <c r="AU305" i="14"/>
  <c r="AU306" i="14"/>
  <c r="AU307" i="14"/>
  <c r="AU308" i="14"/>
  <c r="AU309" i="14"/>
  <c r="AU310" i="14"/>
  <c r="AU311" i="14"/>
  <c r="AU312" i="14"/>
  <c r="AU313" i="14"/>
  <c r="AU314" i="14"/>
  <c r="AU315" i="14"/>
  <c r="AU316" i="14"/>
  <c r="AU317" i="14"/>
  <c r="AU318" i="14"/>
  <c r="AU319" i="14"/>
  <c r="AU320" i="14"/>
  <c r="AU321" i="14"/>
  <c r="AU322" i="14"/>
  <c r="AU323" i="14"/>
  <c r="AU324" i="14"/>
  <c r="AU325" i="14"/>
  <c r="AU326" i="14"/>
  <c r="AU327" i="14"/>
  <c r="AU328" i="14"/>
  <c r="AU329" i="14"/>
  <c r="AU330" i="14"/>
  <c r="AU331" i="14"/>
  <c r="AU332" i="14"/>
  <c r="AU333" i="14"/>
  <c r="AU334" i="14"/>
  <c r="AU335" i="14"/>
  <c r="AU336" i="14"/>
  <c r="AU337" i="14"/>
  <c r="AU338" i="14"/>
  <c r="AU339" i="14"/>
  <c r="AU340" i="14"/>
  <c r="AU341" i="14"/>
  <c r="AU342" i="14"/>
  <c r="AU343" i="14"/>
  <c r="AU344" i="14"/>
  <c r="AU345" i="14"/>
  <c r="AU346" i="14"/>
  <c r="AU347" i="14"/>
  <c r="AU348" i="14"/>
  <c r="AU349" i="14"/>
  <c r="AU350" i="14"/>
  <c r="AU351" i="14"/>
  <c r="AU352" i="14"/>
  <c r="AU353" i="14"/>
  <c r="AU354" i="14"/>
  <c r="AU355" i="14"/>
  <c r="AU356" i="14"/>
  <c r="AU357" i="14"/>
  <c r="AU358" i="14"/>
  <c r="AU359" i="14"/>
  <c r="AU360" i="14"/>
  <c r="AU361" i="14"/>
  <c r="AU362" i="14"/>
  <c r="AU363" i="14"/>
  <c r="AU364" i="14"/>
  <c r="AU365" i="14"/>
  <c r="AU366" i="14"/>
  <c r="AU367" i="14"/>
  <c r="AU368" i="14"/>
  <c r="AU369" i="14"/>
  <c r="AU370" i="14"/>
  <c r="AU371" i="14"/>
  <c r="AU372" i="14"/>
  <c r="AU373" i="14"/>
  <c r="AU374" i="14"/>
  <c r="AU375" i="14"/>
  <c r="AU376" i="14"/>
  <c r="AU377" i="14"/>
  <c r="AU378" i="14"/>
  <c r="AU379" i="14"/>
  <c r="AU380" i="14"/>
  <c r="AU381" i="14"/>
  <c r="AU382" i="14"/>
  <c r="AU383" i="14"/>
  <c r="AU384" i="14"/>
  <c r="AU385" i="14"/>
  <c r="AU386" i="14"/>
  <c r="AU387" i="14"/>
  <c r="AU388" i="14"/>
  <c r="AU389" i="14"/>
  <c r="AU390" i="14"/>
  <c r="AU391" i="14"/>
  <c r="AU392" i="14"/>
  <c r="AU393" i="14"/>
  <c r="AU394" i="14"/>
  <c r="AU395" i="14"/>
  <c r="AU396" i="14"/>
  <c r="AU397" i="14"/>
  <c r="AU398" i="14"/>
  <c r="AU399" i="14"/>
  <c r="AU400" i="14"/>
  <c r="AU401" i="14"/>
  <c r="AU402" i="14"/>
  <c r="AU403" i="14"/>
  <c r="AU404" i="14"/>
  <c r="AU405" i="14"/>
  <c r="AU406" i="14"/>
  <c r="AU407" i="14"/>
  <c r="AU408" i="14"/>
  <c r="AU409" i="14"/>
  <c r="AU410" i="14"/>
  <c r="AU411" i="14"/>
  <c r="AU412" i="14"/>
  <c r="AU413" i="14"/>
  <c r="AU414" i="14"/>
  <c r="AU415" i="14"/>
  <c r="AU416" i="14"/>
  <c r="AU417" i="14"/>
  <c r="AU418" i="14"/>
  <c r="AU419" i="14"/>
  <c r="AU420" i="14"/>
  <c r="AU421" i="14"/>
  <c r="AU422" i="14"/>
  <c r="AU423" i="14"/>
  <c r="AU424" i="14"/>
  <c r="AU425" i="14"/>
  <c r="AU426" i="14"/>
  <c r="AU427" i="14"/>
  <c r="AU428" i="14"/>
  <c r="AU429" i="14"/>
  <c r="AU430" i="14"/>
  <c r="AU431" i="14"/>
  <c r="AU432" i="14"/>
  <c r="AU433" i="14"/>
  <c r="AU434" i="14"/>
  <c r="AU435" i="14"/>
  <c r="AU436" i="14"/>
  <c r="AU437" i="14"/>
  <c r="AU438" i="14"/>
  <c r="AU439" i="14"/>
  <c r="AU440" i="14"/>
  <c r="AU441" i="14"/>
  <c r="AU442" i="14"/>
  <c r="AU443" i="14"/>
  <c r="AU444" i="14"/>
  <c r="AU445" i="14"/>
  <c r="AU446" i="14"/>
  <c r="AU447" i="14"/>
  <c r="AU448" i="14"/>
  <c r="AU449" i="14"/>
  <c r="AU450" i="14"/>
  <c r="AU451" i="14"/>
  <c r="AU452" i="14"/>
  <c r="AU453" i="14"/>
  <c r="AU454" i="14"/>
  <c r="AU455" i="14"/>
  <c r="AU456" i="14"/>
  <c r="AU457" i="14"/>
  <c r="AU458" i="14"/>
  <c r="AU459" i="14"/>
  <c r="AU460" i="14"/>
  <c r="AU461" i="14"/>
  <c r="AU462" i="14"/>
  <c r="AU463" i="14"/>
  <c r="AU464" i="14"/>
  <c r="AU465" i="14"/>
  <c r="AU466" i="14"/>
  <c r="AU467" i="14"/>
  <c r="AU468" i="14"/>
  <c r="AU469" i="14"/>
  <c r="AU470" i="14"/>
  <c r="AU471" i="14"/>
  <c r="AU472" i="14"/>
  <c r="AU473" i="14"/>
  <c r="AU474" i="14"/>
  <c r="AU475" i="14"/>
  <c r="AU476" i="14"/>
  <c r="AU477" i="14"/>
  <c r="AU478" i="14"/>
  <c r="AU479" i="14"/>
  <c r="AU480" i="14"/>
  <c r="AU481" i="14"/>
  <c r="AU482" i="14"/>
  <c r="AU483" i="14"/>
  <c r="AU484" i="14"/>
  <c r="AU485" i="14"/>
  <c r="AU486" i="14"/>
  <c r="AU487" i="14"/>
  <c r="AU488" i="14"/>
  <c r="AU489" i="14"/>
  <c r="AU490" i="14"/>
  <c r="AU491" i="14"/>
  <c r="AU492" i="14"/>
  <c r="AU493" i="14"/>
  <c r="AU494" i="14"/>
  <c r="AU495" i="14"/>
  <c r="AU496" i="14"/>
  <c r="AU497" i="14"/>
  <c r="AU498" i="14"/>
  <c r="AU499" i="14"/>
  <c r="AU500" i="14"/>
  <c r="AU501" i="14"/>
  <c r="AU502" i="14"/>
  <c r="AU503" i="14"/>
  <c r="AU504" i="14"/>
  <c r="AU505" i="14"/>
  <c r="AU506" i="14"/>
  <c r="AU507" i="14"/>
  <c r="AU508" i="14"/>
  <c r="AU509" i="14"/>
  <c r="AU510" i="14"/>
  <c r="AU511" i="14"/>
  <c r="AU512" i="14"/>
  <c r="AU513" i="14"/>
  <c r="AU514" i="14"/>
  <c r="AU515" i="14"/>
  <c r="AU516" i="14"/>
  <c r="AU517" i="14"/>
  <c r="AU518" i="14"/>
  <c r="AU519" i="14"/>
  <c r="AU520" i="14"/>
  <c r="AU521" i="14"/>
  <c r="AU522" i="14"/>
  <c r="AU523" i="14"/>
  <c r="AU524" i="14"/>
  <c r="AU525" i="14"/>
  <c r="AU526" i="14"/>
  <c r="AU527" i="14"/>
  <c r="AU528" i="14"/>
  <c r="AU529" i="14"/>
  <c r="AU530" i="14"/>
  <c r="AU531" i="14"/>
  <c r="AU532" i="14"/>
  <c r="AU533" i="14"/>
  <c r="AU534" i="14"/>
  <c r="AU535" i="14"/>
  <c r="AU536" i="14"/>
  <c r="AU537" i="14"/>
  <c r="AU538" i="14"/>
  <c r="AU539" i="14"/>
  <c r="AU540" i="14"/>
  <c r="AU541" i="14"/>
  <c r="AU542" i="14"/>
  <c r="AU543" i="14"/>
  <c r="AU544" i="14"/>
  <c r="AU545" i="14"/>
  <c r="AU546" i="14"/>
  <c r="AU547" i="14"/>
  <c r="AU548" i="14"/>
  <c r="AU549" i="14"/>
  <c r="AU550" i="14"/>
  <c r="AU551" i="14"/>
  <c r="AU552" i="14"/>
  <c r="AU553" i="14"/>
  <c r="AU554" i="14"/>
  <c r="AU555" i="14"/>
  <c r="AU556" i="14"/>
  <c r="AU557" i="14"/>
  <c r="AU558" i="14"/>
  <c r="AU559" i="14"/>
  <c r="AU560" i="14"/>
  <c r="AU561" i="14"/>
  <c r="AU562" i="14"/>
  <c r="AU563" i="14"/>
  <c r="AU564" i="14"/>
  <c r="AU565" i="14"/>
  <c r="AU566" i="14"/>
  <c r="AU567" i="14"/>
  <c r="AU568" i="14"/>
  <c r="AU569" i="14"/>
  <c r="AU570" i="14"/>
  <c r="AU571" i="14"/>
  <c r="AU572" i="14"/>
  <c r="AU573" i="14"/>
  <c r="AU574" i="14"/>
  <c r="AU575" i="14"/>
  <c r="AU576" i="14"/>
  <c r="AU577" i="14"/>
  <c r="AU578" i="14"/>
  <c r="AU579" i="14"/>
  <c r="AU580" i="14"/>
  <c r="AU581" i="14"/>
  <c r="AU582" i="14"/>
  <c r="AU583" i="14"/>
  <c r="AU584" i="14"/>
  <c r="AU585" i="14"/>
  <c r="AU586" i="14"/>
  <c r="AU587" i="14"/>
  <c r="AU588" i="14"/>
  <c r="AU589" i="14"/>
  <c r="AU590" i="14"/>
  <c r="AU591" i="14"/>
  <c r="AU592" i="14"/>
  <c r="AU593" i="14"/>
  <c r="AU594" i="14"/>
  <c r="AU595" i="14"/>
  <c r="AU596" i="14"/>
  <c r="AU597" i="14"/>
  <c r="AU598" i="14"/>
  <c r="AU599" i="14"/>
  <c r="AU600" i="14"/>
  <c r="AU601" i="14"/>
  <c r="AU602" i="14"/>
  <c r="AU603" i="14"/>
  <c r="AU604" i="14"/>
  <c r="AU605" i="14"/>
  <c r="AU606" i="14"/>
  <c r="AU607" i="14"/>
  <c r="AU608" i="14"/>
  <c r="AU609" i="14"/>
  <c r="AU610" i="14"/>
  <c r="AU611" i="14"/>
  <c r="AU612" i="14"/>
  <c r="AU613" i="14"/>
  <c r="AU614" i="14"/>
  <c r="AU615" i="14"/>
  <c r="AU616" i="14"/>
  <c r="AU617" i="14"/>
  <c r="AU618" i="14"/>
  <c r="AU619" i="14"/>
  <c r="AU620" i="14"/>
  <c r="AU621" i="14"/>
  <c r="AU622" i="14"/>
  <c r="AU623" i="14"/>
  <c r="AU624" i="14"/>
  <c r="AU625" i="14"/>
  <c r="AU626" i="14"/>
  <c r="AU627" i="14"/>
  <c r="AU628" i="14"/>
  <c r="AU629" i="14"/>
  <c r="AU630" i="14"/>
  <c r="AU631" i="14"/>
  <c r="AU632" i="14"/>
  <c r="AU633" i="14"/>
  <c r="AU634" i="14"/>
  <c r="AU635" i="14"/>
  <c r="AU636" i="14"/>
  <c r="AU637" i="14"/>
  <c r="AU638" i="14"/>
  <c r="AU639" i="14"/>
  <c r="AU640" i="14"/>
  <c r="AU641" i="14"/>
  <c r="AU642" i="14"/>
  <c r="AU643" i="14"/>
  <c r="AU644" i="14"/>
  <c r="AU645" i="14"/>
  <c r="AU646" i="14"/>
  <c r="AU647" i="14"/>
  <c r="AU648" i="14"/>
  <c r="AU649" i="14"/>
  <c r="AU650" i="14"/>
  <c r="AU651" i="14"/>
  <c r="AU652" i="14"/>
  <c r="AU653" i="14"/>
  <c r="AU654" i="14"/>
  <c r="AU655" i="14"/>
  <c r="AU656" i="14"/>
  <c r="AU657" i="14"/>
  <c r="AU658" i="14"/>
  <c r="AU659" i="14"/>
  <c r="AU660" i="14"/>
  <c r="AU661" i="14"/>
  <c r="AU662" i="14"/>
  <c r="AU663" i="14"/>
  <c r="AU664" i="14"/>
  <c r="AU665" i="14"/>
  <c r="AU666" i="14"/>
  <c r="AU667" i="14"/>
  <c r="AU668" i="14"/>
  <c r="AU669" i="14"/>
  <c r="AU670" i="14"/>
  <c r="AU671" i="14"/>
  <c r="AU672" i="14"/>
  <c r="AU673" i="14"/>
  <c r="AU674" i="14"/>
  <c r="AU675" i="14"/>
  <c r="AU676" i="14"/>
  <c r="AU677" i="14"/>
  <c r="AU678" i="14"/>
  <c r="AU679" i="14"/>
  <c r="AU680" i="14"/>
  <c r="AU681" i="14"/>
  <c r="AU682" i="14"/>
  <c r="AU683" i="14"/>
  <c r="AU684" i="14"/>
  <c r="AU685" i="14"/>
  <c r="AU686" i="14"/>
  <c r="AU687" i="14"/>
  <c r="AU688" i="14"/>
  <c r="AU689" i="14"/>
  <c r="AU690" i="14"/>
  <c r="AU691" i="14"/>
  <c r="AU692" i="14"/>
  <c r="AU693" i="14"/>
  <c r="AU694" i="14"/>
  <c r="AU695" i="14"/>
  <c r="AU696" i="14"/>
  <c r="AU697" i="14"/>
  <c r="AU698" i="14"/>
  <c r="AU699" i="14"/>
  <c r="AU700" i="14"/>
  <c r="AU701" i="14"/>
  <c r="AU702" i="14"/>
  <c r="AU703" i="14"/>
  <c r="AU704" i="14"/>
  <c r="AU705" i="14"/>
  <c r="AU706" i="14"/>
  <c r="AU707" i="14"/>
  <c r="AU708" i="14"/>
  <c r="AU709" i="14"/>
  <c r="AU710" i="14"/>
  <c r="AU711" i="14"/>
  <c r="AU712" i="14"/>
  <c r="AU713" i="14"/>
  <c r="AU714" i="14"/>
  <c r="AU715" i="14"/>
  <c r="AU716" i="14"/>
  <c r="AU717" i="14"/>
  <c r="AU718" i="14"/>
  <c r="AU719" i="14"/>
  <c r="AU720" i="14"/>
  <c r="AU721" i="14"/>
  <c r="AU722" i="14"/>
  <c r="AU723" i="14"/>
  <c r="AU724" i="14"/>
  <c r="AU725" i="14"/>
  <c r="AU726" i="14"/>
  <c r="AU727" i="14"/>
  <c r="AU728" i="14"/>
  <c r="AU729" i="14"/>
  <c r="AU730" i="14"/>
  <c r="AU731" i="14"/>
  <c r="AU732" i="14"/>
  <c r="AU733" i="14"/>
  <c r="AU734" i="14"/>
  <c r="AU735" i="14"/>
  <c r="AU736" i="14"/>
  <c r="AU737" i="14"/>
  <c r="AU738" i="14"/>
  <c r="AU739" i="14"/>
  <c r="AU740" i="14"/>
  <c r="AU741" i="14"/>
  <c r="AU742" i="14"/>
  <c r="AU743" i="14"/>
  <c r="AU744" i="14"/>
  <c r="AU745" i="14"/>
  <c r="AU746" i="14"/>
  <c r="AU747" i="14"/>
  <c r="AU748" i="14"/>
  <c r="AU749" i="14"/>
  <c r="AU750" i="14"/>
  <c r="AU751" i="14"/>
  <c r="AU752" i="14"/>
  <c r="AU753" i="14"/>
  <c r="AU754" i="14"/>
  <c r="AU755" i="14"/>
  <c r="AU756" i="14"/>
  <c r="AU757" i="14"/>
  <c r="AU758" i="14"/>
  <c r="AU759" i="14"/>
  <c r="AU760" i="14"/>
  <c r="AU761" i="14"/>
  <c r="AU762" i="14"/>
  <c r="AU763" i="14"/>
  <c r="AU764" i="14"/>
  <c r="AU765" i="14"/>
  <c r="AU766" i="14"/>
  <c r="AU767" i="14"/>
  <c r="AU768" i="14"/>
  <c r="AU769" i="14"/>
  <c r="AU770" i="14"/>
  <c r="AU771" i="14"/>
  <c r="AU772" i="14"/>
  <c r="AU773" i="14"/>
  <c r="AU774" i="14"/>
  <c r="AU775" i="14"/>
  <c r="AU776" i="14"/>
  <c r="AU777" i="14"/>
  <c r="AU778" i="14"/>
  <c r="AU779" i="14"/>
  <c r="AU4" i="14"/>
  <c r="AZ5" i="14" l="1"/>
  <c r="AZ6" i="14"/>
  <c r="AZ7" i="14"/>
  <c r="AZ8" i="14"/>
  <c r="AZ9" i="14"/>
  <c r="AZ10" i="14"/>
  <c r="AZ11" i="14"/>
  <c r="AZ12" i="14"/>
  <c r="AZ13" i="14"/>
  <c r="AZ14" i="14"/>
  <c r="AZ15" i="14"/>
  <c r="AZ16" i="14"/>
  <c r="AZ17" i="14"/>
  <c r="AZ18" i="14"/>
  <c r="AZ19" i="14"/>
  <c r="AZ20" i="14"/>
  <c r="AZ21" i="14"/>
  <c r="AZ22" i="14"/>
  <c r="AZ23" i="14"/>
  <c r="AZ24" i="14"/>
  <c r="AZ25" i="14"/>
  <c r="AZ26" i="14"/>
  <c r="AZ27" i="14"/>
  <c r="AZ28" i="14"/>
  <c r="AZ29" i="14"/>
  <c r="AZ30" i="14"/>
  <c r="AZ31" i="14"/>
  <c r="AZ32" i="14"/>
  <c r="AZ33" i="14"/>
  <c r="AZ34" i="14"/>
  <c r="AZ35" i="14"/>
  <c r="AZ36" i="14"/>
  <c r="AZ37" i="14"/>
  <c r="AZ38" i="14"/>
  <c r="AZ39" i="14"/>
  <c r="AZ40" i="14"/>
  <c r="AZ41" i="14"/>
  <c r="AZ42" i="14"/>
  <c r="AZ43" i="14"/>
  <c r="AZ44" i="14"/>
  <c r="AZ45" i="14"/>
  <c r="AZ46" i="14"/>
  <c r="AZ47" i="14"/>
  <c r="AZ48" i="14"/>
  <c r="AZ49" i="14"/>
  <c r="AZ50" i="14"/>
  <c r="AZ51" i="14"/>
  <c r="AZ52" i="14"/>
  <c r="AZ53" i="14"/>
  <c r="AZ54" i="14"/>
  <c r="AZ55" i="14"/>
  <c r="AZ56" i="14"/>
  <c r="AZ57" i="14"/>
  <c r="AZ58" i="14"/>
  <c r="AZ59" i="14"/>
  <c r="AZ60" i="14"/>
  <c r="AZ61" i="14"/>
  <c r="AZ62" i="14"/>
  <c r="AZ63" i="14"/>
  <c r="AZ64" i="14"/>
  <c r="AZ65" i="14"/>
  <c r="AZ66" i="14"/>
  <c r="AZ67" i="14"/>
  <c r="AZ68" i="14"/>
  <c r="AZ69" i="14"/>
  <c r="AZ70" i="14"/>
  <c r="AZ71" i="14"/>
  <c r="AZ72" i="14"/>
  <c r="AZ73" i="14"/>
  <c r="AZ74" i="14"/>
  <c r="AZ75" i="14"/>
  <c r="AZ76" i="14"/>
  <c r="AZ77" i="14"/>
  <c r="AZ78" i="14"/>
  <c r="AZ79" i="14"/>
  <c r="AZ80" i="14"/>
  <c r="AZ81" i="14"/>
  <c r="AZ82" i="14"/>
  <c r="AZ83" i="14"/>
  <c r="AZ84" i="14"/>
  <c r="AZ85" i="14"/>
  <c r="AZ86" i="14"/>
  <c r="AZ87" i="14"/>
  <c r="AZ88" i="14"/>
  <c r="AZ89" i="14"/>
  <c r="AZ90" i="14"/>
  <c r="AZ91" i="14"/>
  <c r="AZ92" i="14"/>
  <c r="AZ93" i="14"/>
  <c r="AZ94" i="14"/>
  <c r="AZ95" i="14"/>
  <c r="AZ96" i="14"/>
  <c r="AZ97" i="14"/>
  <c r="AZ98" i="14"/>
  <c r="AZ99" i="14"/>
  <c r="AZ100" i="14"/>
  <c r="AZ101" i="14"/>
  <c r="AZ102" i="14"/>
  <c r="AZ103" i="14"/>
  <c r="AZ104" i="14"/>
  <c r="AZ105" i="14"/>
  <c r="AZ106" i="14"/>
  <c r="AZ107" i="14"/>
  <c r="AZ108" i="14"/>
  <c r="AZ109" i="14"/>
  <c r="AZ110" i="14"/>
  <c r="AZ111" i="14"/>
  <c r="AZ112" i="14"/>
  <c r="AZ113" i="14"/>
  <c r="AZ114" i="14"/>
  <c r="AZ115" i="14"/>
  <c r="AZ116" i="14"/>
  <c r="AZ117" i="14"/>
  <c r="AZ118" i="14"/>
  <c r="AZ119" i="14"/>
  <c r="AZ120" i="14"/>
  <c r="AZ121" i="14"/>
  <c r="AZ122" i="14"/>
  <c r="AZ123" i="14"/>
  <c r="AZ124" i="14"/>
  <c r="AZ125" i="14"/>
  <c r="AZ126" i="14"/>
  <c r="AZ127" i="14"/>
  <c r="AZ128" i="14"/>
  <c r="AZ129" i="14"/>
  <c r="AZ130" i="14"/>
  <c r="AZ131" i="14"/>
  <c r="AZ132" i="14"/>
  <c r="AZ133" i="14"/>
  <c r="AZ134" i="14"/>
  <c r="AZ135" i="14"/>
  <c r="AZ136" i="14"/>
  <c r="AZ137" i="14"/>
  <c r="AZ138" i="14"/>
  <c r="AZ139" i="14"/>
  <c r="AZ140" i="14"/>
  <c r="AZ141" i="14"/>
  <c r="AZ142" i="14"/>
  <c r="AZ143" i="14"/>
  <c r="AZ144" i="14"/>
  <c r="AZ145" i="14"/>
  <c r="AZ146" i="14"/>
  <c r="AZ147" i="14"/>
  <c r="AZ148" i="14"/>
  <c r="AZ149" i="14"/>
  <c r="AZ150" i="14"/>
  <c r="AZ151" i="14"/>
  <c r="AZ152" i="14"/>
  <c r="AZ153" i="14"/>
  <c r="AZ154" i="14"/>
  <c r="AZ155" i="14"/>
  <c r="AZ156" i="14"/>
  <c r="AZ157" i="14"/>
  <c r="AZ158" i="14"/>
  <c r="AZ159" i="14"/>
  <c r="AZ160" i="14"/>
  <c r="AZ161" i="14"/>
  <c r="AZ162" i="14"/>
  <c r="AZ163" i="14"/>
  <c r="AZ164" i="14"/>
  <c r="AZ165" i="14"/>
  <c r="AZ166" i="14"/>
  <c r="AZ167" i="14"/>
  <c r="AZ168" i="14"/>
  <c r="AZ169" i="14"/>
  <c r="AZ170" i="14"/>
  <c r="AZ171" i="14"/>
  <c r="AZ172" i="14"/>
  <c r="AZ173" i="14"/>
  <c r="AZ174" i="14"/>
  <c r="AZ175" i="14"/>
  <c r="AZ176" i="14"/>
  <c r="AZ177" i="14"/>
  <c r="AZ178" i="14"/>
  <c r="AZ179" i="14"/>
  <c r="AZ180" i="14"/>
  <c r="AZ181" i="14"/>
  <c r="AZ182" i="14"/>
  <c r="AZ183" i="14"/>
  <c r="AZ184" i="14"/>
  <c r="AZ185" i="14"/>
  <c r="AZ186" i="14"/>
  <c r="AZ187" i="14"/>
  <c r="AZ188" i="14"/>
  <c r="AZ189" i="14"/>
  <c r="AZ190" i="14"/>
  <c r="AZ191" i="14"/>
  <c r="AZ192" i="14"/>
  <c r="AZ193" i="14"/>
  <c r="AZ194" i="14"/>
  <c r="AZ195" i="14"/>
  <c r="AZ196" i="14"/>
  <c r="AZ197" i="14"/>
  <c r="AZ198" i="14"/>
  <c r="AZ199" i="14"/>
  <c r="AZ200" i="14"/>
  <c r="AZ201" i="14"/>
  <c r="AZ202" i="14"/>
  <c r="AZ203" i="14"/>
  <c r="AZ204" i="14"/>
  <c r="AZ205" i="14"/>
  <c r="AZ206" i="14"/>
  <c r="AZ207" i="14"/>
  <c r="AZ208" i="14"/>
  <c r="AZ209" i="14"/>
  <c r="AZ210" i="14"/>
  <c r="AZ211" i="14"/>
  <c r="AZ212" i="14"/>
  <c r="AZ213" i="14"/>
  <c r="AZ214" i="14"/>
  <c r="AZ215" i="14"/>
  <c r="AZ216" i="14"/>
  <c r="AZ217" i="14"/>
  <c r="AZ218" i="14"/>
  <c r="AZ219" i="14"/>
  <c r="AZ220" i="14"/>
  <c r="AZ221" i="14"/>
  <c r="AZ222" i="14"/>
  <c r="AZ223" i="14"/>
  <c r="AZ224" i="14"/>
  <c r="AZ225" i="14"/>
  <c r="AZ226" i="14"/>
  <c r="AZ227" i="14"/>
  <c r="AZ228" i="14"/>
  <c r="AZ229" i="14"/>
  <c r="AZ230" i="14"/>
  <c r="AZ231" i="14"/>
  <c r="AZ232" i="14"/>
  <c r="AZ233" i="14"/>
  <c r="AZ234" i="14"/>
  <c r="AZ235" i="14"/>
  <c r="AZ236" i="14"/>
  <c r="AZ237" i="14"/>
  <c r="AZ238" i="14"/>
  <c r="AZ239" i="14"/>
  <c r="AZ240" i="14"/>
  <c r="AZ241" i="14"/>
  <c r="AZ242" i="14"/>
  <c r="AZ243" i="14"/>
  <c r="AZ244" i="14"/>
  <c r="AZ245" i="14"/>
  <c r="AZ246" i="14"/>
  <c r="AZ247" i="14"/>
  <c r="AZ248" i="14"/>
  <c r="AZ249" i="14"/>
  <c r="AZ250" i="14"/>
  <c r="AZ251" i="14"/>
  <c r="AZ252" i="14"/>
  <c r="AZ253" i="14"/>
  <c r="AZ254" i="14"/>
  <c r="AZ255" i="14"/>
  <c r="AZ256" i="14"/>
  <c r="AZ257" i="14"/>
  <c r="AZ258" i="14"/>
  <c r="AZ259" i="14"/>
  <c r="AZ260" i="14"/>
  <c r="AZ261" i="14"/>
  <c r="AZ262" i="14"/>
  <c r="AZ263" i="14"/>
  <c r="AZ264" i="14"/>
  <c r="AZ265" i="14"/>
  <c r="AZ266" i="14"/>
  <c r="AZ267" i="14"/>
  <c r="AZ268" i="14"/>
  <c r="AZ269" i="14"/>
  <c r="AZ270" i="14"/>
  <c r="AZ271" i="14"/>
  <c r="AZ272" i="14"/>
  <c r="AZ273" i="14"/>
  <c r="AZ274" i="14"/>
  <c r="AZ275" i="14"/>
  <c r="AZ276" i="14"/>
  <c r="AZ277" i="14"/>
  <c r="AZ278" i="14"/>
  <c r="AZ279" i="14"/>
  <c r="AZ280" i="14"/>
  <c r="AZ281" i="14"/>
  <c r="AZ282" i="14"/>
  <c r="AZ283" i="14"/>
  <c r="AZ284" i="14"/>
  <c r="AZ285" i="14"/>
  <c r="AZ286" i="14"/>
  <c r="AZ287" i="14"/>
  <c r="AZ288" i="14"/>
  <c r="AZ289" i="14"/>
  <c r="AZ290" i="14"/>
  <c r="AZ291" i="14"/>
  <c r="AZ292" i="14"/>
  <c r="AZ293" i="14"/>
  <c r="AZ294" i="14"/>
  <c r="AZ295" i="14"/>
  <c r="AZ296" i="14"/>
  <c r="AZ297" i="14"/>
  <c r="AZ298" i="14"/>
  <c r="AZ299" i="14"/>
  <c r="AZ300" i="14"/>
  <c r="AZ301" i="14"/>
  <c r="AZ302" i="14"/>
  <c r="AZ303" i="14"/>
  <c r="AZ304" i="14"/>
  <c r="AZ305" i="14"/>
  <c r="AZ306" i="14"/>
  <c r="AZ307" i="14"/>
  <c r="AZ308" i="14"/>
  <c r="AZ309" i="14"/>
  <c r="AZ310" i="14"/>
  <c r="AZ311" i="14"/>
  <c r="AZ312" i="14"/>
  <c r="AZ313" i="14"/>
  <c r="AZ314" i="14"/>
  <c r="AZ315" i="14"/>
  <c r="AZ316" i="14"/>
  <c r="AZ317" i="14"/>
  <c r="AZ318" i="14"/>
  <c r="AZ319" i="14"/>
  <c r="AZ320" i="14"/>
  <c r="AZ321" i="14"/>
  <c r="AZ322" i="14"/>
  <c r="AZ323" i="14"/>
  <c r="AZ324" i="14"/>
  <c r="AZ325" i="14"/>
  <c r="AZ326" i="14"/>
  <c r="AZ327" i="14"/>
  <c r="AZ328" i="14"/>
  <c r="AZ329" i="14"/>
  <c r="AZ330" i="14"/>
  <c r="AZ331" i="14"/>
  <c r="AZ332" i="14"/>
  <c r="AZ333" i="14"/>
  <c r="AZ334" i="14"/>
  <c r="AZ335" i="14"/>
  <c r="AZ336" i="14"/>
  <c r="AZ337" i="14"/>
  <c r="AZ338" i="14"/>
  <c r="AZ339" i="14"/>
  <c r="AZ340" i="14"/>
  <c r="AZ341" i="14"/>
  <c r="AZ342" i="14"/>
  <c r="AZ343" i="14"/>
  <c r="AZ344" i="14"/>
  <c r="AZ345" i="14"/>
  <c r="AZ346" i="14"/>
  <c r="AZ347" i="14"/>
  <c r="AZ348" i="14"/>
  <c r="AZ349" i="14"/>
  <c r="AZ350" i="14"/>
  <c r="AZ351" i="14"/>
  <c r="AZ352" i="14"/>
  <c r="AZ353" i="14"/>
  <c r="AZ354" i="14"/>
  <c r="AZ355" i="14"/>
  <c r="AZ356" i="14"/>
  <c r="AZ357" i="14"/>
  <c r="AZ358" i="14"/>
  <c r="AZ359" i="14"/>
  <c r="AZ360" i="14"/>
  <c r="AZ361" i="14"/>
  <c r="AZ362" i="14"/>
  <c r="AZ363" i="14"/>
  <c r="AZ364" i="14"/>
  <c r="AZ365" i="14"/>
  <c r="AZ366" i="14"/>
  <c r="AZ367" i="14"/>
  <c r="AZ368" i="14"/>
  <c r="AZ369" i="14"/>
  <c r="AZ370" i="14"/>
  <c r="AZ371" i="14"/>
  <c r="AZ372" i="14"/>
  <c r="AZ373" i="14"/>
  <c r="AZ374" i="14"/>
  <c r="AZ375" i="14"/>
  <c r="AZ376" i="14"/>
  <c r="AZ377" i="14"/>
  <c r="AZ378" i="14"/>
  <c r="AZ379" i="14"/>
  <c r="AZ380" i="14"/>
  <c r="AZ381" i="14"/>
  <c r="AZ382" i="14"/>
  <c r="AZ383" i="14"/>
  <c r="AZ384" i="14"/>
  <c r="AZ385" i="14"/>
  <c r="AZ386" i="14"/>
  <c r="AZ387" i="14"/>
  <c r="AZ388" i="14"/>
  <c r="AZ389" i="14"/>
  <c r="AZ390" i="14"/>
  <c r="AZ391" i="14"/>
  <c r="AZ392" i="14"/>
  <c r="AZ393" i="14"/>
  <c r="AZ394" i="14"/>
  <c r="AZ395" i="14"/>
  <c r="AZ396" i="14"/>
  <c r="AZ397" i="14"/>
  <c r="AZ398" i="14"/>
  <c r="AZ399" i="14"/>
  <c r="AZ400" i="14"/>
  <c r="AZ401" i="14"/>
  <c r="AZ402" i="14"/>
  <c r="AZ403" i="14"/>
  <c r="AZ404" i="14"/>
  <c r="AZ405" i="14"/>
  <c r="AZ406" i="14"/>
  <c r="AZ407" i="14"/>
  <c r="AZ408" i="14"/>
  <c r="AZ409" i="14"/>
  <c r="AZ410" i="14"/>
  <c r="AZ411" i="14"/>
  <c r="AZ412" i="14"/>
  <c r="AZ413" i="14"/>
  <c r="AZ414" i="14"/>
  <c r="AZ415" i="14"/>
  <c r="AZ416" i="14"/>
  <c r="AZ417" i="14"/>
  <c r="AZ418" i="14"/>
  <c r="AZ419" i="14"/>
  <c r="AZ420" i="14"/>
  <c r="AZ421" i="14"/>
  <c r="AZ422" i="14"/>
  <c r="AZ423" i="14"/>
  <c r="AZ424" i="14"/>
  <c r="AZ425" i="14"/>
  <c r="AZ426" i="14"/>
  <c r="AZ427" i="14"/>
  <c r="AZ428" i="14"/>
  <c r="AZ429" i="14"/>
  <c r="AZ430" i="14"/>
  <c r="AZ431" i="14"/>
  <c r="AZ432" i="14"/>
  <c r="AZ433" i="14"/>
  <c r="AZ434" i="14"/>
  <c r="AZ435" i="14"/>
  <c r="AZ436" i="14"/>
  <c r="AZ437" i="14"/>
  <c r="AZ438" i="14"/>
  <c r="AZ439" i="14"/>
  <c r="AZ440" i="14"/>
  <c r="AZ441" i="14"/>
  <c r="AZ442" i="14"/>
  <c r="AZ443" i="14"/>
  <c r="AZ444" i="14"/>
  <c r="AZ445" i="14"/>
  <c r="AZ446" i="14"/>
  <c r="AZ447" i="14"/>
  <c r="AZ448" i="14"/>
  <c r="AZ449" i="14"/>
  <c r="AZ450" i="14"/>
  <c r="AZ451" i="14"/>
  <c r="AZ452" i="14"/>
  <c r="AZ453" i="14"/>
  <c r="AZ454" i="14"/>
  <c r="AZ455" i="14"/>
  <c r="AZ456" i="14"/>
  <c r="AZ457" i="14"/>
  <c r="AZ458" i="14"/>
  <c r="AZ459" i="14"/>
  <c r="AZ460" i="14"/>
  <c r="AZ461" i="14"/>
  <c r="AZ462" i="14"/>
  <c r="AZ463" i="14"/>
  <c r="AZ464" i="14"/>
  <c r="AZ465" i="14"/>
  <c r="AZ466" i="14"/>
  <c r="AZ467" i="14"/>
  <c r="AZ468" i="14"/>
  <c r="AZ469" i="14"/>
  <c r="AZ470" i="14"/>
  <c r="AZ471" i="14"/>
  <c r="AZ472" i="14"/>
  <c r="AZ473" i="14"/>
  <c r="AZ474" i="14"/>
  <c r="AZ475" i="14"/>
  <c r="AZ476" i="14"/>
  <c r="AZ477" i="14"/>
  <c r="AZ478" i="14"/>
  <c r="AZ479" i="14"/>
  <c r="AZ480" i="14"/>
  <c r="AZ481" i="14"/>
  <c r="AZ482" i="14"/>
  <c r="AZ483" i="14"/>
  <c r="AZ484" i="14"/>
  <c r="AZ485" i="14"/>
  <c r="AZ486" i="14"/>
  <c r="AZ487" i="14"/>
  <c r="AZ488" i="14"/>
  <c r="AZ489" i="14"/>
  <c r="AZ490" i="14"/>
  <c r="AZ491" i="14"/>
  <c r="AZ492" i="14"/>
  <c r="AZ493" i="14"/>
  <c r="AZ494" i="14"/>
  <c r="AZ495" i="14"/>
  <c r="AZ496" i="14"/>
  <c r="AZ497" i="14"/>
  <c r="AZ498" i="14"/>
  <c r="AZ499" i="14"/>
  <c r="AZ500" i="14"/>
  <c r="AZ501" i="14"/>
  <c r="AZ502" i="14"/>
  <c r="AZ503" i="14"/>
  <c r="AZ504" i="14"/>
  <c r="AZ505" i="14"/>
  <c r="AZ506" i="14"/>
  <c r="AZ507" i="14"/>
  <c r="AZ508" i="14"/>
  <c r="AZ509" i="14"/>
  <c r="AZ510" i="14"/>
  <c r="AZ511" i="14"/>
  <c r="AZ512" i="14"/>
  <c r="AZ513" i="14"/>
  <c r="AZ514" i="14"/>
  <c r="AZ515" i="14"/>
  <c r="AZ516" i="14"/>
  <c r="AZ517" i="14"/>
  <c r="AZ518" i="14"/>
  <c r="AZ519" i="14"/>
  <c r="AZ520" i="14"/>
  <c r="AZ521" i="14"/>
  <c r="AZ522" i="14"/>
  <c r="AZ523" i="14"/>
  <c r="AZ524" i="14"/>
  <c r="AZ525" i="14"/>
  <c r="AZ526" i="14"/>
  <c r="AZ527" i="14"/>
  <c r="AZ528" i="14"/>
  <c r="AZ529" i="14"/>
  <c r="AZ530" i="14"/>
  <c r="AZ531" i="14"/>
  <c r="AZ532" i="14"/>
  <c r="AZ533" i="14"/>
  <c r="AZ534" i="14"/>
  <c r="AZ535" i="14"/>
  <c r="AZ536" i="14"/>
  <c r="AZ537" i="14"/>
  <c r="AZ538" i="14"/>
  <c r="AZ539" i="14"/>
  <c r="AZ540" i="14"/>
  <c r="AZ541" i="14"/>
  <c r="AZ542" i="14"/>
  <c r="AZ543" i="14"/>
  <c r="AZ544" i="14"/>
  <c r="AZ545" i="14"/>
  <c r="AZ546" i="14"/>
  <c r="AZ547" i="14"/>
  <c r="AZ548" i="14"/>
  <c r="AZ549" i="14"/>
  <c r="AZ550" i="14"/>
  <c r="AZ551" i="14"/>
  <c r="AZ552" i="14"/>
  <c r="AZ553" i="14"/>
  <c r="AZ554" i="14"/>
  <c r="AZ555" i="14"/>
  <c r="AZ556" i="14"/>
  <c r="AZ557" i="14"/>
  <c r="AZ558" i="14"/>
  <c r="AZ559" i="14"/>
  <c r="AZ560" i="14"/>
  <c r="AZ561" i="14"/>
  <c r="AZ562" i="14"/>
  <c r="AZ563" i="14"/>
  <c r="AZ564" i="14"/>
  <c r="AZ565" i="14"/>
  <c r="AZ566" i="14"/>
  <c r="AZ567" i="14"/>
  <c r="AZ568" i="14"/>
  <c r="AZ569" i="14"/>
  <c r="AZ570" i="14"/>
  <c r="AZ571" i="14"/>
  <c r="AZ572" i="14"/>
  <c r="AZ573" i="14"/>
  <c r="AZ574" i="14"/>
  <c r="AZ575" i="14"/>
  <c r="AZ576" i="14"/>
  <c r="AZ577" i="14"/>
  <c r="AZ578" i="14"/>
  <c r="AZ579" i="14"/>
  <c r="AZ580" i="14"/>
  <c r="AZ581" i="14"/>
  <c r="AZ582" i="14"/>
  <c r="AZ583" i="14"/>
  <c r="AZ584" i="14"/>
  <c r="AZ585" i="14"/>
  <c r="AZ586" i="14"/>
  <c r="AZ587" i="14"/>
  <c r="AZ588" i="14"/>
  <c r="AZ589" i="14"/>
  <c r="AZ590" i="14"/>
  <c r="AZ591" i="14"/>
  <c r="AZ592" i="14"/>
  <c r="AZ593" i="14"/>
  <c r="AZ594" i="14"/>
  <c r="AZ595" i="14"/>
  <c r="AZ596" i="14"/>
  <c r="AZ597" i="14"/>
  <c r="AZ598" i="14"/>
  <c r="AZ599" i="14"/>
  <c r="AZ600" i="14"/>
  <c r="AZ601" i="14"/>
  <c r="AZ602" i="14"/>
  <c r="AZ603" i="14"/>
  <c r="AZ604" i="14"/>
  <c r="AZ605" i="14"/>
  <c r="AZ606" i="14"/>
  <c r="AZ607" i="14"/>
  <c r="AZ608" i="14"/>
  <c r="AZ609" i="14"/>
  <c r="AZ610" i="14"/>
  <c r="AZ611" i="14"/>
  <c r="AZ612" i="14"/>
  <c r="AZ613" i="14"/>
  <c r="AZ614" i="14"/>
  <c r="AZ615" i="14"/>
  <c r="AZ616" i="14"/>
  <c r="AZ617" i="14"/>
  <c r="AZ618" i="14"/>
  <c r="AZ619" i="14"/>
  <c r="AZ620" i="14"/>
  <c r="AZ621" i="14"/>
  <c r="AZ622" i="14"/>
  <c r="AZ623" i="14"/>
  <c r="AZ624" i="14"/>
  <c r="AZ625" i="14"/>
  <c r="AZ626" i="14"/>
  <c r="AZ627" i="14"/>
  <c r="AZ628" i="14"/>
  <c r="AZ629" i="14"/>
  <c r="AZ630" i="14"/>
  <c r="AZ631" i="14"/>
  <c r="AZ632" i="14"/>
  <c r="AZ633" i="14"/>
  <c r="AZ634" i="14"/>
  <c r="AZ635" i="14"/>
  <c r="AZ636" i="14"/>
  <c r="AZ637" i="14"/>
  <c r="AZ638" i="14"/>
  <c r="AZ639" i="14"/>
  <c r="AZ640" i="14"/>
  <c r="AZ641" i="14"/>
  <c r="AZ642" i="14"/>
  <c r="AZ643" i="14"/>
  <c r="AZ644" i="14"/>
  <c r="AZ645" i="14"/>
  <c r="AZ646" i="14"/>
  <c r="AZ647" i="14"/>
  <c r="AZ648" i="14"/>
  <c r="AZ649" i="14"/>
  <c r="AZ650" i="14"/>
  <c r="AZ651" i="14"/>
  <c r="AZ652" i="14"/>
  <c r="AZ653" i="14"/>
  <c r="AZ654" i="14"/>
  <c r="AZ655" i="14"/>
  <c r="AZ656" i="14"/>
  <c r="AZ657" i="14"/>
  <c r="AZ658" i="14"/>
  <c r="AZ659" i="14"/>
  <c r="AZ660" i="14"/>
  <c r="AZ661" i="14"/>
  <c r="AZ662" i="14"/>
  <c r="AZ663" i="14"/>
  <c r="AZ664" i="14"/>
  <c r="AZ665" i="14"/>
  <c r="AZ666" i="14"/>
  <c r="AZ667" i="14"/>
  <c r="AZ668" i="14"/>
  <c r="AZ669" i="14"/>
  <c r="AZ670" i="14"/>
  <c r="AZ671" i="14"/>
  <c r="AZ672" i="14"/>
  <c r="AZ673" i="14"/>
  <c r="AZ674" i="14"/>
  <c r="AZ675" i="14"/>
  <c r="AZ676" i="14"/>
  <c r="AZ677" i="14"/>
  <c r="AZ678" i="14"/>
  <c r="AZ679" i="14"/>
  <c r="AZ680" i="14"/>
  <c r="AZ681" i="14"/>
  <c r="AZ682" i="14"/>
  <c r="AZ683" i="14"/>
  <c r="AZ684" i="14"/>
  <c r="AZ685" i="14"/>
  <c r="AZ686" i="14"/>
  <c r="AZ687" i="14"/>
  <c r="AZ688" i="14"/>
  <c r="AZ689" i="14"/>
  <c r="AZ690" i="14"/>
  <c r="AZ691" i="14"/>
  <c r="AZ692" i="14"/>
  <c r="AZ693" i="14"/>
  <c r="AZ694" i="14"/>
  <c r="AZ695" i="14"/>
  <c r="AZ696" i="14"/>
  <c r="AZ697" i="14"/>
  <c r="AZ698" i="14"/>
  <c r="AZ699" i="14"/>
  <c r="AZ700" i="14"/>
  <c r="AZ701" i="14"/>
  <c r="AZ702" i="14"/>
  <c r="AZ703" i="14"/>
  <c r="AZ704" i="14"/>
  <c r="AZ705" i="14"/>
  <c r="AZ706" i="14"/>
  <c r="AZ707" i="14"/>
  <c r="AZ708" i="14"/>
  <c r="AZ709" i="14"/>
  <c r="AZ710" i="14"/>
  <c r="AZ711" i="14"/>
  <c r="AZ712" i="14"/>
  <c r="AZ713" i="14"/>
  <c r="AZ714" i="14"/>
  <c r="AZ715" i="14"/>
  <c r="AZ716" i="14"/>
  <c r="AZ717" i="14"/>
  <c r="AZ718" i="14"/>
  <c r="AZ719" i="14"/>
  <c r="AZ720" i="14"/>
  <c r="AZ721" i="14"/>
  <c r="AZ722" i="14"/>
  <c r="AZ723" i="14"/>
  <c r="AZ724" i="14"/>
  <c r="AZ725" i="14"/>
  <c r="AZ726" i="14"/>
  <c r="AZ727" i="14"/>
  <c r="AZ728" i="14"/>
  <c r="AZ729" i="14"/>
  <c r="AZ730" i="14"/>
  <c r="AZ731" i="14"/>
  <c r="AZ732" i="14"/>
  <c r="AZ733" i="14"/>
  <c r="AZ734" i="14"/>
  <c r="AZ735" i="14"/>
  <c r="AZ736" i="14"/>
  <c r="AZ737" i="14"/>
  <c r="AZ738" i="14"/>
  <c r="AZ739" i="14"/>
  <c r="AZ740" i="14"/>
  <c r="AZ741" i="14"/>
  <c r="AZ742" i="14"/>
  <c r="AZ743" i="14"/>
  <c r="AZ744" i="14"/>
  <c r="AZ745" i="14"/>
  <c r="AZ746" i="14"/>
  <c r="AZ747" i="14"/>
  <c r="AZ748" i="14"/>
  <c r="AZ749" i="14"/>
  <c r="AZ750" i="14"/>
  <c r="AZ751" i="14"/>
  <c r="AZ752" i="14"/>
  <c r="AZ753" i="14"/>
  <c r="AZ754" i="14"/>
  <c r="AZ755" i="14"/>
  <c r="AZ756" i="14"/>
  <c r="AZ757" i="14"/>
  <c r="AZ758" i="14"/>
  <c r="AZ759" i="14"/>
  <c r="AZ760" i="14"/>
  <c r="AZ761" i="14"/>
  <c r="AZ762" i="14"/>
  <c r="AZ763" i="14"/>
  <c r="AZ764" i="14"/>
  <c r="AZ765" i="14"/>
  <c r="AZ766" i="14"/>
  <c r="AZ767" i="14"/>
  <c r="AZ768" i="14"/>
  <c r="AZ769" i="14"/>
  <c r="AZ770" i="14"/>
  <c r="AZ771" i="14"/>
  <c r="AZ772" i="14"/>
  <c r="AZ773" i="14"/>
  <c r="AZ774" i="14"/>
  <c r="AZ775" i="14"/>
  <c r="AZ776" i="14"/>
  <c r="AZ777" i="14"/>
  <c r="AZ778" i="14"/>
  <c r="AZ779" i="14"/>
  <c r="AZ4"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H303" i="14"/>
  <c r="H304" i="14"/>
  <c r="H305" i="14"/>
  <c r="H306" i="14"/>
  <c r="H307" i="14"/>
  <c r="H308" i="14"/>
  <c r="H309" i="14"/>
  <c r="H310" i="14"/>
  <c r="H311" i="14"/>
  <c r="H312" i="14"/>
  <c r="H313" i="14"/>
  <c r="H314" i="14"/>
  <c r="H315" i="14"/>
  <c r="H316" i="14"/>
  <c r="H317" i="14"/>
  <c r="H318" i="14"/>
  <c r="H319" i="14"/>
  <c r="H320" i="14"/>
  <c r="H321" i="14"/>
  <c r="H322" i="14"/>
  <c r="H323" i="14"/>
  <c r="H324" i="14"/>
  <c r="H325" i="14"/>
  <c r="H326" i="14"/>
  <c r="H327" i="14"/>
  <c r="H328" i="14"/>
  <c r="H329" i="14"/>
  <c r="H330" i="14"/>
  <c r="H331" i="14"/>
  <c r="H332" i="14"/>
  <c r="H333" i="14"/>
  <c r="H334" i="14"/>
  <c r="H335" i="14"/>
  <c r="H336" i="14"/>
  <c r="H337" i="14"/>
  <c r="H338" i="14"/>
  <c r="H339" i="14"/>
  <c r="H340" i="14"/>
  <c r="H341" i="14"/>
  <c r="H342" i="14"/>
  <c r="H343" i="14"/>
  <c r="H344" i="14"/>
  <c r="H345" i="14"/>
  <c r="H346" i="14"/>
  <c r="H347" i="14"/>
  <c r="H348" i="14"/>
  <c r="H349" i="14"/>
  <c r="H350" i="14"/>
  <c r="H351" i="14"/>
  <c r="H352" i="14"/>
  <c r="H353" i="14"/>
  <c r="H354" i="14"/>
  <c r="H355" i="14"/>
  <c r="H356" i="14"/>
  <c r="H357" i="14"/>
  <c r="H358" i="14"/>
  <c r="H359" i="14"/>
  <c r="H360" i="14"/>
  <c r="H361" i="14"/>
  <c r="H362" i="14"/>
  <c r="H363" i="14"/>
  <c r="H364" i="14"/>
  <c r="H365" i="14"/>
  <c r="H366" i="14"/>
  <c r="H367" i="14"/>
  <c r="H368" i="14"/>
  <c r="H369" i="14"/>
  <c r="H370" i="14"/>
  <c r="H371" i="14"/>
  <c r="H372" i="14"/>
  <c r="H373" i="14"/>
  <c r="H374" i="14"/>
  <c r="H375" i="14"/>
  <c r="H376" i="14"/>
  <c r="H377" i="14"/>
  <c r="H378" i="14"/>
  <c r="H379" i="14"/>
  <c r="H380" i="14"/>
  <c r="H381" i="14"/>
  <c r="H382" i="14"/>
  <c r="H383" i="14"/>
  <c r="H384" i="14"/>
  <c r="H385" i="14"/>
  <c r="H386" i="14"/>
  <c r="H387" i="14"/>
  <c r="H388" i="14"/>
  <c r="H389" i="14"/>
  <c r="H390" i="14"/>
  <c r="H391" i="14"/>
  <c r="H392" i="14"/>
  <c r="H393" i="14"/>
  <c r="H394" i="14"/>
  <c r="H395" i="14"/>
  <c r="H396" i="14"/>
  <c r="H397" i="14"/>
  <c r="H398" i="14"/>
  <c r="H399" i="14"/>
  <c r="H400" i="14"/>
  <c r="H401" i="14"/>
  <c r="H402" i="14"/>
  <c r="H403" i="14"/>
  <c r="H404" i="14"/>
  <c r="H405" i="14"/>
  <c r="H406" i="14"/>
  <c r="H407" i="14"/>
  <c r="H408" i="14"/>
  <c r="H409" i="14"/>
  <c r="H410" i="14"/>
  <c r="H411" i="14"/>
  <c r="H412" i="14"/>
  <c r="H413" i="14"/>
  <c r="H414" i="14"/>
  <c r="H415" i="14"/>
  <c r="H416" i="14"/>
  <c r="H417" i="14"/>
  <c r="H418" i="14"/>
  <c r="H419" i="14"/>
  <c r="H420" i="14"/>
  <c r="H421" i="14"/>
  <c r="H422" i="14"/>
  <c r="H423" i="14"/>
  <c r="H424" i="14"/>
  <c r="H425" i="14"/>
  <c r="H426" i="14"/>
  <c r="H427" i="14"/>
  <c r="H428" i="14"/>
  <c r="H429" i="14"/>
  <c r="H430" i="14"/>
  <c r="H431" i="14"/>
  <c r="H432" i="14"/>
  <c r="H433" i="14"/>
  <c r="H434" i="14"/>
  <c r="H435" i="14"/>
  <c r="H436" i="14"/>
  <c r="H437" i="14"/>
  <c r="H438" i="14"/>
  <c r="H439" i="14"/>
  <c r="H440" i="14"/>
  <c r="H441" i="14"/>
  <c r="H442" i="14"/>
  <c r="H443" i="14"/>
  <c r="H444" i="14"/>
  <c r="H445" i="14"/>
  <c r="H446" i="14"/>
  <c r="H447" i="14"/>
  <c r="H448" i="14"/>
  <c r="H449" i="14"/>
  <c r="H450" i="14"/>
  <c r="H451" i="14"/>
  <c r="H452" i="14"/>
  <c r="H453" i="14"/>
  <c r="H454" i="14"/>
  <c r="H455" i="14"/>
  <c r="H456" i="14"/>
  <c r="H457" i="14"/>
  <c r="H458" i="14"/>
  <c r="H459" i="14"/>
  <c r="H460" i="14"/>
  <c r="H461" i="14"/>
  <c r="H462" i="14"/>
  <c r="H463" i="14"/>
  <c r="H464" i="14"/>
  <c r="H465" i="14"/>
  <c r="H466" i="14"/>
  <c r="H467" i="14"/>
  <c r="H468" i="14"/>
  <c r="H469" i="14"/>
  <c r="H470" i="14"/>
  <c r="H471" i="14"/>
  <c r="H472" i="14"/>
  <c r="H473" i="14"/>
  <c r="H474" i="14"/>
  <c r="H475" i="14"/>
  <c r="H476" i="14"/>
  <c r="H477" i="14"/>
  <c r="H478" i="14"/>
  <c r="H479" i="14"/>
  <c r="H480" i="14"/>
  <c r="H481" i="14"/>
  <c r="H482" i="14"/>
  <c r="H483" i="14"/>
  <c r="H484" i="14"/>
  <c r="H485" i="14"/>
  <c r="H486" i="14"/>
  <c r="H487" i="14"/>
  <c r="H488" i="14"/>
  <c r="H489" i="14"/>
  <c r="H490" i="14"/>
  <c r="H491" i="14"/>
  <c r="H492" i="14"/>
  <c r="H493" i="14"/>
  <c r="H494" i="14"/>
  <c r="H495" i="14"/>
  <c r="H496" i="14"/>
  <c r="H497" i="14"/>
  <c r="H498" i="14"/>
  <c r="H499" i="14"/>
  <c r="H500" i="14"/>
  <c r="H501" i="14"/>
  <c r="H502" i="14"/>
  <c r="H503" i="14"/>
  <c r="H504" i="14"/>
  <c r="H505" i="14"/>
  <c r="H506" i="14"/>
  <c r="H507" i="14"/>
  <c r="H508" i="14"/>
  <c r="H509" i="14"/>
  <c r="H510" i="14"/>
  <c r="H511" i="14"/>
  <c r="H512" i="14"/>
  <c r="H513" i="14"/>
  <c r="H514" i="14"/>
  <c r="H515" i="14"/>
  <c r="H516" i="14"/>
  <c r="H517" i="14"/>
  <c r="H518" i="14"/>
  <c r="H519" i="14"/>
  <c r="H520" i="14"/>
  <c r="H521" i="14"/>
  <c r="H522" i="14"/>
  <c r="H523" i="14"/>
  <c r="H524" i="14"/>
  <c r="H525" i="14"/>
  <c r="H526" i="14"/>
  <c r="H527" i="14"/>
  <c r="H528" i="14"/>
  <c r="H529" i="14"/>
  <c r="H530" i="14"/>
  <c r="H531" i="14"/>
  <c r="H532" i="14"/>
  <c r="H533" i="14"/>
  <c r="H534" i="14"/>
  <c r="H535" i="14"/>
  <c r="H536" i="14"/>
  <c r="H537" i="14"/>
  <c r="H538" i="14"/>
  <c r="H539" i="14"/>
  <c r="H540" i="14"/>
  <c r="H541" i="14"/>
  <c r="H542" i="14"/>
  <c r="H543" i="14"/>
  <c r="H544" i="14"/>
  <c r="H545" i="14"/>
  <c r="H546" i="14"/>
  <c r="H547" i="14"/>
  <c r="H548" i="14"/>
  <c r="H549" i="14"/>
  <c r="H550" i="14"/>
  <c r="H551" i="14"/>
  <c r="H552" i="14"/>
  <c r="H553" i="14"/>
  <c r="H554" i="14"/>
  <c r="H555" i="14"/>
  <c r="H556" i="14"/>
  <c r="H557" i="14"/>
  <c r="H558" i="14"/>
  <c r="H559" i="14"/>
  <c r="H560" i="14"/>
  <c r="H561" i="14"/>
  <c r="H562" i="14"/>
  <c r="H563" i="14"/>
  <c r="H564" i="14"/>
  <c r="H565" i="14"/>
  <c r="H566" i="14"/>
  <c r="H567" i="14"/>
  <c r="H568" i="14"/>
  <c r="H569" i="14"/>
  <c r="H570" i="14"/>
  <c r="H571" i="14"/>
  <c r="H572" i="14"/>
  <c r="H573" i="14"/>
  <c r="H574" i="14"/>
  <c r="H575" i="14"/>
  <c r="H576" i="14"/>
  <c r="H577" i="14"/>
  <c r="H578" i="14"/>
  <c r="H579" i="14"/>
  <c r="H580" i="14"/>
  <c r="H581" i="14"/>
  <c r="H582" i="14"/>
  <c r="H583" i="14"/>
  <c r="H584" i="14"/>
  <c r="H585" i="14"/>
  <c r="H586" i="14"/>
  <c r="H587" i="14"/>
  <c r="H588" i="14"/>
  <c r="H589" i="14"/>
  <c r="H590" i="14"/>
  <c r="H591" i="14"/>
  <c r="H592" i="14"/>
  <c r="H593" i="14"/>
  <c r="H594" i="14"/>
  <c r="H595" i="14"/>
  <c r="H596" i="14"/>
  <c r="H597" i="14"/>
  <c r="H598" i="14"/>
  <c r="H599" i="14"/>
  <c r="H600" i="14"/>
  <c r="H601" i="14"/>
  <c r="H602" i="14"/>
  <c r="H603" i="14"/>
  <c r="H604" i="14"/>
  <c r="H605" i="14"/>
  <c r="H606" i="14"/>
  <c r="H607" i="14"/>
  <c r="H608" i="14"/>
  <c r="H609" i="14"/>
  <c r="H610" i="14"/>
  <c r="H611" i="14"/>
  <c r="H612" i="14"/>
  <c r="H613" i="14"/>
  <c r="H614" i="14"/>
  <c r="H615" i="14"/>
  <c r="H616" i="14"/>
  <c r="H617" i="14"/>
  <c r="H618" i="14"/>
  <c r="H619" i="14"/>
  <c r="H620" i="14"/>
  <c r="H621" i="14"/>
  <c r="H622" i="14"/>
  <c r="H623" i="14"/>
  <c r="H624" i="14"/>
  <c r="H625" i="14"/>
  <c r="H626" i="14"/>
  <c r="H627" i="14"/>
  <c r="H628" i="14"/>
  <c r="H629" i="14"/>
  <c r="H630" i="14"/>
  <c r="H631" i="14"/>
  <c r="H632" i="14"/>
  <c r="H633" i="14"/>
  <c r="H634" i="14"/>
  <c r="H635" i="14"/>
  <c r="H636" i="14"/>
  <c r="H637" i="14"/>
  <c r="H638" i="14"/>
  <c r="H639" i="14"/>
  <c r="H640" i="14"/>
  <c r="H641" i="14"/>
  <c r="H642" i="14"/>
  <c r="H643" i="14"/>
  <c r="H644" i="14"/>
  <c r="H645" i="14"/>
  <c r="H646" i="14"/>
  <c r="H647" i="14"/>
  <c r="H648" i="14"/>
  <c r="H649" i="14"/>
  <c r="H650" i="14"/>
  <c r="H651" i="14"/>
  <c r="H652" i="14"/>
  <c r="H653" i="14"/>
  <c r="H654" i="14"/>
  <c r="H655" i="14"/>
  <c r="H656" i="14"/>
  <c r="H657" i="14"/>
  <c r="H658" i="14"/>
  <c r="H659" i="14"/>
  <c r="H660" i="14"/>
  <c r="H661" i="14"/>
  <c r="H662" i="14"/>
  <c r="H663" i="14"/>
  <c r="H664" i="14"/>
  <c r="H665" i="14"/>
  <c r="H666" i="14"/>
  <c r="H667" i="14"/>
  <c r="H668" i="14"/>
  <c r="H669" i="14"/>
  <c r="H670" i="14"/>
  <c r="H671" i="14"/>
  <c r="H672" i="14"/>
  <c r="H673" i="14"/>
  <c r="H674" i="14"/>
  <c r="H675" i="14"/>
  <c r="H676" i="14"/>
  <c r="H677" i="14"/>
  <c r="H678" i="14"/>
  <c r="H679" i="14"/>
  <c r="H680" i="14"/>
  <c r="H681" i="14"/>
  <c r="H682" i="14"/>
  <c r="H683" i="14"/>
  <c r="H684" i="14"/>
  <c r="H685" i="14"/>
  <c r="H686" i="14"/>
  <c r="H687" i="14"/>
  <c r="H688" i="14"/>
  <c r="H689" i="14"/>
  <c r="H690" i="14"/>
  <c r="H691" i="14"/>
  <c r="H692" i="14"/>
  <c r="H693" i="14"/>
  <c r="H694" i="14"/>
  <c r="H695" i="14"/>
  <c r="H696" i="14"/>
  <c r="H697" i="14"/>
  <c r="H698" i="14"/>
  <c r="H699" i="14"/>
  <c r="H700" i="14"/>
  <c r="H701" i="14"/>
  <c r="H702" i="14"/>
  <c r="AT5" i="14"/>
  <c r="AX5" i="14" s="1"/>
  <c r="AT6" i="14"/>
  <c r="AX6" i="14" s="1"/>
  <c r="AT7" i="14"/>
  <c r="AX7" i="14" s="1"/>
  <c r="AT8" i="14"/>
  <c r="AT9" i="14"/>
  <c r="AT10" i="14"/>
  <c r="AT11" i="14"/>
  <c r="AT12" i="14"/>
  <c r="AX12" i="14" s="1"/>
  <c r="AT13" i="14"/>
  <c r="AT14" i="14"/>
  <c r="AX14" i="14" s="1"/>
  <c r="AT15" i="14"/>
  <c r="AX15" i="14" s="1"/>
  <c r="AT16" i="14"/>
  <c r="AT17" i="14"/>
  <c r="AT18" i="14"/>
  <c r="AX18" i="14" s="1"/>
  <c r="AT19" i="14"/>
  <c r="AT20" i="14"/>
  <c r="AX20" i="14" s="1"/>
  <c r="AT21" i="14"/>
  <c r="AX21" i="14" s="1"/>
  <c r="AT22" i="14"/>
  <c r="AX22" i="14" s="1"/>
  <c r="AT23" i="14"/>
  <c r="AT24" i="14"/>
  <c r="AX24" i="14" s="1"/>
  <c r="AT25" i="14"/>
  <c r="AX25" i="14" s="1"/>
  <c r="AT26" i="14"/>
  <c r="AT27" i="14"/>
  <c r="AT28" i="14"/>
  <c r="AT29" i="14"/>
  <c r="AX29" i="14" s="1"/>
  <c r="AT30" i="14"/>
  <c r="AX30" i="14" s="1"/>
  <c r="AT31" i="14"/>
  <c r="AX31" i="14" s="1"/>
  <c r="AT32" i="14"/>
  <c r="AX32" i="14" s="1"/>
  <c r="AT33" i="14"/>
  <c r="AT34" i="14"/>
  <c r="AT35" i="14"/>
  <c r="AX35" i="14" s="1"/>
  <c r="AT36" i="14"/>
  <c r="AT37" i="14"/>
  <c r="AT38" i="14"/>
  <c r="AT39" i="14"/>
  <c r="AX39" i="14" s="1"/>
  <c r="AT40" i="14"/>
  <c r="AX40" i="14" s="1"/>
  <c r="AT41" i="14"/>
  <c r="AX41" i="14" s="1"/>
  <c r="AT42" i="14"/>
  <c r="AX42" i="14" s="1"/>
  <c r="AT43" i="14"/>
  <c r="AT44" i="14"/>
  <c r="AX44" i="14" s="1"/>
  <c r="AT45" i="14"/>
  <c r="AT46" i="14"/>
  <c r="AT47" i="14"/>
  <c r="AX47" i="14" s="1"/>
  <c r="AT48" i="14"/>
  <c r="AT49" i="14"/>
  <c r="AX49" i="14" s="1"/>
  <c r="AT50" i="14"/>
  <c r="AT51" i="14"/>
  <c r="AX51" i="14" s="1"/>
  <c r="AT52" i="14"/>
  <c r="AT53" i="14"/>
  <c r="AX53" i="14" s="1"/>
  <c r="AT54" i="14"/>
  <c r="AT55" i="14"/>
  <c r="AT56" i="14"/>
  <c r="AX56" i="14" s="1"/>
  <c r="AT57" i="14"/>
  <c r="AX57" i="14" s="1"/>
  <c r="AT58" i="14"/>
  <c r="AX58" i="14" s="1"/>
  <c r="AT59" i="14"/>
  <c r="AT60" i="14"/>
  <c r="AT61" i="14"/>
  <c r="AT62" i="14"/>
  <c r="AT63" i="14"/>
  <c r="AX63" i="14" s="1"/>
  <c r="AT64" i="14"/>
  <c r="AT65" i="14"/>
  <c r="AT66" i="14"/>
  <c r="AX66" i="14" s="1"/>
  <c r="AT67" i="14"/>
  <c r="AX67" i="14" s="1"/>
  <c r="AT68" i="14"/>
  <c r="AT69" i="14"/>
  <c r="AT70" i="14"/>
  <c r="AT71" i="14"/>
  <c r="AT72" i="14"/>
  <c r="AT73" i="14"/>
  <c r="AX73" i="14" s="1"/>
  <c r="AT74" i="14"/>
  <c r="AX74" i="14" s="1"/>
  <c r="AT75" i="14"/>
  <c r="AX75" i="14" s="1"/>
  <c r="AT76" i="14"/>
  <c r="AX76" i="14" s="1"/>
  <c r="AT77" i="14"/>
  <c r="AT78" i="14"/>
  <c r="AX78" i="14" s="1"/>
  <c r="AT79" i="14"/>
  <c r="AT80" i="14"/>
  <c r="AT81" i="14"/>
  <c r="AT82" i="14"/>
  <c r="AT83" i="14"/>
  <c r="AT84" i="14"/>
  <c r="AX84" i="14" s="1"/>
  <c r="AT85" i="14"/>
  <c r="AT86" i="14"/>
  <c r="AT87" i="14"/>
  <c r="AT88" i="14"/>
  <c r="AX88" i="14" s="1"/>
  <c r="AT89" i="14"/>
  <c r="AX89" i="14" s="1"/>
  <c r="AT90" i="14"/>
  <c r="AX90" i="14" s="1"/>
  <c r="AT91" i="14"/>
  <c r="AX91" i="14" s="1"/>
  <c r="AT92" i="14"/>
  <c r="AT93" i="14"/>
  <c r="AX93" i="14" s="1"/>
  <c r="AT94" i="14"/>
  <c r="AT95" i="14"/>
  <c r="AX95" i="14" s="1"/>
  <c r="AT96" i="14"/>
  <c r="AX96" i="14" s="1"/>
  <c r="AT97" i="14"/>
  <c r="AX97" i="14" s="1"/>
  <c r="AT98" i="14"/>
  <c r="AT99" i="14"/>
  <c r="AT100" i="14"/>
  <c r="AX100" i="14" s="1"/>
  <c r="AT101" i="14"/>
  <c r="AX101" i="14" s="1"/>
  <c r="AT102" i="14"/>
  <c r="AX102" i="14" s="1"/>
  <c r="AT103" i="14"/>
  <c r="AX103" i="14" s="1"/>
  <c r="AT104" i="14"/>
  <c r="AT105" i="14"/>
  <c r="AT106" i="14"/>
  <c r="AX106" i="14" s="1"/>
  <c r="AT107" i="14"/>
  <c r="AT108" i="14"/>
  <c r="AX108" i="14" s="1"/>
  <c r="AT109" i="14"/>
  <c r="AX109" i="14" s="1"/>
  <c r="AT110" i="14"/>
  <c r="AT111" i="14"/>
  <c r="AX111" i="14" s="1"/>
  <c r="AT112" i="14"/>
  <c r="AT113" i="14"/>
  <c r="AX113" i="14" s="1"/>
  <c r="AT114" i="14"/>
  <c r="AX114" i="14" s="1"/>
  <c r="AT115" i="14"/>
  <c r="AX115" i="14" s="1"/>
  <c r="AT116" i="14"/>
  <c r="AX116" i="14" s="1"/>
  <c r="AT117" i="14"/>
  <c r="AX117" i="14" s="1"/>
  <c r="AT118" i="14"/>
  <c r="AX118" i="14" s="1"/>
  <c r="AT119" i="14"/>
  <c r="AX119" i="14" s="1"/>
  <c r="AT120" i="14"/>
  <c r="AT121" i="14"/>
  <c r="AX121" i="14" s="1"/>
  <c r="AT122" i="14"/>
  <c r="AX122" i="14" s="1"/>
  <c r="AT123" i="14"/>
  <c r="AX123" i="14" s="1"/>
  <c r="AT124" i="14"/>
  <c r="AX124" i="14" s="1"/>
  <c r="AT125" i="14"/>
  <c r="AX125" i="14" s="1"/>
  <c r="AT126" i="14"/>
  <c r="AX126" i="14" s="1"/>
  <c r="AT127" i="14"/>
  <c r="AT128" i="14"/>
  <c r="AX128" i="14" s="1"/>
  <c r="AT129" i="14"/>
  <c r="AT130" i="14"/>
  <c r="AT131" i="14"/>
  <c r="AX131" i="14" s="1"/>
  <c r="AT132" i="14"/>
  <c r="AX132" i="14" s="1"/>
  <c r="AT133" i="14"/>
  <c r="AT134" i="14"/>
  <c r="AT135" i="14"/>
  <c r="AT136" i="14"/>
  <c r="AT137" i="14"/>
  <c r="AX137" i="14" s="1"/>
  <c r="AT138" i="14"/>
  <c r="AX138" i="14" s="1"/>
  <c r="AT139" i="14"/>
  <c r="AX139" i="14" s="1"/>
  <c r="AT140" i="14"/>
  <c r="AX140" i="14" s="1"/>
  <c r="AT141" i="14"/>
  <c r="AX141" i="14" s="1"/>
  <c r="AT142" i="14"/>
  <c r="AX142" i="14" s="1"/>
  <c r="AT143" i="14"/>
  <c r="AT144" i="14"/>
  <c r="AX144" i="14" s="1"/>
  <c r="AT145" i="14"/>
  <c r="AX145" i="14" s="1"/>
  <c r="AT146" i="14"/>
  <c r="AX146" i="14" s="1"/>
  <c r="AT147" i="14"/>
  <c r="AX147" i="14" s="1"/>
  <c r="AT148" i="14"/>
  <c r="AX148" i="14" s="1"/>
  <c r="AT149" i="14"/>
  <c r="AT150" i="14"/>
  <c r="AX150" i="14" s="1"/>
  <c r="AT151" i="14"/>
  <c r="AT152" i="14"/>
  <c r="AX152" i="14" s="1"/>
  <c r="AT153" i="14"/>
  <c r="AX153" i="14" s="1"/>
  <c r="AT154" i="14"/>
  <c r="AX154" i="14" s="1"/>
  <c r="AT155" i="14"/>
  <c r="AX155" i="14" s="1"/>
  <c r="AT156" i="14"/>
  <c r="AT157" i="14"/>
  <c r="AX157" i="14" s="1"/>
  <c r="AT158" i="14"/>
  <c r="AT159" i="14"/>
  <c r="AX159" i="14" s="1"/>
  <c r="AT160" i="14"/>
  <c r="AT161" i="14"/>
  <c r="AT162" i="14"/>
  <c r="AX162" i="14" s="1"/>
  <c r="AT163" i="14"/>
  <c r="AX163" i="14" s="1"/>
  <c r="AT164" i="14"/>
  <c r="AX164" i="14" s="1"/>
  <c r="AT165" i="14"/>
  <c r="AX165" i="14" s="1"/>
  <c r="AT166" i="14"/>
  <c r="AT167" i="14"/>
  <c r="AT168" i="14"/>
  <c r="AX168" i="14" s="1"/>
  <c r="AT169" i="14"/>
  <c r="AX169" i="14" s="1"/>
  <c r="AT170" i="14"/>
  <c r="AX170" i="14" s="1"/>
  <c r="AT171" i="14"/>
  <c r="AT172" i="14"/>
  <c r="AT173" i="14"/>
  <c r="AT174" i="14"/>
  <c r="AX174" i="14" s="1"/>
  <c r="AT175" i="14"/>
  <c r="AT176" i="14"/>
  <c r="AT177" i="14"/>
  <c r="AX177" i="14" s="1"/>
  <c r="AT178" i="14"/>
  <c r="AT179" i="14"/>
  <c r="AT180" i="14"/>
  <c r="AX180" i="14" s="1"/>
  <c r="AT181" i="14"/>
  <c r="AX181" i="14" s="1"/>
  <c r="AT182" i="14"/>
  <c r="AT183" i="14"/>
  <c r="AX183" i="14" s="1"/>
  <c r="AT184" i="14"/>
  <c r="AT185" i="14"/>
  <c r="AX185" i="14" s="1"/>
  <c r="AT186" i="14"/>
  <c r="AX186" i="14" s="1"/>
  <c r="AT187" i="14"/>
  <c r="AX187" i="14" s="1"/>
  <c r="AT188" i="14"/>
  <c r="AT189" i="14"/>
  <c r="AX189" i="14" s="1"/>
  <c r="AT190" i="14"/>
  <c r="AX190" i="14" s="1"/>
  <c r="AT191" i="14"/>
  <c r="AX191" i="14" s="1"/>
  <c r="AT192" i="14"/>
  <c r="AX192" i="14" s="1"/>
  <c r="AT193" i="14"/>
  <c r="AT194" i="14"/>
  <c r="AX194" i="14" s="1"/>
  <c r="AT195" i="14"/>
  <c r="AT196" i="14"/>
  <c r="AX196" i="14" s="1"/>
  <c r="AT197" i="14"/>
  <c r="AX197" i="14" s="1"/>
  <c r="AT198" i="14"/>
  <c r="AX198" i="14" s="1"/>
  <c r="AT199" i="14"/>
  <c r="AX199" i="14" s="1"/>
  <c r="AT200" i="14"/>
  <c r="AX200" i="14" s="1"/>
  <c r="AT201" i="14"/>
  <c r="AX201" i="14" s="1"/>
  <c r="AT202" i="14"/>
  <c r="AX202" i="14" s="1"/>
  <c r="AT203" i="14"/>
  <c r="AT204" i="14"/>
  <c r="AX204" i="14" s="1"/>
  <c r="AT205" i="14"/>
  <c r="AX205" i="14" s="1"/>
  <c r="AT206" i="14"/>
  <c r="AX206" i="14" s="1"/>
  <c r="AT207" i="14"/>
  <c r="AX207" i="14" s="1"/>
  <c r="AT208" i="14"/>
  <c r="AT209" i="14"/>
  <c r="AX209" i="14" s="1"/>
  <c r="AT210" i="14"/>
  <c r="AT211" i="14"/>
  <c r="AX211" i="14" s="1"/>
  <c r="AT212" i="14"/>
  <c r="AT213" i="14"/>
  <c r="AX213" i="14" s="1"/>
  <c r="AT214" i="14"/>
  <c r="AX214" i="14" s="1"/>
  <c r="AT215" i="14"/>
  <c r="AX215" i="14" s="1"/>
  <c r="AT216" i="14"/>
  <c r="AX216" i="14" s="1"/>
  <c r="AT217" i="14"/>
  <c r="AX217" i="14" s="1"/>
  <c r="AT218" i="14"/>
  <c r="AT219" i="14"/>
  <c r="AX219" i="14" s="1"/>
  <c r="AT220" i="14"/>
  <c r="AX220" i="14" s="1"/>
  <c r="AT221" i="14"/>
  <c r="AT222" i="14"/>
  <c r="AT223" i="14"/>
  <c r="AX223" i="14" s="1"/>
  <c r="AT224" i="14"/>
  <c r="AX224" i="14" s="1"/>
  <c r="AT225" i="14"/>
  <c r="AT226" i="14"/>
  <c r="AX226" i="14" s="1"/>
  <c r="AT227" i="14"/>
  <c r="AT228" i="14"/>
  <c r="AT229" i="14"/>
  <c r="AX229" i="14" s="1"/>
  <c r="AT230" i="14"/>
  <c r="AT231" i="14"/>
  <c r="AX231" i="14" s="1"/>
  <c r="AT232" i="14"/>
  <c r="AX232" i="14" s="1"/>
  <c r="AT233" i="14"/>
  <c r="AX233" i="14" s="1"/>
  <c r="AT234" i="14"/>
  <c r="AX234" i="14" s="1"/>
  <c r="AT235" i="14"/>
  <c r="AT236" i="14"/>
  <c r="AX236" i="14" s="1"/>
  <c r="AT237" i="14"/>
  <c r="AX237" i="14" s="1"/>
  <c r="AT238" i="14"/>
  <c r="AX238" i="14" s="1"/>
  <c r="AT239" i="14"/>
  <c r="AT240" i="14"/>
  <c r="AX240" i="14" s="1"/>
  <c r="AT241" i="14"/>
  <c r="AT242" i="14"/>
  <c r="AX242" i="14" s="1"/>
  <c r="AT243" i="14"/>
  <c r="AX243" i="14" s="1"/>
  <c r="AT244" i="14"/>
  <c r="AX244" i="14" s="1"/>
  <c r="AT245" i="14"/>
  <c r="AX245" i="14" s="1"/>
  <c r="AT246" i="14"/>
  <c r="AX246" i="14" s="1"/>
  <c r="AT247" i="14"/>
  <c r="AX247" i="14" s="1"/>
  <c r="AT248" i="14"/>
  <c r="AX248" i="14" s="1"/>
  <c r="AT249" i="14"/>
  <c r="AX249" i="14" s="1"/>
  <c r="AT250" i="14"/>
  <c r="AT251" i="14"/>
  <c r="AX251" i="14" s="1"/>
  <c r="AT252" i="14"/>
  <c r="AT253" i="14"/>
  <c r="AX253" i="14" s="1"/>
  <c r="AT254" i="14"/>
  <c r="AT255" i="14"/>
  <c r="AX255" i="14" s="1"/>
  <c r="AT256" i="14"/>
  <c r="AX256" i="14" s="1"/>
  <c r="AT257" i="14"/>
  <c r="AT258" i="14"/>
  <c r="AX258" i="14" s="1"/>
  <c r="AT259" i="14"/>
  <c r="AX259" i="14" s="1"/>
  <c r="AT260" i="14"/>
  <c r="AX260" i="14" s="1"/>
  <c r="AT261" i="14"/>
  <c r="AX261" i="14" s="1"/>
  <c r="AT262" i="14"/>
  <c r="AX262" i="14" s="1"/>
  <c r="AT263" i="14"/>
  <c r="AX263" i="14" s="1"/>
  <c r="AT264" i="14"/>
  <c r="AX264" i="14" s="1"/>
  <c r="AT265" i="14"/>
  <c r="AX265" i="14" s="1"/>
  <c r="AT266" i="14"/>
  <c r="AX266" i="14" s="1"/>
  <c r="AT267" i="14"/>
  <c r="AX267" i="14" s="1"/>
  <c r="AT268" i="14"/>
  <c r="AT269" i="14"/>
  <c r="AX269" i="14" s="1"/>
  <c r="AT270" i="14"/>
  <c r="AX270" i="14" s="1"/>
  <c r="AT271" i="14"/>
  <c r="AX271" i="14" s="1"/>
  <c r="AT272" i="14"/>
  <c r="AX272" i="14" s="1"/>
  <c r="AT273" i="14"/>
  <c r="AT274" i="14"/>
  <c r="AX274" i="14" s="1"/>
  <c r="AT275" i="14"/>
  <c r="AX275" i="14" s="1"/>
  <c r="AT276" i="14"/>
  <c r="AT277" i="14"/>
  <c r="AT278" i="14"/>
  <c r="AT279" i="14"/>
  <c r="AT280" i="14"/>
  <c r="AT281" i="14"/>
  <c r="AX281" i="14" s="1"/>
  <c r="AT282" i="14"/>
  <c r="AX282" i="14" s="1"/>
  <c r="AT283" i="14"/>
  <c r="AX283" i="14" s="1"/>
  <c r="AT284" i="14"/>
  <c r="AX284" i="14" s="1"/>
  <c r="AT285" i="14"/>
  <c r="AX285" i="14" s="1"/>
  <c r="AT286" i="14"/>
  <c r="AX286" i="14" s="1"/>
  <c r="AT287" i="14"/>
  <c r="AX287" i="14" s="1"/>
  <c r="AT288" i="14"/>
  <c r="AT289" i="14"/>
  <c r="AT290" i="14"/>
  <c r="AT291" i="14"/>
  <c r="AT292" i="14"/>
  <c r="AX292" i="14" s="1"/>
  <c r="AT293" i="14"/>
  <c r="AX293" i="14" s="1"/>
  <c r="AT294" i="14"/>
  <c r="AX294" i="14" s="1"/>
  <c r="AT295" i="14"/>
  <c r="AX295" i="14" s="1"/>
  <c r="AT296" i="14"/>
  <c r="AX296" i="14" s="1"/>
  <c r="AT297" i="14"/>
  <c r="AT298" i="14"/>
  <c r="AX298" i="14" s="1"/>
  <c r="AT299" i="14"/>
  <c r="AX299" i="14" s="1"/>
  <c r="AT300" i="14"/>
  <c r="AX300" i="14" s="1"/>
  <c r="AT301" i="14"/>
  <c r="AT302" i="14"/>
  <c r="AX302" i="14" s="1"/>
  <c r="AT303" i="14"/>
  <c r="AX303" i="14" s="1"/>
  <c r="AT304" i="14"/>
  <c r="AT305" i="14"/>
  <c r="AX305" i="14" s="1"/>
  <c r="AT306" i="14"/>
  <c r="AX306" i="14" s="1"/>
  <c r="AT307" i="14"/>
  <c r="AX307" i="14" s="1"/>
  <c r="AT308" i="14"/>
  <c r="AX308" i="14" s="1"/>
  <c r="AT309" i="14"/>
  <c r="AX309" i="14" s="1"/>
  <c r="AT310" i="14"/>
  <c r="AT311" i="14"/>
  <c r="AX311" i="14" s="1"/>
  <c r="AT312" i="14"/>
  <c r="AX312" i="14" s="1"/>
  <c r="AT313" i="14"/>
  <c r="AX313" i="14" s="1"/>
  <c r="AT314" i="14"/>
  <c r="AX314" i="14" s="1"/>
  <c r="AT315" i="14"/>
  <c r="AT316" i="14"/>
  <c r="AX316" i="14" s="1"/>
  <c r="AT317" i="14"/>
  <c r="AX317" i="14" s="1"/>
  <c r="AT318" i="14"/>
  <c r="AT319" i="14"/>
  <c r="AX319" i="14" s="1"/>
  <c r="AT320" i="14"/>
  <c r="AX320" i="14" s="1"/>
  <c r="AT321" i="14"/>
  <c r="AX321" i="14" s="1"/>
  <c r="AT322" i="14"/>
  <c r="AT323" i="14"/>
  <c r="AT324" i="14"/>
  <c r="AX324" i="14" s="1"/>
  <c r="AT325" i="14"/>
  <c r="AX325" i="14" s="1"/>
  <c r="AT326" i="14"/>
  <c r="AX326" i="14" s="1"/>
  <c r="AT327" i="14"/>
  <c r="AT328" i="14"/>
  <c r="AT329" i="14"/>
  <c r="AX329" i="14" s="1"/>
  <c r="AT330" i="14"/>
  <c r="AX330" i="14" s="1"/>
  <c r="AT331" i="14"/>
  <c r="AT332" i="14"/>
  <c r="AX332" i="14" s="1"/>
  <c r="AT333" i="14"/>
  <c r="AX333" i="14" s="1"/>
  <c r="AT334" i="14"/>
  <c r="AX334" i="14" s="1"/>
  <c r="AT335" i="14"/>
  <c r="AX335" i="14" s="1"/>
  <c r="AT336" i="14"/>
  <c r="AX336" i="14" s="1"/>
  <c r="AT337" i="14"/>
  <c r="AX337" i="14" s="1"/>
  <c r="AT338" i="14"/>
  <c r="AX338" i="14" s="1"/>
  <c r="AT339" i="14"/>
  <c r="AT340" i="14"/>
  <c r="AX340" i="14" s="1"/>
  <c r="AT341" i="14"/>
  <c r="AX341" i="14" s="1"/>
  <c r="AT342" i="14"/>
  <c r="AX342" i="14" s="1"/>
  <c r="AT343" i="14"/>
  <c r="AX343" i="14" s="1"/>
  <c r="AT344" i="14"/>
  <c r="AX344" i="14" s="1"/>
  <c r="AT345" i="14"/>
  <c r="AX345" i="14" s="1"/>
  <c r="AT346" i="14"/>
  <c r="AX346" i="14" s="1"/>
  <c r="AT347" i="14"/>
  <c r="AT348" i="14"/>
  <c r="AT349" i="14"/>
  <c r="AX349" i="14" s="1"/>
  <c r="AT350" i="14"/>
  <c r="AX350" i="14" s="1"/>
  <c r="AT351" i="14"/>
  <c r="AX351" i="14" s="1"/>
  <c r="AT352" i="14"/>
  <c r="AT353" i="14"/>
  <c r="AX353" i="14" s="1"/>
  <c r="AT354" i="14"/>
  <c r="AX354" i="14" s="1"/>
  <c r="AT355" i="14"/>
  <c r="AX355" i="14" s="1"/>
  <c r="AT356" i="14"/>
  <c r="AX356" i="14" s="1"/>
  <c r="AT357" i="14"/>
  <c r="AX357" i="14" s="1"/>
  <c r="AT358" i="14"/>
  <c r="AX358" i="14" s="1"/>
  <c r="AT359" i="14"/>
  <c r="AX359" i="14" s="1"/>
  <c r="AT360" i="14"/>
  <c r="AX360" i="14" s="1"/>
  <c r="AT361" i="14"/>
  <c r="AX361" i="14" s="1"/>
  <c r="AT362" i="14"/>
  <c r="AX362" i="14" s="1"/>
  <c r="AT363" i="14"/>
  <c r="AT364" i="14"/>
  <c r="AX364" i="14" s="1"/>
  <c r="AT365" i="14"/>
  <c r="AT366" i="14"/>
  <c r="AX366" i="14" s="1"/>
  <c r="AT367" i="14"/>
  <c r="AT368" i="14"/>
  <c r="AX368" i="14" s="1"/>
  <c r="AT369" i="14"/>
  <c r="AX369" i="14" s="1"/>
  <c r="AT370" i="14"/>
  <c r="AX370" i="14" s="1"/>
  <c r="AT371" i="14"/>
  <c r="AT372" i="14"/>
  <c r="AX372" i="14" s="1"/>
  <c r="AT373" i="14"/>
  <c r="AT374" i="14"/>
  <c r="AX374" i="14" s="1"/>
  <c r="AT375" i="14"/>
  <c r="AX375" i="14" s="1"/>
  <c r="AT376" i="14"/>
  <c r="AX376" i="14" s="1"/>
  <c r="AT377" i="14"/>
  <c r="AT378" i="14"/>
  <c r="AX378" i="14" s="1"/>
  <c r="AT379" i="14"/>
  <c r="AT380" i="14"/>
  <c r="AT381" i="14"/>
  <c r="AX381" i="14" s="1"/>
  <c r="AT382" i="14"/>
  <c r="AX382" i="14" s="1"/>
  <c r="AT383" i="14"/>
  <c r="AT384" i="14"/>
  <c r="AX384" i="14" s="1"/>
  <c r="AT385" i="14"/>
  <c r="AT386" i="14"/>
  <c r="AX386" i="14" s="1"/>
  <c r="AT387" i="14"/>
  <c r="AX387" i="14" s="1"/>
  <c r="AT388" i="14"/>
  <c r="AX388" i="14" s="1"/>
  <c r="AT389" i="14"/>
  <c r="AX389" i="14" s="1"/>
  <c r="AT390" i="14"/>
  <c r="AT391" i="14"/>
  <c r="AX391" i="14" s="1"/>
  <c r="AT392" i="14"/>
  <c r="AX392" i="14" s="1"/>
  <c r="AT393" i="14"/>
  <c r="AX393" i="14" s="1"/>
  <c r="AT394" i="14"/>
  <c r="AT395" i="14"/>
  <c r="AX395" i="14" s="1"/>
  <c r="AT396" i="14"/>
  <c r="AX396" i="14" s="1"/>
  <c r="AT397" i="14"/>
  <c r="AX397" i="14" s="1"/>
  <c r="AT398" i="14"/>
  <c r="AX398" i="14" s="1"/>
  <c r="AT399" i="14"/>
  <c r="AX399" i="14" s="1"/>
  <c r="AT400" i="14"/>
  <c r="AX400" i="14" s="1"/>
  <c r="AT401" i="14"/>
  <c r="AX401" i="14" s="1"/>
  <c r="AT402" i="14"/>
  <c r="AX402" i="14" s="1"/>
  <c r="AT403" i="14"/>
  <c r="AX403" i="14" s="1"/>
  <c r="AT404" i="14"/>
  <c r="AX404" i="14" s="1"/>
  <c r="AT405" i="14"/>
  <c r="AT406" i="14"/>
  <c r="AX406" i="14" s="1"/>
  <c r="AT407" i="14"/>
  <c r="AX407" i="14" s="1"/>
  <c r="AT408" i="14"/>
  <c r="AT409" i="14"/>
  <c r="AX409" i="14" s="1"/>
  <c r="AT410" i="14"/>
  <c r="AX410" i="14" s="1"/>
  <c r="AT411" i="14"/>
  <c r="AT412" i="14"/>
  <c r="AX412" i="14" s="1"/>
  <c r="AT413" i="14"/>
  <c r="AX413" i="14" s="1"/>
  <c r="AT414" i="14"/>
  <c r="AX414" i="14" s="1"/>
  <c r="AT415" i="14"/>
  <c r="AX415" i="14" s="1"/>
  <c r="AT416" i="14"/>
  <c r="AX416" i="14" s="1"/>
  <c r="AT417" i="14"/>
  <c r="AX417" i="14" s="1"/>
  <c r="AT418" i="14"/>
  <c r="AT419" i="14"/>
  <c r="AX419" i="14" s="1"/>
  <c r="AT420" i="14"/>
  <c r="AX420" i="14" s="1"/>
  <c r="AT421" i="14"/>
  <c r="AX421" i="14" s="1"/>
  <c r="AT422" i="14"/>
  <c r="AX422" i="14" s="1"/>
  <c r="AT423" i="14"/>
  <c r="AX423" i="14" s="1"/>
  <c r="AT424" i="14"/>
  <c r="AX424" i="14" s="1"/>
  <c r="AT425" i="14"/>
  <c r="AX425" i="14" s="1"/>
  <c r="AT426" i="14"/>
  <c r="AT427" i="14"/>
  <c r="AX427" i="14" s="1"/>
  <c r="AT428" i="14"/>
  <c r="AX428" i="14" s="1"/>
  <c r="AT429" i="14"/>
  <c r="AX429" i="14" s="1"/>
  <c r="AT430" i="14"/>
  <c r="AX430" i="14" s="1"/>
  <c r="AT431" i="14"/>
  <c r="AT432" i="14"/>
  <c r="AT433" i="14"/>
  <c r="AX433" i="14" s="1"/>
  <c r="AT434" i="14"/>
  <c r="AT435" i="14"/>
  <c r="AX435" i="14" s="1"/>
  <c r="AT436" i="14"/>
  <c r="AX436" i="14" s="1"/>
  <c r="AT437" i="14"/>
  <c r="AX437" i="14" s="1"/>
  <c r="AT438" i="14"/>
  <c r="AX438" i="14" s="1"/>
  <c r="AT439" i="14"/>
  <c r="AX439" i="14" s="1"/>
  <c r="AT440" i="14"/>
  <c r="AX440" i="14" s="1"/>
  <c r="AT441" i="14"/>
  <c r="AX441" i="14" s="1"/>
  <c r="AT442" i="14"/>
  <c r="AX442" i="14" s="1"/>
  <c r="AT443" i="14"/>
  <c r="AX443" i="14" s="1"/>
  <c r="AT444" i="14"/>
  <c r="AX444" i="14" s="1"/>
  <c r="AT445" i="14"/>
  <c r="AX445" i="14" s="1"/>
  <c r="AT446" i="14"/>
  <c r="AX446" i="14" s="1"/>
  <c r="AT447" i="14"/>
  <c r="AX447" i="14" s="1"/>
  <c r="AT448" i="14"/>
  <c r="AX448" i="14" s="1"/>
  <c r="AT449" i="14"/>
  <c r="AX449" i="14" s="1"/>
  <c r="AT450" i="14"/>
  <c r="AT451" i="14"/>
  <c r="AX451" i="14" s="1"/>
  <c r="AT452" i="14"/>
  <c r="AX452" i="14" s="1"/>
  <c r="AT453" i="14"/>
  <c r="AX453" i="14" s="1"/>
  <c r="AT454" i="14"/>
  <c r="AX454" i="14" s="1"/>
  <c r="AT455" i="14"/>
  <c r="AX455" i="14" s="1"/>
  <c r="AT456" i="14"/>
  <c r="AT457" i="14"/>
  <c r="AX457" i="14" s="1"/>
  <c r="AT458" i="14"/>
  <c r="AX458" i="14" s="1"/>
  <c r="AT459" i="14"/>
  <c r="AT460" i="14"/>
  <c r="AT461" i="14"/>
  <c r="AT462" i="14"/>
  <c r="AX462" i="14" s="1"/>
  <c r="AT463" i="14"/>
  <c r="AX463" i="14" s="1"/>
  <c r="AT464" i="14"/>
  <c r="AX464" i="14" s="1"/>
  <c r="AT465" i="14"/>
  <c r="AT466" i="14"/>
  <c r="AT467" i="14"/>
  <c r="AX467" i="14" s="1"/>
  <c r="AT468" i="14"/>
  <c r="AX468" i="14" s="1"/>
  <c r="AT469" i="14"/>
  <c r="AX469" i="14" s="1"/>
  <c r="AT470" i="14"/>
  <c r="AT471" i="14"/>
  <c r="AX471" i="14" s="1"/>
  <c r="AT472" i="14"/>
  <c r="AX472" i="14" s="1"/>
  <c r="AT473" i="14"/>
  <c r="AX473" i="14" s="1"/>
  <c r="AT474" i="14"/>
  <c r="AX474" i="14" s="1"/>
  <c r="AT475" i="14"/>
  <c r="AX475" i="14" s="1"/>
  <c r="AT476" i="14"/>
  <c r="AX476" i="14" s="1"/>
  <c r="AT477" i="14"/>
  <c r="AX477" i="14" s="1"/>
  <c r="AT478" i="14"/>
  <c r="AX478" i="14" s="1"/>
  <c r="AT479" i="14"/>
  <c r="AX479" i="14" s="1"/>
  <c r="AT480" i="14"/>
  <c r="AX480" i="14" s="1"/>
  <c r="AT481" i="14"/>
  <c r="AT482" i="14"/>
  <c r="AX482" i="14" s="1"/>
  <c r="AT483" i="14"/>
  <c r="AX483" i="14" s="1"/>
  <c r="AT484" i="14"/>
  <c r="AX484" i="14" s="1"/>
  <c r="AT485" i="14"/>
  <c r="AT486" i="14"/>
  <c r="AX486" i="14" s="1"/>
  <c r="AT487" i="14"/>
  <c r="AT488" i="14"/>
  <c r="AT489" i="14"/>
  <c r="AX489" i="14" s="1"/>
  <c r="AT490" i="14"/>
  <c r="AT491" i="14"/>
  <c r="AX491" i="14" s="1"/>
  <c r="AT492" i="14"/>
  <c r="AX492" i="14" s="1"/>
  <c r="AT493" i="14"/>
  <c r="AX493" i="14" s="1"/>
  <c r="AT494" i="14"/>
  <c r="AX494" i="14" s="1"/>
  <c r="AT495" i="14"/>
  <c r="AX495" i="14" s="1"/>
  <c r="AT496" i="14"/>
  <c r="AX496" i="14" s="1"/>
  <c r="AT497" i="14"/>
  <c r="AX497" i="14" s="1"/>
  <c r="AT498" i="14"/>
  <c r="AT499" i="14"/>
  <c r="AX499" i="14" s="1"/>
  <c r="AT500" i="14"/>
  <c r="AX500" i="14" s="1"/>
  <c r="AT501" i="14"/>
  <c r="AX501" i="14" s="1"/>
  <c r="AT502" i="14"/>
  <c r="AX502" i="14" s="1"/>
  <c r="AT503" i="14"/>
  <c r="AT504" i="14"/>
  <c r="AT505" i="14"/>
  <c r="AX505" i="14" s="1"/>
  <c r="AT506" i="14"/>
  <c r="AX506" i="14" s="1"/>
  <c r="AT507" i="14"/>
  <c r="AX507" i="14" s="1"/>
  <c r="AT508" i="14"/>
  <c r="AT509" i="14"/>
  <c r="AX509" i="14" s="1"/>
  <c r="AT510" i="14"/>
  <c r="AX510" i="14" s="1"/>
  <c r="AT511" i="14"/>
  <c r="AX511" i="14" s="1"/>
  <c r="AT512" i="14"/>
  <c r="AX512" i="14" s="1"/>
  <c r="AT513" i="14"/>
  <c r="AT514" i="14"/>
  <c r="AX514" i="14" s="1"/>
  <c r="AT515" i="14"/>
  <c r="AT516" i="14"/>
  <c r="AX516" i="14" s="1"/>
  <c r="AT517" i="14"/>
  <c r="AX517" i="14" s="1"/>
  <c r="AT518" i="14"/>
  <c r="AX518" i="14" s="1"/>
  <c r="AT519" i="14"/>
  <c r="AX519" i="14" s="1"/>
  <c r="AT520" i="14"/>
  <c r="AX520" i="14" s="1"/>
  <c r="AT521" i="14"/>
  <c r="AX521" i="14" s="1"/>
  <c r="AT522" i="14"/>
  <c r="AT523" i="14"/>
  <c r="AX523" i="14" s="1"/>
  <c r="AT524" i="14"/>
  <c r="AT525" i="14"/>
  <c r="AX525" i="14" s="1"/>
  <c r="AT526" i="14"/>
  <c r="AX526" i="14" s="1"/>
  <c r="AT527" i="14"/>
  <c r="AX527" i="14" s="1"/>
  <c r="AT528" i="14"/>
  <c r="AT529" i="14"/>
  <c r="AX529" i="14" s="1"/>
  <c r="AT530" i="14"/>
  <c r="AX530" i="14" s="1"/>
  <c r="AT531" i="14"/>
  <c r="AX531" i="14" s="1"/>
  <c r="AT532" i="14"/>
  <c r="AT533" i="14"/>
  <c r="AX533" i="14" s="1"/>
  <c r="AT534" i="14"/>
  <c r="AX534" i="14" s="1"/>
  <c r="AT535" i="14"/>
  <c r="AX535" i="14" s="1"/>
  <c r="AT536" i="14"/>
  <c r="AX536" i="14" s="1"/>
  <c r="AT537" i="14"/>
  <c r="AX537" i="14" s="1"/>
  <c r="AT538" i="14"/>
  <c r="AX538" i="14" s="1"/>
  <c r="AT539" i="14"/>
  <c r="AX539" i="14" s="1"/>
  <c r="AT540" i="14"/>
  <c r="AX540" i="14" s="1"/>
  <c r="AT541" i="14"/>
  <c r="AT542" i="14"/>
  <c r="AX542" i="14" s="1"/>
  <c r="AT543" i="14"/>
  <c r="AX543" i="14" s="1"/>
  <c r="AT544" i="14"/>
  <c r="AX544" i="14" s="1"/>
  <c r="AT545" i="14"/>
  <c r="AX545" i="14" s="1"/>
  <c r="AT546" i="14"/>
  <c r="AX546" i="14" s="1"/>
  <c r="AT547" i="14"/>
  <c r="AX547" i="14" s="1"/>
  <c r="AT548" i="14"/>
  <c r="AX548" i="14" s="1"/>
  <c r="AT549" i="14"/>
  <c r="AX549" i="14" s="1"/>
  <c r="AT550" i="14"/>
  <c r="AX550" i="14" s="1"/>
  <c r="AT551" i="14"/>
  <c r="AX551" i="14" s="1"/>
  <c r="AT552" i="14"/>
  <c r="AX552" i="14" s="1"/>
  <c r="AT553" i="14"/>
  <c r="AX553" i="14" s="1"/>
  <c r="AT554" i="14"/>
  <c r="AX554" i="14" s="1"/>
  <c r="AT555" i="14"/>
  <c r="AX555" i="14" s="1"/>
  <c r="AT556" i="14"/>
  <c r="AX556" i="14" s="1"/>
  <c r="AT557" i="14"/>
  <c r="AX557" i="14" s="1"/>
  <c r="AT558" i="14"/>
  <c r="AX558" i="14" s="1"/>
  <c r="AT559" i="14"/>
  <c r="AX559" i="14" s="1"/>
  <c r="AT560" i="14"/>
  <c r="AX560" i="14" s="1"/>
  <c r="AT561" i="14"/>
  <c r="AX561" i="14" s="1"/>
  <c r="AT562" i="14"/>
  <c r="AX562" i="14" s="1"/>
  <c r="AT563" i="14"/>
  <c r="AX563" i="14" s="1"/>
  <c r="AT564" i="14"/>
  <c r="AX564" i="14" s="1"/>
  <c r="AT565" i="14"/>
  <c r="AX565" i="14" s="1"/>
  <c r="AT566" i="14"/>
  <c r="AX566" i="14" s="1"/>
  <c r="AT567" i="14"/>
  <c r="AX567" i="14" s="1"/>
  <c r="AT568" i="14"/>
  <c r="AX568" i="14" s="1"/>
  <c r="AT569" i="14"/>
  <c r="AT570" i="14"/>
  <c r="AX570" i="14" s="1"/>
  <c r="AT571" i="14"/>
  <c r="AT572" i="14"/>
  <c r="AX572" i="14" s="1"/>
  <c r="AT573" i="14"/>
  <c r="AX573" i="14" s="1"/>
  <c r="AT574" i="14"/>
  <c r="AX574" i="14" s="1"/>
  <c r="AT575" i="14"/>
  <c r="AT576" i="14"/>
  <c r="AX576" i="14" s="1"/>
  <c r="AT577" i="14"/>
  <c r="AT578" i="14"/>
  <c r="AX578" i="14" s="1"/>
  <c r="AT579" i="14"/>
  <c r="AX579" i="14" s="1"/>
  <c r="AT580" i="14"/>
  <c r="AX580" i="14" s="1"/>
  <c r="AT581" i="14"/>
  <c r="AT582" i="14"/>
  <c r="AX582" i="14" s="1"/>
  <c r="AT583" i="14"/>
  <c r="AT584" i="14"/>
  <c r="AT585" i="14"/>
  <c r="AX585" i="14" s="1"/>
  <c r="AT586" i="14"/>
  <c r="AX586" i="14" s="1"/>
  <c r="AT587" i="14"/>
  <c r="AX587" i="14" s="1"/>
  <c r="AT588" i="14"/>
  <c r="AX588" i="14" s="1"/>
  <c r="AT589" i="14"/>
  <c r="AX589" i="14" s="1"/>
  <c r="AT590" i="14"/>
  <c r="AX590" i="14" s="1"/>
  <c r="AT591" i="14"/>
  <c r="AX591" i="14" s="1"/>
  <c r="AT592" i="14"/>
  <c r="AX592" i="14" s="1"/>
  <c r="AT593" i="14"/>
  <c r="AT594" i="14"/>
  <c r="AT595" i="14"/>
  <c r="AX595" i="14" s="1"/>
  <c r="AT596" i="14"/>
  <c r="AX596" i="14" s="1"/>
  <c r="AT597" i="14"/>
  <c r="AT598" i="14"/>
  <c r="AX598" i="14" s="1"/>
  <c r="AT599" i="14"/>
  <c r="AT600" i="14"/>
  <c r="AX600" i="14" s="1"/>
  <c r="AT601" i="14"/>
  <c r="AT602" i="14"/>
  <c r="AX602" i="14" s="1"/>
  <c r="AT603" i="14"/>
  <c r="AX603" i="14" s="1"/>
  <c r="AT604" i="14"/>
  <c r="AX604" i="14" s="1"/>
  <c r="AT605" i="14"/>
  <c r="AT606" i="14"/>
  <c r="AT607" i="14"/>
  <c r="AX607" i="14" s="1"/>
  <c r="AT608" i="14"/>
  <c r="AX608" i="14" s="1"/>
  <c r="AT609" i="14"/>
  <c r="AX609" i="14" s="1"/>
  <c r="AT610" i="14"/>
  <c r="AX610" i="14" s="1"/>
  <c r="AT611" i="14"/>
  <c r="AT612" i="14"/>
  <c r="AX612" i="14" s="1"/>
  <c r="AT613" i="14"/>
  <c r="AX613" i="14" s="1"/>
  <c r="AT614" i="14"/>
  <c r="AX614" i="14" s="1"/>
  <c r="AT615" i="14"/>
  <c r="AX615" i="14" s="1"/>
  <c r="AT616" i="14"/>
  <c r="AT617" i="14"/>
  <c r="AT618" i="14"/>
  <c r="AX618" i="14" s="1"/>
  <c r="AT619" i="14"/>
  <c r="AX619" i="14" s="1"/>
  <c r="AT620" i="14"/>
  <c r="AX620" i="14" s="1"/>
  <c r="AT621" i="14"/>
  <c r="AX621" i="14" s="1"/>
  <c r="AT622" i="14"/>
  <c r="AT623" i="14"/>
  <c r="AX623" i="14" s="1"/>
  <c r="AT624" i="14"/>
  <c r="AX624" i="14" s="1"/>
  <c r="AT625" i="14"/>
  <c r="AT626" i="14"/>
  <c r="AX626" i="14" s="1"/>
  <c r="AT627" i="14"/>
  <c r="AX627" i="14" s="1"/>
  <c r="AT628" i="14"/>
  <c r="AT629" i="14"/>
  <c r="AX629" i="14" s="1"/>
  <c r="AT630" i="14"/>
  <c r="AX630" i="14" s="1"/>
  <c r="AT631" i="14"/>
  <c r="AX631" i="14" s="1"/>
  <c r="AT632" i="14"/>
  <c r="AX632" i="14" s="1"/>
  <c r="AT633" i="14"/>
  <c r="AX633" i="14" s="1"/>
  <c r="AT634" i="14"/>
  <c r="AX634" i="14" s="1"/>
  <c r="AT635" i="14"/>
  <c r="AT636" i="14"/>
  <c r="AX636" i="14" s="1"/>
  <c r="AT637" i="14"/>
  <c r="AX637" i="14" s="1"/>
  <c r="AT638" i="14"/>
  <c r="AX638" i="14" s="1"/>
  <c r="AT639" i="14"/>
  <c r="AX639" i="14" s="1"/>
  <c r="AT640" i="14"/>
  <c r="AX640" i="14" s="1"/>
  <c r="AT641" i="14"/>
  <c r="AX641" i="14" s="1"/>
  <c r="AT642" i="14"/>
  <c r="AT643" i="14"/>
  <c r="AX643" i="14" s="1"/>
  <c r="AT644" i="14"/>
  <c r="AX644" i="14" s="1"/>
  <c r="AT645" i="14"/>
  <c r="AT646" i="14"/>
  <c r="AX646" i="14" s="1"/>
  <c r="AT647" i="14"/>
  <c r="AX647" i="14" s="1"/>
  <c r="AT648" i="14"/>
  <c r="AX648" i="14" s="1"/>
  <c r="AT649" i="14"/>
  <c r="AX649" i="14" s="1"/>
  <c r="AT650" i="14"/>
  <c r="AX650" i="14" s="1"/>
  <c r="AT651" i="14"/>
  <c r="AX651" i="14" s="1"/>
  <c r="AT652" i="14"/>
  <c r="AX652" i="14" s="1"/>
  <c r="AT653" i="14"/>
  <c r="AX653" i="14" s="1"/>
  <c r="AT654" i="14"/>
  <c r="AX654" i="14" s="1"/>
  <c r="AT655" i="14"/>
  <c r="AX655" i="14" s="1"/>
  <c r="AT656" i="14"/>
  <c r="AT657" i="14"/>
  <c r="AX657" i="14" s="1"/>
  <c r="AT658" i="14"/>
  <c r="AX658" i="14" s="1"/>
  <c r="AT659" i="14"/>
  <c r="AX659" i="14" s="1"/>
  <c r="AT660" i="14"/>
  <c r="AX660" i="14" s="1"/>
  <c r="AT661" i="14"/>
  <c r="AX661" i="14" s="1"/>
  <c r="AT662" i="14"/>
  <c r="AX662" i="14" s="1"/>
  <c r="AT663" i="14"/>
  <c r="AX663" i="14" s="1"/>
  <c r="AT664" i="14"/>
  <c r="AX664" i="14" s="1"/>
  <c r="AT665" i="14"/>
  <c r="AX665" i="14" s="1"/>
  <c r="AT666" i="14"/>
  <c r="AX666" i="14" s="1"/>
  <c r="AT667" i="14"/>
  <c r="AX667" i="14" s="1"/>
  <c r="AT668" i="14"/>
  <c r="AX668" i="14" s="1"/>
  <c r="AT669" i="14"/>
  <c r="AX669" i="14" s="1"/>
  <c r="AT670" i="14"/>
  <c r="AT671" i="14"/>
  <c r="AT672" i="14"/>
  <c r="AX672" i="14" s="1"/>
  <c r="AT673" i="14"/>
  <c r="AX673" i="14" s="1"/>
  <c r="AT674" i="14"/>
  <c r="AT675" i="14"/>
  <c r="AX675" i="14" s="1"/>
  <c r="AT676" i="14"/>
  <c r="AX676" i="14" s="1"/>
  <c r="AT677" i="14"/>
  <c r="AX677" i="14" s="1"/>
  <c r="AT678" i="14"/>
  <c r="AX678" i="14" s="1"/>
  <c r="AT679" i="14"/>
  <c r="AX679" i="14" s="1"/>
  <c r="AT680" i="14"/>
  <c r="AT681" i="14"/>
  <c r="AT682" i="14"/>
  <c r="AT683" i="14"/>
  <c r="AX683" i="14" s="1"/>
  <c r="AT684" i="14"/>
  <c r="AX684" i="14" s="1"/>
  <c r="AT685" i="14"/>
  <c r="AT686" i="14"/>
  <c r="AX686" i="14" s="1"/>
  <c r="AT687" i="14"/>
  <c r="AX687" i="14" s="1"/>
  <c r="AT688" i="14"/>
  <c r="AX688" i="14" s="1"/>
  <c r="AT689" i="14"/>
  <c r="AX689" i="14" s="1"/>
  <c r="AT690" i="14"/>
  <c r="AX690" i="14" s="1"/>
  <c r="AT691" i="14"/>
  <c r="AT692" i="14"/>
  <c r="AT693" i="14"/>
  <c r="AT694" i="14"/>
  <c r="AT695" i="14"/>
  <c r="AX695" i="14" s="1"/>
  <c r="AT696" i="14"/>
  <c r="AX696" i="14" s="1"/>
  <c r="AT697" i="14"/>
  <c r="AT698" i="14"/>
  <c r="AX698" i="14" s="1"/>
  <c r="AT699" i="14"/>
  <c r="AT700" i="14"/>
  <c r="AX700" i="14" s="1"/>
  <c r="AT701" i="14"/>
  <c r="AT702" i="14"/>
  <c r="AX702" i="14" s="1"/>
  <c r="AT703" i="14"/>
  <c r="AT704" i="14"/>
  <c r="AX704" i="14" s="1"/>
  <c r="AT705" i="14"/>
  <c r="AX705" i="14" s="1"/>
  <c r="AT706" i="14"/>
  <c r="AX706" i="14" s="1"/>
  <c r="AT707" i="14"/>
  <c r="AX707" i="14" s="1"/>
  <c r="AT708" i="14"/>
  <c r="AX708" i="14" s="1"/>
  <c r="AT709" i="14"/>
  <c r="AT710" i="14"/>
  <c r="AX710" i="14" s="1"/>
  <c r="AT711" i="14"/>
  <c r="AX711" i="14" s="1"/>
  <c r="AT712" i="14"/>
  <c r="AX712" i="14" s="1"/>
  <c r="AT713" i="14"/>
  <c r="AT714" i="14"/>
  <c r="AX714" i="14" s="1"/>
  <c r="AT715" i="14"/>
  <c r="AX715" i="14" s="1"/>
  <c r="AT716" i="14"/>
  <c r="AX716" i="14" s="1"/>
  <c r="AT717" i="14"/>
  <c r="AT718" i="14"/>
  <c r="AX718" i="14" s="1"/>
  <c r="AT719" i="14"/>
  <c r="AT720" i="14"/>
  <c r="AT721" i="14"/>
  <c r="AX721" i="14" s="1"/>
  <c r="AT722" i="14"/>
  <c r="AX722" i="14" s="1"/>
  <c r="AT723" i="14"/>
  <c r="AX723" i="14" s="1"/>
  <c r="AT724" i="14"/>
  <c r="AX724" i="14" s="1"/>
  <c r="AT725" i="14"/>
  <c r="AX725" i="14" s="1"/>
  <c r="AT726" i="14"/>
  <c r="AX726" i="14" s="1"/>
  <c r="AT727" i="14"/>
  <c r="AX727" i="14" s="1"/>
  <c r="AT728" i="14"/>
  <c r="AT729" i="14"/>
  <c r="AX729" i="14" s="1"/>
  <c r="AT730" i="14"/>
  <c r="AX730" i="14" s="1"/>
  <c r="AT731" i="14"/>
  <c r="AX731" i="14" s="1"/>
  <c r="AT732" i="14"/>
  <c r="AX732" i="14" s="1"/>
  <c r="AT733" i="14"/>
  <c r="AX733" i="14" s="1"/>
  <c r="AT734" i="14"/>
  <c r="AT735" i="14"/>
  <c r="AT736" i="14"/>
  <c r="AX736" i="14" s="1"/>
  <c r="AT737" i="14"/>
  <c r="AX737" i="14" s="1"/>
  <c r="AT738" i="14"/>
  <c r="AX738" i="14" s="1"/>
  <c r="AT739" i="14"/>
  <c r="AX739" i="14" s="1"/>
  <c r="AT740" i="14"/>
  <c r="AX740" i="14" s="1"/>
  <c r="AT741" i="14"/>
  <c r="AX741" i="14" s="1"/>
  <c r="AT742" i="14"/>
  <c r="AX742" i="14" s="1"/>
  <c r="AT743" i="14"/>
  <c r="AX743" i="14" s="1"/>
  <c r="AT744" i="14"/>
  <c r="AX744" i="14" s="1"/>
  <c r="AT745" i="14"/>
  <c r="AX745" i="14" s="1"/>
  <c r="AT746" i="14"/>
  <c r="AX746" i="14" s="1"/>
  <c r="AT747" i="14"/>
  <c r="AT748" i="14"/>
  <c r="AT749" i="14"/>
  <c r="AX749" i="14" s="1"/>
  <c r="AT750" i="14"/>
  <c r="AX750" i="14" s="1"/>
  <c r="AT751" i="14"/>
  <c r="AX751" i="14" s="1"/>
  <c r="AT752" i="14"/>
  <c r="AX752" i="14" s="1"/>
  <c r="AT753" i="14"/>
  <c r="AX753" i="14" s="1"/>
  <c r="AT754" i="14"/>
  <c r="AX754" i="14" s="1"/>
  <c r="AT755" i="14"/>
  <c r="AX755" i="14" s="1"/>
  <c r="AT756" i="14"/>
  <c r="AT757" i="14"/>
  <c r="AT758" i="14"/>
  <c r="AX758" i="14" s="1"/>
  <c r="AT759" i="14"/>
  <c r="AX759" i="14" s="1"/>
  <c r="AT760" i="14"/>
  <c r="AX760" i="14" s="1"/>
  <c r="AT761" i="14"/>
  <c r="AX761" i="14" s="1"/>
  <c r="AT762" i="14"/>
  <c r="AX762" i="14" s="1"/>
  <c r="AT763" i="14"/>
  <c r="AX763" i="14" s="1"/>
  <c r="AT764" i="14"/>
  <c r="AX764" i="14" s="1"/>
  <c r="AT765" i="14"/>
  <c r="AX765" i="14" s="1"/>
  <c r="AT766" i="14"/>
  <c r="AX766" i="14" s="1"/>
  <c r="AT767" i="14"/>
  <c r="AX767" i="14" s="1"/>
  <c r="AT768" i="14"/>
  <c r="AX768" i="14" s="1"/>
  <c r="AT769" i="14"/>
  <c r="AX769" i="14" s="1"/>
  <c r="AT770" i="14"/>
  <c r="AX770" i="14" s="1"/>
  <c r="AT771" i="14"/>
  <c r="AX771" i="14" s="1"/>
  <c r="AT772" i="14"/>
  <c r="AX772" i="14" s="1"/>
  <c r="AT773" i="14"/>
  <c r="AX773" i="14" s="1"/>
  <c r="AT774" i="14"/>
  <c r="AX774" i="14" s="1"/>
  <c r="AT775" i="14"/>
  <c r="AX775" i="14" s="1"/>
  <c r="AT776" i="14"/>
  <c r="AX776" i="14" s="1"/>
  <c r="AT777" i="14"/>
  <c r="AT778" i="14"/>
  <c r="AX778" i="14" s="1"/>
  <c r="AT779" i="14"/>
  <c r="AT4" i="14"/>
  <c r="AX4" i="14" s="1"/>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17" i="14"/>
  <c r="G418" i="14"/>
  <c r="G419" i="14"/>
  <c r="G420" i="14"/>
  <c r="G421" i="14"/>
  <c r="G422" i="14"/>
  <c r="G423" i="14"/>
  <c r="G424" i="14"/>
  <c r="G425" i="14"/>
  <c r="G426" i="14"/>
  <c r="G427" i="14"/>
  <c r="G428" i="14"/>
  <c r="G429" i="14"/>
  <c r="G430" i="14"/>
  <c r="G431" i="14"/>
  <c r="G432" i="14"/>
  <c r="G433" i="14"/>
  <c r="G434" i="14"/>
  <c r="G435" i="14"/>
  <c r="G436" i="14"/>
  <c r="G437" i="14"/>
  <c r="G438" i="14"/>
  <c r="G439" i="14"/>
  <c r="G440" i="14"/>
  <c r="G441" i="14"/>
  <c r="G442" i="14"/>
  <c r="G443" i="14"/>
  <c r="G444" i="14"/>
  <c r="G445" i="14"/>
  <c r="G446" i="14"/>
  <c r="G447" i="14"/>
  <c r="G448" i="14"/>
  <c r="G449" i="14"/>
  <c r="G450" i="14"/>
  <c r="G451" i="14"/>
  <c r="G452" i="14"/>
  <c r="G453" i="14"/>
  <c r="G454" i="14"/>
  <c r="G455" i="14"/>
  <c r="G456" i="14"/>
  <c r="G457" i="14"/>
  <c r="G458" i="14"/>
  <c r="G459" i="14"/>
  <c r="G460" i="14"/>
  <c r="G461" i="14"/>
  <c r="G462" i="14"/>
  <c r="G463" i="14"/>
  <c r="G464" i="14"/>
  <c r="G465" i="14"/>
  <c r="G466" i="14"/>
  <c r="G467" i="14"/>
  <c r="G468" i="14"/>
  <c r="G469" i="14"/>
  <c r="G470" i="14"/>
  <c r="G471" i="14"/>
  <c r="G472" i="14"/>
  <c r="G473" i="14"/>
  <c r="G474" i="14"/>
  <c r="G475" i="14"/>
  <c r="G476" i="14"/>
  <c r="G477" i="14"/>
  <c r="G478" i="14"/>
  <c r="G479" i="14"/>
  <c r="G480" i="14"/>
  <c r="G481" i="14"/>
  <c r="G482" i="14"/>
  <c r="G483" i="14"/>
  <c r="G484" i="14"/>
  <c r="G485" i="14"/>
  <c r="G486" i="14"/>
  <c r="G487" i="14"/>
  <c r="G488" i="14"/>
  <c r="G489" i="14"/>
  <c r="G490" i="14"/>
  <c r="G491" i="14"/>
  <c r="G492" i="14"/>
  <c r="G493" i="14"/>
  <c r="G494" i="14"/>
  <c r="G495" i="14"/>
  <c r="G496" i="14"/>
  <c r="G497" i="14"/>
  <c r="G498" i="14"/>
  <c r="G499" i="14"/>
  <c r="G500" i="14"/>
  <c r="G501" i="14"/>
  <c r="G502" i="14"/>
  <c r="G503" i="14"/>
  <c r="G504" i="14"/>
  <c r="G505" i="14"/>
  <c r="G506" i="14"/>
  <c r="G507" i="14"/>
  <c r="G508" i="14"/>
  <c r="G509" i="14"/>
  <c r="G510" i="14"/>
  <c r="G511" i="14"/>
  <c r="G512" i="14"/>
  <c r="G513" i="14"/>
  <c r="G514" i="14"/>
  <c r="G515" i="14"/>
  <c r="G516" i="14"/>
  <c r="G517" i="14"/>
  <c r="G518" i="14"/>
  <c r="G519" i="14"/>
  <c r="G520" i="14"/>
  <c r="G521" i="14"/>
  <c r="G522" i="14"/>
  <c r="G523" i="14"/>
  <c r="G524" i="14"/>
  <c r="G525" i="14"/>
  <c r="G526" i="14"/>
  <c r="G527" i="14"/>
  <c r="G528" i="14"/>
  <c r="G529" i="14"/>
  <c r="G530" i="14"/>
  <c r="G531" i="14"/>
  <c r="G532" i="14"/>
  <c r="G533" i="14"/>
  <c r="G534" i="14"/>
  <c r="G535" i="14"/>
  <c r="G536" i="14"/>
  <c r="G537" i="14"/>
  <c r="G538" i="14"/>
  <c r="G539" i="14"/>
  <c r="G540" i="14"/>
  <c r="G541" i="14"/>
  <c r="G542" i="14"/>
  <c r="G543" i="14"/>
  <c r="G544" i="14"/>
  <c r="G545" i="14"/>
  <c r="G546" i="14"/>
  <c r="G547" i="14"/>
  <c r="G548" i="14"/>
  <c r="G549" i="14"/>
  <c r="G550" i="14"/>
  <c r="G551" i="14"/>
  <c r="G552" i="14"/>
  <c r="G553" i="14"/>
  <c r="G554" i="14"/>
  <c r="G555" i="14"/>
  <c r="G556" i="14"/>
  <c r="G557" i="14"/>
  <c r="G558" i="14"/>
  <c r="G559" i="14"/>
  <c r="G560" i="14"/>
  <c r="G561" i="14"/>
  <c r="G562" i="14"/>
  <c r="G563" i="14"/>
  <c r="G564" i="14"/>
  <c r="G565" i="14"/>
  <c r="G566" i="14"/>
  <c r="G567" i="14"/>
  <c r="G568" i="14"/>
  <c r="G569" i="14"/>
  <c r="G570" i="14"/>
  <c r="G571" i="14"/>
  <c r="G572" i="14"/>
  <c r="G573" i="14"/>
  <c r="G574" i="14"/>
  <c r="G575" i="14"/>
  <c r="G576" i="14"/>
  <c r="G577" i="14"/>
  <c r="G578" i="14"/>
  <c r="G579" i="14"/>
  <c r="G580" i="14"/>
  <c r="G581" i="14"/>
  <c r="G582" i="14"/>
  <c r="G583" i="14"/>
  <c r="G584" i="14"/>
  <c r="G585" i="14"/>
  <c r="G586" i="14"/>
  <c r="G587" i="14"/>
  <c r="G588" i="14"/>
  <c r="G589" i="14"/>
  <c r="G590" i="14"/>
  <c r="G591" i="14"/>
  <c r="G592" i="14"/>
  <c r="G593" i="14"/>
  <c r="G594" i="14"/>
  <c r="G595" i="14"/>
  <c r="G596" i="14"/>
  <c r="G597" i="14"/>
  <c r="G598" i="14"/>
  <c r="G599" i="14"/>
  <c r="G600" i="14"/>
  <c r="G601" i="14"/>
  <c r="G602" i="14"/>
  <c r="G603" i="14"/>
  <c r="G604" i="14"/>
  <c r="G605" i="14"/>
  <c r="G606" i="14"/>
  <c r="G607" i="14"/>
  <c r="G608" i="14"/>
  <c r="G609" i="14"/>
  <c r="G610" i="14"/>
  <c r="G611" i="14"/>
  <c r="G612" i="14"/>
  <c r="G613" i="14"/>
  <c r="G614" i="14"/>
  <c r="G615" i="14"/>
  <c r="G616" i="14"/>
  <c r="G617" i="14"/>
  <c r="G618" i="14"/>
  <c r="G619" i="14"/>
  <c r="G620" i="14"/>
  <c r="G621" i="14"/>
  <c r="G622" i="14"/>
  <c r="G623" i="14"/>
  <c r="G624" i="14"/>
  <c r="G625" i="14"/>
  <c r="G626" i="14"/>
  <c r="G627" i="14"/>
  <c r="G628" i="14"/>
  <c r="G629" i="14"/>
  <c r="G630" i="14"/>
  <c r="G631" i="14"/>
  <c r="G632" i="14"/>
  <c r="G633" i="14"/>
  <c r="G634" i="14"/>
  <c r="G635" i="14"/>
  <c r="G636" i="14"/>
  <c r="G637" i="14"/>
  <c r="G638" i="14"/>
  <c r="G639" i="14"/>
  <c r="G640" i="14"/>
  <c r="G641" i="14"/>
  <c r="G642" i="14"/>
  <c r="G643" i="14"/>
  <c r="G644" i="14"/>
  <c r="G645" i="14"/>
  <c r="G646" i="14"/>
  <c r="G647" i="14"/>
  <c r="G648" i="14"/>
  <c r="G649" i="14"/>
  <c r="G650" i="14"/>
  <c r="G651" i="14"/>
  <c r="G652" i="14"/>
  <c r="G653" i="14"/>
  <c r="G654" i="14"/>
  <c r="G655" i="14"/>
  <c r="G656" i="14"/>
  <c r="G657" i="14"/>
  <c r="G658" i="14"/>
  <c r="G659" i="14"/>
  <c r="G660" i="14"/>
  <c r="G661" i="14"/>
  <c r="G662" i="14"/>
  <c r="G663" i="14"/>
  <c r="G664" i="14"/>
  <c r="G665" i="14"/>
  <c r="G666" i="14"/>
  <c r="G667" i="14"/>
  <c r="G668" i="14"/>
  <c r="G669" i="14"/>
  <c r="G670" i="14"/>
  <c r="G671" i="14"/>
  <c r="G672" i="14"/>
  <c r="G673" i="14"/>
  <c r="G674" i="14"/>
  <c r="G675" i="14"/>
  <c r="G676" i="14"/>
  <c r="G677" i="14"/>
  <c r="G678" i="14"/>
  <c r="G679" i="14"/>
  <c r="G680" i="14"/>
  <c r="G681" i="14"/>
  <c r="G682" i="14"/>
  <c r="G683" i="14"/>
  <c r="G684" i="14"/>
  <c r="G685" i="14"/>
  <c r="G686" i="14"/>
  <c r="G687" i="14"/>
  <c r="G688" i="14"/>
  <c r="G689" i="14"/>
  <c r="G690" i="14"/>
  <c r="G691" i="14"/>
  <c r="G692" i="14"/>
  <c r="G693" i="14"/>
  <c r="G694" i="14"/>
  <c r="G695" i="14"/>
  <c r="G696" i="14"/>
  <c r="G697" i="14"/>
  <c r="G698" i="14"/>
  <c r="G699" i="14"/>
  <c r="G700" i="14"/>
  <c r="G701" i="14"/>
  <c r="G702" i="14"/>
  <c r="G5" i="14"/>
  <c r="E6" i="14"/>
  <c r="F6" i="14" s="1"/>
  <c r="E7" i="14"/>
  <c r="E8" i="14"/>
  <c r="F8" i="14" s="1"/>
  <c r="E9" i="14"/>
  <c r="F9" i="14" s="1"/>
  <c r="E10" i="14"/>
  <c r="E11" i="14"/>
  <c r="E12" i="14"/>
  <c r="F12" i="14" s="1"/>
  <c r="E13" i="14"/>
  <c r="F13" i="14" s="1"/>
  <c r="E14" i="14"/>
  <c r="F14" i="14" s="1"/>
  <c r="E15" i="14"/>
  <c r="E16" i="14"/>
  <c r="F16" i="14" s="1"/>
  <c r="E17" i="14"/>
  <c r="F17" i="14" s="1"/>
  <c r="E18" i="14"/>
  <c r="F18" i="14" s="1"/>
  <c r="E19" i="14"/>
  <c r="E20" i="14"/>
  <c r="E21" i="14"/>
  <c r="E22" i="14"/>
  <c r="F22" i="14" s="1"/>
  <c r="E23" i="14"/>
  <c r="E24" i="14"/>
  <c r="E25" i="14"/>
  <c r="E26" i="14"/>
  <c r="E27" i="14"/>
  <c r="E28" i="14"/>
  <c r="E29" i="14"/>
  <c r="F29" i="14" s="1"/>
  <c r="E30" i="14"/>
  <c r="F30" i="14" s="1"/>
  <c r="E31" i="14"/>
  <c r="E32" i="14"/>
  <c r="E33" i="14"/>
  <c r="E34" i="14"/>
  <c r="F34" i="14" s="1"/>
  <c r="E35" i="14"/>
  <c r="E36" i="14"/>
  <c r="E37" i="14"/>
  <c r="E38" i="14"/>
  <c r="E39" i="14"/>
  <c r="E40" i="14"/>
  <c r="E41" i="14"/>
  <c r="E42" i="14"/>
  <c r="F42" i="14" s="1"/>
  <c r="E43" i="14"/>
  <c r="E44" i="14"/>
  <c r="E45" i="14"/>
  <c r="E46" i="14"/>
  <c r="E47" i="14"/>
  <c r="E48" i="14"/>
  <c r="E49" i="14"/>
  <c r="E50" i="14"/>
  <c r="F50" i="14" s="1"/>
  <c r="E51" i="14"/>
  <c r="E52" i="14"/>
  <c r="E53" i="14"/>
  <c r="E54" i="14"/>
  <c r="E55" i="14"/>
  <c r="E56" i="14"/>
  <c r="E57" i="14"/>
  <c r="E58" i="14"/>
  <c r="E59" i="14"/>
  <c r="E60" i="14"/>
  <c r="E61" i="14"/>
  <c r="F61" i="14" s="1"/>
  <c r="E62" i="14"/>
  <c r="E63" i="14"/>
  <c r="E64" i="14"/>
  <c r="E65" i="14"/>
  <c r="E66" i="14"/>
  <c r="F66" i="14" s="1"/>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F94" i="14" s="1"/>
  <c r="E95" i="14"/>
  <c r="E96" i="14"/>
  <c r="F96" i="14" s="1"/>
  <c r="E97" i="14"/>
  <c r="E98" i="14"/>
  <c r="E99" i="14"/>
  <c r="E100" i="14"/>
  <c r="E101" i="14"/>
  <c r="E102" i="14"/>
  <c r="E103" i="14"/>
  <c r="E104" i="14"/>
  <c r="E105" i="14"/>
  <c r="E106" i="14"/>
  <c r="E107" i="14"/>
  <c r="E108" i="14"/>
  <c r="E109" i="14"/>
  <c r="E110" i="14"/>
  <c r="E111" i="14"/>
  <c r="E112" i="14"/>
  <c r="F112" i="14" s="1"/>
  <c r="E113" i="14"/>
  <c r="E114" i="14"/>
  <c r="F114" i="14" s="1"/>
  <c r="E115" i="14"/>
  <c r="E116" i="14"/>
  <c r="E117" i="14"/>
  <c r="E118" i="14"/>
  <c r="F118" i="14" s="1"/>
  <c r="E119" i="14"/>
  <c r="E120" i="14"/>
  <c r="E121" i="14"/>
  <c r="E122" i="14"/>
  <c r="E123" i="14"/>
  <c r="E124" i="14"/>
  <c r="E125" i="14"/>
  <c r="E126" i="14"/>
  <c r="F126" i="14" s="1"/>
  <c r="E127" i="14"/>
  <c r="E128" i="14"/>
  <c r="E129" i="14"/>
  <c r="E130" i="14"/>
  <c r="F130" i="14" s="1"/>
  <c r="E131" i="14"/>
  <c r="E132" i="14"/>
  <c r="E133" i="14"/>
  <c r="E134" i="14"/>
  <c r="F134" i="14" s="1"/>
  <c r="E135" i="14"/>
  <c r="E136" i="14"/>
  <c r="E137" i="14"/>
  <c r="E138" i="14"/>
  <c r="E139" i="14"/>
  <c r="E140" i="14"/>
  <c r="E141" i="14"/>
  <c r="E142" i="14"/>
  <c r="F142" i="14" s="1"/>
  <c r="E143" i="14"/>
  <c r="E144" i="14"/>
  <c r="E145" i="14"/>
  <c r="F145" i="14" s="1"/>
  <c r="E146" i="14"/>
  <c r="E147" i="14"/>
  <c r="E148" i="14"/>
  <c r="E149" i="14"/>
  <c r="E150" i="14"/>
  <c r="F150" i="14" s="1"/>
  <c r="E151" i="14"/>
  <c r="E152" i="14"/>
  <c r="E153" i="14"/>
  <c r="E154" i="14"/>
  <c r="E155" i="14"/>
  <c r="E156" i="14"/>
  <c r="E157" i="14"/>
  <c r="E158" i="14"/>
  <c r="F158" i="14" s="1"/>
  <c r="E159" i="14"/>
  <c r="E160" i="14"/>
  <c r="E161" i="14"/>
  <c r="E162" i="14"/>
  <c r="F162" i="14" s="1"/>
  <c r="E163" i="14"/>
  <c r="E164" i="14"/>
  <c r="E165" i="14"/>
  <c r="F165" i="14" s="1"/>
  <c r="E166" i="14"/>
  <c r="F166" i="14" s="1"/>
  <c r="E167" i="14"/>
  <c r="E168" i="14"/>
  <c r="E169" i="14"/>
  <c r="F169" i="14" s="1"/>
  <c r="E170" i="14"/>
  <c r="F170" i="14" s="1"/>
  <c r="E171" i="14"/>
  <c r="E172" i="14"/>
  <c r="E173" i="14"/>
  <c r="E174" i="14"/>
  <c r="F174" i="14" s="1"/>
  <c r="E175" i="14"/>
  <c r="E176" i="14"/>
  <c r="E177" i="14"/>
  <c r="E178" i="14"/>
  <c r="E179" i="14"/>
  <c r="E180" i="14"/>
  <c r="E181" i="14"/>
  <c r="E182" i="14"/>
  <c r="E183" i="14"/>
  <c r="E184" i="14"/>
  <c r="E185" i="14"/>
  <c r="E186" i="14"/>
  <c r="F186" i="14" s="1"/>
  <c r="E187" i="14"/>
  <c r="E188" i="14"/>
  <c r="E189" i="14"/>
  <c r="E190" i="14"/>
  <c r="E191" i="14"/>
  <c r="E192" i="14"/>
  <c r="E193" i="14"/>
  <c r="E194" i="14"/>
  <c r="F194" i="14" s="1"/>
  <c r="E195" i="14"/>
  <c r="E196" i="14"/>
  <c r="E197" i="14"/>
  <c r="E198" i="14"/>
  <c r="E199" i="14"/>
  <c r="E200" i="14"/>
  <c r="E201" i="14"/>
  <c r="E202" i="14"/>
  <c r="E203" i="14"/>
  <c r="E204" i="14"/>
  <c r="E205" i="14"/>
  <c r="E206" i="14"/>
  <c r="E207" i="14"/>
  <c r="E208" i="14"/>
  <c r="E209" i="14"/>
  <c r="E210" i="14"/>
  <c r="E211" i="14"/>
  <c r="E212" i="14"/>
  <c r="E213" i="14"/>
  <c r="E214" i="14"/>
  <c r="F214" i="14" s="1"/>
  <c r="E215" i="14"/>
  <c r="E216" i="14"/>
  <c r="E217" i="14"/>
  <c r="E218" i="14"/>
  <c r="F218" i="14" s="1"/>
  <c r="E219" i="14"/>
  <c r="E220" i="14"/>
  <c r="E221" i="14"/>
  <c r="E222" i="14"/>
  <c r="F222" i="14" s="1"/>
  <c r="E223" i="14"/>
  <c r="E224" i="14"/>
  <c r="E225" i="14"/>
  <c r="E226" i="14"/>
  <c r="E227" i="14"/>
  <c r="E228" i="14"/>
  <c r="E229" i="14"/>
  <c r="E230" i="14"/>
  <c r="F230" i="14" s="1"/>
  <c r="E231" i="14"/>
  <c r="E232" i="14"/>
  <c r="E233" i="14"/>
  <c r="E234" i="14"/>
  <c r="F234" i="14" s="1"/>
  <c r="E235" i="14"/>
  <c r="E236" i="14"/>
  <c r="E237" i="14"/>
  <c r="E238" i="14"/>
  <c r="E239" i="14"/>
  <c r="E240" i="14"/>
  <c r="E241" i="14"/>
  <c r="E242" i="14"/>
  <c r="F242" i="14" s="1"/>
  <c r="E243" i="14"/>
  <c r="E244" i="14"/>
  <c r="E245" i="14"/>
  <c r="E246" i="14"/>
  <c r="F246" i="14" s="1"/>
  <c r="E247" i="14"/>
  <c r="E248" i="14"/>
  <c r="E249" i="14"/>
  <c r="E250" i="14"/>
  <c r="E251" i="14"/>
  <c r="E252" i="14"/>
  <c r="E253" i="14"/>
  <c r="E254" i="14"/>
  <c r="F254" i="14" s="1"/>
  <c r="E255" i="14"/>
  <c r="E256" i="14"/>
  <c r="E257" i="14"/>
  <c r="E258" i="14"/>
  <c r="F258" i="14" s="1"/>
  <c r="E259" i="14"/>
  <c r="E260" i="14"/>
  <c r="E261" i="14"/>
  <c r="E262" i="14"/>
  <c r="F262" i="14" s="1"/>
  <c r="E263" i="14"/>
  <c r="E264" i="14"/>
  <c r="E265" i="14"/>
  <c r="E266" i="14"/>
  <c r="F266" i="14" s="1"/>
  <c r="E267" i="14"/>
  <c r="E268" i="14"/>
  <c r="E269" i="14"/>
  <c r="E270" i="14"/>
  <c r="E271" i="14"/>
  <c r="E272" i="14"/>
  <c r="E273" i="14"/>
  <c r="E274" i="14"/>
  <c r="F274" i="14" s="1"/>
  <c r="E275" i="14"/>
  <c r="E276" i="14"/>
  <c r="E277" i="14"/>
  <c r="E278" i="14"/>
  <c r="F278" i="14" s="1"/>
  <c r="E279" i="14"/>
  <c r="E280" i="14"/>
  <c r="E281" i="14"/>
  <c r="E282" i="14"/>
  <c r="E283" i="14"/>
  <c r="E284" i="14"/>
  <c r="E285" i="14"/>
  <c r="F285" i="14" s="1"/>
  <c r="E286" i="14"/>
  <c r="E287" i="14"/>
  <c r="E288" i="14"/>
  <c r="E289" i="14"/>
  <c r="F289" i="14" s="1"/>
  <c r="E290" i="14"/>
  <c r="E291" i="14"/>
  <c r="E292" i="14"/>
  <c r="E293" i="14"/>
  <c r="F293" i="14" s="1"/>
  <c r="E294" i="14"/>
  <c r="F294" i="14" s="1"/>
  <c r="E295" i="14"/>
  <c r="E296" i="14"/>
  <c r="E297" i="14"/>
  <c r="E298" i="14"/>
  <c r="E299" i="14"/>
  <c r="E300" i="14"/>
  <c r="F300" i="14" s="1"/>
  <c r="E301" i="14"/>
  <c r="E302" i="14"/>
  <c r="F302" i="14" s="1"/>
  <c r="E303" i="14"/>
  <c r="E304" i="14"/>
  <c r="E305" i="14"/>
  <c r="E306" i="14"/>
  <c r="F306" i="14" s="1"/>
  <c r="E307" i="14"/>
  <c r="E308" i="14"/>
  <c r="F308" i="14" s="1"/>
  <c r="E309" i="14"/>
  <c r="F309" i="14" s="1"/>
  <c r="E310" i="14"/>
  <c r="F310" i="14" s="1"/>
  <c r="E311" i="14"/>
  <c r="E312" i="14"/>
  <c r="F312" i="14" s="1"/>
  <c r="E313" i="14"/>
  <c r="E314" i="14"/>
  <c r="E315" i="14"/>
  <c r="E316" i="14"/>
  <c r="E317" i="14"/>
  <c r="F317" i="14" s="1"/>
  <c r="E318" i="14"/>
  <c r="F318" i="14" s="1"/>
  <c r="E319" i="14"/>
  <c r="E320" i="14"/>
  <c r="F320" i="14" s="1"/>
  <c r="E321" i="14"/>
  <c r="F321" i="14" s="1"/>
  <c r="E322" i="14"/>
  <c r="E323" i="14"/>
  <c r="E324" i="14"/>
  <c r="F324" i="14" s="1"/>
  <c r="E325" i="14"/>
  <c r="E326" i="14"/>
  <c r="F326" i="14" s="1"/>
  <c r="E327" i="14"/>
  <c r="E328" i="14"/>
  <c r="E329" i="14"/>
  <c r="E330" i="14"/>
  <c r="F330" i="14" s="1"/>
  <c r="E331" i="14"/>
  <c r="E332" i="14"/>
  <c r="E333" i="14"/>
  <c r="E334" i="14"/>
  <c r="E335" i="14"/>
  <c r="E336" i="14"/>
  <c r="F336" i="14" s="1"/>
  <c r="E337" i="14"/>
  <c r="F337" i="14" s="1"/>
  <c r="E338" i="14"/>
  <c r="E339" i="14"/>
  <c r="E340" i="14"/>
  <c r="F340" i="14" s="1"/>
  <c r="E341" i="14"/>
  <c r="F341" i="14" s="1"/>
  <c r="E342" i="14"/>
  <c r="F342" i="14" s="1"/>
  <c r="E343" i="14"/>
  <c r="E344" i="14"/>
  <c r="E345" i="14"/>
  <c r="F345" i="14" s="1"/>
  <c r="E346" i="14"/>
  <c r="E347" i="14"/>
  <c r="E348" i="14"/>
  <c r="F348" i="14" s="1"/>
  <c r="E349" i="14"/>
  <c r="F349" i="14" s="1"/>
  <c r="E350" i="14"/>
  <c r="F350" i="14" s="1"/>
  <c r="E351" i="14"/>
  <c r="E352" i="14"/>
  <c r="E353" i="14"/>
  <c r="E354" i="14"/>
  <c r="F354" i="14" s="1"/>
  <c r="E355" i="14"/>
  <c r="E356" i="14"/>
  <c r="E357" i="14"/>
  <c r="E358" i="14"/>
  <c r="F358" i="14" s="1"/>
  <c r="E359" i="14"/>
  <c r="E360" i="14"/>
  <c r="E361" i="14"/>
  <c r="E362" i="14"/>
  <c r="F362" i="14" s="1"/>
  <c r="E363" i="14"/>
  <c r="E364" i="14"/>
  <c r="F364" i="14" s="1"/>
  <c r="E365" i="14"/>
  <c r="E366" i="14"/>
  <c r="F366" i="14" s="1"/>
  <c r="E367" i="14"/>
  <c r="E368" i="14"/>
  <c r="E369" i="14"/>
  <c r="E370" i="14"/>
  <c r="E371" i="14"/>
  <c r="E372" i="14"/>
  <c r="E373" i="14"/>
  <c r="F373" i="14" s="1"/>
  <c r="E374" i="14"/>
  <c r="E375" i="14"/>
  <c r="E376" i="14"/>
  <c r="F376" i="14" s="1"/>
  <c r="E377" i="14"/>
  <c r="F377" i="14" s="1"/>
  <c r="E378" i="14"/>
  <c r="F378" i="14" s="1"/>
  <c r="E379" i="14"/>
  <c r="E380" i="14"/>
  <c r="E381" i="14"/>
  <c r="F381" i="14" s="1"/>
  <c r="E382" i="14"/>
  <c r="E383" i="14"/>
  <c r="E384" i="14"/>
  <c r="E385" i="14"/>
  <c r="E386" i="14"/>
  <c r="E387" i="14"/>
  <c r="E388" i="14"/>
  <c r="E389" i="14"/>
  <c r="E390" i="14"/>
  <c r="F390" i="14" s="1"/>
  <c r="E391" i="14"/>
  <c r="E392" i="14"/>
  <c r="E393" i="14"/>
  <c r="E394" i="14"/>
  <c r="E395" i="14"/>
  <c r="E396" i="14"/>
  <c r="E397" i="14"/>
  <c r="E398" i="14"/>
  <c r="F398" i="14" s="1"/>
  <c r="E399" i="14"/>
  <c r="E400" i="14"/>
  <c r="E401" i="14"/>
  <c r="F401" i="14" s="1"/>
  <c r="E402" i="14"/>
  <c r="F402" i="14" s="1"/>
  <c r="E403" i="14"/>
  <c r="E404" i="14"/>
  <c r="E405" i="14"/>
  <c r="E406" i="14"/>
  <c r="F406" i="14" s="1"/>
  <c r="E407" i="14"/>
  <c r="E408" i="14"/>
  <c r="E409" i="14"/>
  <c r="E410" i="14"/>
  <c r="F410" i="14" s="1"/>
  <c r="E411" i="14"/>
  <c r="E412" i="14"/>
  <c r="E413" i="14"/>
  <c r="E414" i="14"/>
  <c r="E415" i="14"/>
  <c r="E416" i="14"/>
  <c r="E417" i="14"/>
  <c r="E418" i="14"/>
  <c r="F418" i="14" s="1"/>
  <c r="E419" i="14"/>
  <c r="E420" i="14"/>
  <c r="E421" i="14"/>
  <c r="E422" i="14"/>
  <c r="F422" i="14" s="1"/>
  <c r="E423" i="14"/>
  <c r="E424" i="14"/>
  <c r="E425" i="14"/>
  <c r="E426" i="14"/>
  <c r="E427" i="14"/>
  <c r="E428" i="14"/>
  <c r="F428" i="14" s="1"/>
  <c r="E429" i="14"/>
  <c r="F429" i="14" s="1"/>
  <c r="E430" i="14"/>
  <c r="E431" i="14"/>
  <c r="E432" i="14"/>
  <c r="F432" i="14" s="1"/>
  <c r="E433" i="14"/>
  <c r="F433" i="14" s="1"/>
  <c r="E434" i="14"/>
  <c r="F434" i="14" s="1"/>
  <c r="E435" i="14"/>
  <c r="E436" i="14"/>
  <c r="F436" i="14" s="1"/>
  <c r="E437" i="14"/>
  <c r="F437" i="14" s="1"/>
  <c r="E438" i="14"/>
  <c r="F438" i="14" s="1"/>
  <c r="E439" i="14"/>
  <c r="E440" i="14"/>
  <c r="F440" i="14" s="1"/>
  <c r="E441" i="14"/>
  <c r="F441" i="14" s="1"/>
  <c r="E442" i="14"/>
  <c r="E443" i="14"/>
  <c r="E444" i="14"/>
  <c r="F444" i="14" s="1"/>
  <c r="E445" i="14"/>
  <c r="F445" i="14" s="1"/>
  <c r="E446" i="14"/>
  <c r="F446" i="14" s="1"/>
  <c r="E447" i="14"/>
  <c r="E448" i="14"/>
  <c r="E449" i="14"/>
  <c r="F449" i="14" s="1"/>
  <c r="E450" i="14"/>
  <c r="F450" i="14" s="1"/>
  <c r="E451" i="14"/>
  <c r="E452" i="14"/>
  <c r="E453" i="14"/>
  <c r="F453" i="14" s="1"/>
  <c r="E454" i="14"/>
  <c r="F454" i="14" s="1"/>
  <c r="E455" i="14"/>
  <c r="E456" i="14"/>
  <c r="F456" i="14" s="1"/>
  <c r="E457" i="14"/>
  <c r="F457" i="14" s="1"/>
  <c r="E458" i="14"/>
  <c r="E459" i="14"/>
  <c r="E460" i="14"/>
  <c r="F460" i="14" s="1"/>
  <c r="E461" i="14"/>
  <c r="F461" i="14" s="1"/>
  <c r="E462" i="14"/>
  <c r="F462" i="14" s="1"/>
  <c r="E463" i="14"/>
  <c r="E464" i="14"/>
  <c r="F464" i="14" s="1"/>
  <c r="E465" i="14"/>
  <c r="F465" i="14" s="1"/>
  <c r="E466" i="14"/>
  <c r="F466" i="14" s="1"/>
  <c r="E467" i="14"/>
  <c r="E468" i="14"/>
  <c r="E469" i="14"/>
  <c r="F469" i="14" s="1"/>
  <c r="E470" i="14"/>
  <c r="F470" i="14" s="1"/>
  <c r="E471" i="14"/>
  <c r="E472" i="14"/>
  <c r="E473" i="14"/>
  <c r="F473" i="14" s="1"/>
  <c r="E474" i="14"/>
  <c r="F474" i="14" s="1"/>
  <c r="E475" i="14"/>
  <c r="E476" i="14"/>
  <c r="F476" i="14" s="1"/>
  <c r="E477" i="14"/>
  <c r="F477" i="14" s="1"/>
  <c r="E478" i="14"/>
  <c r="F478" i="14" s="1"/>
  <c r="E479" i="14"/>
  <c r="E480" i="14"/>
  <c r="F480" i="14" s="1"/>
  <c r="E481" i="14"/>
  <c r="F481" i="14" s="1"/>
  <c r="E482" i="14"/>
  <c r="F482" i="14" s="1"/>
  <c r="E483" i="14"/>
  <c r="E484" i="14"/>
  <c r="F484" i="14" s="1"/>
  <c r="E485" i="14"/>
  <c r="F485" i="14" s="1"/>
  <c r="E486" i="14"/>
  <c r="F486" i="14" s="1"/>
  <c r="E487" i="14"/>
  <c r="E488" i="14"/>
  <c r="F488" i="14" s="1"/>
  <c r="E489" i="14"/>
  <c r="F489" i="14" s="1"/>
  <c r="E490" i="14"/>
  <c r="F490" i="14" s="1"/>
  <c r="E491" i="14"/>
  <c r="E492" i="14"/>
  <c r="E493" i="14"/>
  <c r="F493" i="14" s="1"/>
  <c r="E494" i="14"/>
  <c r="F494" i="14" s="1"/>
  <c r="E495" i="14"/>
  <c r="E496" i="14"/>
  <c r="F496" i="14" s="1"/>
  <c r="E497" i="14"/>
  <c r="F497" i="14" s="1"/>
  <c r="E498" i="14"/>
  <c r="F498" i="14" s="1"/>
  <c r="E499" i="14"/>
  <c r="E500" i="14"/>
  <c r="F500" i="14" s="1"/>
  <c r="E501" i="14"/>
  <c r="E502" i="14"/>
  <c r="F502" i="14" s="1"/>
  <c r="E503" i="14"/>
  <c r="E504" i="14"/>
  <c r="F504" i="14" s="1"/>
  <c r="E505" i="14"/>
  <c r="E506" i="14"/>
  <c r="E507" i="14"/>
  <c r="E508" i="14"/>
  <c r="F508" i="14" s="1"/>
  <c r="E509" i="14"/>
  <c r="F509" i="14" s="1"/>
  <c r="E510" i="14"/>
  <c r="F510" i="14" s="1"/>
  <c r="E511" i="14"/>
  <c r="E512" i="14"/>
  <c r="F512" i="14" s="1"/>
  <c r="E513" i="14"/>
  <c r="E514" i="14"/>
  <c r="E515" i="14"/>
  <c r="E516" i="14"/>
  <c r="F516" i="14" s="1"/>
  <c r="E517" i="14"/>
  <c r="F517" i="14" s="1"/>
  <c r="E518" i="14"/>
  <c r="E519" i="14"/>
  <c r="E520" i="14"/>
  <c r="E521" i="14"/>
  <c r="E522" i="14"/>
  <c r="F522" i="14" s="1"/>
  <c r="E523" i="14"/>
  <c r="E524" i="14"/>
  <c r="F524" i="14" s="1"/>
  <c r="E525" i="14"/>
  <c r="F525" i="14" s="1"/>
  <c r="E526" i="14"/>
  <c r="F526" i="14" s="1"/>
  <c r="E527" i="14"/>
  <c r="E528" i="14"/>
  <c r="E529" i="14"/>
  <c r="E530" i="14"/>
  <c r="E531" i="14"/>
  <c r="E532" i="14"/>
  <c r="E533" i="14"/>
  <c r="E534" i="14"/>
  <c r="E535" i="14"/>
  <c r="E536" i="14"/>
  <c r="F536" i="14" s="1"/>
  <c r="E537" i="14"/>
  <c r="F537" i="14" s="1"/>
  <c r="E538" i="14"/>
  <c r="E539" i="14"/>
  <c r="E540" i="14"/>
  <c r="F540" i="14" s="1"/>
  <c r="E541" i="14"/>
  <c r="E542" i="14"/>
  <c r="F542" i="14" s="1"/>
  <c r="E543" i="14"/>
  <c r="E544" i="14"/>
  <c r="F544" i="14" s="1"/>
  <c r="E545" i="14"/>
  <c r="E546" i="14"/>
  <c r="E547" i="14"/>
  <c r="E548" i="14"/>
  <c r="F548" i="14" s="1"/>
  <c r="E549" i="14"/>
  <c r="F549" i="14" s="1"/>
  <c r="E550" i="14"/>
  <c r="F550" i="14" s="1"/>
  <c r="E551" i="14"/>
  <c r="E552" i="14"/>
  <c r="F552" i="14" s="1"/>
  <c r="E553" i="14"/>
  <c r="F553" i="14" s="1"/>
  <c r="E554" i="14"/>
  <c r="F554" i="14" s="1"/>
  <c r="E555" i="14"/>
  <c r="E556" i="14"/>
  <c r="F556" i="14" s="1"/>
  <c r="E557" i="14"/>
  <c r="F557" i="14" s="1"/>
  <c r="E558" i="14"/>
  <c r="F558" i="14" s="1"/>
  <c r="E559" i="14"/>
  <c r="E560" i="14"/>
  <c r="E561" i="14"/>
  <c r="F561" i="14" s="1"/>
  <c r="E562" i="14"/>
  <c r="F562" i="14" s="1"/>
  <c r="E563" i="14"/>
  <c r="E564" i="14"/>
  <c r="F564" i="14" s="1"/>
  <c r="E565" i="14"/>
  <c r="F565" i="14" s="1"/>
  <c r="E566" i="14"/>
  <c r="E567" i="14"/>
  <c r="E568" i="14"/>
  <c r="F568" i="14" s="1"/>
  <c r="E569" i="14"/>
  <c r="E570" i="14"/>
  <c r="F570" i="14" s="1"/>
  <c r="E571" i="14"/>
  <c r="E572" i="14"/>
  <c r="E573" i="14"/>
  <c r="F573" i="14" s="1"/>
  <c r="E574" i="14"/>
  <c r="F574" i="14" s="1"/>
  <c r="E575" i="14"/>
  <c r="E576" i="14"/>
  <c r="E577" i="14"/>
  <c r="F577" i="14" s="1"/>
  <c r="E578" i="14"/>
  <c r="E579" i="14"/>
  <c r="F579" i="14" s="1"/>
  <c r="E580" i="14"/>
  <c r="F580" i="14" s="1"/>
  <c r="E581" i="14"/>
  <c r="E582" i="14"/>
  <c r="F582" i="14" s="1"/>
  <c r="E583" i="14"/>
  <c r="E584" i="14"/>
  <c r="F584" i="14" s="1"/>
  <c r="E585" i="14"/>
  <c r="F585" i="14" s="1"/>
  <c r="E586" i="14"/>
  <c r="F586" i="14" s="1"/>
  <c r="E587" i="14"/>
  <c r="E588" i="14"/>
  <c r="F588" i="14" s="1"/>
  <c r="E589" i="14"/>
  <c r="F589" i="14" s="1"/>
  <c r="E590" i="14"/>
  <c r="E591" i="14"/>
  <c r="F591" i="14" s="1"/>
  <c r="E592" i="14"/>
  <c r="F592" i="14" s="1"/>
  <c r="E593" i="14"/>
  <c r="F593" i="14" s="1"/>
  <c r="E594" i="14"/>
  <c r="F594" i="14" s="1"/>
  <c r="E595" i="14"/>
  <c r="E596" i="14"/>
  <c r="F596" i="14" s="1"/>
  <c r="E597" i="14"/>
  <c r="E598" i="14"/>
  <c r="F598" i="14" s="1"/>
  <c r="E599" i="14"/>
  <c r="E600" i="14"/>
  <c r="F600" i="14" s="1"/>
  <c r="E601" i="14"/>
  <c r="F601" i="14" s="1"/>
  <c r="E602" i="14"/>
  <c r="F602" i="14" s="1"/>
  <c r="E603" i="14"/>
  <c r="E604" i="14"/>
  <c r="F604" i="14" s="1"/>
  <c r="E605" i="14"/>
  <c r="E606" i="14"/>
  <c r="E607" i="14"/>
  <c r="F607" i="14" s="1"/>
  <c r="E608" i="14"/>
  <c r="F608" i="14" s="1"/>
  <c r="E609" i="14"/>
  <c r="F609" i="14" s="1"/>
  <c r="E610" i="14"/>
  <c r="F610" i="14" s="1"/>
  <c r="E611" i="14"/>
  <c r="E612" i="14"/>
  <c r="F612" i="14" s="1"/>
  <c r="E613" i="14"/>
  <c r="F613" i="14" s="1"/>
  <c r="E614" i="14"/>
  <c r="E615" i="14"/>
  <c r="E616" i="14"/>
  <c r="F616" i="14" s="1"/>
  <c r="E617" i="14"/>
  <c r="F617" i="14" s="1"/>
  <c r="E618" i="14"/>
  <c r="E619" i="14"/>
  <c r="E620" i="14"/>
  <c r="F620" i="14" s="1"/>
  <c r="E621" i="14"/>
  <c r="F621" i="14" s="1"/>
  <c r="E622" i="14"/>
  <c r="F622" i="14" s="1"/>
  <c r="E623" i="14"/>
  <c r="F623" i="14" s="1"/>
  <c r="E624" i="14"/>
  <c r="F624" i="14" s="1"/>
  <c r="E625" i="14"/>
  <c r="E626" i="14"/>
  <c r="E627" i="14"/>
  <c r="E628" i="14"/>
  <c r="F628" i="14" s="1"/>
  <c r="E629" i="14"/>
  <c r="E630" i="14"/>
  <c r="F630" i="14" s="1"/>
  <c r="E631" i="14"/>
  <c r="E632" i="14"/>
  <c r="F632" i="14" s="1"/>
  <c r="E633" i="14"/>
  <c r="F633" i="14" s="1"/>
  <c r="E634" i="14"/>
  <c r="F634" i="14" s="1"/>
  <c r="E635" i="14"/>
  <c r="E636" i="14"/>
  <c r="F636" i="14" s="1"/>
  <c r="E637" i="14"/>
  <c r="F637" i="14" s="1"/>
  <c r="E638" i="14"/>
  <c r="F638" i="14" s="1"/>
  <c r="E639" i="14"/>
  <c r="E640" i="14"/>
  <c r="F640" i="14" s="1"/>
  <c r="E641" i="14"/>
  <c r="F641" i="14" s="1"/>
  <c r="E642" i="14"/>
  <c r="E643" i="14"/>
  <c r="E644" i="14"/>
  <c r="F644" i="14" s="1"/>
  <c r="E645" i="14"/>
  <c r="F645" i="14" s="1"/>
  <c r="E646" i="14"/>
  <c r="F646" i="14" s="1"/>
  <c r="E647" i="14"/>
  <c r="E648" i="14"/>
  <c r="F648" i="14" s="1"/>
  <c r="E649" i="14"/>
  <c r="E650" i="14"/>
  <c r="F650" i="14" s="1"/>
  <c r="E651" i="14"/>
  <c r="E652" i="14"/>
  <c r="F652" i="14" s="1"/>
  <c r="E653" i="14"/>
  <c r="F653" i="14" s="1"/>
  <c r="E654" i="14"/>
  <c r="E655" i="14"/>
  <c r="F655" i="14" s="1"/>
  <c r="E656" i="14"/>
  <c r="F656" i="14" s="1"/>
  <c r="E657" i="14"/>
  <c r="E658" i="14"/>
  <c r="F658" i="14" s="1"/>
  <c r="E659" i="14"/>
  <c r="E660" i="14"/>
  <c r="F660" i="14" s="1"/>
  <c r="E661" i="14"/>
  <c r="F661" i="14" s="1"/>
  <c r="E662" i="14"/>
  <c r="F662" i="14" s="1"/>
  <c r="E663" i="14"/>
  <c r="F663" i="14" s="1"/>
  <c r="E664" i="14"/>
  <c r="F664" i="14" s="1"/>
  <c r="E665" i="14"/>
  <c r="F665" i="14" s="1"/>
  <c r="E666" i="14"/>
  <c r="E667" i="14"/>
  <c r="E668" i="14"/>
  <c r="F668" i="14" s="1"/>
  <c r="E669" i="14"/>
  <c r="E670" i="14"/>
  <c r="E671" i="14"/>
  <c r="F671" i="14" s="1"/>
  <c r="E672" i="14"/>
  <c r="F672" i="14" s="1"/>
  <c r="E673" i="14"/>
  <c r="E674" i="14"/>
  <c r="F674" i="14" s="1"/>
  <c r="E675" i="14"/>
  <c r="E676" i="14"/>
  <c r="F676" i="14" s="1"/>
  <c r="E677" i="14"/>
  <c r="F677" i="14" s="1"/>
  <c r="E678" i="14"/>
  <c r="E679" i="14"/>
  <c r="E680" i="14"/>
  <c r="F680" i="14" s="1"/>
  <c r="E681" i="14"/>
  <c r="F681" i="14" s="1"/>
  <c r="E682" i="14"/>
  <c r="F682" i="14" s="1"/>
  <c r="E683" i="14"/>
  <c r="F683" i="14" s="1"/>
  <c r="E684" i="14"/>
  <c r="F684" i="14" s="1"/>
  <c r="E685" i="14"/>
  <c r="F685" i="14" s="1"/>
  <c r="E686" i="14"/>
  <c r="F686" i="14" s="1"/>
  <c r="E687" i="14"/>
  <c r="E688" i="14"/>
  <c r="F688" i="14" s="1"/>
  <c r="E689" i="14"/>
  <c r="F689" i="14" s="1"/>
  <c r="E690" i="14"/>
  <c r="F690" i="14" s="1"/>
  <c r="E691" i="14"/>
  <c r="F691" i="14" s="1"/>
  <c r="E692" i="14"/>
  <c r="F692" i="14" s="1"/>
  <c r="E693" i="14"/>
  <c r="F693" i="14" s="1"/>
  <c r="E694" i="14"/>
  <c r="F694" i="14" s="1"/>
  <c r="E695" i="14"/>
  <c r="F695" i="14" s="1"/>
  <c r="E696" i="14"/>
  <c r="F696" i="14" s="1"/>
  <c r="E697" i="14"/>
  <c r="F697" i="14" s="1"/>
  <c r="E698" i="14"/>
  <c r="E699" i="14"/>
  <c r="E700" i="14"/>
  <c r="F700" i="14" s="1"/>
  <c r="E701" i="14"/>
  <c r="F701" i="14" s="1"/>
  <c r="E702" i="14"/>
  <c r="E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F58" i="14" s="1"/>
  <c r="D59" i="14"/>
  <c r="D60" i="14"/>
  <c r="D61" i="14"/>
  <c r="D62" i="14"/>
  <c r="D63" i="14"/>
  <c r="D64" i="14"/>
  <c r="D65" i="14"/>
  <c r="D66" i="14"/>
  <c r="D67" i="14"/>
  <c r="D68" i="14"/>
  <c r="D69" i="14"/>
  <c r="D70" i="14"/>
  <c r="D71" i="14"/>
  <c r="D72" i="14"/>
  <c r="D73" i="14"/>
  <c r="D74" i="14"/>
  <c r="F74" i="14" s="1"/>
  <c r="D75" i="14"/>
  <c r="D76" i="14"/>
  <c r="D77" i="14"/>
  <c r="D78" i="14"/>
  <c r="D79" i="14"/>
  <c r="D80" i="14"/>
  <c r="D81" i="14"/>
  <c r="D82" i="14"/>
  <c r="D83" i="14"/>
  <c r="D84" i="14"/>
  <c r="D85" i="14"/>
  <c r="D86" i="14"/>
  <c r="D87" i="14"/>
  <c r="D88" i="14"/>
  <c r="D89" i="14"/>
  <c r="D90" i="14"/>
  <c r="F90" i="14" s="1"/>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F122" i="14" s="1"/>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F154" i="14" s="1"/>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F178" i="14" s="1"/>
  <c r="D179" i="14"/>
  <c r="D180" i="14"/>
  <c r="D181" i="14"/>
  <c r="D182" i="14"/>
  <c r="D183" i="14"/>
  <c r="D184" i="14"/>
  <c r="D185" i="14"/>
  <c r="D186" i="14"/>
  <c r="D187" i="14"/>
  <c r="D188" i="14"/>
  <c r="D189" i="14"/>
  <c r="D190" i="14"/>
  <c r="D191" i="14"/>
  <c r="D192" i="14"/>
  <c r="D193" i="14"/>
  <c r="D194" i="14"/>
  <c r="D195" i="14"/>
  <c r="D196" i="14"/>
  <c r="D197" i="14"/>
  <c r="D198" i="14"/>
  <c r="F198" i="14" s="1"/>
  <c r="D199" i="14"/>
  <c r="D200" i="14"/>
  <c r="D201" i="14"/>
  <c r="D202" i="14"/>
  <c r="D203" i="14"/>
  <c r="D204" i="14"/>
  <c r="D205" i="14"/>
  <c r="D206" i="14"/>
  <c r="F206" i="14" s="1"/>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F250" i="14" s="1"/>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F286" i="14" s="1"/>
  <c r="D287" i="14"/>
  <c r="D288" i="14"/>
  <c r="D289" i="14"/>
  <c r="D290" i="14"/>
  <c r="F290" i="14" s="1"/>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F338" i="14" s="1"/>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F386" i="14" s="1"/>
  <c r="D387" i="14"/>
  <c r="D388" i="14"/>
  <c r="D389" i="14"/>
  <c r="D390" i="14"/>
  <c r="D391" i="14"/>
  <c r="D392" i="14"/>
  <c r="D393" i="14"/>
  <c r="D394" i="14"/>
  <c r="F394" i="14" s="1"/>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F514" i="14" s="1"/>
  <c r="D515" i="14"/>
  <c r="D516" i="14"/>
  <c r="D517" i="14"/>
  <c r="D518" i="14"/>
  <c r="D519" i="14"/>
  <c r="D520" i="14"/>
  <c r="D521" i="14"/>
  <c r="D522" i="14"/>
  <c r="D523" i="14"/>
  <c r="D524" i="14"/>
  <c r="D525" i="14"/>
  <c r="D526" i="14"/>
  <c r="D527" i="14"/>
  <c r="D528" i="14"/>
  <c r="D529" i="14"/>
  <c r="D530" i="14"/>
  <c r="D531" i="14"/>
  <c r="D532" i="14"/>
  <c r="D533" i="14"/>
  <c r="D534" i="14"/>
  <c r="F534" i="14" s="1"/>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662" i="14"/>
  <c r="D663" i="14"/>
  <c r="D664" i="14"/>
  <c r="D665" i="14"/>
  <c r="D666" i="14"/>
  <c r="D667" i="14"/>
  <c r="D668" i="14"/>
  <c r="D669" i="14"/>
  <c r="D670" i="14"/>
  <c r="D671" i="14"/>
  <c r="D672" i="14"/>
  <c r="D673" i="14"/>
  <c r="D674" i="14"/>
  <c r="D675" i="14"/>
  <c r="D676" i="14"/>
  <c r="D677" i="14"/>
  <c r="D678" i="14"/>
  <c r="D679" i="14"/>
  <c r="D680" i="14"/>
  <c r="D681" i="14"/>
  <c r="D682" i="14"/>
  <c r="D683" i="14"/>
  <c r="D684" i="14"/>
  <c r="D685" i="14"/>
  <c r="D686" i="14"/>
  <c r="D687" i="14"/>
  <c r="D688" i="14"/>
  <c r="D689" i="14"/>
  <c r="D690" i="14"/>
  <c r="D691" i="14"/>
  <c r="D692" i="14"/>
  <c r="D693" i="14"/>
  <c r="D694" i="14"/>
  <c r="D695" i="14"/>
  <c r="D696" i="14"/>
  <c r="D697" i="14"/>
  <c r="D698" i="14"/>
  <c r="D699" i="14"/>
  <c r="D700" i="14"/>
  <c r="D701" i="14"/>
  <c r="D702"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662" i="14"/>
  <c r="C663" i="14"/>
  <c r="C664" i="14"/>
  <c r="C665" i="14"/>
  <c r="C666" i="14"/>
  <c r="C667" i="14"/>
  <c r="C668" i="14"/>
  <c r="C669" i="14"/>
  <c r="C670" i="14"/>
  <c r="C671" i="14"/>
  <c r="C672" i="14"/>
  <c r="C673" i="14"/>
  <c r="C674" i="14"/>
  <c r="C675" i="14"/>
  <c r="C676" i="14"/>
  <c r="C677" i="14"/>
  <c r="C678" i="14"/>
  <c r="C679" i="14"/>
  <c r="C680" i="14"/>
  <c r="C681" i="14"/>
  <c r="C682" i="14"/>
  <c r="C683" i="14"/>
  <c r="C684" i="14"/>
  <c r="C685" i="14"/>
  <c r="C686" i="14"/>
  <c r="C687" i="14"/>
  <c r="C688" i="14"/>
  <c r="C689" i="14"/>
  <c r="C690" i="14"/>
  <c r="C691" i="14"/>
  <c r="C692" i="14"/>
  <c r="C693" i="14"/>
  <c r="C694" i="14"/>
  <c r="C695" i="14"/>
  <c r="C696" i="14"/>
  <c r="C697" i="14"/>
  <c r="C698" i="14"/>
  <c r="C699" i="14"/>
  <c r="C700" i="14"/>
  <c r="C701" i="14"/>
  <c r="C702" i="14"/>
  <c r="F7" i="14"/>
  <c r="F10" i="14"/>
  <c r="F11" i="14"/>
  <c r="F15" i="14"/>
  <c r="F19" i="14"/>
  <c r="F23" i="14"/>
  <c r="F24" i="14"/>
  <c r="F27" i="14"/>
  <c r="F31" i="14"/>
  <c r="F35" i="14"/>
  <c r="F39" i="14"/>
  <c r="F43" i="14"/>
  <c r="F44" i="14"/>
  <c r="F47" i="14"/>
  <c r="F51" i="14"/>
  <c r="F55" i="14"/>
  <c r="F59" i="14"/>
  <c r="F63" i="14"/>
  <c r="F67" i="14"/>
  <c r="F71" i="14"/>
  <c r="F72" i="14"/>
  <c r="F75" i="14"/>
  <c r="F78" i="14"/>
  <c r="F79" i="14"/>
  <c r="F83" i="14"/>
  <c r="F87" i="14"/>
  <c r="F91" i="14"/>
  <c r="F95" i="14"/>
  <c r="F98" i="14"/>
  <c r="F99" i="14"/>
  <c r="F103" i="14"/>
  <c r="F107" i="14"/>
  <c r="F110" i="14"/>
  <c r="F111" i="14"/>
  <c r="F115" i="14"/>
  <c r="F119" i="14"/>
  <c r="F123" i="14"/>
  <c r="F127" i="14"/>
  <c r="F131" i="14"/>
  <c r="F135" i="14"/>
  <c r="F138" i="14"/>
  <c r="F139" i="14"/>
  <c r="F140" i="14"/>
  <c r="F143" i="14"/>
  <c r="F147" i="14"/>
  <c r="F151" i="14"/>
  <c r="F155" i="14"/>
  <c r="F159" i="14"/>
  <c r="F163" i="14"/>
  <c r="F167" i="14"/>
  <c r="F168" i="14"/>
  <c r="F171" i="14"/>
  <c r="F175" i="14"/>
  <c r="F179" i="14"/>
  <c r="F183" i="14"/>
  <c r="F187" i="14"/>
  <c r="F191" i="14"/>
  <c r="F195" i="14"/>
  <c r="F199" i="14"/>
  <c r="F202" i="14"/>
  <c r="F203" i="14"/>
  <c r="F204" i="14"/>
  <c r="F207" i="14"/>
  <c r="F210" i="14"/>
  <c r="F211" i="14"/>
  <c r="F215" i="14"/>
  <c r="F219" i="14"/>
  <c r="F223" i="14"/>
  <c r="F226" i="14"/>
  <c r="F227" i="14"/>
  <c r="F231" i="14"/>
  <c r="F235" i="14"/>
  <c r="F236" i="14"/>
  <c r="F238" i="14"/>
  <c r="F239" i="14"/>
  <c r="F243" i="14"/>
  <c r="F247" i="14"/>
  <c r="F251" i="14"/>
  <c r="F255" i="14"/>
  <c r="F259" i="14"/>
  <c r="F263" i="14"/>
  <c r="F264" i="14"/>
  <c r="F267" i="14"/>
  <c r="F270" i="14"/>
  <c r="F271" i="14"/>
  <c r="F275" i="14"/>
  <c r="F279" i="14"/>
  <c r="F283" i="14"/>
  <c r="F284" i="14"/>
  <c r="F287" i="14"/>
  <c r="F291" i="14"/>
  <c r="F295" i="14"/>
  <c r="F298" i="14"/>
  <c r="F299" i="14"/>
  <c r="F303" i="14"/>
  <c r="F307" i="14"/>
  <c r="F311" i="14"/>
  <c r="F314" i="14"/>
  <c r="F315" i="14"/>
  <c r="F316" i="14"/>
  <c r="F319" i="14"/>
  <c r="F322" i="14"/>
  <c r="F323" i="14"/>
  <c r="F327" i="14"/>
  <c r="F331" i="14"/>
  <c r="F335" i="14"/>
  <c r="F339" i="14"/>
  <c r="F343" i="14"/>
  <c r="F344" i="14"/>
  <c r="F346" i="14"/>
  <c r="F347" i="14"/>
  <c r="F351" i="14"/>
  <c r="F355" i="14"/>
  <c r="F359" i="14"/>
  <c r="F363" i="14"/>
  <c r="F367" i="14"/>
  <c r="F371" i="14"/>
  <c r="F374" i="14"/>
  <c r="F375" i="14"/>
  <c r="F379" i="14"/>
  <c r="F383" i="14"/>
  <c r="F387" i="14"/>
  <c r="F391" i="14"/>
  <c r="F395" i="14"/>
  <c r="F399" i="14"/>
  <c r="F403" i="14"/>
  <c r="F407" i="14"/>
  <c r="F411" i="14"/>
  <c r="F415" i="14"/>
  <c r="F419" i="14"/>
  <c r="F423" i="14"/>
  <c r="F427" i="14"/>
  <c r="F431" i="14"/>
  <c r="F435" i="14"/>
  <c r="F439" i="14"/>
  <c r="F443" i="14"/>
  <c r="F447" i="14"/>
  <c r="F451" i="14"/>
  <c r="F455" i="14"/>
  <c r="F459" i="14"/>
  <c r="F463" i="14"/>
  <c r="F467" i="14"/>
  <c r="F471" i="14"/>
  <c r="F475" i="14"/>
  <c r="F479" i="14"/>
  <c r="F483" i="14"/>
  <c r="F487" i="14"/>
  <c r="F491" i="14"/>
  <c r="F495" i="14"/>
  <c r="F499" i="14"/>
  <c r="F503" i="14"/>
  <c r="F507" i="14"/>
  <c r="F511" i="14"/>
  <c r="F515" i="14"/>
  <c r="F518" i="14"/>
  <c r="F519" i="14"/>
  <c r="F523" i="14"/>
  <c r="F527" i="14"/>
  <c r="F531" i="14"/>
  <c r="F535" i="14"/>
  <c r="F539" i="14"/>
  <c r="F543" i="14"/>
  <c r="F546" i="14"/>
  <c r="F547" i="14"/>
  <c r="F551" i="14"/>
  <c r="F555" i="14"/>
  <c r="F559" i="14"/>
  <c r="F560" i="14"/>
  <c r="F563" i="14"/>
  <c r="F566" i="14"/>
  <c r="F567" i="14"/>
  <c r="F571" i="14"/>
  <c r="F575" i="14"/>
  <c r="F576" i="14"/>
  <c r="F583" i="14"/>
  <c r="F587" i="14"/>
  <c r="F590" i="14"/>
  <c r="F595" i="14"/>
  <c r="F599" i="14"/>
  <c r="F603" i="14"/>
  <c r="F611" i="14"/>
  <c r="F615" i="14"/>
  <c r="F619" i="14"/>
  <c r="F627" i="14"/>
  <c r="F631" i="14"/>
  <c r="F635" i="14"/>
  <c r="F639" i="14"/>
  <c r="F643" i="14"/>
  <c r="F647" i="14"/>
  <c r="F651" i="14"/>
  <c r="F659" i="14"/>
  <c r="F667" i="14"/>
  <c r="F675" i="14"/>
  <c r="F679" i="14"/>
  <c r="F687" i="14"/>
  <c r="F699" i="14"/>
  <c r="BC779" i="14"/>
  <c r="BB779" i="14"/>
  <c r="BA779" i="14"/>
  <c r="AY779" i="14"/>
  <c r="BC778" i="14"/>
  <c r="BB778" i="14"/>
  <c r="BA778" i="14"/>
  <c r="AY778" i="14"/>
  <c r="BC777" i="14"/>
  <c r="BB777" i="14"/>
  <c r="BA777" i="14"/>
  <c r="AY777" i="14"/>
  <c r="BC776" i="14"/>
  <c r="BB776" i="14"/>
  <c r="BA776" i="14"/>
  <c r="AY776" i="14"/>
  <c r="BC775" i="14"/>
  <c r="BB775" i="14"/>
  <c r="BA775" i="14"/>
  <c r="AY775" i="14"/>
  <c r="BC774" i="14"/>
  <c r="BB774" i="14"/>
  <c r="BA774" i="14"/>
  <c r="AY774" i="14"/>
  <c r="BC773" i="14"/>
  <c r="BB773" i="14"/>
  <c r="BA773" i="14"/>
  <c r="AY773" i="14"/>
  <c r="BC772" i="14"/>
  <c r="BB772" i="14"/>
  <c r="BA772" i="14"/>
  <c r="AY772" i="14"/>
  <c r="BC771" i="14"/>
  <c r="BB771" i="14"/>
  <c r="BA771" i="14"/>
  <c r="AY771" i="14"/>
  <c r="BC770" i="14"/>
  <c r="BB770" i="14"/>
  <c r="BA770" i="14"/>
  <c r="AY770" i="14"/>
  <c r="BC769" i="14"/>
  <c r="BB769" i="14"/>
  <c r="BA769" i="14"/>
  <c r="AY769" i="14"/>
  <c r="BC768" i="14"/>
  <c r="BB768" i="14"/>
  <c r="BA768" i="14"/>
  <c r="AY768" i="14"/>
  <c r="BC767" i="14"/>
  <c r="BB767" i="14"/>
  <c r="BA767" i="14"/>
  <c r="AY767" i="14"/>
  <c r="BC766" i="14"/>
  <c r="BB766" i="14"/>
  <c r="BA766" i="14"/>
  <c r="AY766" i="14"/>
  <c r="BC765" i="14"/>
  <c r="BB765" i="14"/>
  <c r="BA765" i="14"/>
  <c r="AY765" i="14"/>
  <c r="BC764" i="14"/>
  <c r="BB764" i="14"/>
  <c r="BA764" i="14"/>
  <c r="AY764" i="14"/>
  <c r="BC763" i="14"/>
  <c r="BB763" i="14"/>
  <c r="BA763" i="14"/>
  <c r="AY763" i="14"/>
  <c r="BC762" i="14"/>
  <c r="BB762" i="14"/>
  <c r="BA762" i="14"/>
  <c r="AY762" i="14"/>
  <c r="BC761" i="14"/>
  <c r="BB761" i="14"/>
  <c r="BA761" i="14"/>
  <c r="AY761" i="14"/>
  <c r="BC760" i="14"/>
  <c r="BB760" i="14"/>
  <c r="BA760" i="14"/>
  <c r="AY760" i="14"/>
  <c r="BC759" i="14"/>
  <c r="BB759" i="14"/>
  <c r="BA759" i="14"/>
  <c r="AY759" i="14"/>
  <c r="BC758" i="14"/>
  <c r="BB758" i="14"/>
  <c r="BA758" i="14"/>
  <c r="AY758" i="14"/>
  <c r="BC757" i="14"/>
  <c r="BB757" i="14"/>
  <c r="BA757" i="14"/>
  <c r="AY757" i="14"/>
  <c r="BC756" i="14"/>
  <c r="BB756" i="14"/>
  <c r="BA756" i="14"/>
  <c r="AY756" i="14"/>
  <c r="BC755" i="14"/>
  <c r="BB755" i="14"/>
  <c r="BA755" i="14"/>
  <c r="AY755" i="14"/>
  <c r="BC754" i="14"/>
  <c r="BB754" i="14"/>
  <c r="BA754" i="14"/>
  <c r="AY754" i="14"/>
  <c r="BC753" i="14"/>
  <c r="BB753" i="14"/>
  <c r="BA753" i="14"/>
  <c r="AY753" i="14"/>
  <c r="BC752" i="14"/>
  <c r="BB752" i="14"/>
  <c r="BA752" i="14"/>
  <c r="AY752" i="14"/>
  <c r="BC751" i="14"/>
  <c r="BB751" i="14"/>
  <c r="BA751" i="14"/>
  <c r="AY751" i="14"/>
  <c r="BC750" i="14"/>
  <c r="BB750" i="14"/>
  <c r="BA750" i="14"/>
  <c r="AY750" i="14"/>
  <c r="BC749" i="14"/>
  <c r="BB749" i="14"/>
  <c r="BA749" i="14"/>
  <c r="AY749" i="14"/>
  <c r="BC748" i="14"/>
  <c r="BB748" i="14"/>
  <c r="BA748" i="14"/>
  <c r="AY748" i="14"/>
  <c r="BC747" i="14"/>
  <c r="BB747" i="14"/>
  <c r="BA747" i="14"/>
  <c r="AY747" i="14"/>
  <c r="BC746" i="14"/>
  <c r="BB746" i="14"/>
  <c r="BA746" i="14"/>
  <c r="AY746" i="14"/>
  <c r="BC745" i="14"/>
  <c r="BB745" i="14"/>
  <c r="BA745" i="14"/>
  <c r="AY745" i="14"/>
  <c r="BC744" i="14"/>
  <c r="BB744" i="14"/>
  <c r="BA744" i="14"/>
  <c r="AY744" i="14"/>
  <c r="BC743" i="14"/>
  <c r="BB743" i="14"/>
  <c r="BA743" i="14"/>
  <c r="AY743" i="14"/>
  <c r="BC742" i="14"/>
  <c r="BB742" i="14"/>
  <c r="BA742" i="14"/>
  <c r="AY742" i="14"/>
  <c r="BC741" i="14"/>
  <c r="BB741" i="14"/>
  <c r="BA741" i="14"/>
  <c r="AY741" i="14"/>
  <c r="BC740" i="14"/>
  <c r="BB740" i="14"/>
  <c r="BA740" i="14"/>
  <c r="AY740" i="14"/>
  <c r="BC739" i="14"/>
  <c r="BB739" i="14"/>
  <c r="BA739" i="14"/>
  <c r="AY739" i="14"/>
  <c r="BC738" i="14"/>
  <c r="BB738" i="14"/>
  <c r="BA738" i="14"/>
  <c r="AY738" i="14"/>
  <c r="BC737" i="14"/>
  <c r="BB737" i="14"/>
  <c r="BA737" i="14"/>
  <c r="AY737" i="14"/>
  <c r="BC736" i="14"/>
  <c r="BB736" i="14"/>
  <c r="BA736" i="14"/>
  <c r="AY736" i="14"/>
  <c r="BC735" i="14"/>
  <c r="BB735" i="14"/>
  <c r="BA735" i="14"/>
  <c r="AY735" i="14"/>
  <c r="BC734" i="14"/>
  <c r="BB734" i="14"/>
  <c r="BA734" i="14"/>
  <c r="AY734" i="14"/>
  <c r="BC733" i="14"/>
  <c r="BB733" i="14"/>
  <c r="BA733" i="14"/>
  <c r="AY733" i="14"/>
  <c r="BC732" i="14"/>
  <c r="BB732" i="14"/>
  <c r="BA732" i="14"/>
  <c r="AY732" i="14"/>
  <c r="BC731" i="14"/>
  <c r="BB731" i="14"/>
  <c r="BA731" i="14"/>
  <c r="AY731" i="14"/>
  <c r="BC730" i="14"/>
  <c r="BB730" i="14"/>
  <c r="BA730" i="14"/>
  <c r="AY730" i="14"/>
  <c r="BC729" i="14"/>
  <c r="BB729" i="14"/>
  <c r="BA729" i="14"/>
  <c r="AY729" i="14"/>
  <c r="BC728" i="14"/>
  <c r="BB728" i="14"/>
  <c r="BA728" i="14"/>
  <c r="AY728" i="14"/>
  <c r="BC727" i="14"/>
  <c r="BB727" i="14"/>
  <c r="BA727" i="14"/>
  <c r="AY727" i="14"/>
  <c r="BC726" i="14"/>
  <c r="BB726" i="14"/>
  <c r="BA726" i="14"/>
  <c r="AY726" i="14"/>
  <c r="BC725" i="14"/>
  <c r="BB725" i="14"/>
  <c r="BA725" i="14"/>
  <c r="AY725" i="14"/>
  <c r="BC724" i="14"/>
  <c r="BB724" i="14"/>
  <c r="BA724" i="14"/>
  <c r="AY724" i="14"/>
  <c r="BC723" i="14"/>
  <c r="BB723" i="14"/>
  <c r="BA723" i="14"/>
  <c r="AY723" i="14"/>
  <c r="BC722" i="14"/>
  <c r="BB722" i="14"/>
  <c r="BA722" i="14"/>
  <c r="AY722" i="14"/>
  <c r="BC721" i="14"/>
  <c r="BB721" i="14"/>
  <c r="BA721" i="14"/>
  <c r="AY721" i="14"/>
  <c r="BC720" i="14"/>
  <c r="BB720" i="14"/>
  <c r="BA720" i="14"/>
  <c r="AY720" i="14"/>
  <c r="BC719" i="14"/>
  <c r="BB719" i="14"/>
  <c r="BA719" i="14"/>
  <c r="AY719" i="14"/>
  <c r="BC718" i="14"/>
  <c r="BB718" i="14"/>
  <c r="BA718" i="14"/>
  <c r="AY718" i="14"/>
  <c r="BC717" i="14"/>
  <c r="BB717" i="14"/>
  <c r="BA717" i="14"/>
  <c r="AY717" i="14"/>
  <c r="BC716" i="14"/>
  <c r="BB716" i="14"/>
  <c r="BA716" i="14"/>
  <c r="AY716" i="14"/>
  <c r="BC715" i="14"/>
  <c r="BB715" i="14"/>
  <c r="BA715" i="14"/>
  <c r="AY715" i="14"/>
  <c r="BC714" i="14"/>
  <c r="BB714" i="14"/>
  <c r="BA714" i="14"/>
  <c r="AY714" i="14"/>
  <c r="BC713" i="14"/>
  <c r="BB713" i="14"/>
  <c r="BA713" i="14"/>
  <c r="AY713" i="14"/>
  <c r="BC712" i="14"/>
  <c r="BB712" i="14"/>
  <c r="BA712" i="14"/>
  <c r="AY712" i="14"/>
  <c r="BC711" i="14"/>
  <c r="BB711" i="14"/>
  <c r="BA711" i="14"/>
  <c r="AY711" i="14"/>
  <c r="BC710" i="14"/>
  <c r="BB710" i="14"/>
  <c r="BA710" i="14"/>
  <c r="AY710" i="14"/>
  <c r="BC709" i="14"/>
  <c r="BB709" i="14"/>
  <c r="BA709" i="14"/>
  <c r="AY709" i="14"/>
  <c r="BC708" i="14"/>
  <c r="BB708" i="14"/>
  <c r="BA708" i="14"/>
  <c r="AY708" i="14"/>
  <c r="BC707" i="14"/>
  <c r="BB707" i="14"/>
  <c r="BA707" i="14"/>
  <c r="AY707" i="14"/>
  <c r="BC706" i="14"/>
  <c r="BB706" i="14"/>
  <c r="BA706" i="14"/>
  <c r="AY706" i="14"/>
  <c r="BC705" i="14"/>
  <c r="BB705" i="14"/>
  <c r="BA705" i="14"/>
  <c r="AY705" i="14"/>
  <c r="BC704" i="14"/>
  <c r="BB704" i="14"/>
  <c r="BA704" i="14"/>
  <c r="AY704" i="14"/>
  <c r="BC703" i="14"/>
  <c r="BB703" i="14"/>
  <c r="BA703" i="14"/>
  <c r="AY703" i="14"/>
  <c r="BC702" i="14"/>
  <c r="BB702" i="14"/>
  <c r="BA702" i="14"/>
  <c r="AY702" i="14"/>
  <c r="BC701" i="14"/>
  <c r="BB701" i="14"/>
  <c r="BA701" i="14"/>
  <c r="AY701" i="14"/>
  <c r="BC700" i="14"/>
  <c r="BB700" i="14"/>
  <c r="BA700" i="14"/>
  <c r="AY700" i="14"/>
  <c r="BC699" i="14"/>
  <c r="BB699" i="14"/>
  <c r="BA699" i="14"/>
  <c r="AY699" i="14"/>
  <c r="BC698" i="14"/>
  <c r="BB698" i="14"/>
  <c r="BA698" i="14"/>
  <c r="AY698" i="14"/>
  <c r="BC697" i="14"/>
  <c r="BB697" i="14"/>
  <c r="BA697" i="14"/>
  <c r="AY697" i="14"/>
  <c r="BC696" i="14"/>
  <c r="BB696" i="14"/>
  <c r="BA696" i="14"/>
  <c r="AY696" i="14"/>
  <c r="BC695" i="14"/>
  <c r="BB695" i="14"/>
  <c r="BA695" i="14"/>
  <c r="AY695" i="14"/>
  <c r="BC694" i="14"/>
  <c r="BB694" i="14"/>
  <c r="BA694" i="14"/>
  <c r="AY694" i="14"/>
  <c r="BC693" i="14"/>
  <c r="BB693" i="14"/>
  <c r="BA693" i="14"/>
  <c r="AY693" i="14"/>
  <c r="BC692" i="14"/>
  <c r="BB692" i="14"/>
  <c r="BA692" i="14"/>
  <c r="AY692" i="14"/>
  <c r="BC691" i="14"/>
  <c r="BB691" i="14"/>
  <c r="BA691" i="14"/>
  <c r="AY691" i="14"/>
  <c r="BC690" i="14"/>
  <c r="BB690" i="14"/>
  <c r="BA690" i="14"/>
  <c r="AY690" i="14"/>
  <c r="BC689" i="14"/>
  <c r="BB689" i="14"/>
  <c r="BA689" i="14"/>
  <c r="AY689" i="14"/>
  <c r="BC688" i="14"/>
  <c r="BB688" i="14"/>
  <c r="BA688" i="14"/>
  <c r="AY688" i="14"/>
  <c r="BC687" i="14"/>
  <c r="BB687" i="14"/>
  <c r="BA687" i="14"/>
  <c r="AY687" i="14"/>
  <c r="BC686" i="14"/>
  <c r="BB686" i="14"/>
  <c r="BA686" i="14"/>
  <c r="AY686" i="14"/>
  <c r="BC685" i="14"/>
  <c r="BB685" i="14"/>
  <c r="BA685" i="14"/>
  <c r="AY685" i="14"/>
  <c r="BC684" i="14"/>
  <c r="BB684" i="14"/>
  <c r="BA684" i="14"/>
  <c r="AY684" i="14"/>
  <c r="BC683" i="14"/>
  <c r="BB683" i="14"/>
  <c r="BA683" i="14"/>
  <c r="AY683" i="14"/>
  <c r="BC682" i="14"/>
  <c r="BB682" i="14"/>
  <c r="BA682" i="14"/>
  <c r="AY682" i="14"/>
  <c r="BC681" i="14"/>
  <c r="BB681" i="14"/>
  <c r="BA681" i="14"/>
  <c r="AY681" i="14"/>
  <c r="BC680" i="14"/>
  <c r="BB680" i="14"/>
  <c r="BA680" i="14"/>
  <c r="AY680" i="14"/>
  <c r="BC679" i="14"/>
  <c r="BB679" i="14"/>
  <c r="BA679" i="14"/>
  <c r="AY679" i="14"/>
  <c r="BC678" i="14"/>
  <c r="BB678" i="14"/>
  <c r="BA678" i="14"/>
  <c r="AY678" i="14"/>
  <c r="BC677" i="14"/>
  <c r="BB677" i="14"/>
  <c r="BA677" i="14"/>
  <c r="AY677" i="14"/>
  <c r="BC676" i="14"/>
  <c r="BB676" i="14"/>
  <c r="BA676" i="14"/>
  <c r="AY676" i="14"/>
  <c r="BC675" i="14"/>
  <c r="BB675" i="14"/>
  <c r="BA675" i="14"/>
  <c r="AY675" i="14"/>
  <c r="BC674" i="14"/>
  <c r="BB674" i="14"/>
  <c r="BA674" i="14"/>
  <c r="AY674" i="14"/>
  <c r="BC673" i="14"/>
  <c r="BB673" i="14"/>
  <c r="BA673" i="14"/>
  <c r="AY673" i="14"/>
  <c r="BC672" i="14"/>
  <c r="BB672" i="14"/>
  <c r="BA672" i="14"/>
  <c r="AY672" i="14"/>
  <c r="BC671" i="14"/>
  <c r="BB671" i="14"/>
  <c r="BA671" i="14"/>
  <c r="AY671" i="14"/>
  <c r="BC670" i="14"/>
  <c r="BB670" i="14"/>
  <c r="BA670" i="14"/>
  <c r="AY670" i="14"/>
  <c r="BC669" i="14"/>
  <c r="BB669" i="14"/>
  <c r="BA669" i="14"/>
  <c r="AY669" i="14"/>
  <c r="BC668" i="14"/>
  <c r="BB668" i="14"/>
  <c r="BA668" i="14"/>
  <c r="AY668" i="14"/>
  <c r="BC667" i="14"/>
  <c r="BB667" i="14"/>
  <c r="BA667" i="14"/>
  <c r="AY667" i="14"/>
  <c r="BC666" i="14"/>
  <c r="BB666" i="14"/>
  <c r="BA666" i="14"/>
  <c r="AY666" i="14"/>
  <c r="BC665" i="14"/>
  <c r="BB665" i="14"/>
  <c r="BA665" i="14"/>
  <c r="AY665" i="14"/>
  <c r="BC664" i="14"/>
  <c r="BB664" i="14"/>
  <c r="BA664" i="14"/>
  <c r="AY664" i="14"/>
  <c r="BC663" i="14"/>
  <c r="BB663" i="14"/>
  <c r="BA663" i="14"/>
  <c r="AY663" i="14"/>
  <c r="BC662" i="14"/>
  <c r="BB662" i="14"/>
  <c r="BA662" i="14"/>
  <c r="AY662" i="14"/>
  <c r="BC661" i="14"/>
  <c r="BB661" i="14"/>
  <c r="BA661" i="14"/>
  <c r="AY661" i="14"/>
  <c r="BC660" i="14"/>
  <c r="BB660" i="14"/>
  <c r="BA660" i="14"/>
  <c r="AY660" i="14"/>
  <c r="BC659" i="14"/>
  <c r="BB659" i="14"/>
  <c r="BA659" i="14"/>
  <c r="AY659" i="14"/>
  <c r="BC658" i="14"/>
  <c r="BB658" i="14"/>
  <c r="BA658" i="14"/>
  <c r="AY658" i="14"/>
  <c r="BC657" i="14"/>
  <c r="BB657" i="14"/>
  <c r="BA657" i="14"/>
  <c r="AY657" i="14"/>
  <c r="BC656" i="14"/>
  <c r="BB656" i="14"/>
  <c r="BA656" i="14"/>
  <c r="AY656" i="14"/>
  <c r="BC655" i="14"/>
  <c r="BB655" i="14"/>
  <c r="BA655" i="14"/>
  <c r="AY655" i="14"/>
  <c r="BC654" i="14"/>
  <c r="BB654" i="14"/>
  <c r="BA654" i="14"/>
  <c r="AY654" i="14"/>
  <c r="BC653" i="14"/>
  <c r="BB653" i="14"/>
  <c r="BA653" i="14"/>
  <c r="AY653" i="14"/>
  <c r="BC652" i="14"/>
  <c r="BB652" i="14"/>
  <c r="BA652" i="14"/>
  <c r="AY652" i="14"/>
  <c r="BC651" i="14"/>
  <c r="BB651" i="14"/>
  <c r="BA651" i="14"/>
  <c r="AY651" i="14"/>
  <c r="BC650" i="14"/>
  <c r="BB650" i="14"/>
  <c r="BA650" i="14"/>
  <c r="AY650" i="14"/>
  <c r="BC649" i="14"/>
  <c r="BB649" i="14"/>
  <c r="BA649" i="14"/>
  <c r="AY649" i="14"/>
  <c r="BC648" i="14"/>
  <c r="BB648" i="14"/>
  <c r="BA648" i="14"/>
  <c r="AY648" i="14"/>
  <c r="BC647" i="14"/>
  <c r="BB647" i="14"/>
  <c r="BA647" i="14"/>
  <c r="AY647" i="14"/>
  <c r="BC646" i="14"/>
  <c r="BB646" i="14"/>
  <c r="BA646" i="14"/>
  <c r="AY646" i="14"/>
  <c r="BC645" i="14"/>
  <c r="BB645" i="14"/>
  <c r="BA645" i="14"/>
  <c r="AY645" i="14"/>
  <c r="BC644" i="14"/>
  <c r="BB644" i="14"/>
  <c r="BA644" i="14"/>
  <c r="AY644" i="14"/>
  <c r="BC643" i="14"/>
  <c r="BB643" i="14"/>
  <c r="BA643" i="14"/>
  <c r="AY643" i="14"/>
  <c r="BC642" i="14"/>
  <c r="BB642" i="14"/>
  <c r="BA642" i="14"/>
  <c r="AY642" i="14"/>
  <c r="BC641" i="14"/>
  <c r="BB641" i="14"/>
  <c r="BA641" i="14"/>
  <c r="AY641" i="14"/>
  <c r="BC640" i="14"/>
  <c r="BB640" i="14"/>
  <c r="BA640" i="14"/>
  <c r="AY640" i="14"/>
  <c r="BC639" i="14"/>
  <c r="BB639" i="14"/>
  <c r="BA639" i="14"/>
  <c r="AY639" i="14"/>
  <c r="BC638" i="14"/>
  <c r="BB638" i="14"/>
  <c r="BA638" i="14"/>
  <c r="AY638" i="14"/>
  <c r="BC637" i="14"/>
  <c r="BB637" i="14"/>
  <c r="BA637" i="14"/>
  <c r="AY637" i="14"/>
  <c r="BC636" i="14"/>
  <c r="BB636" i="14"/>
  <c r="BA636" i="14"/>
  <c r="AY636" i="14"/>
  <c r="BC635" i="14"/>
  <c r="BB635" i="14"/>
  <c r="BA635" i="14"/>
  <c r="AY635" i="14"/>
  <c r="BC634" i="14"/>
  <c r="BB634" i="14"/>
  <c r="BA634" i="14"/>
  <c r="AY634" i="14"/>
  <c r="BC633" i="14"/>
  <c r="BB633" i="14"/>
  <c r="BA633" i="14"/>
  <c r="AY633" i="14"/>
  <c r="BC632" i="14"/>
  <c r="BB632" i="14"/>
  <c r="BA632" i="14"/>
  <c r="AY632" i="14"/>
  <c r="BC631" i="14"/>
  <c r="BB631" i="14"/>
  <c r="BA631" i="14"/>
  <c r="AY631" i="14"/>
  <c r="BC630" i="14"/>
  <c r="BB630" i="14"/>
  <c r="BA630" i="14"/>
  <c r="AY630" i="14"/>
  <c r="BC629" i="14"/>
  <c r="BB629" i="14"/>
  <c r="BA629" i="14"/>
  <c r="AY629" i="14"/>
  <c r="BC628" i="14"/>
  <c r="BB628" i="14"/>
  <c r="BA628" i="14"/>
  <c r="AY628" i="14"/>
  <c r="BC627" i="14"/>
  <c r="BB627" i="14"/>
  <c r="BA627" i="14"/>
  <c r="AY627" i="14"/>
  <c r="BC626" i="14"/>
  <c r="BB626" i="14"/>
  <c r="BA626" i="14"/>
  <c r="AY626" i="14"/>
  <c r="BC625" i="14"/>
  <c r="BB625" i="14"/>
  <c r="BA625" i="14"/>
  <c r="AY625" i="14"/>
  <c r="BC624" i="14"/>
  <c r="BB624" i="14"/>
  <c r="BA624" i="14"/>
  <c r="AY624" i="14"/>
  <c r="BC623" i="14"/>
  <c r="BB623" i="14"/>
  <c r="BA623" i="14"/>
  <c r="AY623" i="14"/>
  <c r="BC622" i="14"/>
  <c r="BB622" i="14"/>
  <c r="BA622" i="14"/>
  <c r="AY622" i="14"/>
  <c r="BC621" i="14"/>
  <c r="BB621" i="14"/>
  <c r="BA621" i="14"/>
  <c r="AY621" i="14"/>
  <c r="BC620" i="14"/>
  <c r="BB620" i="14"/>
  <c r="BA620" i="14"/>
  <c r="AY620" i="14"/>
  <c r="BC619" i="14"/>
  <c r="BB619" i="14"/>
  <c r="BA619" i="14"/>
  <c r="AY619" i="14"/>
  <c r="BC618" i="14"/>
  <c r="BB618" i="14"/>
  <c r="BA618" i="14"/>
  <c r="AY618" i="14"/>
  <c r="BC617" i="14"/>
  <c r="BB617" i="14"/>
  <c r="BA617" i="14"/>
  <c r="AY617" i="14"/>
  <c r="BC616" i="14"/>
  <c r="BB616" i="14"/>
  <c r="BA616" i="14"/>
  <c r="AY616" i="14"/>
  <c r="BC615" i="14"/>
  <c r="BB615" i="14"/>
  <c r="BA615" i="14"/>
  <c r="AY615" i="14"/>
  <c r="BC614" i="14"/>
  <c r="BB614" i="14"/>
  <c r="BA614" i="14"/>
  <c r="AY614" i="14"/>
  <c r="BC613" i="14"/>
  <c r="BB613" i="14"/>
  <c r="BA613" i="14"/>
  <c r="AY613" i="14"/>
  <c r="BC612" i="14"/>
  <c r="BB612" i="14"/>
  <c r="BA612" i="14"/>
  <c r="AY612" i="14"/>
  <c r="BC611" i="14"/>
  <c r="BB611" i="14"/>
  <c r="BA611" i="14"/>
  <c r="AY611" i="14"/>
  <c r="BC610" i="14"/>
  <c r="BB610" i="14"/>
  <c r="BA610" i="14"/>
  <c r="AY610" i="14"/>
  <c r="BC609" i="14"/>
  <c r="BB609" i="14"/>
  <c r="BA609" i="14"/>
  <c r="AY609" i="14"/>
  <c r="BC608" i="14"/>
  <c r="BB608" i="14"/>
  <c r="BA608" i="14"/>
  <c r="AY608" i="14"/>
  <c r="BC607" i="14"/>
  <c r="BB607" i="14"/>
  <c r="BA607" i="14"/>
  <c r="AY607" i="14"/>
  <c r="BC606" i="14"/>
  <c r="BB606" i="14"/>
  <c r="BA606" i="14"/>
  <c r="AY606" i="14"/>
  <c r="BC605" i="14"/>
  <c r="BB605" i="14"/>
  <c r="BA605" i="14"/>
  <c r="AY605" i="14"/>
  <c r="BC604" i="14"/>
  <c r="BB604" i="14"/>
  <c r="BA604" i="14"/>
  <c r="AY604" i="14"/>
  <c r="BC603" i="14"/>
  <c r="BB603" i="14"/>
  <c r="BA603" i="14"/>
  <c r="AY603" i="14"/>
  <c r="BC602" i="14"/>
  <c r="BB602" i="14"/>
  <c r="BA602" i="14"/>
  <c r="AY602" i="14"/>
  <c r="BC601" i="14"/>
  <c r="BB601" i="14"/>
  <c r="BA601" i="14"/>
  <c r="AY601" i="14"/>
  <c r="BC600" i="14"/>
  <c r="BB600" i="14"/>
  <c r="BA600" i="14"/>
  <c r="AY600" i="14"/>
  <c r="BC599" i="14"/>
  <c r="BB599" i="14"/>
  <c r="BA599" i="14"/>
  <c r="AY599" i="14"/>
  <c r="BC598" i="14"/>
  <c r="BB598" i="14"/>
  <c r="BA598" i="14"/>
  <c r="AY598" i="14"/>
  <c r="BC597" i="14"/>
  <c r="BB597" i="14"/>
  <c r="BA597" i="14"/>
  <c r="AY597" i="14"/>
  <c r="BC596" i="14"/>
  <c r="BB596" i="14"/>
  <c r="BA596" i="14"/>
  <c r="AY596" i="14"/>
  <c r="BC595" i="14"/>
  <c r="BB595" i="14"/>
  <c r="BA595" i="14"/>
  <c r="AY595" i="14"/>
  <c r="BC594" i="14"/>
  <c r="BB594" i="14"/>
  <c r="BA594" i="14"/>
  <c r="AY594" i="14"/>
  <c r="BC593" i="14"/>
  <c r="BB593" i="14"/>
  <c r="BA593" i="14"/>
  <c r="AY593" i="14"/>
  <c r="BC592" i="14"/>
  <c r="BB592" i="14"/>
  <c r="BA592" i="14"/>
  <c r="AY592" i="14"/>
  <c r="BC591" i="14"/>
  <c r="BB591" i="14"/>
  <c r="BA591" i="14"/>
  <c r="AY591" i="14"/>
  <c r="BC590" i="14"/>
  <c r="BB590" i="14"/>
  <c r="BA590" i="14"/>
  <c r="AY590" i="14"/>
  <c r="BC589" i="14"/>
  <c r="BB589" i="14"/>
  <c r="BA589" i="14"/>
  <c r="AY589" i="14"/>
  <c r="BC588" i="14"/>
  <c r="BB588" i="14"/>
  <c r="BA588" i="14"/>
  <c r="AY588" i="14"/>
  <c r="BC587" i="14"/>
  <c r="BB587" i="14"/>
  <c r="BA587" i="14"/>
  <c r="AY587" i="14"/>
  <c r="BC586" i="14"/>
  <c r="BB586" i="14"/>
  <c r="BA586" i="14"/>
  <c r="AY586" i="14"/>
  <c r="BC585" i="14"/>
  <c r="BB585" i="14"/>
  <c r="BA585" i="14"/>
  <c r="AY585" i="14"/>
  <c r="BC584" i="14"/>
  <c r="BB584" i="14"/>
  <c r="BA584" i="14"/>
  <c r="AY584" i="14"/>
  <c r="BC583" i="14"/>
  <c r="BB583" i="14"/>
  <c r="BA583" i="14"/>
  <c r="AY583" i="14"/>
  <c r="BC582" i="14"/>
  <c r="BB582" i="14"/>
  <c r="BA582" i="14"/>
  <c r="AY582" i="14"/>
  <c r="BC581" i="14"/>
  <c r="BB581" i="14"/>
  <c r="BA581" i="14"/>
  <c r="AY581" i="14"/>
  <c r="BC580" i="14"/>
  <c r="BB580" i="14"/>
  <c r="BA580" i="14"/>
  <c r="AY580" i="14"/>
  <c r="BC579" i="14"/>
  <c r="BB579" i="14"/>
  <c r="BA579" i="14"/>
  <c r="AY579" i="14"/>
  <c r="BC578" i="14"/>
  <c r="BB578" i="14"/>
  <c r="BA578" i="14"/>
  <c r="AY578" i="14"/>
  <c r="BC577" i="14"/>
  <c r="BB577" i="14"/>
  <c r="BA577" i="14"/>
  <c r="AY577" i="14"/>
  <c r="BC576" i="14"/>
  <c r="BB576" i="14"/>
  <c r="BA576" i="14"/>
  <c r="AY576" i="14"/>
  <c r="BC575" i="14"/>
  <c r="BB575" i="14"/>
  <c r="BA575" i="14"/>
  <c r="AY575" i="14"/>
  <c r="BC574" i="14"/>
  <c r="BB574" i="14"/>
  <c r="BA574" i="14"/>
  <c r="AY574" i="14"/>
  <c r="BC573" i="14"/>
  <c r="BB573" i="14"/>
  <c r="BA573" i="14"/>
  <c r="AY573" i="14"/>
  <c r="BC572" i="14"/>
  <c r="BB572" i="14"/>
  <c r="BA572" i="14"/>
  <c r="AY572" i="14"/>
  <c r="BC571" i="14"/>
  <c r="BB571" i="14"/>
  <c r="BA571" i="14"/>
  <c r="AY571" i="14"/>
  <c r="BC570" i="14"/>
  <c r="BB570" i="14"/>
  <c r="BA570" i="14"/>
  <c r="AY570" i="14"/>
  <c r="BC569" i="14"/>
  <c r="BB569" i="14"/>
  <c r="BA569" i="14"/>
  <c r="AY569" i="14"/>
  <c r="BC568" i="14"/>
  <c r="BB568" i="14"/>
  <c r="BA568" i="14"/>
  <c r="AY568" i="14"/>
  <c r="BC567" i="14"/>
  <c r="BB567" i="14"/>
  <c r="BA567" i="14"/>
  <c r="AY567" i="14"/>
  <c r="BC566" i="14"/>
  <c r="BB566" i="14"/>
  <c r="BA566" i="14"/>
  <c r="AY566" i="14"/>
  <c r="BC565" i="14"/>
  <c r="BB565" i="14"/>
  <c r="BA565" i="14"/>
  <c r="AY565" i="14"/>
  <c r="BC564" i="14"/>
  <c r="BB564" i="14"/>
  <c r="BA564" i="14"/>
  <c r="AY564" i="14"/>
  <c r="BC563" i="14"/>
  <c r="BB563" i="14"/>
  <c r="BA563" i="14"/>
  <c r="AY563" i="14"/>
  <c r="BC562" i="14"/>
  <c r="BB562" i="14"/>
  <c r="BA562" i="14"/>
  <c r="AY562" i="14"/>
  <c r="BC561" i="14"/>
  <c r="BB561" i="14"/>
  <c r="BA561" i="14"/>
  <c r="AY561" i="14"/>
  <c r="BC560" i="14"/>
  <c r="BB560" i="14"/>
  <c r="BA560" i="14"/>
  <c r="AY560" i="14"/>
  <c r="BC559" i="14"/>
  <c r="BB559" i="14"/>
  <c r="BA559" i="14"/>
  <c r="AY559" i="14"/>
  <c r="BC558" i="14"/>
  <c r="BB558" i="14"/>
  <c r="BA558" i="14"/>
  <c r="AY558" i="14"/>
  <c r="BC557" i="14"/>
  <c r="BB557" i="14"/>
  <c r="BA557" i="14"/>
  <c r="AY557" i="14"/>
  <c r="BC556" i="14"/>
  <c r="BB556" i="14"/>
  <c r="BA556" i="14"/>
  <c r="AY556" i="14"/>
  <c r="BC555" i="14"/>
  <c r="BB555" i="14"/>
  <c r="BA555" i="14"/>
  <c r="AY555" i="14"/>
  <c r="BC554" i="14"/>
  <c r="BB554" i="14"/>
  <c r="BA554" i="14"/>
  <c r="AY554" i="14"/>
  <c r="BC553" i="14"/>
  <c r="BB553" i="14"/>
  <c r="BA553" i="14"/>
  <c r="AY553" i="14"/>
  <c r="BC552" i="14"/>
  <c r="BB552" i="14"/>
  <c r="BA552" i="14"/>
  <c r="AY552" i="14"/>
  <c r="BC551" i="14"/>
  <c r="BB551" i="14"/>
  <c r="BA551" i="14"/>
  <c r="AY551" i="14"/>
  <c r="BC550" i="14"/>
  <c r="BB550" i="14"/>
  <c r="BA550" i="14"/>
  <c r="AY550" i="14"/>
  <c r="BC549" i="14"/>
  <c r="BB549" i="14"/>
  <c r="BA549" i="14"/>
  <c r="AY549" i="14"/>
  <c r="BC548" i="14"/>
  <c r="BB548" i="14"/>
  <c r="BA548" i="14"/>
  <c r="AY548" i="14"/>
  <c r="BC547" i="14"/>
  <c r="BB547" i="14"/>
  <c r="BA547" i="14"/>
  <c r="AY547" i="14"/>
  <c r="BC546" i="14"/>
  <c r="BB546" i="14"/>
  <c r="BA546" i="14"/>
  <c r="AY546" i="14"/>
  <c r="BC545" i="14"/>
  <c r="BB545" i="14"/>
  <c r="BA545" i="14"/>
  <c r="AY545" i="14"/>
  <c r="BC544" i="14"/>
  <c r="BB544" i="14"/>
  <c r="BA544" i="14"/>
  <c r="AY544" i="14"/>
  <c r="BC543" i="14"/>
  <c r="BB543" i="14"/>
  <c r="BA543" i="14"/>
  <c r="AY543" i="14"/>
  <c r="BC542" i="14"/>
  <c r="BB542" i="14"/>
  <c r="BA542" i="14"/>
  <c r="AY542" i="14"/>
  <c r="BC541" i="14"/>
  <c r="BB541" i="14"/>
  <c r="BA541" i="14"/>
  <c r="AY541" i="14"/>
  <c r="BC540" i="14"/>
  <c r="BB540" i="14"/>
  <c r="BA540" i="14"/>
  <c r="AY540" i="14"/>
  <c r="BC539" i="14"/>
  <c r="BB539" i="14"/>
  <c r="BA539" i="14"/>
  <c r="AY539" i="14"/>
  <c r="BC538" i="14"/>
  <c r="BB538" i="14"/>
  <c r="BA538" i="14"/>
  <c r="AY538" i="14"/>
  <c r="BC537" i="14"/>
  <c r="BB537" i="14"/>
  <c r="BA537" i="14"/>
  <c r="AY537" i="14"/>
  <c r="BC536" i="14"/>
  <c r="BB536" i="14"/>
  <c r="BA536" i="14"/>
  <c r="AY536" i="14"/>
  <c r="BC535" i="14"/>
  <c r="BB535" i="14"/>
  <c r="BA535" i="14"/>
  <c r="AY535" i="14"/>
  <c r="BC534" i="14"/>
  <c r="BB534" i="14"/>
  <c r="BA534" i="14"/>
  <c r="AY534" i="14"/>
  <c r="BC533" i="14"/>
  <c r="BB533" i="14"/>
  <c r="BA533" i="14"/>
  <c r="AY533" i="14"/>
  <c r="BC532" i="14"/>
  <c r="BB532" i="14"/>
  <c r="BA532" i="14"/>
  <c r="AY532" i="14"/>
  <c r="BC531" i="14"/>
  <c r="BB531" i="14"/>
  <c r="BA531" i="14"/>
  <c r="AY531" i="14"/>
  <c r="BC530" i="14"/>
  <c r="BB530" i="14"/>
  <c r="BA530" i="14"/>
  <c r="AY530" i="14"/>
  <c r="BC529" i="14"/>
  <c r="BB529" i="14"/>
  <c r="BA529" i="14"/>
  <c r="AY529" i="14"/>
  <c r="BC528" i="14"/>
  <c r="BB528" i="14"/>
  <c r="BA528" i="14"/>
  <c r="AY528" i="14"/>
  <c r="BC527" i="14"/>
  <c r="BB527" i="14"/>
  <c r="BA527" i="14"/>
  <c r="AY527" i="14"/>
  <c r="BC526" i="14"/>
  <c r="BB526" i="14"/>
  <c r="BA526" i="14"/>
  <c r="AY526" i="14"/>
  <c r="BC525" i="14"/>
  <c r="BB525" i="14"/>
  <c r="BA525" i="14"/>
  <c r="AY525" i="14"/>
  <c r="BC524" i="14"/>
  <c r="BB524" i="14"/>
  <c r="BA524" i="14"/>
  <c r="AY524" i="14"/>
  <c r="BC523" i="14"/>
  <c r="BB523" i="14"/>
  <c r="BA523" i="14"/>
  <c r="AY523" i="14"/>
  <c r="BC522" i="14"/>
  <c r="BB522" i="14"/>
  <c r="BA522" i="14"/>
  <c r="AY522" i="14"/>
  <c r="BC521" i="14"/>
  <c r="BB521" i="14"/>
  <c r="BA521" i="14"/>
  <c r="AY521" i="14"/>
  <c r="BC520" i="14"/>
  <c r="BB520" i="14"/>
  <c r="BA520" i="14"/>
  <c r="AY520" i="14"/>
  <c r="BC519" i="14"/>
  <c r="BB519" i="14"/>
  <c r="BA519" i="14"/>
  <c r="AY519" i="14"/>
  <c r="BC518" i="14"/>
  <c r="BB518" i="14"/>
  <c r="BA518" i="14"/>
  <c r="AY518" i="14"/>
  <c r="BC517" i="14"/>
  <c r="BB517" i="14"/>
  <c r="BA517" i="14"/>
  <c r="AY517" i="14"/>
  <c r="BC516" i="14"/>
  <c r="BB516" i="14"/>
  <c r="BA516" i="14"/>
  <c r="AY516" i="14"/>
  <c r="BC515" i="14"/>
  <c r="BB515" i="14"/>
  <c r="BA515" i="14"/>
  <c r="AY515" i="14"/>
  <c r="BC514" i="14"/>
  <c r="BB514" i="14"/>
  <c r="BA514" i="14"/>
  <c r="AY514" i="14"/>
  <c r="BC513" i="14"/>
  <c r="BB513" i="14"/>
  <c r="BA513" i="14"/>
  <c r="AY513" i="14"/>
  <c r="BC512" i="14"/>
  <c r="BB512" i="14"/>
  <c r="BA512" i="14"/>
  <c r="AY512" i="14"/>
  <c r="BC511" i="14"/>
  <c r="BB511" i="14"/>
  <c r="BA511" i="14"/>
  <c r="AY511" i="14"/>
  <c r="BC510" i="14"/>
  <c r="BB510" i="14"/>
  <c r="BA510" i="14"/>
  <c r="AY510" i="14"/>
  <c r="BC509" i="14"/>
  <c r="BB509" i="14"/>
  <c r="BA509" i="14"/>
  <c r="AY509" i="14"/>
  <c r="BC508" i="14"/>
  <c r="BB508" i="14"/>
  <c r="BA508" i="14"/>
  <c r="AY508" i="14"/>
  <c r="BC507" i="14"/>
  <c r="BB507" i="14"/>
  <c r="BA507" i="14"/>
  <c r="AY507" i="14"/>
  <c r="BC506" i="14"/>
  <c r="BB506" i="14"/>
  <c r="BA506" i="14"/>
  <c r="AY506" i="14"/>
  <c r="BC505" i="14"/>
  <c r="BB505" i="14"/>
  <c r="BA505" i="14"/>
  <c r="AY505" i="14"/>
  <c r="BC504" i="14"/>
  <c r="BB504" i="14"/>
  <c r="BA504" i="14"/>
  <c r="AY504" i="14"/>
  <c r="BC503" i="14"/>
  <c r="BB503" i="14"/>
  <c r="BA503" i="14"/>
  <c r="AY503" i="14"/>
  <c r="BC502" i="14"/>
  <c r="BB502" i="14"/>
  <c r="BA502" i="14"/>
  <c r="AY502" i="14"/>
  <c r="BC501" i="14"/>
  <c r="BB501" i="14"/>
  <c r="BA501" i="14"/>
  <c r="AY501" i="14"/>
  <c r="BC500" i="14"/>
  <c r="BB500" i="14"/>
  <c r="BA500" i="14"/>
  <c r="AY500" i="14"/>
  <c r="BC499" i="14"/>
  <c r="BB499" i="14"/>
  <c r="BA499" i="14"/>
  <c r="AY499" i="14"/>
  <c r="BC498" i="14"/>
  <c r="BB498" i="14"/>
  <c r="BA498" i="14"/>
  <c r="AY498" i="14"/>
  <c r="BC497" i="14"/>
  <c r="BB497" i="14"/>
  <c r="BA497" i="14"/>
  <c r="AY497" i="14"/>
  <c r="BC496" i="14"/>
  <c r="BB496" i="14"/>
  <c r="BA496" i="14"/>
  <c r="AY496" i="14"/>
  <c r="BC495" i="14"/>
  <c r="BB495" i="14"/>
  <c r="BA495" i="14"/>
  <c r="AY495" i="14"/>
  <c r="BC494" i="14"/>
  <c r="BB494" i="14"/>
  <c r="BA494" i="14"/>
  <c r="AY494" i="14"/>
  <c r="BC493" i="14"/>
  <c r="BB493" i="14"/>
  <c r="BA493" i="14"/>
  <c r="AY493" i="14"/>
  <c r="BC492" i="14"/>
  <c r="BB492" i="14"/>
  <c r="BA492" i="14"/>
  <c r="AY492" i="14"/>
  <c r="BC491" i="14"/>
  <c r="BB491" i="14"/>
  <c r="BA491" i="14"/>
  <c r="AY491" i="14"/>
  <c r="BC490" i="14"/>
  <c r="BB490" i="14"/>
  <c r="BA490" i="14"/>
  <c r="AY490" i="14"/>
  <c r="BC489" i="14"/>
  <c r="BB489" i="14"/>
  <c r="BA489" i="14"/>
  <c r="AY489" i="14"/>
  <c r="BC488" i="14"/>
  <c r="BB488" i="14"/>
  <c r="BA488" i="14"/>
  <c r="AY488" i="14"/>
  <c r="BC487" i="14"/>
  <c r="BB487" i="14"/>
  <c r="BA487" i="14"/>
  <c r="AY487" i="14"/>
  <c r="BC486" i="14"/>
  <c r="BB486" i="14"/>
  <c r="BA486" i="14"/>
  <c r="AY486" i="14"/>
  <c r="BC485" i="14"/>
  <c r="BB485" i="14"/>
  <c r="BA485" i="14"/>
  <c r="AY485" i="14"/>
  <c r="BC484" i="14"/>
  <c r="BB484" i="14"/>
  <c r="BA484" i="14"/>
  <c r="AY484" i="14"/>
  <c r="BC483" i="14"/>
  <c r="BB483" i="14"/>
  <c r="BA483" i="14"/>
  <c r="AY483" i="14"/>
  <c r="BC482" i="14"/>
  <c r="BB482" i="14"/>
  <c r="BA482" i="14"/>
  <c r="AY482" i="14"/>
  <c r="BC481" i="14"/>
  <c r="BB481" i="14"/>
  <c r="BA481" i="14"/>
  <c r="AY481" i="14"/>
  <c r="BC480" i="14"/>
  <c r="BB480" i="14"/>
  <c r="BA480" i="14"/>
  <c r="AY480" i="14"/>
  <c r="BC479" i="14"/>
  <c r="BB479" i="14"/>
  <c r="BA479" i="14"/>
  <c r="AY479" i="14"/>
  <c r="BC478" i="14"/>
  <c r="BB478" i="14"/>
  <c r="BA478" i="14"/>
  <c r="AY478" i="14"/>
  <c r="BC477" i="14"/>
  <c r="BB477" i="14"/>
  <c r="BA477" i="14"/>
  <c r="AY477" i="14"/>
  <c r="BC476" i="14"/>
  <c r="BB476" i="14"/>
  <c r="BA476" i="14"/>
  <c r="AY476" i="14"/>
  <c r="BC475" i="14"/>
  <c r="BB475" i="14"/>
  <c r="BA475" i="14"/>
  <c r="AY475" i="14"/>
  <c r="BC474" i="14"/>
  <c r="BB474" i="14"/>
  <c r="BA474" i="14"/>
  <c r="AY474" i="14"/>
  <c r="BC473" i="14"/>
  <c r="BB473" i="14"/>
  <c r="BA473" i="14"/>
  <c r="AY473" i="14"/>
  <c r="BC472" i="14"/>
  <c r="BB472" i="14"/>
  <c r="BA472" i="14"/>
  <c r="AY472" i="14"/>
  <c r="BC471" i="14"/>
  <c r="BB471" i="14"/>
  <c r="BA471" i="14"/>
  <c r="AY471" i="14"/>
  <c r="BC470" i="14"/>
  <c r="BB470" i="14"/>
  <c r="BA470" i="14"/>
  <c r="AY470" i="14"/>
  <c r="BC469" i="14"/>
  <c r="BB469" i="14"/>
  <c r="BA469" i="14"/>
  <c r="AY469" i="14"/>
  <c r="BC468" i="14"/>
  <c r="BB468" i="14"/>
  <c r="BA468" i="14"/>
  <c r="AY468" i="14"/>
  <c r="BC467" i="14"/>
  <c r="BB467" i="14"/>
  <c r="BA467" i="14"/>
  <c r="AY467" i="14"/>
  <c r="BC466" i="14"/>
  <c r="BB466" i="14"/>
  <c r="BA466" i="14"/>
  <c r="AY466" i="14"/>
  <c r="BC465" i="14"/>
  <c r="BB465" i="14"/>
  <c r="BA465" i="14"/>
  <c r="AY465" i="14"/>
  <c r="BC464" i="14"/>
  <c r="BB464" i="14"/>
  <c r="BA464" i="14"/>
  <c r="AY464" i="14"/>
  <c r="BC463" i="14"/>
  <c r="BB463" i="14"/>
  <c r="BA463" i="14"/>
  <c r="AY463" i="14"/>
  <c r="BC462" i="14"/>
  <c r="BB462" i="14"/>
  <c r="BA462" i="14"/>
  <c r="AY462" i="14"/>
  <c r="BC461" i="14"/>
  <c r="BB461" i="14"/>
  <c r="BA461" i="14"/>
  <c r="AY461" i="14"/>
  <c r="BC460" i="14"/>
  <c r="BB460" i="14"/>
  <c r="BA460" i="14"/>
  <c r="AY460" i="14"/>
  <c r="BC459" i="14"/>
  <c r="BB459" i="14"/>
  <c r="BA459" i="14"/>
  <c r="AY459" i="14"/>
  <c r="BC458" i="14"/>
  <c r="BB458" i="14"/>
  <c r="BA458" i="14"/>
  <c r="AY458" i="14"/>
  <c r="BC457" i="14"/>
  <c r="BB457" i="14"/>
  <c r="BA457" i="14"/>
  <c r="AY457" i="14"/>
  <c r="BC456" i="14"/>
  <c r="BB456" i="14"/>
  <c r="BA456" i="14"/>
  <c r="AY456" i="14"/>
  <c r="BC455" i="14"/>
  <c r="BB455" i="14"/>
  <c r="BA455" i="14"/>
  <c r="AY455" i="14"/>
  <c r="BC454" i="14"/>
  <c r="BB454" i="14"/>
  <c r="BA454" i="14"/>
  <c r="AY454" i="14"/>
  <c r="BC453" i="14"/>
  <c r="BB453" i="14"/>
  <c r="BA453" i="14"/>
  <c r="AY453" i="14"/>
  <c r="BC452" i="14"/>
  <c r="BB452" i="14"/>
  <c r="BA452" i="14"/>
  <c r="AY452" i="14"/>
  <c r="BC451" i="14"/>
  <c r="BB451" i="14"/>
  <c r="BA451" i="14"/>
  <c r="AY451" i="14"/>
  <c r="BC450" i="14"/>
  <c r="BB450" i="14"/>
  <c r="BA450" i="14"/>
  <c r="AY450" i="14"/>
  <c r="BC449" i="14"/>
  <c r="BB449" i="14"/>
  <c r="BA449" i="14"/>
  <c r="AY449" i="14"/>
  <c r="BC448" i="14"/>
  <c r="BB448" i="14"/>
  <c r="BA448" i="14"/>
  <c r="AY448" i="14"/>
  <c r="BC447" i="14"/>
  <c r="BB447" i="14"/>
  <c r="BA447" i="14"/>
  <c r="AY447" i="14"/>
  <c r="BC446" i="14"/>
  <c r="BB446" i="14"/>
  <c r="BA446" i="14"/>
  <c r="AY446" i="14"/>
  <c r="BC445" i="14"/>
  <c r="BB445" i="14"/>
  <c r="BA445" i="14"/>
  <c r="AY445" i="14"/>
  <c r="BC444" i="14"/>
  <c r="BB444" i="14"/>
  <c r="BA444" i="14"/>
  <c r="AY444" i="14"/>
  <c r="BC443" i="14"/>
  <c r="BB443" i="14"/>
  <c r="BA443" i="14"/>
  <c r="AY443" i="14"/>
  <c r="BC442" i="14"/>
  <c r="BB442" i="14"/>
  <c r="BA442" i="14"/>
  <c r="AY442" i="14"/>
  <c r="BC441" i="14"/>
  <c r="BB441" i="14"/>
  <c r="BA441" i="14"/>
  <c r="AY441" i="14"/>
  <c r="BC440" i="14"/>
  <c r="BB440" i="14"/>
  <c r="BA440" i="14"/>
  <c r="AY440" i="14"/>
  <c r="BC439" i="14"/>
  <c r="BB439" i="14"/>
  <c r="BA439" i="14"/>
  <c r="AY439" i="14"/>
  <c r="BC438" i="14"/>
  <c r="BB438" i="14"/>
  <c r="BA438" i="14"/>
  <c r="AY438" i="14"/>
  <c r="BC437" i="14"/>
  <c r="BB437" i="14"/>
  <c r="BA437" i="14"/>
  <c r="AY437" i="14"/>
  <c r="BC436" i="14"/>
  <c r="BB436" i="14"/>
  <c r="BA436" i="14"/>
  <c r="AY436" i="14"/>
  <c r="BC435" i="14"/>
  <c r="BB435" i="14"/>
  <c r="BA435" i="14"/>
  <c r="AY435" i="14"/>
  <c r="BC434" i="14"/>
  <c r="BB434" i="14"/>
  <c r="BA434" i="14"/>
  <c r="AY434" i="14"/>
  <c r="BC433" i="14"/>
  <c r="BB433" i="14"/>
  <c r="BA433" i="14"/>
  <c r="AY433" i="14"/>
  <c r="BC432" i="14"/>
  <c r="BB432" i="14"/>
  <c r="BA432" i="14"/>
  <c r="AY432" i="14"/>
  <c r="BC431" i="14"/>
  <c r="BB431" i="14"/>
  <c r="BA431" i="14"/>
  <c r="AY431" i="14"/>
  <c r="BC430" i="14"/>
  <c r="BB430" i="14"/>
  <c r="BA430" i="14"/>
  <c r="AY430" i="14"/>
  <c r="BC429" i="14"/>
  <c r="BB429" i="14"/>
  <c r="BA429" i="14"/>
  <c r="AY429" i="14"/>
  <c r="BC428" i="14"/>
  <c r="BB428" i="14"/>
  <c r="BA428" i="14"/>
  <c r="AY428" i="14"/>
  <c r="BC427" i="14"/>
  <c r="BB427" i="14"/>
  <c r="BA427" i="14"/>
  <c r="AY427" i="14"/>
  <c r="BC426" i="14"/>
  <c r="BB426" i="14"/>
  <c r="BA426" i="14"/>
  <c r="AY426" i="14"/>
  <c r="BC425" i="14"/>
  <c r="BB425" i="14"/>
  <c r="BA425" i="14"/>
  <c r="AY425" i="14"/>
  <c r="BC424" i="14"/>
  <c r="BB424" i="14"/>
  <c r="BA424" i="14"/>
  <c r="AY424" i="14"/>
  <c r="BC423" i="14"/>
  <c r="BB423" i="14"/>
  <c r="BA423" i="14"/>
  <c r="AY423" i="14"/>
  <c r="BC422" i="14"/>
  <c r="BB422" i="14"/>
  <c r="BA422" i="14"/>
  <c r="AY422" i="14"/>
  <c r="BC421" i="14"/>
  <c r="BB421" i="14"/>
  <c r="BA421" i="14"/>
  <c r="AY421" i="14"/>
  <c r="BC420" i="14"/>
  <c r="BB420" i="14"/>
  <c r="BA420" i="14"/>
  <c r="AY420" i="14"/>
  <c r="BC419" i="14"/>
  <c r="BB419" i="14"/>
  <c r="BA419" i="14"/>
  <c r="AY419" i="14"/>
  <c r="BC418" i="14"/>
  <c r="BB418" i="14"/>
  <c r="BA418" i="14"/>
  <c r="AY418" i="14"/>
  <c r="BC417" i="14"/>
  <c r="BB417" i="14"/>
  <c r="BA417" i="14"/>
  <c r="AY417" i="14"/>
  <c r="BC416" i="14"/>
  <c r="BB416" i="14"/>
  <c r="BA416" i="14"/>
  <c r="AY416" i="14"/>
  <c r="BC415" i="14"/>
  <c r="BB415" i="14"/>
  <c r="BA415" i="14"/>
  <c r="AY415" i="14"/>
  <c r="BC414" i="14"/>
  <c r="BB414" i="14"/>
  <c r="BA414" i="14"/>
  <c r="AY414" i="14"/>
  <c r="BC413" i="14"/>
  <c r="BB413" i="14"/>
  <c r="BA413" i="14"/>
  <c r="AY413" i="14"/>
  <c r="BC412" i="14"/>
  <c r="BB412" i="14"/>
  <c r="BA412" i="14"/>
  <c r="AY412" i="14"/>
  <c r="BC411" i="14"/>
  <c r="BB411" i="14"/>
  <c r="BA411" i="14"/>
  <c r="AY411" i="14"/>
  <c r="BC410" i="14"/>
  <c r="BB410" i="14"/>
  <c r="BA410" i="14"/>
  <c r="AY410" i="14"/>
  <c r="BC409" i="14"/>
  <c r="BB409" i="14"/>
  <c r="BA409" i="14"/>
  <c r="AY409" i="14"/>
  <c r="BC408" i="14"/>
  <c r="BB408" i="14"/>
  <c r="BA408" i="14"/>
  <c r="AY408" i="14"/>
  <c r="BC407" i="14"/>
  <c r="BB407" i="14"/>
  <c r="BA407" i="14"/>
  <c r="AY407" i="14"/>
  <c r="BC406" i="14"/>
  <c r="BB406" i="14"/>
  <c r="BA406" i="14"/>
  <c r="AY406" i="14"/>
  <c r="BC405" i="14"/>
  <c r="BB405" i="14"/>
  <c r="BA405" i="14"/>
  <c r="AY405" i="14"/>
  <c r="BC404" i="14"/>
  <c r="BB404" i="14"/>
  <c r="BA404" i="14"/>
  <c r="AY404" i="14"/>
  <c r="BC403" i="14"/>
  <c r="BB403" i="14"/>
  <c r="BA403" i="14"/>
  <c r="AY403" i="14"/>
  <c r="BC402" i="14"/>
  <c r="BB402" i="14"/>
  <c r="BA402" i="14"/>
  <c r="AY402" i="14"/>
  <c r="BC401" i="14"/>
  <c r="BB401" i="14"/>
  <c r="BA401" i="14"/>
  <c r="AY401" i="14"/>
  <c r="BC400" i="14"/>
  <c r="BB400" i="14"/>
  <c r="BA400" i="14"/>
  <c r="AY400" i="14"/>
  <c r="BC399" i="14"/>
  <c r="BB399" i="14"/>
  <c r="BA399" i="14"/>
  <c r="AY399" i="14"/>
  <c r="BC398" i="14"/>
  <c r="BB398" i="14"/>
  <c r="BA398" i="14"/>
  <c r="AY398" i="14"/>
  <c r="BC397" i="14"/>
  <c r="BB397" i="14"/>
  <c r="BA397" i="14"/>
  <c r="AY397" i="14"/>
  <c r="BC396" i="14"/>
  <c r="BB396" i="14"/>
  <c r="BA396" i="14"/>
  <c r="AY396" i="14"/>
  <c r="BC395" i="14"/>
  <c r="BB395" i="14"/>
  <c r="BA395" i="14"/>
  <c r="AY395" i="14"/>
  <c r="BC394" i="14"/>
  <c r="BB394" i="14"/>
  <c r="BA394" i="14"/>
  <c r="AY394" i="14"/>
  <c r="BC393" i="14"/>
  <c r="BB393" i="14"/>
  <c r="BA393" i="14"/>
  <c r="AY393" i="14"/>
  <c r="BC392" i="14"/>
  <c r="BB392" i="14"/>
  <c r="BA392" i="14"/>
  <c r="AY392" i="14"/>
  <c r="BC391" i="14"/>
  <c r="BB391" i="14"/>
  <c r="BA391" i="14"/>
  <c r="AY391" i="14"/>
  <c r="BC390" i="14"/>
  <c r="BB390" i="14"/>
  <c r="BA390" i="14"/>
  <c r="AY390" i="14"/>
  <c r="BC389" i="14"/>
  <c r="BB389" i="14"/>
  <c r="BA389" i="14"/>
  <c r="AY389" i="14"/>
  <c r="BC388" i="14"/>
  <c r="BB388" i="14"/>
  <c r="BA388" i="14"/>
  <c r="AY388" i="14"/>
  <c r="BC387" i="14"/>
  <c r="BB387" i="14"/>
  <c r="BA387" i="14"/>
  <c r="AY387" i="14"/>
  <c r="BC386" i="14"/>
  <c r="BB386" i="14"/>
  <c r="BA386" i="14"/>
  <c r="AY386" i="14"/>
  <c r="BC385" i="14"/>
  <c r="BB385" i="14"/>
  <c r="BA385" i="14"/>
  <c r="AY385" i="14"/>
  <c r="BC384" i="14"/>
  <c r="BB384" i="14"/>
  <c r="BA384" i="14"/>
  <c r="AY384" i="14"/>
  <c r="BC383" i="14"/>
  <c r="BB383" i="14"/>
  <c r="BA383" i="14"/>
  <c r="AY383" i="14"/>
  <c r="BC382" i="14"/>
  <c r="BB382" i="14"/>
  <c r="BA382" i="14"/>
  <c r="AY382" i="14"/>
  <c r="BC381" i="14"/>
  <c r="BB381" i="14"/>
  <c r="BA381" i="14"/>
  <c r="AY381" i="14"/>
  <c r="BC380" i="14"/>
  <c r="BB380" i="14"/>
  <c r="BA380" i="14"/>
  <c r="AY380" i="14"/>
  <c r="BC379" i="14"/>
  <c r="BB379" i="14"/>
  <c r="BA379" i="14"/>
  <c r="AY379" i="14"/>
  <c r="BC378" i="14"/>
  <c r="BB378" i="14"/>
  <c r="BA378" i="14"/>
  <c r="AY378" i="14"/>
  <c r="BC377" i="14"/>
  <c r="BB377" i="14"/>
  <c r="BA377" i="14"/>
  <c r="AY377" i="14"/>
  <c r="BC376" i="14"/>
  <c r="BB376" i="14"/>
  <c r="BA376" i="14"/>
  <c r="AY376" i="14"/>
  <c r="BC375" i="14"/>
  <c r="BB375" i="14"/>
  <c r="BA375" i="14"/>
  <c r="AY375" i="14"/>
  <c r="BC374" i="14"/>
  <c r="BB374" i="14"/>
  <c r="BA374" i="14"/>
  <c r="AY374" i="14"/>
  <c r="BC373" i="14"/>
  <c r="BB373" i="14"/>
  <c r="BA373" i="14"/>
  <c r="AY373" i="14"/>
  <c r="BC372" i="14"/>
  <c r="BB372" i="14"/>
  <c r="BA372" i="14"/>
  <c r="AY372" i="14"/>
  <c r="BC371" i="14"/>
  <c r="BB371" i="14"/>
  <c r="BA371" i="14"/>
  <c r="AY371" i="14"/>
  <c r="BC370" i="14"/>
  <c r="BB370" i="14"/>
  <c r="BA370" i="14"/>
  <c r="AY370" i="14"/>
  <c r="BC369" i="14"/>
  <c r="BB369" i="14"/>
  <c r="BA369" i="14"/>
  <c r="AY369" i="14"/>
  <c r="BC368" i="14"/>
  <c r="BB368" i="14"/>
  <c r="BA368" i="14"/>
  <c r="AY368" i="14"/>
  <c r="BC367" i="14"/>
  <c r="BB367" i="14"/>
  <c r="BA367" i="14"/>
  <c r="AY367" i="14"/>
  <c r="BC366" i="14"/>
  <c r="BB366" i="14"/>
  <c r="BA366" i="14"/>
  <c r="AY366" i="14"/>
  <c r="BC365" i="14"/>
  <c r="BB365" i="14"/>
  <c r="BA365" i="14"/>
  <c r="AY365" i="14"/>
  <c r="BC364" i="14"/>
  <c r="BB364" i="14"/>
  <c r="BA364" i="14"/>
  <c r="AY364" i="14"/>
  <c r="BC363" i="14"/>
  <c r="BB363" i="14"/>
  <c r="BA363" i="14"/>
  <c r="AY363" i="14"/>
  <c r="BC362" i="14"/>
  <c r="BB362" i="14"/>
  <c r="BA362" i="14"/>
  <c r="AY362" i="14"/>
  <c r="BC361" i="14"/>
  <c r="BB361" i="14"/>
  <c r="BA361" i="14"/>
  <c r="AY361" i="14"/>
  <c r="BC360" i="14"/>
  <c r="BB360" i="14"/>
  <c r="BA360" i="14"/>
  <c r="AY360" i="14"/>
  <c r="BC359" i="14"/>
  <c r="BB359" i="14"/>
  <c r="BA359" i="14"/>
  <c r="AY359" i="14"/>
  <c r="BC358" i="14"/>
  <c r="BB358" i="14"/>
  <c r="BA358" i="14"/>
  <c r="AY358" i="14"/>
  <c r="BC357" i="14"/>
  <c r="BB357" i="14"/>
  <c r="BA357" i="14"/>
  <c r="AY357" i="14"/>
  <c r="BC356" i="14"/>
  <c r="BB356" i="14"/>
  <c r="BA356" i="14"/>
  <c r="AY356" i="14"/>
  <c r="BC355" i="14"/>
  <c r="BB355" i="14"/>
  <c r="BA355" i="14"/>
  <c r="AY355" i="14"/>
  <c r="BC354" i="14"/>
  <c r="BB354" i="14"/>
  <c r="BA354" i="14"/>
  <c r="AY354" i="14"/>
  <c r="BC353" i="14"/>
  <c r="BB353" i="14"/>
  <c r="BA353" i="14"/>
  <c r="AY353" i="14"/>
  <c r="BC352" i="14"/>
  <c r="BB352" i="14"/>
  <c r="BA352" i="14"/>
  <c r="AY352" i="14"/>
  <c r="BC351" i="14"/>
  <c r="BB351" i="14"/>
  <c r="BA351" i="14"/>
  <c r="AY351" i="14"/>
  <c r="BC350" i="14"/>
  <c r="BB350" i="14"/>
  <c r="BA350" i="14"/>
  <c r="AY350" i="14"/>
  <c r="BC349" i="14"/>
  <c r="BB349" i="14"/>
  <c r="BA349" i="14"/>
  <c r="AY349" i="14"/>
  <c r="BC348" i="14"/>
  <c r="BB348" i="14"/>
  <c r="BA348" i="14"/>
  <c r="AY348" i="14"/>
  <c r="BC347" i="14"/>
  <c r="BB347" i="14"/>
  <c r="BA347" i="14"/>
  <c r="AY347" i="14"/>
  <c r="BC346" i="14"/>
  <c r="BB346" i="14"/>
  <c r="BA346" i="14"/>
  <c r="AY346" i="14"/>
  <c r="BC345" i="14"/>
  <c r="BB345" i="14"/>
  <c r="BA345" i="14"/>
  <c r="AY345" i="14"/>
  <c r="BC344" i="14"/>
  <c r="BB344" i="14"/>
  <c r="BA344" i="14"/>
  <c r="AY344" i="14"/>
  <c r="BC343" i="14"/>
  <c r="BB343" i="14"/>
  <c r="BA343" i="14"/>
  <c r="AY343" i="14"/>
  <c r="BC342" i="14"/>
  <c r="BB342" i="14"/>
  <c r="BA342" i="14"/>
  <c r="AY342" i="14"/>
  <c r="BC341" i="14"/>
  <c r="BB341" i="14"/>
  <c r="BA341" i="14"/>
  <c r="AY341" i="14"/>
  <c r="BC340" i="14"/>
  <c r="BB340" i="14"/>
  <c r="BA340" i="14"/>
  <c r="AY340" i="14"/>
  <c r="BC339" i="14"/>
  <c r="BB339" i="14"/>
  <c r="BA339" i="14"/>
  <c r="AY339" i="14"/>
  <c r="BC338" i="14"/>
  <c r="BB338" i="14"/>
  <c r="BA338" i="14"/>
  <c r="AY338" i="14"/>
  <c r="BC337" i="14"/>
  <c r="BB337" i="14"/>
  <c r="BA337" i="14"/>
  <c r="AY337" i="14"/>
  <c r="BC336" i="14"/>
  <c r="BB336" i="14"/>
  <c r="BA336" i="14"/>
  <c r="AY336" i="14"/>
  <c r="BC335" i="14"/>
  <c r="BB335" i="14"/>
  <c r="BA335" i="14"/>
  <c r="AY335" i="14"/>
  <c r="BC334" i="14"/>
  <c r="BB334" i="14"/>
  <c r="BA334" i="14"/>
  <c r="AY334" i="14"/>
  <c r="BC333" i="14"/>
  <c r="BB333" i="14"/>
  <c r="BA333" i="14"/>
  <c r="AY333" i="14"/>
  <c r="BC332" i="14"/>
  <c r="BB332" i="14"/>
  <c r="BA332" i="14"/>
  <c r="AY332" i="14"/>
  <c r="BC331" i="14"/>
  <c r="BB331" i="14"/>
  <c r="BA331" i="14"/>
  <c r="AY331" i="14"/>
  <c r="BC330" i="14"/>
  <c r="BB330" i="14"/>
  <c r="BA330" i="14"/>
  <c r="AY330" i="14"/>
  <c r="BC329" i="14"/>
  <c r="BB329" i="14"/>
  <c r="BA329" i="14"/>
  <c r="AY329" i="14"/>
  <c r="BC328" i="14"/>
  <c r="BB328" i="14"/>
  <c r="BA328" i="14"/>
  <c r="AY328" i="14"/>
  <c r="BC327" i="14"/>
  <c r="BB327" i="14"/>
  <c r="BA327" i="14"/>
  <c r="AY327" i="14"/>
  <c r="BC326" i="14"/>
  <c r="BB326" i="14"/>
  <c r="BA326" i="14"/>
  <c r="AY326" i="14"/>
  <c r="BC325" i="14"/>
  <c r="BB325" i="14"/>
  <c r="BA325" i="14"/>
  <c r="AY325" i="14"/>
  <c r="BC324" i="14"/>
  <c r="BB324" i="14"/>
  <c r="BA324" i="14"/>
  <c r="AY324" i="14"/>
  <c r="BC323" i="14"/>
  <c r="BB323" i="14"/>
  <c r="BA323" i="14"/>
  <c r="AY323" i="14"/>
  <c r="BC322" i="14"/>
  <c r="BB322" i="14"/>
  <c r="BA322" i="14"/>
  <c r="AY322" i="14"/>
  <c r="BC321" i="14"/>
  <c r="BB321" i="14"/>
  <c r="BA321" i="14"/>
  <c r="AY321" i="14"/>
  <c r="BC320" i="14"/>
  <c r="BB320" i="14"/>
  <c r="BA320" i="14"/>
  <c r="AY320" i="14"/>
  <c r="BC319" i="14"/>
  <c r="BB319" i="14"/>
  <c r="BA319" i="14"/>
  <c r="AY319" i="14"/>
  <c r="BC318" i="14"/>
  <c r="BB318" i="14"/>
  <c r="BA318" i="14"/>
  <c r="AY318" i="14"/>
  <c r="BC317" i="14"/>
  <c r="BB317" i="14"/>
  <c r="BA317" i="14"/>
  <c r="AY317" i="14"/>
  <c r="BC316" i="14"/>
  <c r="BB316" i="14"/>
  <c r="BA316" i="14"/>
  <c r="AY316" i="14"/>
  <c r="BC315" i="14"/>
  <c r="BB315" i="14"/>
  <c r="BA315" i="14"/>
  <c r="AY315" i="14"/>
  <c r="BC314" i="14"/>
  <c r="BB314" i="14"/>
  <c r="BA314" i="14"/>
  <c r="AY314" i="14"/>
  <c r="BC313" i="14"/>
  <c r="BB313" i="14"/>
  <c r="BA313" i="14"/>
  <c r="AY313" i="14"/>
  <c r="BC312" i="14"/>
  <c r="BB312" i="14"/>
  <c r="BA312" i="14"/>
  <c r="AY312" i="14"/>
  <c r="BC311" i="14"/>
  <c r="BB311" i="14"/>
  <c r="BA311" i="14"/>
  <c r="AY311" i="14"/>
  <c r="BC310" i="14"/>
  <c r="BB310" i="14"/>
  <c r="BA310" i="14"/>
  <c r="AY310" i="14"/>
  <c r="BC309" i="14"/>
  <c r="BB309" i="14"/>
  <c r="BA309" i="14"/>
  <c r="AY309" i="14"/>
  <c r="BC308" i="14"/>
  <c r="BB308" i="14"/>
  <c r="BA308" i="14"/>
  <c r="AY308" i="14"/>
  <c r="BC307" i="14"/>
  <c r="BB307" i="14"/>
  <c r="BA307" i="14"/>
  <c r="AY307" i="14"/>
  <c r="BC306" i="14"/>
  <c r="BB306" i="14"/>
  <c r="BA306" i="14"/>
  <c r="AY306" i="14"/>
  <c r="BC305" i="14"/>
  <c r="BB305" i="14"/>
  <c r="BA305" i="14"/>
  <c r="AY305" i="14"/>
  <c r="BC304" i="14"/>
  <c r="BB304" i="14"/>
  <c r="BA304" i="14"/>
  <c r="AY304" i="14"/>
  <c r="BC303" i="14"/>
  <c r="BB303" i="14"/>
  <c r="BA303" i="14"/>
  <c r="AY303" i="14"/>
  <c r="BC302" i="14"/>
  <c r="BB302" i="14"/>
  <c r="BA302" i="14"/>
  <c r="AY302" i="14"/>
  <c r="BC301" i="14"/>
  <c r="BB301" i="14"/>
  <c r="BA301" i="14"/>
  <c r="AY301" i="14"/>
  <c r="BC300" i="14"/>
  <c r="BB300" i="14"/>
  <c r="BA300" i="14"/>
  <c r="AY300" i="14"/>
  <c r="BC299" i="14"/>
  <c r="BB299" i="14"/>
  <c r="BA299" i="14"/>
  <c r="AY299" i="14"/>
  <c r="BC298" i="14"/>
  <c r="BB298" i="14"/>
  <c r="BA298" i="14"/>
  <c r="AY298" i="14"/>
  <c r="BC297" i="14"/>
  <c r="BB297" i="14"/>
  <c r="BA297" i="14"/>
  <c r="AY297" i="14"/>
  <c r="BC296" i="14"/>
  <c r="BB296" i="14"/>
  <c r="BA296" i="14"/>
  <c r="AY296" i="14"/>
  <c r="BC295" i="14"/>
  <c r="BB295" i="14"/>
  <c r="BA295" i="14"/>
  <c r="AY295" i="14"/>
  <c r="BC294" i="14"/>
  <c r="BB294" i="14"/>
  <c r="BA294" i="14"/>
  <c r="AY294" i="14"/>
  <c r="BC293" i="14"/>
  <c r="BB293" i="14"/>
  <c r="BA293" i="14"/>
  <c r="AY293" i="14"/>
  <c r="BC292" i="14"/>
  <c r="BB292" i="14"/>
  <c r="BA292" i="14"/>
  <c r="AY292" i="14"/>
  <c r="BC291" i="14"/>
  <c r="BB291" i="14"/>
  <c r="BA291" i="14"/>
  <c r="AY291" i="14"/>
  <c r="BC290" i="14"/>
  <c r="BB290" i="14"/>
  <c r="BA290" i="14"/>
  <c r="AY290" i="14"/>
  <c r="BC289" i="14"/>
  <c r="BB289" i="14"/>
  <c r="BA289" i="14"/>
  <c r="AY289" i="14"/>
  <c r="BC288" i="14"/>
  <c r="BB288" i="14"/>
  <c r="BA288" i="14"/>
  <c r="AY288" i="14"/>
  <c r="BC287" i="14"/>
  <c r="BB287" i="14"/>
  <c r="BA287" i="14"/>
  <c r="AY287" i="14"/>
  <c r="BC286" i="14"/>
  <c r="BB286" i="14"/>
  <c r="BA286" i="14"/>
  <c r="AY286" i="14"/>
  <c r="BC285" i="14"/>
  <c r="BB285" i="14"/>
  <c r="BA285" i="14"/>
  <c r="AY285" i="14"/>
  <c r="BC284" i="14"/>
  <c r="BB284" i="14"/>
  <c r="BA284" i="14"/>
  <c r="AY284" i="14"/>
  <c r="BC283" i="14"/>
  <c r="BB283" i="14"/>
  <c r="BA283" i="14"/>
  <c r="AY283" i="14"/>
  <c r="BC282" i="14"/>
  <c r="BB282" i="14"/>
  <c r="BA282" i="14"/>
  <c r="AY282" i="14"/>
  <c r="BC281" i="14"/>
  <c r="BB281" i="14"/>
  <c r="BA281" i="14"/>
  <c r="AY281" i="14"/>
  <c r="BC280" i="14"/>
  <c r="BB280" i="14"/>
  <c r="BA280" i="14"/>
  <c r="AY280" i="14"/>
  <c r="BC279" i="14"/>
  <c r="BB279" i="14"/>
  <c r="BA279" i="14"/>
  <c r="AY279" i="14"/>
  <c r="BC278" i="14"/>
  <c r="BB278" i="14"/>
  <c r="BA278" i="14"/>
  <c r="AY278" i="14"/>
  <c r="BC277" i="14"/>
  <c r="BB277" i="14"/>
  <c r="BA277" i="14"/>
  <c r="AY277" i="14"/>
  <c r="BC276" i="14"/>
  <c r="BB276" i="14"/>
  <c r="BA276" i="14"/>
  <c r="AY276" i="14"/>
  <c r="BC275" i="14"/>
  <c r="BB275" i="14"/>
  <c r="BA275" i="14"/>
  <c r="AY275" i="14"/>
  <c r="BC274" i="14"/>
  <c r="BB274" i="14"/>
  <c r="BA274" i="14"/>
  <c r="AY274" i="14"/>
  <c r="BC273" i="14"/>
  <c r="BB273" i="14"/>
  <c r="BA273" i="14"/>
  <c r="AY273" i="14"/>
  <c r="BC272" i="14"/>
  <c r="BB272" i="14"/>
  <c r="BA272" i="14"/>
  <c r="AY272" i="14"/>
  <c r="BC271" i="14"/>
  <c r="BB271" i="14"/>
  <c r="BA271" i="14"/>
  <c r="AY271" i="14"/>
  <c r="BC270" i="14"/>
  <c r="BB270" i="14"/>
  <c r="BA270" i="14"/>
  <c r="AY270" i="14"/>
  <c r="BC269" i="14"/>
  <c r="BB269" i="14"/>
  <c r="BA269" i="14"/>
  <c r="AY269" i="14"/>
  <c r="BC268" i="14"/>
  <c r="BB268" i="14"/>
  <c r="BA268" i="14"/>
  <c r="AY268" i="14"/>
  <c r="BC267" i="14"/>
  <c r="BB267" i="14"/>
  <c r="BA267" i="14"/>
  <c r="AY267" i="14"/>
  <c r="BC266" i="14"/>
  <c r="BB266" i="14"/>
  <c r="BA266" i="14"/>
  <c r="AY266" i="14"/>
  <c r="BC265" i="14"/>
  <c r="BB265" i="14"/>
  <c r="BA265" i="14"/>
  <c r="AY265" i="14"/>
  <c r="BC264" i="14"/>
  <c r="BB264" i="14"/>
  <c r="BA264" i="14"/>
  <c r="AY264" i="14"/>
  <c r="BC263" i="14"/>
  <c r="BB263" i="14"/>
  <c r="BA263" i="14"/>
  <c r="AY263" i="14"/>
  <c r="BC262" i="14"/>
  <c r="BB262" i="14"/>
  <c r="BA262" i="14"/>
  <c r="AY262" i="14"/>
  <c r="BC261" i="14"/>
  <c r="BB261" i="14"/>
  <c r="BA261" i="14"/>
  <c r="AY261" i="14"/>
  <c r="BC260" i="14"/>
  <c r="BB260" i="14"/>
  <c r="BA260" i="14"/>
  <c r="AY260" i="14"/>
  <c r="BC259" i="14"/>
  <c r="BB259" i="14"/>
  <c r="BA259" i="14"/>
  <c r="AY259" i="14"/>
  <c r="BC258" i="14"/>
  <c r="BB258" i="14"/>
  <c r="BA258" i="14"/>
  <c r="AY258" i="14"/>
  <c r="BC257" i="14"/>
  <c r="BB257" i="14"/>
  <c r="BA257" i="14"/>
  <c r="AY257" i="14"/>
  <c r="BC256" i="14"/>
  <c r="BB256" i="14"/>
  <c r="BA256" i="14"/>
  <c r="AY256" i="14"/>
  <c r="BC255" i="14"/>
  <c r="BB255" i="14"/>
  <c r="BA255" i="14"/>
  <c r="AY255" i="14"/>
  <c r="BC254" i="14"/>
  <c r="BB254" i="14"/>
  <c r="BA254" i="14"/>
  <c r="AY254" i="14"/>
  <c r="BC253" i="14"/>
  <c r="BB253" i="14"/>
  <c r="BA253" i="14"/>
  <c r="AY253" i="14"/>
  <c r="BC252" i="14"/>
  <c r="BB252" i="14"/>
  <c r="BA252" i="14"/>
  <c r="AY252" i="14"/>
  <c r="BC251" i="14"/>
  <c r="BB251" i="14"/>
  <c r="BA251" i="14"/>
  <c r="AY251" i="14"/>
  <c r="BC250" i="14"/>
  <c r="BB250" i="14"/>
  <c r="BA250" i="14"/>
  <c r="AY250" i="14"/>
  <c r="BC249" i="14"/>
  <c r="BB249" i="14"/>
  <c r="BA249" i="14"/>
  <c r="AY249" i="14"/>
  <c r="BC248" i="14"/>
  <c r="BB248" i="14"/>
  <c r="BA248" i="14"/>
  <c r="AY248" i="14"/>
  <c r="BC247" i="14"/>
  <c r="BB247" i="14"/>
  <c r="BA247" i="14"/>
  <c r="AY247" i="14"/>
  <c r="BC246" i="14"/>
  <c r="BB246" i="14"/>
  <c r="BA246" i="14"/>
  <c r="AY246" i="14"/>
  <c r="BC245" i="14"/>
  <c r="BB245" i="14"/>
  <c r="BA245" i="14"/>
  <c r="AY245" i="14"/>
  <c r="BC244" i="14"/>
  <c r="BB244" i="14"/>
  <c r="BA244" i="14"/>
  <c r="AY244" i="14"/>
  <c r="BC243" i="14"/>
  <c r="BB243" i="14"/>
  <c r="BA243" i="14"/>
  <c r="AY243" i="14"/>
  <c r="BC242" i="14"/>
  <c r="BB242" i="14"/>
  <c r="BA242" i="14"/>
  <c r="AY242" i="14"/>
  <c r="BC241" i="14"/>
  <c r="BB241" i="14"/>
  <c r="BA241" i="14"/>
  <c r="AY241" i="14"/>
  <c r="BC240" i="14"/>
  <c r="BB240" i="14"/>
  <c r="BA240" i="14"/>
  <c r="AY240" i="14"/>
  <c r="BC239" i="14"/>
  <c r="BB239" i="14"/>
  <c r="BA239" i="14"/>
  <c r="AY239" i="14"/>
  <c r="BC238" i="14"/>
  <c r="BB238" i="14"/>
  <c r="BA238" i="14"/>
  <c r="AY238" i="14"/>
  <c r="BC237" i="14"/>
  <c r="BB237" i="14"/>
  <c r="BA237" i="14"/>
  <c r="AY237" i="14"/>
  <c r="BC236" i="14"/>
  <c r="BB236" i="14"/>
  <c r="BA236" i="14"/>
  <c r="AY236" i="14"/>
  <c r="BC235" i="14"/>
  <c r="BB235" i="14"/>
  <c r="BA235" i="14"/>
  <c r="AY235" i="14"/>
  <c r="BC234" i="14"/>
  <c r="BB234" i="14"/>
  <c r="BA234" i="14"/>
  <c r="AY234" i="14"/>
  <c r="BC233" i="14"/>
  <c r="BB233" i="14"/>
  <c r="BA233" i="14"/>
  <c r="AY233" i="14"/>
  <c r="BC232" i="14"/>
  <c r="BB232" i="14"/>
  <c r="BA232" i="14"/>
  <c r="AY232" i="14"/>
  <c r="BC231" i="14"/>
  <c r="BB231" i="14"/>
  <c r="BA231" i="14"/>
  <c r="AY231" i="14"/>
  <c r="BC230" i="14"/>
  <c r="BB230" i="14"/>
  <c r="BA230" i="14"/>
  <c r="AY230" i="14"/>
  <c r="BC229" i="14"/>
  <c r="BB229" i="14"/>
  <c r="BA229" i="14"/>
  <c r="AY229" i="14"/>
  <c r="BC228" i="14"/>
  <c r="BB228" i="14"/>
  <c r="BA228" i="14"/>
  <c r="AY228" i="14"/>
  <c r="BC227" i="14"/>
  <c r="BB227" i="14"/>
  <c r="BA227" i="14"/>
  <c r="AY227" i="14"/>
  <c r="BC226" i="14"/>
  <c r="BB226" i="14"/>
  <c r="BA226" i="14"/>
  <c r="AY226" i="14"/>
  <c r="BC225" i="14"/>
  <c r="BB225" i="14"/>
  <c r="BA225" i="14"/>
  <c r="AY225" i="14"/>
  <c r="BC224" i="14"/>
  <c r="BB224" i="14"/>
  <c r="BA224" i="14"/>
  <c r="AY224" i="14"/>
  <c r="BC223" i="14"/>
  <c r="BB223" i="14"/>
  <c r="BA223" i="14"/>
  <c r="AY223" i="14"/>
  <c r="BC222" i="14"/>
  <c r="BB222" i="14"/>
  <c r="BA222" i="14"/>
  <c r="AY222" i="14"/>
  <c r="BC221" i="14"/>
  <c r="BB221" i="14"/>
  <c r="BA221" i="14"/>
  <c r="AY221" i="14"/>
  <c r="BC220" i="14"/>
  <c r="BB220" i="14"/>
  <c r="BA220" i="14"/>
  <c r="AY220" i="14"/>
  <c r="BC219" i="14"/>
  <c r="BB219" i="14"/>
  <c r="BA219" i="14"/>
  <c r="AY219" i="14"/>
  <c r="BC218" i="14"/>
  <c r="BB218" i="14"/>
  <c r="BA218" i="14"/>
  <c r="AY218" i="14"/>
  <c r="BC217" i="14"/>
  <c r="BB217" i="14"/>
  <c r="BA217" i="14"/>
  <c r="AY217" i="14"/>
  <c r="BC216" i="14"/>
  <c r="BB216" i="14"/>
  <c r="BA216" i="14"/>
  <c r="AY216" i="14"/>
  <c r="BC215" i="14"/>
  <c r="BB215" i="14"/>
  <c r="BA215" i="14"/>
  <c r="AY215" i="14"/>
  <c r="BC214" i="14"/>
  <c r="BB214" i="14"/>
  <c r="BA214" i="14"/>
  <c r="AY214" i="14"/>
  <c r="BC213" i="14"/>
  <c r="BB213" i="14"/>
  <c r="BA213" i="14"/>
  <c r="AY213" i="14"/>
  <c r="BC212" i="14"/>
  <c r="BB212" i="14"/>
  <c r="BA212" i="14"/>
  <c r="AY212" i="14"/>
  <c r="BC211" i="14"/>
  <c r="BB211" i="14"/>
  <c r="BA211" i="14"/>
  <c r="AY211" i="14"/>
  <c r="BC210" i="14"/>
  <c r="BB210" i="14"/>
  <c r="BA210" i="14"/>
  <c r="AY210" i="14"/>
  <c r="BC209" i="14"/>
  <c r="BB209" i="14"/>
  <c r="BA209" i="14"/>
  <c r="AY209" i="14"/>
  <c r="BC208" i="14"/>
  <c r="BB208" i="14"/>
  <c r="BA208" i="14"/>
  <c r="AY208" i="14"/>
  <c r="BC207" i="14"/>
  <c r="BB207" i="14"/>
  <c r="BA207" i="14"/>
  <c r="AY207" i="14"/>
  <c r="BC206" i="14"/>
  <c r="BB206" i="14"/>
  <c r="BA206" i="14"/>
  <c r="AY206" i="14"/>
  <c r="BC205" i="14"/>
  <c r="BB205" i="14"/>
  <c r="BA205" i="14"/>
  <c r="AY205" i="14"/>
  <c r="BC204" i="14"/>
  <c r="BB204" i="14"/>
  <c r="BA204" i="14"/>
  <c r="AY204" i="14"/>
  <c r="BC203" i="14"/>
  <c r="BB203" i="14"/>
  <c r="BA203" i="14"/>
  <c r="AY203" i="14"/>
  <c r="BC202" i="14"/>
  <c r="BB202" i="14"/>
  <c r="BA202" i="14"/>
  <c r="AY202" i="14"/>
  <c r="BC201" i="14"/>
  <c r="BB201" i="14"/>
  <c r="BA201" i="14"/>
  <c r="AY201" i="14"/>
  <c r="BC200" i="14"/>
  <c r="BB200" i="14"/>
  <c r="BA200" i="14"/>
  <c r="AY200" i="14"/>
  <c r="BC199" i="14"/>
  <c r="BB199" i="14"/>
  <c r="BA199" i="14"/>
  <c r="AY199" i="14"/>
  <c r="BC198" i="14"/>
  <c r="BB198" i="14"/>
  <c r="BA198" i="14"/>
  <c r="AY198" i="14"/>
  <c r="BC197" i="14"/>
  <c r="BB197" i="14"/>
  <c r="BA197" i="14"/>
  <c r="AY197" i="14"/>
  <c r="BC196" i="14"/>
  <c r="BB196" i="14"/>
  <c r="BA196" i="14"/>
  <c r="AY196" i="14"/>
  <c r="BC195" i="14"/>
  <c r="BB195" i="14"/>
  <c r="BA195" i="14"/>
  <c r="AY195" i="14"/>
  <c r="BC194" i="14"/>
  <c r="BB194" i="14"/>
  <c r="BA194" i="14"/>
  <c r="AY194" i="14"/>
  <c r="BC193" i="14"/>
  <c r="BB193" i="14"/>
  <c r="BA193" i="14"/>
  <c r="AY193" i="14"/>
  <c r="BC192" i="14"/>
  <c r="BB192" i="14"/>
  <c r="BA192" i="14"/>
  <c r="AY192" i="14"/>
  <c r="BC191" i="14"/>
  <c r="BB191" i="14"/>
  <c r="BA191" i="14"/>
  <c r="AY191" i="14"/>
  <c r="BC190" i="14"/>
  <c r="BB190" i="14"/>
  <c r="BA190" i="14"/>
  <c r="AY190" i="14"/>
  <c r="BC189" i="14"/>
  <c r="BB189" i="14"/>
  <c r="BA189" i="14"/>
  <c r="AY189" i="14"/>
  <c r="BC188" i="14"/>
  <c r="BB188" i="14"/>
  <c r="BA188" i="14"/>
  <c r="AY188" i="14"/>
  <c r="BC187" i="14"/>
  <c r="BB187" i="14"/>
  <c r="BA187" i="14"/>
  <c r="AY187" i="14"/>
  <c r="BC186" i="14"/>
  <c r="BB186" i="14"/>
  <c r="BA186" i="14"/>
  <c r="AY186" i="14"/>
  <c r="BC185" i="14"/>
  <c r="BB185" i="14"/>
  <c r="BA185" i="14"/>
  <c r="AY185" i="14"/>
  <c r="BC184" i="14"/>
  <c r="BB184" i="14"/>
  <c r="BA184" i="14"/>
  <c r="AY184" i="14"/>
  <c r="BC183" i="14"/>
  <c r="BB183" i="14"/>
  <c r="BA183" i="14"/>
  <c r="AY183" i="14"/>
  <c r="BC182" i="14"/>
  <c r="BB182" i="14"/>
  <c r="BA182" i="14"/>
  <c r="AY182" i="14"/>
  <c r="BC181" i="14"/>
  <c r="BB181" i="14"/>
  <c r="BA181" i="14"/>
  <c r="AY181" i="14"/>
  <c r="BC180" i="14"/>
  <c r="BB180" i="14"/>
  <c r="BA180" i="14"/>
  <c r="AY180" i="14"/>
  <c r="BC179" i="14"/>
  <c r="BB179" i="14"/>
  <c r="BA179" i="14"/>
  <c r="AY179" i="14"/>
  <c r="BC178" i="14"/>
  <c r="BB178" i="14"/>
  <c r="BA178" i="14"/>
  <c r="AY178" i="14"/>
  <c r="BC177" i="14"/>
  <c r="BB177" i="14"/>
  <c r="BA177" i="14"/>
  <c r="AY177" i="14"/>
  <c r="BC176" i="14"/>
  <c r="BB176" i="14"/>
  <c r="BA176" i="14"/>
  <c r="AY176" i="14"/>
  <c r="BC175" i="14"/>
  <c r="BB175" i="14"/>
  <c r="BA175" i="14"/>
  <c r="AY175" i="14"/>
  <c r="BC174" i="14"/>
  <c r="BB174" i="14"/>
  <c r="BA174" i="14"/>
  <c r="AY174" i="14"/>
  <c r="BC173" i="14"/>
  <c r="BB173" i="14"/>
  <c r="BA173" i="14"/>
  <c r="AY173" i="14"/>
  <c r="BC172" i="14"/>
  <c r="BB172" i="14"/>
  <c r="BA172" i="14"/>
  <c r="AY172" i="14"/>
  <c r="BC171" i="14"/>
  <c r="BB171" i="14"/>
  <c r="BA171" i="14"/>
  <c r="AY171" i="14"/>
  <c r="BC170" i="14"/>
  <c r="BB170" i="14"/>
  <c r="BA170" i="14"/>
  <c r="AY170" i="14"/>
  <c r="BC169" i="14"/>
  <c r="BB169" i="14"/>
  <c r="BA169" i="14"/>
  <c r="AY169" i="14"/>
  <c r="BC168" i="14"/>
  <c r="BB168" i="14"/>
  <c r="BA168" i="14"/>
  <c r="AY168" i="14"/>
  <c r="BC167" i="14"/>
  <c r="BB167" i="14"/>
  <c r="BA167" i="14"/>
  <c r="AY167" i="14"/>
  <c r="BC166" i="14"/>
  <c r="BB166" i="14"/>
  <c r="BA166" i="14"/>
  <c r="AY166" i="14"/>
  <c r="BC165" i="14"/>
  <c r="BB165" i="14"/>
  <c r="BA165" i="14"/>
  <c r="AY165" i="14"/>
  <c r="BC164" i="14"/>
  <c r="BB164" i="14"/>
  <c r="BA164" i="14"/>
  <c r="AY164" i="14"/>
  <c r="BC163" i="14"/>
  <c r="BB163" i="14"/>
  <c r="BA163" i="14"/>
  <c r="AY163" i="14"/>
  <c r="BC162" i="14"/>
  <c r="BB162" i="14"/>
  <c r="BA162" i="14"/>
  <c r="AY162" i="14"/>
  <c r="BC161" i="14"/>
  <c r="BB161" i="14"/>
  <c r="BA161" i="14"/>
  <c r="AY161" i="14"/>
  <c r="BC160" i="14"/>
  <c r="BB160" i="14"/>
  <c r="BA160" i="14"/>
  <c r="AY160" i="14"/>
  <c r="BC159" i="14"/>
  <c r="BB159" i="14"/>
  <c r="BA159" i="14"/>
  <c r="AY159" i="14"/>
  <c r="BC158" i="14"/>
  <c r="BB158" i="14"/>
  <c r="BA158" i="14"/>
  <c r="AY158" i="14"/>
  <c r="BC157" i="14"/>
  <c r="BB157" i="14"/>
  <c r="BA157" i="14"/>
  <c r="AY157" i="14"/>
  <c r="BC156" i="14"/>
  <c r="BB156" i="14"/>
  <c r="BA156" i="14"/>
  <c r="AY156" i="14"/>
  <c r="BC155" i="14"/>
  <c r="BB155" i="14"/>
  <c r="BA155" i="14"/>
  <c r="AY155" i="14"/>
  <c r="BC154" i="14"/>
  <c r="BB154" i="14"/>
  <c r="BA154" i="14"/>
  <c r="AY154" i="14"/>
  <c r="BC153" i="14"/>
  <c r="BB153" i="14"/>
  <c r="BA153" i="14"/>
  <c r="AY153" i="14"/>
  <c r="BC152" i="14"/>
  <c r="BB152" i="14"/>
  <c r="BA152" i="14"/>
  <c r="AY152" i="14"/>
  <c r="BC151" i="14"/>
  <c r="BB151" i="14"/>
  <c r="BA151" i="14"/>
  <c r="AY151" i="14"/>
  <c r="BC150" i="14"/>
  <c r="BB150" i="14"/>
  <c r="BA150" i="14"/>
  <c r="AY150" i="14"/>
  <c r="BC149" i="14"/>
  <c r="BB149" i="14"/>
  <c r="BA149" i="14"/>
  <c r="AY149" i="14"/>
  <c r="BC148" i="14"/>
  <c r="BB148" i="14"/>
  <c r="BA148" i="14"/>
  <c r="AY148" i="14"/>
  <c r="BC147" i="14"/>
  <c r="BB147" i="14"/>
  <c r="BA147" i="14"/>
  <c r="AY147" i="14"/>
  <c r="BC146" i="14"/>
  <c r="BB146" i="14"/>
  <c r="BA146" i="14"/>
  <c r="AY146" i="14"/>
  <c r="BC145" i="14"/>
  <c r="BB145" i="14"/>
  <c r="BA145" i="14"/>
  <c r="AY145" i="14"/>
  <c r="BC144" i="14"/>
  <c r="BB144" i="14"/>
  <c r="BA144" i="14"/>
  <c r="AY144" i="14"/>
  <c r="BC143" i="14"/>
  <c r="BB143" i="14"/>
  <c r="BA143" i="14"/>
  <c r="AY143" i="14"/>
  <c r="BC142" i="14"/>
  <c r="BB142" i="14"/>
  <c r="BA142" i="14"/>
  <c r="AY142" i="14"/>
  <c r="BC141" i="14"/>
  <c r="BB141" i="14"/>
  <c r="BA141" i="14"/>
  <c r="AY141" i="14"/>
  <c r="BC140" i="14"/>
  <c r="BB140" i="14"/>
  <c r="BA140" i="14"/>
  <c r="AY140" i="14"/>
  <c r="BC139" i="14"/>
  <c r="BB139" i="14"/>
  <c r="BA139" i="14"/>
  <c r="AY139" i="14"/>
  <c r="BC138" i="14"/>
  <c r="BB138" i="14"/>
  <c r="BA138" i="14"/>
  <c r="AY138" i="14"/>
  <c r="BC137" i="14"/>
  <c r="BB137" i="14"/>
  <c r="BA137" i="14"/>
  <c r="AY137" i="14"/>
  <c r="BC136" i="14"/>
  <c r="BB136" i="14"/>
  <c r="BA136" i="14"/>
  <c r="AY136" i="14"/>
  <c r="BC135" i="14"/>
  <c r="BB135" i="14"/>
  <c r="BA135" i="14"/>
  <c r="AY135" i="14"/>
  <c r="BC134" i="14"/>
  <c r="BB134" i="14"/>
  <c r="BA134" i="14"/>
  <c r="AY134" i="14"/>
  <c r="BC133" i="14"/>
  <c r="BB133" i="14"/>
  <c r="BA133" i="14"/>
  <c r="AY133" i="14"/>
  <c r="BC132" i="14"/>
  <c r="BB132" i="14"/>
  <c r="BA132" i="14"/>
  <c r="AY132" i="14"/>
  <c r="BC131" i="14"/>
  <c r="BB131" i="14"/>
  <c r="BA131" i="14"/>
  <c r="AY131" i="14"/>
  <c r="BC130" i="14"/>
  <c r="BB130" i="14"/>
  <c r="BA130" i="14"/>
  <c r="AY130" i="14"/>
  <c r="BC129" i="14"/>
  <c r="BB129" i="14"/>
  <c r="BA129" i="14"/>
  <c r="AY129" i="14"/>
  <c r="BC128" i="14"/>
  <c r="BB128" i="14"/>
  <c r="BA128" i="14"/>
  <c r="AY128" i="14"/>
  <c r="BC127" i="14"/>
  <c r="BB127" i="14"/>
  <c r="BA127" i="14"/>
  <c r="AY127" i="14"/>
  <c r="BC126" i="14"/>
  <c r="BB126" i="14"/>
  <c r="BA126" i="14"/>
  <c r="AY126" i="14"/>
  <c r="BC125" i="14"/>
  <c r="BB125" i="14"/>
  <c r="BA125" i="14"/>
  <c r="AY125" i="14"/>
  <c r="BC124" i="14"/>
  <c r="BB124" i="14"/>
  <c r="BA124" i="14"/>
  <c r="AY124" i="14"/>
  <c r="BC123" i="14"/>
  <c r="BB123" i="14"/>
  <c r="BA123" i="14"/>
  <c r="AY123" i="14"/>
  <c r="BC122" i="14"/>
  <c r="BB122" i="14"/>
  <c r="BA122" i="14"/>
  <c r="AY122" i="14"/>
  <c r="BC121" i="14"/>
  <c r="BB121" i="14"/>
  <c r="BA121" i="14"/>
  <c r="AY121" i="14"/>
  <c r="BC120" i="14"/>
  <c r="BB120" i="14"/>
  <c r="BA120" i="14"/>
  <c r="AY120" i="14"/>
  <c r="BC119" i="14"/>
  <c r="BB119" i="14"/>
  <c r="BA119" i="14"/>
  <c r="AY119" i="14"/>
  <c r="BC118" i="14"/>
  <c r="BB118" i="14"/>
  <c r="BA118" i="14"/>
  <c r="AY118" i="14"/>
  <c r="BC117" i="14"/>
  <c r="BB117" i="14"/>
  <c r="BA117" i="14"/>
  <c r="AY117" i="14"/>
  <c r="BC116" i="14"/>
  <c r="BB116" i="14"/>
  <c r="BA116" i="14"/>
  <c r="AY116" i="14"/>
  <c r="BC115" i="14"/>
  <c r="BB115" i="14"/>
  <c r="BA115" i="14"/>
  <c r="AY115" i="14"/>
  <c r="BC114" i="14"/>
  <c r="BB114" i="14"/>
  <c r="BA114" i="14"/>
  <c r="AY114" i="14"/>
  <c r="BC113" i="14"/>
  <c r="BB113" i="14"/>
  <c r="BA113" i="14"/>
  <c r="AY113" i="14"/>
  <c r="BC112" i="14"/>
  <c r="BB112" i="14"/>
  <c r="BA112" i="14"/>
  <c r="AY112" i="14"/>
  <c r="BC111" i="14"/>
  <c r="BB111" i="14"/>
  <c r="BA111" i="14"/>
  <c r="AY111" i="14"/>
  <c r="BC110" i="14"/>
  <c r="BB110" i="14"/>
  <c r="BA110" i="14"/>
  <c r="AY110" i="14"/>
  <c r="BC109" i="14"/>
  <c r="BB109" i="14"/>
  <c r="BA109" i="14"/>
  <c r="AY109" i="14"/>
  <c r="BC108" i="14"/>
  <c r="BB108" i="14"/>
  <c r="BA108" i="14"/>
  <c r="AY108" i="14"/>
  <c r="BC107" i="14"/>
  <c r="BB107" i="14"/>
  <c r="BA107" i="14"/>
  <c r="AY107" i="14"/>
  <c r="BC106" i="14"/>
  <c r="BB106" i="14"/>
  <c r="BA106" i="14"/>
  <c r="AY106" i="14"/>
  <c r="BC105" i="14"/>
  <c r="BB105" i="14"/>
  <c r="BA105" i="14"/>
  <c r="AY105" i="14"/>
  <c r="BC104" i="14"/>
  <c r="BB104" i="14"/>
  <c r="BA104" i="14"/>
  <c r="AY104" i="14"/>
  <c r="BC103" i="14"/>
  <c r="BB103" i="14"/>
  <c r="BA103" i="14"/>
  <c r="AY103" i="14"/>
  <c r="BC102" i="14"/>
  <c r="BB102" i="14"/>
  <c r="BA102" i="14"/>
  <c r="AY102" i="14"/>
  <c r="BC101" i="14"/>
  <c r="BB101" i="14"/>
  <c r="BA101" i="14"/>
  <c r="AY101" i="14"/>
  <c r="BC100" i="14"/>
  <c r="BB100" i="14"/>
  <c r="BA100" i="14"/>
  <c r="AY100" i="14"/>
  <c r="BC99" i="14"/>
  <c r="BB99" i="14"/>
  <c r="BA99" i="14"/>
  <c r="AY99" i="14"/>
  <c r="BC98" i="14"/>
  <c r="BB98" i="14"/>
  <c r="BA98" i="14"/>
  <c r="AY98" i="14"/>
  <c r="BC97" i="14"/>
  <c r="BB97" i="14"/>
  <c r="BA97" i="14"/>
  <c r="AY97" i="14"/>
  <c r="BC96" i="14"/>
  <c r="BB96" i="14"/>
  <c r="BA96" i="14"/>
  <c r="AY96" i="14"/>
  <c r="BC95" i="14"/>
  <c r="BB95" i="14"/>
  <c r="BA95" i="14"/>
  <c r="AY95" i="14"/>
  <c r="BC94" i="14"/>
  <c r="BB94" i="14"/>
  <c r="BA94" i="14"/>
  <c r="AY94" i="14"/>
  <c r="BC93" i="14"/>
  <c r="BB93" i="14"/>
  <c r="BA93" i="14"/>
  <c r="AY93" i="14"/>
  <c r="BC92" i="14"/>
  <c r="BB92" i="14"/>
  <c r="BA92" i="14"/>
  <c r="AY92" i="14"/>
  <c r="BC91" i="14"/>
  <c r="BB91" i="14"/>
  <c r="BA91" i="14"/>
  <c r="AY91" i="14"/>
  <c r="BC90" i="14"/>
  <c r="BB90" i="14"/>
  <c r="BA90" i="14"/>
  <c r="AY90" i="14"/>
  <c r="BC89" i="14"/>
  <c r="BB89" i="14"/>
  <c r="BA89" i="14"/>
  <c r="AY89" i="14"/>
  <c r="BC88" i="14"/>
  <c r="BB88" i="14"/>
  <c r="BA88" i="14"/>
  <c r="AY88" i="14"/>
  <c r="BC87" i="14"/>
  <c r="BB87" i="14"/>
  <c r="BA87" i="14"/>
  <c r="AY87" i="14"/>
  <c r="BC86" i="14"/>
  <c r="BB86" i="14"/>
  <c r="BA86" i="14"/>
  <c r="AY86" i="14"/>
  <c r="BC85" i="14"/>
  <c r="BB85" i="14"/>
  <c r="BA85" i="14"/>
  <c r="AY85" i="14"/>
  <c r="BC84" i="14"/>
  <c r="BB84" i="14"/>
  <c r="BA84" i="14"/>
  <c r="AY84" i="14"/>
  <c r="BC83" i="14"/>
  <c r="BB83" i="14"/>
  <c r="BA83" i="14"/>
  <c r="AY83" i="14"/>
  <c r="BC82" i="14"/>
  <c r="BB82" i="14"/>
  <c r="BA82" i="14"/>
  <c r="AY82" i="14"/>
  <c r="BC81" i="14"/>
  <c r="BB81" i="14"/>
  <c r="BA81" i="14"/>
  <c r="AY81" i="14"/>
  <c r="BC80" i="14"/>
  <c r="BB80" i="14"/>
  <c r="BA80" i="14"/>
  <c r="AY80" i="14"/>
  <c r="BC79" i="14"/>
  <c r="BB79" i="14"/>
  <c r="BA79" i="14"/>
  <c r="AY79" i="14"/>
  <c r="BC78" i="14"/>
  <c r="BB78" i="14"/>
  <c r="BA78" i="14"/>
  <c r="AY78" i="14"/>
  <c r="BC77" i="14"/>
  <c r="BB77" i="14"/>
  <c r="BA77" i="14"/>
  <c r="AY77" i="14"/>
  <c r="BC76" i="14"/>
  <c r="BB76" i="14"/>
  <c r="BA76" i="14"/>
  <c r="AY76" i="14"/>
  <c r="BC75" i="14"/>
  <c r="BB75" i="14"/>
  <c r="BA75" i="14"/>
  <c r="AY75" i="14"/>
  <c r="BC74" i="14"/>
  <c r="BB74" i="14"/>
  <c r="BA74" i="14"/>
  <c r="AY74" i="14"/>
  <c r="BC73" i="14"/>
  <c r="BB73" i="14"/>
  <c r="BA73" i="14"/>
  <c r="AY73" i="14"/>
  <c r="BC72" i="14"/>
  <c r="BB72" i="14"/>
  <c r="BA72" i="14"/>
  <c r="AY72" i="14"/>
  <c r="BC71" i="14"/>
  <c r="BB71" i="14"/>
  <c r="BA71" i="14"/>
  <c r="AY71" i="14"/>
  <c r="BC70" i="14"/>
  <c r="BB70" i="14"/>
  <c r="BA70" i="14"/>
  <c r="AY70" i="14"/>
  <c r="BC69" i="14"/>
  <c r="BB69" i="14"/>
  <c r="BA69" i="14"/>
  <c r="AY69" i="14"/>
  <c r="BC68" i="14"/>
  <c r="BB68" i="14"/>
  <c r="BA68" i="14"/>
  <c r="AY68" i="14"/>
  <c r="BC67" i="14"/>
  <c r="BB67" i="14"/>
  <c r="BA67" i="14"/>
  <c r="AY67" i="14"/>
  <c r="BC66" i="14"/>
  <c r="BB66" i="14"/>
  <c r="BA66" i="14"/>
  <c r="AY66" i="14"/>
  <c r="BC65" i="14"/>
  <c r="BB65" i="14"/>
  <c r="BA65" i="14"/>
  <c r="AY65" i="14"/>
  <c r="BC64" i="14"/>
  <c r="BB64" i="14"/>
  <c r="BA64" i="14"/>
  <c r="AY64" i="14"/>
  <c r="BC63" i="14"/>
  <c r="BB63" i="14"/>
  <c r="BA63" i="14"/>
  <c r="AY63" i="14"/>
  <c r="BC62" i="14"/>
  <c r="BB62" i="14"/>
  <c r="BA62" i="14"/>
  <c r="AY62" i="14"/>
  <c r="BC61" i="14"/>
  <c r="BB61" i="14"/>
  <c r="BA61" i="14"/>
  <c r="AY61" i="14"/>
  <c r="BC60" i="14"/>
  <c r="BB60" i="14"/>
  <c r="BA60" i="14"/>
  <c r="AY60" i="14"/>
  <c r="BC59" i="14"/>
  <c r="BB59" i="14"/>
  <c r="BA59" i="14"/>
  <c r="AY59" i="14"/>
  <c r="BC58" i="14"/>
  <c r="BB58" i="14"/>
  <c r="BA58" i="14"/>
  <c r="AY58" i="14"/>
  <c r="BC57" i="14"/>
  <c r="BB57" i="14"/>
  <c r="BA57" i="14"/>
  <c r="AY57" i="14"/>
  <c r="BC56" i="14"/>
  <c r="BB56" i="14"/>
  <c r="BA56" i="14"/>
  <c r="AY56" i="14"/>
  <c r="BC55" i="14"/>
  <c r="BB55" i="14"/>
  <c r="BA55" i="14"/>
  <c r="AY55" i="14"/>
  <c r="BC54" i="14"/>
  <c r="BB54" i="14"/>
  <c r="BA54" i="14"/>
  <c r="AY54" i="14"/>
  <c r="BC53" i="14"/>
  <c r="BB53" i="14"/>
  <c r="BA53" i="14"/>
  <c r="AY53" i="14"/>
  <c r="BC52" i="14"/>
  <c r="BB52" i="14"/>
  <c r="BA52" i="14"/>
  <c r="AY52" i="14"/>
  <c r="BC51" i="14"/>
  <c r="BB51" i="14"/>
  <c r="BA51" i="14"/>
  <c r="AY51" i="14"/>
  <c r="BC50" i="14"/>
  <c r="BB50" i="14"/>
  <c r="BA50" i="14"/>
  <c r="AY50" i="14"/>
  <c r="BC49" i="14"/>
  <c r="BB49" i="14"/>
  <c r="BA49" i="14"/>
  <c r="AY49" i="14"/>
  <c r="BC48" i="14"/>
  <c r="BB48" i="14"/>
  <c r="BA48" i="14"/>
  <c r="AY48" i="14"/>
  <c r="BC47" i="14"/>
  <c r="BB47" i="14"/>
  <c r="BA47" i="14"/>
  <c r="AY47" i="14"/>
  <c r="BC46" i="14"/>
  <c r="BB46" i="14"/>
  <c r="BA46" i="14"/>
  <c r="AY46" i="14"/>
  <c r="BC45" i="14"/>
  <c r="BB45" i="14"/>
  <c r="BA45" i="14"/>
  <c r="AY45" i="14"/>
  <c r="BC44" i="14"/>
  <c r="BB44" i="14"/>
  <c r="BA44" i="14"/>
  <c r="AY44" i="14"/>
  <c r="BC43" i="14"/>
  <c r="BB43" i="14"/>
  <c r="BA43" i="14"/>
  <c r="AY43" i="14"/>
  <c r="BC42" i="14"/>
  <c r="BB42" i="14"/>
  <c r="BA42" i="14"/>
  <c r="AY42" i="14"/>
  <c r="BC41" i="14"/>
  <c r="BB41" i="14"/>
  <c r="BA41" i="14"/>
  <c r="AY41" i="14"/>
  <c r="BC40" i="14"/>
  <c r="BB40" i="14"/>
  <c r="BA40" i="14"/>
  <c r="AY40" i="14"/>
  <c r="BC39" i="14"/>
  <c r="BB39" i="14"/>
  <c r="BA39" i="14"/>
  <c r="AY39" i="14"/>
  <c r="BC38" i="14"/>
  <c r="BB38" i="14"/>
  <c r="BA38" i="14"/>
  <c r="AY38" i="14"/>
  <c r="BC37" i="14"/>
  <c r="BB37" i="14"/>
  <c r="BA37" i="14"/>
  <c r="AY37" i="14"/>
  <c r="BC36" i="14"/>
  <c r="BB36" i="14"/>
  <c r="BA36" i="14"/>
  <c r="AY36" i="14"/>
  <c r="BC35" i="14"/>
  <c r="BB35" i="14"/>
  <c r="BA35" i="14"/>
  <c r="AY35" i="14"/>
  <c r="BC34" i="14"/>
  <c r="BB34" i="14"/>
  <c r="BA34" i="14"/>
  <c r="AY34" i="14"/>
  <c r="BC33" i="14"/>
  <c r="BB33" i="14"/>
  <c r="BA33" i="14"/>
  <c r="AY33" i="14"/>
  <c r="BC32" i="14"/>
  <c r="BB32" i="14"/>
  <c r="BA32" i="14"/>
  <c r="AY32" i="14"/>
  <c r="BC31" i="14"/>
  <c r="BB31" i="14"/>
  <c r="BA31" i="14"/>
  <c r="AY31" i="14"/>
  <c r="BC30" i="14"/>
  <c r="BB30" i="14"/>
  <c r="BA30" i="14"/>
  <c r="AY30" i="14"/>
  <c r="BC29" i="14"/>
  <c r="BB29" i="14"/>
  <c r="BA29" i="14"/>
  <c r="AY29" i="14"/>
  <c r="BC28" i="14"/>
  <c r="BB28" i="14"/>
  <c r="BA28" i="14"/>
  <c r="AY28" i="14"/>
  <c r="BC27" i="14"/>
  <c r="BB27" i="14"/>
  <c r="BA27" i="14"/>
  <c r="AY27" i="14"/>
  <c r="BC26" i="14"/>
  <c r="BB26" i="14"/>
  <c r="BA26" i="14"/>
  <c r="AY26" i="14"/>
  <c r="BC25" i="14"/>
  <c r="BB25" i="14"/>
  <c r="BA25" i="14"/>
  <c r="AY25" i="14"/>
  <c r="BC24" i="14"/>
  <c r="BB24" i="14"/>
  <c r="BA24" i="14"/>
  <c r="AY24" i="14"/>
  <c r="BC23" i="14"/>
  <c r="BB23" i="14"/>
  <c r="BA23" i="14"/>
  <c r="AY23" i="14"/>
  <c r="BC22" i="14"/>
  <c r="BB22" i="14"/>
  <c r="BA22" i="14"/>
  <c r="AY22" i="14"/>
  <c r="BC21" i="14"/>
  <c r="BB21" i="14"/>
  <c r="BA21" i="14"/>
  <c r="AY21" i="14"/>
  <c r="BC20" i="14"/>
  <c r="BB20" i="14"/>
  <c r="BA20" i="14"/>
  <c r="AY20" i="14"/>
  <c r="BC19" i="14"/>
  <c r="BB19" i="14"/>
  <c r="BA19" i="14"/>
  <c r="AY19" i="14"/>
  <c r="BC18" i="14"/>
  <c r="BB18" i="14"/>
  <c r="BA18" i="14"/>
  <c r="AY18" i="14"/>
  <c r="BC17" i="14"/>
  <c r="BB17" i="14"/>
  <c r="BA17" i="14"/>
  <c r="AY17" i="14"/>
  <c r="BC16" i="14"/>
  <c r="BB16" i="14"/>
  <c r="BA16" i="14"/>
  <c r="AY16" i="14"/>
  <c r="BC15" i="14"/>
  <c r="BB15" i="14"/>
  <c r="BA15" i="14"/>
  <c r="AY15" i="14"/>
  <c r="BC14" i="14"/>
  <c r="BB14" i="14"/>
  <c r="BA14" i="14"/>
  <c r="AY14" i="14"/>
  <c r="BC13" i="14"/>
  <c r="BB13" i="14"/>
  <c r="BA13" i="14"/>
  <c r="AY13" i="14"/>
  <c r="BC12" i="14"/>
  <c r="BB12" i="14"/>
  <c r="BA12" i="14"/>
  <c r="AY12" i="14"/>
  <c r="BC11" i="14"/>
  <c r="BB11" i="14"/>
  <c r="BA11" i="14"/>
  <c r="AY11" i="14"/>
  <c r="BC10" i="14"/>
  <c r="BB10" i="14"/>
  <c r="BA10" i="14"/>
  <c r="AY10" i="14"/>
  <c r="BC9" i="14"/>
  <c r="BB9" i="14"/>
  <c r="BA9" i="14"/>
  <c r="AY9" i="14"/>
  <c r="BC8" i="14"/>
  <c r="BB8" i="14"/>
  <c r="BA8" i="14"/>
  <c r="AY8" i="14"/>
  <c r="BC7" i="14"/>
  <c r="BB7" i="14"/>
  <c r="BA7" i="14"/>
  <c r="AY7" i="14"/>
  <c r="BC6" i="14"/>
  <c r="BB6" i="14"/>
  <c r="BA6" i="14"/>
  <c r="AY6" i="14"/>
  <c r="BC5" i="14"/>
  <c r="BB5" i="14"/>
  <c r="BA5" i="14"/>
  <c r="AY5" i="14"/>
  <c r="H5" i="14"/>
  <c r="F5" i="14"/>
  <c r="BC4" i="14"/>
  <c r="BB4" i="14"/>
  <c r="BA4" i="14"/>
  <c r="AY4" i="14"/>
  <c r="F538" i="14" l="1"/>
  <c r="F442" i="14"/>
  <c r="F430" i="14"/>
  <c r="F426" i="14"/>
  <c r="F382" i="14"/>
  <c r="F569" i="14"/>
  <c r="F545" i="14"/>
  <c r="F541" i="14"/>
  <c r="F533" i="14"/>
  <c r="F529" i="14"/>
  <c r="F521" i="14"/>
  <c r="F513" i="14"/>
  <c r="F425" i="14"/>
  <c r="F421" i="14"/>
  <c r="F413" i="14"/>
  <c r="F409" i="14"/>
  <c r="F405" i="14"/>
  <c r="F397" i="14"/>
  <c r="F393" i="14"/>
  <c r="F389" i="14"/>
  <c r="F385" i="14"/>
  <c r="F369" i="14"/>
  <c r="F365" i="14"/>
  <c r="F361" i="14"/>
  <c r="F357" i="14"/>
  <c r="F353" i="14"/>
  <c r="F329" i="14"/>
  <c r="F325" i="14"/>
  <c r="F313" i="14"/>
  <c r="F305" i="14"/>
  <c r="F301" i="14"/>
  <c r="F297" i="14"/>
  <c r="F281" i="14"/>
  <c r="F277" i="14"/>
  <c r="F273" i="14"/>
  <c r="F269" i="14"/>
  <c r="F265" i="14"/>
  <c r="F261" i="14"/>
  <c r="F257" i="14"/>
  <c r="F253" i="14"/>
  <c r="F249" i="14"/>
  <c r="F245" i="14"/>
  <c r="F241" i="14"/>
  <c r="F237" i="14"/>
  <c r="F233" i="14"/>
  <c r="F229" i="14"/>
  <c r="F225" i="14"/>
  <c r="F221" i="14"/>
  <c r="F217" i="14"/>
  <c r="F213" i="14"/>
  <c r="F209" i="14"/>
  <c r="F205" i="14"/>
  <c r="F201" i="14"/>
  <c r="F193" i="14"/>
  <c r="F189" i="14"/>
  <c r="F185" i="14"/>
  <c r="F181" i="14"/>
  <c r="F177" i="14"/>
  <c r="F173" i="14"/>
  <c r="F161" i="14"/>
  <c r="F157" i="14"/>
  <c r="F149" i="14"/>
  <c r="F141" i="14"/>
  <c r="F137" i="14"/>
  <c r="F133" i="14"/>
  <c r="F129" i="14"/>
  <c r="F125" i="14"/>
  <c r="F117" i="14"/>
  <c r="F113" i="14"/>
  <c r="F105" i="14"/>
  <c r="F101" i="14"/>
  <c r="F93" i="14"/>
  <c r="F81" i="14"/>
  <c r="F73" i="14"/>
  <c r="F57" i="14"/>
  <c r="F49" i="14"/>
  <c r="F37" i="14"/>
  <c r="F25" i="14"/>
  <c r="F528" i="14"/>
  <c r="F520" i="14"/>
  <c r="F492" i="14"/>
  <c r="F472" i="14"/>
  <c r="F468" i="14"/>
  <c r="F452" i="14"/>
  <c r="F420" i="14"/>
  <c r="F416" i="14"/>
  <c r="F408" i="14"/>
  <c r="F400" i="14"/>
  <c r="F392" i="14"/>
  <c r="F384" i="14"/>
  <c r="F380" i="14"/>
  <c r="F352" i="14"/>
  <c r="F332" i="14"/>
  <c r="F328" i="14"/>
  <c r="F280" i="14"/>
  <c r="F276" i="14"/>
  <c r="F272" i="14"/>
  <c r="F268" i="14"/>
  <c r="F248" i="14"/>
  <c r="F244" i="14"/>
  <c r="F240" i="14"/>
  <c r="F232" i="14"/>
  <c r="F228" i="14"/>
  <c r="F224" i="14"/>
  <c r="F220" i="14"/>
  <c r="F216" i="14"/>
  <c r="F212" i="14"/>
  <c r="F188" i="14"/>
  <c r="F176" i="14"/>
  <c r="F172" i="14"/>
  <c r="F164" i="14"/>
  <c r="F160" i="14"/>
  <c r="F156" i="14"/>
  <c r="F152" i="14"/>
  <c r="F148" i="14"/>
  <c r="F144" i="14"/>
  <c r="F136" i="14"/>
  <c r="F132" i="14"/>
  <c r="F128" i="14"/>
  <c r="F124" i="14"/>
  <c r="F116" i="14"/>
  <c r="F52" i="14"/>
  <c r="F36" i="14"/>
  <c r="F32" i="14"/>
  <c r="F506" i="14"/>
  <c r="F458" i="14"/>
  <c r="F532" i="14"/>
  <c r="F424" i="14"/>
  <c r="F412" i="14"/>
  <c r="F372" i="14"/>
  <c r="F304" i="14"/>
  <c r="F296" i="14"/>
  <c r="F288" i="14"/>
  <c r="F256" i="14"/>
  <c r="F192" i="14"/>
  <c r="F180" i="14"/>
  <c r="F108" i="14"/>
  <c r="F104" i="14"/>
  <c r="F100" i="14"/>
  <c r="F92" i="14"/>
  <c r="F64" i="14"/>
  <c r="F56" i="14"/>
  <c r="F48" i="14"/>
  <c r="F40" i="14"/>
  <c r="F572" i="14"/>
  <c r="F200" i="14"/>
  <c r="F28" i="14"/>
  <c r="F530" i="14"/>
  <c r="F370" i="14"/>
  <c r="F334" i="14"/>
  <c r="F282" i="14"/>
  <c r="F190" i="14"/>
  <c r="F182" i="14"/>
  <c r="F146" i="14"/>
  <c r="F106" i="14"/>
  <c r="F102" i="14"/>
  <c r="F86" i="14"/>
  <c r="F82" i="14"/>
  <c r="F70" i="14"/>
  <c r="F62" i="14"/>
  <c r="F54" i="14"/>
  <c r="F46" i="14"/>
  <c r="F38" i="14"/>
  <c r="F26" i="14"/>
  <c r="F417" i="14"/>
  <c r="F360" i="14"/>
  <c r="F252" i="14"/>
  <c r="F184" i="14"/>
  <c r="F120" i="14"/>
  <c r="F88" i="14"/>
  <c r="F76" i="14"/>
  <c r="F60" i="14"/>
  <c r="F20" i="14"/>
  <c r="F197" i="14"/>
  <c r="F153" i="14"/>
  <c r="F109" i="14"/>
  <c r="F89" i="14"/>
  <c r="F85" i="14"/>
  <c r="F69" i="14"/>
  <c r="F45" i="14"/>
  <c r="F41" i="14"/>
  <c r="F368" i="14"/>
  <c r="F356" i="14"/>
  <c r="F292" i="14"/>
  <c r="F260" i="14"/>
  <c r="F208" i="14"/>
  <c r="F196" i="14"/>
  <c r="F84" i="14"/>
  <c r="F80" i="14"/>
  <c r="F68" i="14"/>
  <c r="F414" i="14"/>
  <c r="F505" i="14"/>
  <c r="F501" i="14"/>
  <c r="F333" i="14"/>
  <c r="F121" i="14"/>
  <c r="F97" i="14"/>
  <c r="F77" i="14"/>
  <c r="F65" i="14"/>
  <c r="F53" i="14"/>
  <c r="F33" i="14"/>
  <c r="F21" i="14"/>
  <c r="F448" i="14"/>
  <c r="F404" i="14"/>
  <c r="F396" i="14"/>
  <c r="F388" i="14"/>
  <c r="AX779" i="14"/>
  <c r="AX735" i="14"/>
  <c r="AX748" i="14"/>
  <c r="AX728" i="14"/>
  <c r="AX720" i="14"/>
  <c r="AX16" i="14"/>
  <c r="AX747" i="14"/>
  <c r="AX383" i="14"/>
  <c r="AX777" i="14"/>
  <c r="AX541" i="14"/>
  <c r="F678" i="14"/>
  <c r="F670" i="14"/>
  <c r="F666" i="14"/>
  <c r="F654" i="14"/>
  <c r="F642" i="14"/>
  <c r="F626" i="14"/>
  <c r="F618" i="14"/>
  <c r="F614" i="14"/>
  <c r="F606" i="14"/>
  <c r="F578" i="14"/>
  <c r="F673" i="14"/>
  <c r="F669" i="14"/>
  <c r="F657" i="14"/>
  <c r="F649" i="14"/>
  <c r="F629" i="14"/>
  <c r="F625" i="14"/>
  <c r="F605" i="14"/>
  <c r="F597" i="14"/>
  <c r="F581" i="14"/>
  <c r="F702" i="14"/>
  <c r="F698" i="14"/>
  <c r="AX105" i="14"/>
  <c r="AX110" i="14"/>
  <c r="AX134" i="14"/>
  <c r="AX182" i="14"/>
  <c r="AX367" i="14"/>
  <c r="AX411" i="14"/>
  <c r="AX680" i="14"/>
  <c r="AX289" i="14"/>
  <c r="AX379" i="14"/>
  <c r="AX522" i="14"/>
  <c r="AX597" i="14"/>
  <c r="AX671" i="14"/>
  <c r="AX184" i="14"/>
  <c r="AX734" i="14"/>
  <c r="AX756" i="14"/>
  <c r="AX709" i="14"/>
  <c r="AX713" i="14"/>
  <c r="AX717" i="14"/>
  <c r="AX757" i="14"/>
  <c r="AX703" i="14"/>
  <c r="AX719" i="14"/>
  <c r="AX8" i="14"/>
  <c r="AX9" i="14"/>
  <c r="AX10" i="14"/>
  <c r="AX11" i="14"/>
  <c r="AX13" i="14"/>
  <c r="AX17" i="14"/>
  <c r="AX19" i="14"/>
  <c r="AX23" i="14"/>
  <c r="AX26" i="14"/>
  <c r="AX27" i="14"/>
  <c r="AX28" i="14"/>
  <c r="AX33" i="14"/>
  <c r="AX34" i="14"/>
  <c r="AX36" i="14"/>
  <c r="AX37" i="14"/>
  <c r="AX38" i="14"/>
  <c r="AX43" i="14"/>
  <c r="AX45" i="14"/>
  <c r="AX46" i="14"/>
  <c r="AX48" i="14"/>
  <c r="AX50" i="14"/>
  <c r="AX52" i="14"/>
  <c r="AX54" i="14"/>
  <c r="AX55" i="14"/>
  <c r="AX59" i="14"/>
  <c r="AX60" i="14"/>
  <c r="AX61" i="14"/>
  <c r="AX62" i="14"/>
  <c r="AX64" i="14"/>
  <c r="AX65" i="14"/>
  <c r="AX68" i="14"/>
  <c r="AX69" i="14"/>
  <c r="AX70" i="14"/>
  <c r="AX71" i="14"/>
  <c r="AX72" i="14"/>
  <c r="AX77" i="14"/>
  <c r="AX79" i="14"/>
  <c r="AX80" i="14"/>
  <c r="AX81" i="14"/>
  <c r="AX82" i="14"/>
  <c r="AX83" i="14"/>
  <c r="AX85" i="14"/>
  <c r="AX86" i="14"/>
  <c r="AX87" i="14"/>
  <c r="AX92" i="14"/>
  <c r="AX94" i="14"/>
  <c r="AX98" i="14"/>
  <c r="AX99" i="14"/>
  <c r="AX104" i="14"/>
  <c r="AX107" i="14"/>
  <c r="AX112" i="14"/>
  <c r="AX120" i="14"/>
  <c r="AX127" i="14"/>
  <c r="AX129" i="14"/>
  <c r="AX130" i="14"/>
  <c r="AX133" i="14"/>
  <c r="AX135" i="14"/>
  <c r="AX136" i="14"/>
  <c r="AX143" i="14"/>
  <c r="AX149" i="14"/>
  <c r="AX151" i="14"/>
  <c r="AX156" i="14"/>
  <c r="AX158" i="14"/>
  <c r="AX160" i="14"/>
  <c r="AX161" i="14"/>
  <c r="AX166" i="14"/>
  <c r="AX167" i="14"/>
  <c r="AX171" i="14"/>
  <c r="AX172" i="14"/>
  <c r="AX173" i="14"/>
  <c r="AX175" i="14"/>
  <c r="AX176" i="14"/>
  <c r="AX178" i="14"/>
  <c r="AX179" i="14"/>
  <c r="AX188" i="14"/>
  <c r="AX193" i="14"/>
  <c r="AX195" i="14"/>
  <c r="AX203" i="14"/>
  <c r="AX208" i="14"/>
  <c r="AX210" i="14"/>
  <c r="AX212" i="14"/>
  <c r="AX218" i="14"/>
  <c r="AX221" i="14"/>
  <c r="AX222" i="14"/>
  <c r="AX225" i="14"/>
  <c r="AX227" i="14"/>
  <c r="AX228" i="14"/>
  <c r="AX230" i="14"/>
  <c r="AX235" i="14"/>
  <c r="AX239" i="14"/>
  <c r="AX241" i="14"/>
  <c r="AX250" i="14"/>
  <c r="AX252" i="14"/>
  <c r="AX254" i="14"/>
  <c r="AX257" i="14"/>
  <c r="AX268" i="14"/>
  <c r="AX273" i="14"/>
  <c r="AX276" i="14"/>
  <c r="AX277" i="14"/>
  <c r="AX278" i="14"/>
  <c r="AX279" i="14"/>
  <c r="AX280" i="14"/>
  <c r="AX288" i="14"/>
  <c r="AX290" i="14"/>
  <c r="AX291" i="14"/>
  <c r="AX297" i="14"/>
  <c r="AX301" i="14"/>
  <c r="AX304" i="14"/>
  <c r="AX310" i="14"/>
  <c r="AX315" i="14"/>
  <c r="AX318" i="14"/>
  <c r="AX322" i="14"/>
  <c r="AX323" i="14"/>
  <c r="AX327" i="14"/>
  <c r="AX328" i="14"/>
  <c r="AX331" i="14"/>
  <c r="AX339" i="14"/>
  <c r="AX347" i="14"/>
  <c r="AX348" i="14"/>
  <c r="AX352" i="14"/>
  <c r="AX363" i="14"/>
  <c r="AX365" i="14"/>
  <c r="AX371" i="14"/>
  <c r="AX373" i="14"/>
  <c r="AX377" i="14"/>
  <c r="AX380" i="14"/>
  <c r="AX385" i="14"/>
  <c r="AX390" i="14"/>
  <c r="AX394" i="14"/>
  <c r="AX405" i="14"/>
  <c r="AX408" i="14"/>
  <c r="AX418" i="14"/>
  <c r="AX426" i="14"/>
  <c r="AX431" i="14"/>
  <c r="AX432" i="14"/>
  <c r="AX434" i="14"/>
  <c r="AX450" i="14"/>
  <c r="AX456" i="14"/>
  <c r="AX459" i="14"/>
  <c r="AX460" i="14"/>
  <c r="AX461" i="14"/>
  <c r="AX465" i="14"/>
  <c r="AX466" i="14"/>
  <c r="AX470" i="14"/>
  <c r="AX481" i="14"/>
  <c r="AX485" i="14"/>
  <c r="AX487" i="14"/>
  <c r="AX488" i="14"/>
  <c r="AX490" i="14"/>
  <c r="AX498" i="14"/>
  <c r="AX503" i="14"/>
  <c r="AX504" i="14"/>
  <c r="AX508" i="14"/>
  <c r="AX513" i="14"/>
  <c r="AX515" i="14"/>
  <c r="AX524" i="14"/>
  <c r="AX528" i="14"/>
  <c r="AX532" i="14"/>
  <c r="AX569" i="14"/>
  <c r="AX571" i="14"/>
  <c r="AX575" i="14"/>
  <c r="AX577" i="14"/>
  <c r="AX581" i="14"/>
  <c r="AX583" i="14"/>
  <c r="AX584" i="14"/>
  <c r="AX593" i="14"/>
  <c r="AX594" i="14"/>
  <c r="AX599" i="14"/>
  <c r="AX601" i="14"/>
  <c r="AX605" i="14"/>
  <c r="AX606" i="14"/>
  <c r="AX611" i="14"/>
  <c r="AX616" i="14"/>
  <c r="AX617" i="14"/>
  <c r="AX622" i="14"/>
  <c r="AX625" i="14"/>
  <c r="AX628" i="14"/>
  <c r="AX635" i="14"/>
  <c r="AX642" i="14"/>
  <c r="AX645" i="14"/>
  <c r="AX656" i="14"/>
  <c r="AX670" i="14"/>
  <c r="AX674" i="14"/>
  <c r="AX681" i="14"/>
  <c r="AX682" i="14"/>
  <c r="AX685" i="14"/>
  <c r="AX691" i="14"/>
  <c r="AX692" i="14"/>
  <c r="AX693" i="14"/>
  <c r="AX694" i="14"/>
  <c r="AX697" i="14"/>
  <c r="AX699" i="14"/>
  <c r="AX701" i="14"/>
  <c r="E13" i="8" l="1"/>
  <c r="E15" i="8" l="1"/>
  <c r="E11" i="8"/>
  <c r="E16" i="8" l="1"/>
  <c r="E14" i="8"/>
  <c r="E12" i="8"/>
</calcChain>
</file>

<file path=xl/comments1.xml><?xml version="1.0" encoding="utf-8"?>
<comments xmlns="http://schemas.openxmlformats.org/spreadsheetml/2006/main">
  <authors>
    <author>Paul Stephani</author>
  </authors>
  <commentList>
    <comment ref="H14" authorId="0" shapeId="0">
      <text>
        <r>
          <rPr>
            <b/>
            <sz val="9"/>
            <color indexed="81"/>
            <rFont val="Tahoma"/>
            <family val="2"/>
          </rPr>
          <t>Insert priority by High, Medium, Low</t>
        </r>
      </text>
    </comment>
  </commentList>
</comments>
</file>

<file path=xl/comments2.xml><?xml version="1.0" encoding="utf-8"?>
<comments xmlns="http://schemas.openxmlformats.org/spreadsheetml/2006/main">
  <authors>
    <author>Paul Stephani</author>
  </authors>
  <commentList>
    <comment ref="D34" authorId="0" shapeId="0">
      <text>
        <r>
          <rPr>
            <b/>
            <sz val="9"/>
            <color indexed="81"/>
            <rFont val="Tahoma"/>
            <family val="2"/>
          </rPr>
          <t>Fill page box with color for speed issue as found.</t>
        </r>
      </text>
    </comment>
  </commentList>
</comments>
</file>

<file path=xl/comments3.xml><?xml version="1.0" encoding="utf-8"?>
<comments xmlns="http://schemas.openxmlformats.org/spreadsheetml/2006/main">
  <authors>
    <author>Paul Stephani</author>
  </authors>
  <commentList>
    <comment ref="D23" authorId="0" shapeId="0">
      <text>
        <r>
          <rPr>
            <b/>
            <sz val="9"/>
            <color indexed="81"/>
            <rFont val="Tahoma"/>
            <family val="2"/>
          </rPr>
          <t>Vlookup this list against the crawl tab. Simply insert a new column (b) and examine results for your analysis in the recommendations section.
Delete this comment before client delivery.</t>
        </r>
      </text>
    </comment>
  </commentList>
</comments>
</file>

<file path=xl/comments4.xml><?xml version="1.0" encoding="utf-8"?>
<comments xmlns="http://schemas.openxmlformats.org/spreadsheetml/2006/main">
  <authors>
    <author>Paul Stephani</author>
  </authors>
  <commentList>
    <comment ref="A4" authorId="0" shapeId="0">
      <text>
        <r>
          <rPr>
            <b/>
            <sz val="9"/>
            <color indexed="81"/>
            <rFont val="Tahoma"/>
            <family val="2"/>
          </rPr>
          <t>Insert scraped SERP URLs in this column</t>
        </r>
      </text>
    </comment>
    <comment ref="B4" authorId="0" shapeId="0">
      <text>
        <r>
          <rPr>
            <b/>
            <sz val="9"/>
            <color indexed="81"/>
            <rFont val="Tahoma"/>
            <family val="2"/>
          </rPr>
          <t>You may need to adjust these formulas across a few columns to work if the crawl download contains a extra columns for &lt;h1&gt; tags for example.</t>
        </r>
      </text>
    </comment>
  </commentList>
</comments>
</file>

<file path=xl/sharedStrings.xml><?xml version="1.0" encoding="utf-8"?>
<sst xmlns="http://schemas.openxmlformats.org/spreadsheetml/2006/main" count="482" uniqueCount="254">
  <si>
    <t>Overview</t>
  </si>
  <si>
    <t>Notes</t>
  </si>
  <si>
    <t>Contents</t>
  </si>
  <si>
    <t>Address</t>
  </si>
  <si>
    <t>Content</t>
  </si>
  <si>
    <t>Status Code</t>
  </si>
  <si>
    <t>Status</t>
  </si>
  <si>
    <t>Title 1</t>
  </si>
  <si>
    <t>Title 1 Length</t>
  </si>
  <si>
    <t>Title 1 Pixel Width</t>
  </si>
  <si>
    <t>Meta Description 1</t>
  </si>
  <si>
    <t>Meta Description 1 Length</t>
  </si>
  <si>
    <t>Meta Description 1 Pixel Width</t>
  </si>
  <si>
    <t>Meta Keyword 1</t>
  </si>
  <si>
    <t>Meta Keywords 1 Length</t>
  </si>
  <si>
    <t>H1-1</t>
  </si>
  <si>
    <t>H1-1 length</t>
  </si>
  <si>
    <t>H1-2</t>
  </si>
  <si>
    <t>H1-2 length</t>
  </si>
  <si>
    <t>H2-1</t>
  </si>
  <si>
    <t>H2-1 length</t>
  </si>
  <si>
    <t>H2-2</t>
  </si>
  <si>
    <t>H2-2 length</t>
  </si>
  <si>
    <t>Meta Robots 1</t>
  </si>
  <si>
    <t>Meta Refresh 1</t>
  </si>
  <si>
    <t>Canonical Link Element 1</t>
  </si>
  <si>
    <t>Size</t>
  </si>
  <si>
    <t>Word Count</t>
  </si>
  <si>
    <t>Level</t>
  </si>
  <si>
    <t>Inlinks</t>
  </si>
  <si>
    <t>Outlinks</t>
  </si>
  <si>
    <t>External Outlinks</t>
  </si>
  <si>
    <t>Hash</t>
  </si>
  <si>
    <t>Response Time</t>
  </si>
  <si>
    <t>Last Modified</t>
  </si>
  <si>
    <t>Redirect URI</t>
  </si>
  <si>
    <t>Content: META Data</t>
  </si>
  <si>
    <t>Content: Body Copy</t>
  </si>
  <si>
    <t>Google index data</t>
  </si>
  <si>
    <t>Screaming Frog Data Crawl Data</t>
  </si>
  <si>
    <t>Screaming Frog Summary</t>
  </si>
  <si>
    <t>Error Type</t>
  </si>
  <si>
    <t># of Errors</t>
  </si>
  <si>
    <t>Brand KW in Title?</t>
  </si>
  <si>
    <t>Duplicate Title tag</t>
  </si>
  <si>
    <t>Duplicate Meta Descriptions?</t>
  </si>
  <si>
    <t>Duplicate H1 tags?</t>
  </si>
  <si>
    <t>Duplicate tags?</t>
  </si>
  <si>
    <t>Meta refresh?</t>
  </si>
  <si>
    <t>Matching Canonical?</t>
  </si>
  <si>
    <t>Meta robots no-follow</t>
  </si>
  <si>
    <t>Meta robots no-index</t>
  </si>
  <si>
    <t>URL Length</t>
  </si>
  <si>
    <t>Url</t>
  </si>
  <si>
    <t>Meta refresh</t>
  </si>
  <si>
    <t>On-page Canonical tag</t>
  </si>
  <si>
    <t>Matching Canonical Tag</t>
  </si>
  <si>
    <t>Extension</t>
  </si>
  <si>
    <t>Subdomain</t>
  </si>
  <si>
    <t>Server Error</t>
  </si>
  <si>
    <t>soft 404</t>
  </si>
  <si>
    <t>not found</t>
  </si>
  <si>
    <t>not followed</t>
  </si>
  <si>
    <t>other</t>
  </si>
  <si>
    <t>Faulty redirects</t>
  </si>
  <si>
    <t>blocked</t>
  </si>
  <si>
    <t>Access Denied</t>
  </si>
  <si>
    <t>Flash Content</t>
  </si>
  <si>
    <t>Crawl Overview Report by the Screaming Frog SEO Spider (5.0)</t>
  </si>
  <si>
    <t>AHREFs (Compare Link Metrics)</t>
  </si>
  <si>
    <t>URL rating distribution </t>
  </si>
  <si>
    <t>Competitor 1</t>
  </si>
  <si>
    <t>Competitor 2</t>
  </si>
  <si>
    <t>Domains</t>
  </si>
  <si>
    <t>Links</t>
  </si>
  <si>
    <t>Links/Domain</t>
  </si>
  <si>
    <t>Competitor 3</t>
  </si>
  <si>
    <t>In Crawl?</t>
  </si>
  <si>
    <t>URLs</t>
  </si>
  <si>
    <t>200 HTTP Response</t>
  </si>
  <si>
    <t>301 HTTP Response</t>
  </si>
  <si>
    <t>302 HTTP Response</t>
  </si>
  <si>
    <t>400 HTTP Response</t>
  </si>
  <si>
    <t>403 HTTP Response</t>
  </si>
  <si>
    <t>404 HTTP Response</t>
  </si>
  <si>
    <t>429 HTTP Response</t>
  </si>
  <si>
    <t>500 HTTP Response</t>
  </si>
  <si>
    <t>503 HTTP Response</t>
  </si>
  <si>
    <t>Competitor Link Table</t>
  </si>
  <si>
    <t>Audit Point</t>
  </si>
  <si>
    <t>Notes (Additional Notes For Particular Issues)</t>
  </si>
  <si>
    <t>Client</t>
  </si>
  <si>
    <t>URL</t>
  </si>
  <si>
    <t>URL Rating</t>
  </si>
  <si>
    <t>Domain Rating</t>
  </si>
  <si>
    <t>Issues: By Technical Breakout</t>
  </si>
  <si>
    <t>Status Codes: 
Index Figures</t>
  </si>
  <si>
    <t>Status Codes: Crawl Figures</t>
  </si>
  <si>
    <t>Technical Statistics</t>
  </si>
  <si>
    <t>URLs Shown with the "site:" command</t>
  </si>
  <si>
    <t>URLs Shown in GSC</t>
  </si>
  <si>
    <t>URLs in Index</t>
  </si>
  <si>
    <t>Client.com Technical Site Audit</t>
  </si>
  <si>
    <t>Tech: Index</t>
  </si>
  <si>
    <t>Tech: Crawler Directives</t>
  </si>
  <si>
    <t>Tech: URL Formats</t>
  </si>
  <si>
    <t>Tech: Coding &amp; Loading Times</t>
  </si>
  <si>
    <t>[client logo here]</t>
  </si>
  <si>
    <t>Type</t>
  </si>
  <si>
    <t>Findings</t>
  </si>
  <si>
    <t>Redirects</t>
  </si>
  <si>
    <t>No issues found.</t>
  </si>
  <si>
    <t>Recommendations</t>
  </si>
  <si>
    <t>Domain Analyzed:</t>
  </si>
  <si>
    <t>http://www.acmefireworks.com</t>
  </si>
  <si>
    <t>Date Analyzed:</t>
  </si>
  <si>
    <t>Client.com Technical Audit Summary</t>
  </si>
  <si>
    <t>Item</t>
  </si>
  <si>
    <t>Schema/Structured Data</t>
  </si>
  <si>
    <t>Crawl Errors</t>
  </si>
  <si>
    <t>Go to tab</t>
  </si>
  <si>
    <t>Content QA</t>
  </si>
  <si>
    <t>Duplication Issues</t>
  </si>
  <si>
    <t>Impact</t>
  </si>
  <si>
    <t>Ease of Implementation</t>
  </si>
  <si>
    <t>High</t>
  </si>
  <si>
    <t>Medium</t>
  </si>
  <si>
    <t>What is duplicate content and why is it an issue?</t>
  </si>
  <si>
    <t>When search engines consider a keyword, they have to compare it to the information they index. If there are multiple pages on a website with identical content, it has to choose which page is the most relevant. Duplication dilutes the value of a particular content theme and likely will not show any pages prominently in the search engine results pages (SERP).</t>
  </si>
  <si>
    <t>Affected Pages:</t>
  </si>
  <si>
    <t>Recommendation:</t>
  </si>
  <si>
    <t>Poor Content Quality</t>
  </si>
  <si>
    <t>Site pages with little or no content are not useful and add no value to users, resulting in a higher tendency of them abandoning the page.</t>
  </si>
  <si>
    <t>What is poor content quality and why is it an issue?</t>
  </si>
  <si>
    <t>External Duplication Issues</t>
  </si>
  <si>
    <t>What is external duplication and why is it an issue?</t>
  </si>
  <si>
    <t>Often development websites are left out in the open and are found and indexed by search engines. This content can end up competing with the primary website and dilute relevance.</t>
  </si>
  <si>
    <t>Example Pages:</t>
  </si>
  <si>
    <t>Acme Fireworks</t>
  </si>
  <si>
    <t>&lt;Title&gt; Tag QA</t>
  </si>
  <si>
    <t>Long &lt;Title&gt; Tags</t>
  </si>
  <si>
    <t>Why is this an issue?</t>
  </si>
  <si>
    <t>Performics recommends a maximum length of 55-60 characters. The list below includes everything over 65 characters. A majority of TITLE tags with max title length are support articles.</t>
  </si>
  <si>
    <t>&lt;Title&gt; Tag</t>
  </si>
  <si>
    <t>Character Length</t>
  </si>
  <si>
    <t>Short &lt;Title&gt; Tags</t>
  </si>
  <si>
    <t>Revise lengths accordingly, include keywords, and include a call to action to attract clicks.</t>
  </si>
  <si>
    <t>Header Tag: &lt;H1&gt; Tag QA</t>
  </si>
  <si>
    <t>Missing, Duplicate, or Not Relevant</t>
  </si>
  <si>
    <t>&lt;H1&gt; Tag</t>
  </si>
  <si>
    <t>&lt;H1&gt; Header Tags</t>
  </si>
  <si>
    <t>Effort</t>
  </si>
  <si>
    <t>Low</t>
  </si>
  <si>
    <t>4xx / 5xx HTTP Status Codes</t>
  </si>
  <si>
    <t xml:space="preserve">These are problematic for SEO because search engines, like visitors, are not able to read the content on the page if the server cannot supply them. </t>
  </si>
  <si>
    <t>Source URLs</t>
  </si>
  <si>
    <t>Error URLs</t>
  </si>
  <si>
    <t>Repair the internal links to the Error URLs.</t>
  </si>
  <si>
    <t>Internal Redirection</t>
  </si>
  <si>
    <t>301 / 302 HTTP Status Codes</t>
  </si>
  <si>
    <t>Redirect URLs</t>
  </si>
  <si>
    <t xml:space="preserve">When a URL is redirected to a new URL, whatever ranking power the original URL had does not get entirely passed to the new URL. Much of the link equity (ranking power) is lost in the effort of redirecting. The more redirects a URL goes through, the less link juice is passed. </t>
  </si>
  <si>
    <t>Missing &lt;Title&gt; Tags</t>
  </si>
  <si>
    <t>Site Speed</t>
  </si>
  <si>
    <t>Rationale: Google and users place a lot of value on speed.  Faster sites result in users who spend time on the site they are visiting, fast sites also reduces operating costs. Many advances in coding sites have been made in recent years, and many site elements can be revised to improve site speed. Performics recomends a site speed score &gt;80.</t>
  </si>
  <si>
    <t>Pages Tested:</t>
  </si>
  <si>
    <t>Mobile Score</t>
  </si>
  <si>
    <t>Desktop Score</t>
  </si>
  <si>
    <t>Average:</t>
  </si>
  <si>
    <t>Type of Page</t>
  </si>
  <si>
    <t>Eliminate render-blocking JavaScript and CSS in above-the-fold content</t>
  </si>
  <si>
    <t>Leverage browser caching</t>
  </si>
  <si>
    <t>Optimize images</t>
  </si>
  <si>
    <t>Enable Compression</t>
  </si>
  <si>
    <t>Site Speed Issues Uncovered by Google's PageSpeed Insights Tool</t>
  </si>
  <si>
    <t>Google PageSpeed Insights</t>
  </si>
  <si>
    <t>Home</t>
  </si>
  <si>
    <t>Category Page</t>
  </si>
  <si>
    <t>Subcategory Page</t>
  </si>
  <si>
    <t>Product Page</t>
  </si>
  <si>
    <t>Blog Post</t>
  </si>
  <si>
    <t>Support / FAQ</t>
  </si>
  <si>
    <t>XML Sitemap URLs vs. Crawl</t>
  </si>
  <si>
    <t>XML Sitemap QA</t>
  </si>
  <si>
    <t>XML sitemaps helps Google and other main search engines to easily understand your website structure while crawling it. There is a chance for broken and duplicated pages to get indexed if the XML sitemap is not created/updated correctly.</t>
  </si>
  <si>
    <t>See XML URLs compared to the crawl of the website here</t>
  </si>
  <si>
    <t>XML Sitemap(s)</t>
  </si>
  <si>
    <t>HTML Sitemap</t>
  </si>
  <si>
    <t>Anchor Text</t>
  </si>
  <si>
    <t>QA</t>
  </si>
  <si>
    <t xml:space="preserve"> The sitemap should be linked in the footer navigation. The page should include all major pages - home, category, subcategory, contact, admin, blog, ect.</t>
  </si>
  <si>
    <t>Crawler Directives</t>
  </si>
  <si>
    <t>Examining robots.txt</t>
  </si>
  <si>
    <t>META robots tags</t>
  </si>
  <si>
    <t>Canonical Link Elements</t>
  </si>
  <si>
    <t>Robots.txt Contents:</t>
  </si>
  <si>
    <t>Robots.txt files are instructions that tell search engines which pages they should crawl and which pages they should not. A well-written robots.txt file can prevent duplicate content indexation resulting from "printer friendly" pages, user log-in pages or other information that has no value for natural search. Mostly, robots.txt is a vehicle for steering search engines around troublesome portions of a website and improve crawler efficiency.</t>
  </si>
  <si>
    <t>Why is this important?</t>
  </si>
  <si>
    <t>What is important?</t>
  </si>
  <si>
    <r>
      <t xml:space="preserve">Robots Meta tags are the most effective directives in preventing Google from indexing unimportant or duplicate content. They also can halt a search engine from proceeding through to any links found on the page in question. A common tag is written thusly: </t>
    </r>
    <r>
      <rPr>
        <b/>
        <sz val="11"/>
        <color theme="1"/>
        <rFont val="Calibri"/>
        <family val="2"/>
        <scheme val="minor"/>
      </rPr>
      <t>&lt;meta name="robots" content="noindex" /&gt;</t>
    </r>
  </si>
  <si>
    <t>What are these tags?</t>
  </si>
  <si>
    <t>Google views rel canonical as a hint and not a directive. These tags were created to preserve page equity among many duplicate/similar versions found on product grid walls where faceted filtering reshuffles products per the link paths selected. Self-referencing canonical tags can create problems when duplicate content is present on a site.</t>
  </si>
  <si>
    <t>Lorum ipsom hipster wine kale farmers market record player ipa brunch fair trade Lorum ipsom hipster wine kale farmers market Lorum ipsom hipster wine kale farmers market Lorum ipsom hipster wine kale farmers market Lorum ipsom hipster wine kale farmers market</t>
  </si>
  <si>
    <t>SERP Health</t>
  </si>
  <si>
    <t>We want to examine what Google currently has (and will show us) in the index. Here we'll see what's there and the status of those URLs found.</t>
  </si>
  <si>
    <t>See SERP crawl results here</t>
  </si>
  <si>
    <t>Index / SERP Scrape</t>
  </si>
  <si>
    <t>Brand:</t>
  </si>
  <si>
    <t>Structured Object QA</t>
  </si>
  <si>
    <t>With schema or json-ld markup in place, Google is able to present rich results on its SERP such as branded knowledge graph, AggregateReviews, etc.</t>
  </si>
  <si>
    <t>Object 1:</t>
  </si>
  <si>
    <t>Object 2:</t>
  </si>
  <si>
    <t>Object 3:</t>
  </si>
  <si>
    <t>Object 4:</t>
  </si>
  <si>
    <t>HREF Language Tags</t>
  </si>
  <si>
    <t>Many websites serve users from around the world with content translated or targeted to users in a certain region. Google uses the rel="alternate" hreflang="x" attributes to serve the correct language or regional URL in Search results.If you have multiple language versions of a URL, each language page should identify different language versions, including itself.  For example, if your site provides content in French, English, and Spanish, the Spanish version must include a rel="alternate" hreflang="x" link for itself in addition to links to the French and English versions. Similarly, the English and French versions must each include the same references to the French, English, and Spanish versions.</t>
  </si>
  <si>
    <t>Open Graph Twitter Cards</t>
  </si>
  <si>
    <t>Social Sharing META Data</t>
  </si>
  <si>
    <t>Facebook OpenGraph &amp; Twitter Cards</t>
  </si>
  <si>
    <t xml:space="preserve">OpenGraph tags control how your page is shared on Facebook. Twitter Cards too allow brands to format META data, rich photos, videos, and media experience to Tweets that drive traffic to the website. </t>
  </si>
  <si>
    <t>OpenGraph Example 1:</t>
  </si>
  <si>
    <t>OpenGraph Example 2:</t>
  </si>
  <si>
    <t>Twitter Card Example 1:</t>
  </si>
  <si>
    <t>Twitter Card Example 2:</t>
  </si>
  <si>
    <t>Summary</t>
  </si>
  <si>
    <t>META Descriptions</t>
  </si>
  <si>
    <t>Includes keywords(s), remove duplicate &lt;H1&gt; tags with a different HTML tag.</t>
  </si>
  <si>
    <t>HTML sitemap is essentially a flow page of links along with complementing anchor text, of your most important pages organized in such a way that there is smooth navigation across the site. Users may use this sitemap to understand the site structure or to locate their desired pages directly from it.</t>
  </si>
  <si>
    <t>PASTE YOUR INDEX SCRAPE IN HERE WITH THE LINK CLUMP CHROME EXTENSION</t>
  </si>
  <si>
    <t>Content QA: Duplication, Content Quality, External (Dev) Duplication</t>
  </si>
  <si>
    <t>Enter text here.</t>
  </si>
  <si>
    <t xml:space="preserve">&lt;H1&gt; tags should contain the main topic of the page and there should only be 1 &lt;H1&gt; tag per page. The remaining header text on a page can follow the format of H2, H3, H4, etc. </t>
  </si>
  <si>
    <t>Structured Object Markup</t>
  </si>
  <si>
    <t>META Description QA: Too Short or Missing</t>
  </si>
  <si>
    <t>Google Search Console errors</t>
  </si>
  <si>
    <t>META Descriptions Lacking Optimization</t>
  </si>
  <si>
    <t>Priority</t>
  </si>
  <si>
    <t>Redirects To</t>
  </si>
  <si>
    <t>Minify Resources</t>
  </si>
  <si>
    <t>Category</t>
  </si>
  <si>
    <t>Subcategory</t>
  </si>
  <si>
    <t>Product</t>
  </si>
  <si>
    <t>Blog</t>
  </si>
  <si>
    <t>Support</t>
  </si>
  <si>
    <t>Rec here.</t>
  </si>
  <si>
    <t>Crawler Directives: robots.txt, META robots, Canonicals, and HREF Language Tags</t>
  </si>
  <si>
    <t xml:space="preserve">Performics recommends reducing the number of redirects to as few as possible. </t>
  </si>
  <si>
    <t>Performics recommends a maximum length of 55-60 characters. The list below includes everything under 40 characters, over 70 and or missing &lt;Title&gt; tags.</t>
  </si>
  <si>
    <t>&lt;Title&gt; Tags</t>
  </si>
  <si>
    <t>&lt;Title&gt; Tag QA: Short, Long &amp; Missing</t>
  </si>
  <si>
    <t xml:space="preserve">Performcis recommends META descriptions to be unique, include the primary keyword and call to action. </t>
  </si>
  <si>
    <t>META Description</t>
  </si>
  <si>
    <r>
      <t xml:space="preserve">This technical site audit provides a deeper understanding where </t>
    </r>
    <r>
      <rPr>
        <b/>
        <sz val="11"/>
        <color rgb="FF269B48"/>
        <rFont val="Calibri"/>
        <family val="2"/>
        <scheme val="minor"/>
      </rPr>
      <t>[client]</t>
    </r>
    <r>
      <rPr>
        <sz val="11"/>
        <color theme="1"/>
        <rFont val="Calibri"/>
        <family val="2"/>
        <scheme val="minor"/>
      </rPr>
      <t xml:space="preserve"> opportunities exist for improved organic search performance.</t>
    </r>
  </si>
  <si>
    <t>[Client 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</si>
</sst>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3" x14ac:knownFonts="1">
    <font>
      <sz val="11"/>
      <color theme="1"/>
      <name val="Calibri"/>
      <family val="2"/>
      <scheme val="minor"/>
    </font>
    <font>
      <sz val="11"/>
      <name val="Calibri"/>
      <family val="2"/>
    </font>
    <font>
      <sz val="28"/>
      <color indexed="22"/>
      <name val="Gill Sans MT Condensed"/>
      <family val="2"/>
    </font>
    <font>
      <sz val="11"/>
      <color theme="1"/>
      <name val="Calibri"/>
      <family val="2"/>
      <scheme val="minor"/>
    </font>
    <font>
      <sz val="11"/>
      <color theme="0"/>
      <name val="Calibri"/>
      <family val="2"/>
      <scheme val="minor"/>
    </font>
    <font>
      <u/>
      <sz val="11"/>
      <color theme="10"/>
      <name val="Calibri"/>
      <family val="2"/>
    </font>
    <font>
      <sz val="10"/>
      <name val="Calibri"/>
      <family val="2"/>
      <scheme val="minor"/>
    </font>
    <font>
      <b/>
      <sz val="12"/>
      <color theme="0"/>
      <name val="Calibri"/>
      <family val="2"/>
      <scheme val="minor"/>
    </font>
    <font>
      <b/>
      <sz val="18"/>
      <color theme="0" tint="-4.9989318521683403E-2"/>
      <name val="Gill Sans MT Condensed"/>
      <family val="2"/>
    </font>
    <font>
      <sz val="18"/>
      <color theme="1"/>
      <name val="Calibri"/>
      <family val="2"/>
      <scheme val="minor"/>
    </font>
    <font>
      <sz val="16"/>
      <name val="Calibri"/>
      <family val="2"/>
      <scheme val="minor"/>
    </font>
    <font>
      <u/>
      <sz val="11"/>
      <color theme="0"/>
      <name val="Calibri"/>
      <family val="2"/>
    </font>
    <font>
      <sz val="11"/>
      <color theme="0"/>
      <name val="Calibri"/>
      <family val="2"/>
    </font>
    <font>
      <sz val="10"/>
      <color theme="1"/>
      <name val="Calibri"/>
      <family val="2"/>
      <scheme val="minor"/>
    </font>
    <font>
      <b/>
      <sz val="18"/>
      <name val="Calibri"/>
      <family val="2"/>
      <scheme val="minor"/>
    </font>
    <font>
      <u/>
      <sz val="11"/>
      <color rgb="FF00B050"/>
      <name val="Calibri"/>
      <family val="2"/>
    </font>
    <font>
      <b/>
      <sz val="14"/>
      <color theme="1"/>
      <name val="Calibri"/>
      <family val="2"/>
      <scheme val="minor"/>
    </font>
    <font>
      <b/>
      <sz val="11"/>
      <color theme="1"/>
      <name val="Calibri"/>
      <family val="2"/>
      <scheme val="minor"/>
    </font>
    <font>
      <b/>
      <sz val="14"/>
      <color theme="0"/>
      <name val="Calibri"/>
      <family val="2"/>
      <scheme val="minor"/>
    </font>
    <font>
      <b/>
      <sz val="16"/>
      <color theme="1"/>
      <name val="Calibri"/>
      <family val="2"/>
      <scheme val="minor"/>
    </font>
    <font>
      <b/>
      <sz val="10"/>
      <color theme="1"/>
      <name val="Calibri"/>
      <family val="2"/>
      <scheme val="minor"/>
    </font>
    <font>
      <b/>
      <sz val="18"/>
      <color theme="0"/>
      <name val="Calibri"/>
      <family val="2"/>
      <scheme val="minor"/>
    </font>
    <font>
      <sz val="48"/>
      <color theme="1"/>
      <name val="Calibri"/>
      <family val="2"/>
      <scheme val="minor"/>
    </font>
    <font>
      <b/>
      <sz val="26"/>
      <name val="Calibri"/>
      <family val="2"/>
      <scheme val="minor"/>
    </font>
    <font>
      <b/>
      <sz val="12"/>
      <color theme="1"/>
      <name val="Calibri"/>
      <family val="2"/>
      <scheme val="minor"/>
    </font>
    <font>
      <sz val="10"/>
      <name val="Arial"/>
      <family val="2"/>
    </font>
    <font>
      <b/>
      <sz val="11"/>
      <color rgb="FF269B48"/>
      <name val="Calibri"/>
      <family val="2"/>
      <scheme val="minor"/>
    </font>
    <font>
      <sz val="12"/>
      <color theme="1"/>
      <name val="Calibri"/>
      <family val="2"/>
      <scheme val="minor"/>
    </font>
    <font>
      <b/>
      <sz val="20"/>
      <name val="Calibri"/>
      <family val="2"/>
      <scheme val="minor"/>
    </font>
    <font>
      <b/>
      <sz val="20"/>
      <color theme="0"/>
      <name val="Calibri"/>
      <family val="2"/>
      <scheme val="minor"/>
    </font>
    <font>
      <b/>
      <u/>
      <sz val="11"/>
      <color rgb="FF00B050"/>
      <name val="Calibri"/>
      <family val="2"/>
    </font>
    <font>
      <b/>
      <sz val="9"/>
      <color indexed="81"/>
      <name val="Tahoma"/>
      <family val="2"/>
    </font>
    <font>
      <sz val="11"/>
      <color rgb="FF00B05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269B48"/>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00B05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4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3" fillId="0" borderId="0" applyFont="0" applyFill="0" applyBorder="0" applyAlignment="0" applyProtection="0"/>
    <xf numFmtId="0" fontId="5" fillId="0" borderId="0" applyNumberFormat="0" applyFill="0" applyBorder="0" applyAlignment="0" applyProtection="0">
      <alignment vertical="top"/>
      <protection locked="0"/>
    </xf>
    <xf numFmtId="0" fontId="25" fillId="0" borderId="0"/>
  </cellStyleXfs>
  <cellXfs count="228">
    <xf numFmtId="0" fontId="0" fillId="0" borderId="0" xfId="0"/>
    <xf numFmtId="0" fontId="0" fillId="2" borderId="0" xfId="0" applyFill="1" applyBorder="1"/>
    <xf numFmtId="0" fontId="0" fillId="2" borderId="0" xfId="0" applyFill="1"/>
    <xf numFmtId="0" fontId="2" fillId="2" borderId="0" xfId="0" applyFont="1" applyFill="1" applyBorder="1"/>
    <xf numFmtId="0" fontId="8" fillId="2" borderId="0" xfId="0" applyFont="1" applyFill="1" applyBorder="1"/>
    <xf numFmtId="0" fontId="4" fillId="2" borderId="0" xfId="0" applyFont="1" applyFill="1" applyBorder="1" applyAlignment="1">
      <alignment horizontal="right"/>
    </xf>
    <xf numFmtId="0" fontId="4" fillId="2" borderId="0" xfId="0" applyFont="1" applyFill="1" applyBorder="1"/>
    <xf numFmtId="0" fontId="11" fillId="2" borderId="0" xfId="2" applyFont="1" applyFill="1" applyBorder="1" applyAlignment="1" applyProtection="1">
      <alignment horizontal="right"/>
    </xf>
    <xf numFmtId="0" fontId="12" fillId="2" borderId="0" xfId="2" applyFont="1" applyFill="1" applyBorder="1" applyAlignment="1" applyProtection="1">
      <alignment horizontal="right"/>
    </xf>
    <xf numFmtId="0" fontId="12" fillId="2" borderId="0" xfId="2" applyFont="1" applyFill="1" applyBorder="1" applyAlignment="1" applyProtection="1">
      <alignment horizontal="left"/>
    </xf>
    <xf numFmtId="0" fontId="5" fillId="2" borderId="0" xfId="2" applyFill="1" applyBorder="1" applyAlignment="1" applyProtection="1">
      <alignment horizontal="right"/>
    </xf>
    <xf numFmtId="0" fontId="1" fillId="2" borderId="0" xfId="2" applyFont="1" applyFill="1" applyBorder="1" applyAlignment="1" applyProtection="1">
      <alignment horizontal="right"/>
    </xf>
    <xf numFmtId="0" fontId="0" fillId="2" borderId="0" xfId="0" applyFont="1" applyFill="1" applyBorder="1" applyAlignment="1">
      <alignment horizontal="right"/>
    </xf>
    <xf numFmtId="0" fontId="0" fillId="2" borderId="0" xfId="0" applyFill="1" applyBorder="1" applyAlignment="1">
      <alignment horizontal="right"/>
    </xf>
    <xf numFmtId="0" fontId="13" fillId="0" borderId="0" xfId="0" applyFont="1"/>
    <xf numFmtId="0" fontId="13" fillId="2" borderId="0" xfId="0" applyFont="1" applyFill="1"/>
    <xf numFmtId="0" fontId="13" fillId="2" borderId="2" xfId="0" applyFont="1" applyFill="1" applyBorder="1"/>
    <xf numFmtId="0" fontId="10" fillId="2" borderId="0" xfId="0" applyFont="1" applyFill="1" applyBorder="1" applyAlignment="1">
      <alignment horizontal="center" vertical="center"/>
    </xf>
    <xf numFmtId="0" fontId="0" fillId="2" borderId="0" xfId="0" applyFont="1" applyFill="1" applyBorder="1"/>
    <xf numFmtId="0" fontId="4" fillId="2" borderId="0" xfId="0" applyFont="1" applyFill="1" applyBorder="1" applyAlignment="1">
      <alignment horizontal="right" vertical="center"/>
    </xf>
    <xf numFmtId="0" fontId="0" fillId="2" borderId="0" xfId="0" applyFill="1" applyAlignment="1">
      <alignment vertical="center"/>
    </xf>
    <xf numFmtId="0" fontId="9" fillId="2" borderId="0" xfId="0" applyFont="1" applyFill="1" applyBorder="1"/>
    <xf numFmtId="0" fontId="4" fillId="2" borderId="0" xfId="0" applyFont="1" applyFill="1" applyBorder="1" applyAlignment="1">
      <alignment vertical="center"/>
    </xf>
    <xf numFmtId="0" fontId="4" fillId="2" borderId="0" xfId="0" applyFont="1" applyFill="1" applyBorder="1" applyAlignment="1"/>
    <xf numFmtId="0" fontId="10" fillId="2" borderId="0" xfId="0" applyFont="1" applyFill="1" applyBorder="1"/>
    <xf numFmtId="0" fontId="16" fillId="2" borderId="0" xfId="0" applyFont="1" applyFill="1" applyBorder="1" applyAlignment="1">
      <alignment vertical="center"/>
    </xf>
    <xf numFmtId="0" fontId="0" fillId="2" borderId="0" xfId="0" applyFont="1" applyFill="1" applyBorder="1" applyAlignment="1">
      <alignment horizontal="center" vertical="top" wrapText="1"/>
    </xf>
    <xf numFmtId="0" fontId="15" fillId="2" borderId="0" xfId="2" applyFont="1" applyFill="1" applyBorder="1" applyAlignment="1" applyProtection="1">
      <alignment horizontal="center"/>
    </xf>
    <xf numFmtId="0" fontId="0" fillId="0" borderId="0" xfId="0" applyAlignment="1">
      <alignment vertical="center" wrapText="1"/>
    </xf>
    <xf numFmtId="0" fontId="0" fillId="0" borderId="0" xfId="0" applyAlignment="1"/>
    <xf numFmtId="0" fontId="0" fillId="0" borderId="0" xfId="0" applyAlignment="1">
      <alignment horizontal="center"/>
    </xf>
    <xf numFmtId="0" fontId="0" fillId="3" borderId="0" xfId="0" applyFill="1"/>
    <xf numFmtId="0" fontId="0" fillId="0" borderId="0" xfId="0" applyFont="1"/>
    <xf numFmtId="0" fontId="0" fillId="3" borderId="0" xfId="0" applyFont="1" applyFill="1"/>
    <xf numFmtId="0" fontId="17" fillId="5" borderId="0" xfId="0" applyFont="1" applyFill="1"/>
    <xf numFmtId="0" fontId="0" fillId="5" borderId="0" xfId="0" applyFill="1"/>
    <xf numFmtId="0" fontId="17" fillId="0" borderId="0" xfId="0" applyFont="1"/>
    <xf numFmtId="0" fontId="17" fillId="3" borderId="0" xfId="0" applyFont="1" applyFill="1"/>
    <xf numFmtId="0" fontId="17" fillId="6" borderId="0" xfId="0" applyFont="1" applyFill="1"/>
    <xf numFmtId="9" fontId="0" fillId="0" borderId="0" xfId="0" applyNumberFormat="1"/>
    <xf numFmtId="9" fontId="17" fillId="6" borderId="0" xfId="0" applyNumberFormat="1" applyFont="1" applyFill="1"/>
    <xf numFmtId="3" fontId="0" fillId="0" borderId="0" xfId="0" applyNumberFormat="1" applyAlignment="1">
      <alignment horizontal="center"/>
    </xf>
    <xf numFmtId="3" fontId="0" fillId="0" borderId="0" xfId="0" applyNumberFormat="1" applyAlignment="1">
      <alignment vertical="center" wrapText="1"/>
    </xf>
    <xf numFmtId="11" fontId="0" fillId="0" borderId="0" xfId="0" applyNumberFormat="1"/>
    <xf numFmtId="0" fontId="17" fillId="0" borderId="0" xfId="0" applyFont="1" applyFill="1"/>
    <xf numFmtId="9" fontId="17" fillId="0" borderId="0" xfId="0" applyNumberFormat="1" applyFont="1" applyFill="1"/>
    <xf numFmtId="0" fontId="0" fillId="0" borderId="0" xfId="0" applyFont="1" applyFill="1"/>
    <xf numFmtId="9" fontId="0" fillId="0" borderId="0" xfId="0" applyNumberFormat="1" applyAlignment="1">
      <alignment horizontal="center"/>
    </xf>
    <xf numFmtId="0" fontId="13" fillId="2" borderId="0" xfId="0" applyFont="1" applyFill="1" applyBorder="1"/>
    <xf numFmtId="0" fontId="0" fillId="8" borderId="0" xfId="0" applyFill="1"/>
    <xf numFmtId="0" fontId="0" fillId="6" borderId="0" xfId="0" applyFill="1"/>
    <xf numFmtId="0" fontId="0" fillId="7" borderId="0" xfId="0" applyFill="1"/>
    <xf numFmtId="0" fontId="13" fillId="8" borderId="0" xfId="0" applyFont="1" applyFill="1"/>
    <xf numFmtId="0" fontId="21" fillId="7" borderId="0" xfId="0" applyFont="1" applyFill="1"/>
    <xf numFmtId="1" fontId="22" fillId="2" borderId="0" xfId="0" applyNumberFormat="1" applyFont="1" applyFill="1" applyBorder="1" applyAlignment="1">
      <alignment horizontal="center" vertical="center"/>
    </xf>
    <xf numFmtId="0" fontId="17" fillId="2" borderId="0" xfId="0" applyFont="1" applyFill="1" applyBorder="1" applyAlignment="1">
      <alignment horizontal="center"/>
    </xf>
    <xf numFmtId="1" fontId="20" fillId="2" borderId="0" xfId="0" applyNumberFormat="1" applyFont="1" applyFill="1" applyBorder="1" applyAlignment="1">
      <alignment horizontal="center"/>
    </xf>
    <xf numFmtId="0" fontId="0" fillId="0" borderId="14" xfId="0" applyBorder="1" applyAlignment="1">
      <alignment horizontal="center" vertical="center"/>
    </xf>
    <xf numFmtId="0" fontId="0" fillId="0" borderId="15" xfId="0" applyBorder="1" applyAlignment="1">
      <alignment horizontal="center" vertical="center"/>
    </xf>
    <xf numFmtId="0" fontId="24" fillId="2" borderId="14" xfId="0" applyFont="1" applyFill="1" applyBorder="1" applyAlignment="1">
      <alignment vertical="center"/>
    </xf>
    <xf numFmtId="0" fontId="24" fillId="2" borderId="15" xfId="0" applyFont="1" applyFill="1" applyBorder="1" applyAlignment="1">
      <alignment vertical="center"/>
    </xf>
    <xf numFmtId="0" fontId="24" fillId="2" borderId="23" xfId="0" applyFont="1" applyFill="1" applyBorder="1" applyAlignment="1">
      <alignment vertical="center"/>
    </xf>
    <xf numFmtId="0" fontId="7" fillId="7" borderId="21"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9" xfId="0" applyFont="1" applyFill="1" applyBorder="1" applyAlignment="1">
      <alignment horizontal="center" vertical="center"/>
    </xf>
    <xf numFmtId="0" fontId="13" fillId="2" borderId="2" xfId="0" applyFont="1" applyFill="1" applyBorder="1" applyAlignment="1">
      <alignment wrapText="1"/>
    </xf>
    <xf numFmtId="0" fontId="6" fillId="2" borderId="1" xfId="0" applyFont="1" applyFill="1" applyBorder="1" applyAlignment="1">
      <alignment wrapText="1"/>
    </xf>
    <xf numFmtId="0" fontId="6" fillId="2" borderId="1" xfId="0" applyFont="1" applyFill="1" applyBorder="1" applyAlignment="1">
      <alignment horizontal="left"/>
    </xf>
    <xf numFmtId="0" fontId="6" fillId="4" borderId="26" xfId="0" applyFont="1" applyFill="1" applyBorder="1"/>
    <xf numFmtId="0" fontId="6" fillId="4" borderId="27" xfId="0" applyFont="1" applyFill="1" applyBorder="1" applyAlignment="1"/>
    <xf numFmtId="164" fontId="7" fillId="4" borderId="24" xfId="1" applyNumberFormat="1" applyFont="1" applyFill="1" applyBorder="1" applyAlignment="1">
      <alignment horizontal="center" vertical="center" wrapText="1"/>
    </xf>
    <xf numFmtId="0" fontId="7" fillId="4" borderId="18" xfId="0" applyFont="1" applyFill="1" applyBorder="1" applyAlignment="1">
      <alignment horizontal="center" vertical="center" wrapText="1"/>
    </xf>
    <xf numFmtId="0" fontId="17" fillId="0" borderId="0" xfId="0" applyFont="1" applyAlignment="1">
      <alignment horizontal="center"/>
    </xf>
    <xf numFmtId="0" fontId="0" fillId="2" borderId="0" xfId="0" applyFill="1"/>
    <xf numFmtId="1" fontId="24" fillId="2" borderId="16" xfId="1" applyNumberFormat="1" applyFont="1" applyFill="1" applyBorder="1" applyAlignment="1">
      <alignment horizontal="center" vertical="center"/>
    </xf>
    <xf numFmtId="1" fontId="24" fillId="2" borderId="10" xfId="1" applyNumberFormat="1" applyFont="1" applyFill="1" applyBorder="1" applyAlignment="1">
      <alignment horizontal="center" vertical="center"/>
    </xf>
    <xf numFmtId="1" fontId="24" fillId="2" borderId="12" xfId="1" applyNumberFormat="1" applyFont="1" applyFill="1" applyBorder="1" applyAlignment="1">
      <alignment horizontal="center" vertical="center"/>
    </xf>
    <xf numFmtId="0" fontId="13" fillId="8" borderId="0" xfId="0" applyFont="1" applyFill="1" applyBorder="1"/>
    <xf numFmtId="0" fontId="0" fillId="8" borderId="0" xfId="0" applyFill="1" applyBorder="1"/>
    <xf numFmtId="164" fontId="24" fillId="2" borderId="17" xfId="1" applyNumberFormat="1" applyFont="1" applyFill="1" applyBorder="1" applyAlignment="1">
      <alignment horizontal="center" vertical="center"/>
    </xf>
    <xf numFmtId="164" fontId="24" fillId="2" borderId="1" xfId="1" applyNumberFormat="1" applyFont="1" applyFill="1" applyBorder="1" applyAlignment="1">
      <alignment horizontal="center" vertical="center"/>
    </xf>
    <xf numFmtId="164" fontId="24" fillId="2" borderId="7" xfId="1" applyNumberFormat="1" applyFont="1" applyFill="1" applyBorder="1" applyAlignment="1">
      <alignment horizontal="center" vertical="center"/>
    </xf>
    <xf numFmtId="164" fontId="24" fillId="2" borderId="2" xfId="1" applyNumberFormat="1" applyFont="1" applyFill="1" applyBorder="1" applyAlignment="1">
      <alignment horizontal="center" vertical="center"/>
    </xf>
    <xf numFmtId="164" fontId="24" fillId="2" borderId="22" xfId="1" applyNumberFormat="1" applyFont="1" applyFill="1" applyBorder="1" applyAlignment="1">
      <alignment horizontal="center" vertical="center"/>
    </xf>
    <xf numFmtId="164" fontId="24" fillId="2" borderId="11" xfId="1" applyNumberFormat="1" applyFont="1" applyFill="1"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25" xfId="0" applyBorder="1" applyAlignment="1">
      <alignment horizontal="left" vertical="center"/>
    </xf>
    <xf numFmtId="0" fontId="0" fillId="0" borderId="30" xfId="0" applyBorder="1" applyAlignment="1">
      <alignment horizontal="left" vertical="center"/>
    </xf>
    <xf numFmtId="0" fontId="0" fillId="0" borderId="29" xfId="0" applyBorder="1" applyAlignment="1">
      <alignment horizontal="left" vertical="center"/>
    </xf>
    <xf numFmtId="0" fontId="0" fillId="0" borderId="28" xfId="0" applyBorder="1" applyAlignment="1">
      <alignment horizontal="left" vertical="center"/>
    </xf>
    <xf numFmtId="0" fontId="7" fillId="7" borderId="19" xfId="0" applyFont="1" applyFill="1" applyBorder="1" applyAlignment="1">
      <alignment horizontal="center" vertical="center"/>
    </xf>
    <xf numFmtId="0" fontId="24" fillId="2" borderId="25" xfId="0" applyFont="1" applyFill="1" applyBorder="1" applyAlignment="1">
      <alignment vertical="center"/>
    </xf>
    <xf numFmtId="0" fontId="24" fillId="2" borderId="28" xfId="0" applyFont="1" applyFill="1" applyBorder="1" applyAlignment="1">
      <alignment vertical="center"/>
    </xf>
    <xf numFmtId="0" fontId="24" fillId="2" borderId="29" xfId="0" applyFont="1" applyFill="1" applyBorder="1" applyAlignment="1">
      <alignment vertical="center"/>
    </xf>
    <xf numFmtId="0" fontId="24" fillId="2" borderId="30" xfId="0" applyFont="1" applyFill="1" applyBorder="1" applyAlignment="1">
      <alignment vertical="center"/>
    </xf>
    <xf numFmtId="1" fontId="27" fillId="2" borderId="13" xfId="0" applyNumberFormat="1" applyFont="1" applyFill="1" applyBorder="1" applyAlignment="1">
      <alignment horizontal="center" vertical="center"/>
    </xf>
    <xf numFmtId="1" fontId="27" fillId="2" borderId="23" xfId="0" applyNumberFormat="1" applyFont="1" applyFill="1" applyBorder="1" applyAlignment="1">
      <alignment horizontal="center" vertical="center"/>
    </xf>
    <xf numFmtId="1" fontId="27" fillId="2" borderId="31" xfId="0" applyNumberFormat="1" applyFont="1" applyFill="1" applyBorder="1" applyAlignment="1">
      <alignment horizontal="center" vertical="center"/>
    </xf>
    <xf numFmtId="1" fontId="27" fillId="2" borderId="15" xfId="0" applyNumberFormat="1" applyFont="1" applyFill="1" applyBorder="1" applyAlignment="1">
      <alignment horizontal="center" vertical="center"/>
    </xf>
    <xf numFmtId="0" fontId="23" fillId="2" borderId="0" xfId="0" applyFont="1" applyFill="1" applyAlignment="1">
      <alignment vertical="center"/>
    </xf>
    <xf numFmtId="0" fontId="21" fillId="7" borderId="0" xfId="0" applyFont="1" applyFill="1" applyAlignment="1"/>
    <xf numFmtId="0" fontId="0" fillId="2" borderId="2" xfId="0" applyFill="1" applyBorder="1"/>
    <xf numFmtId="0" fontId="28" fillId="2" borderId="0" xfId="0" applyFont="1" applyFill="1" applyAlignment="1">
      <alignment vertical="center"/>
    </xf>
    <xf numFmtId="0" fontId="27" fillId="2" borderId="2" xfId="0" applyFont="1" applyFill="1" applyBorder="1" applyAlignment="1">
      <alignment horizontal="center"/>
    </xf>
    <xf numFmtId="0" fontId="19" fillId="3" borderId="2" xfId="0" applyFont="1" applyFill="1" applyBorder="1" applyAlignment="1">
      <alignment horizontal="center" vertical="center" wrapText="1"/>
    </xf>
    <xf numFmtId="0" fontId="0" fillId="2" borderId="2" xfId="0" applyFill="1" applyBorder="1" applyAlignment="1">
      <alignment horizontal="center"/>
    </xf>
    <xf numFmtId="0" fontId="24" fillId="2" borderId="0" xfId="0" applyFont="1" applyFill="1" applyBorder="1"/>
    <xf numFmtId="0" fontId="0" fillId="2" borderId="32" xfId="0" applyFill="1" applyBorder="1"/>
    <xf numFmtId="0" fontId="24" fillId="2" borderId="32" xfId="0" applyFont="1" applyFill="1" applyBorder="1"/>
    <xf numFmtId="0" fontId="13" fillId="2" borderId="32" xfId="0" applyFont="1" applyFill="1" applyBorder="1"/>
    <xf numFmtId="0" fontId="13" fillId="2" borderId="32" xfId="0" applyFont="1" applyFill="1" applyBorder="1" applyAlignment="1">
      <alignment horizontal="center"/>
    </xf>
    <xf numFmtId="0" fontId="24" fillId="3" borderId="19" xfId="0" applyFont="1" applyFill="1" applyBorder="1" applyAlignment="1">
      <alignment horizontal="center" vertical="center"/>
    </xf>
    <xf numFmtId="0" fontId="24" fillId="3" borderId="4" xfId="0" applyFont="1" applyFill="1" applyBorder="1" applyAlignment="1">
      <alignment horizontal="center" vertical="center"/>
    </xf>
    <xf numFmtId="0" fontId="24" fillId="9" borderId="19" xfId="0" applyFont="1" applyFill="1" applyBorder="1" applyAlignment="1">
      <alignment horizontal="center" vertical="center"/>
    </xf>
    <xf numFmtId="0" fontId="24" fillId="10" borderId="4" xfId="0" applyFont="1" applyFill="1" applyBorder="1" applyAlignment="1">
      <alignment horizontal="center" vertical="center"/>
    </xf>
    <xf numFmtId="0" fontId="24" fillId="2" borderId="0" xfId="0" applyFont="1" applyFill="1"/>
    <xf numFmtId="0" fontId="0" fillId="3" borderId="3" xfId="0" applyFill="1" applyBorder="1" applyAlignment="1">
      <alignment vertical="center"/>
    </xf>
    <xf numFmtId="0" fontId="19" fillId="3" borderId="33" xfId="0" applyFont="1" applyFill="1" applyBorder="1" applyAlignment="1">
      <alignment vertical="center"/>
    </xf>
    <xf numFmtId="0" fontId="0" fillId="3" borderId="33" xfId="0" applyFill="1" applyBorder="1" applyAlignment="1">
      <alignment vertical="center"/>
    </xf>
    <xf numFmtId="0" fontId="0" fillId="3" borderId="4" xfId="0" applyFill="1" applyBorder="1" applyAlignment="1">
      <alignment vertical="center"/>
    </xf>
    <xf numFmtId="0" fontId="29" fillId="7" borderId="0" xfId="0" applyFont="1" applyFill="1" applyAlignment="1">
      <alignment vertical="center"/>
    </xf>
    <xf numFmtId="0" fontId="28" fillId="2" borderId="0" xfId="0" applyFont="1" applyFill="1" applyAlignment="1">
      <alignment horizontal="center" vertical="center"/>
    </xf>
    <xf numFmtId="0" fontId="0" fillId="2" borderId="0" xfId="0" applyFill="1" applyAlignment="1">
      <alignment horizontal="left" vertical="center" wrapText="1"/>
    </xf>
    <xf numFmtId="0" fontId="24" fillId="2" borderId="2" xfId="0" applyFont="1" applyFill="1" applyBorder="1" applyAlignment="1">
      <alignment horizontal="center" vertical="center"/>
    </xf>
    <xf numFmtId="0" fontId="24" fillId="10" borderId="19" xfId="0" applyFont="1" applyFill="1" applyBorder="1" applyAlignment="1">
      <alignment horizontal="center" vertical="center"/>
    </xf>
    <xf numFmtId="0" fontId="24" fillId="11" borderId="4" xfId="0" applyFont="1" applyFill="1" applyBorder="1" applyAlignment="1">
      <alignment horizontal="center" vertical="center"/>
    </xf>
    <xf numFmtId="0" fontId="0" fillId="2" borderId="0" xfId="0" applyFill="1" applyAlignment="1">
      <alignment horizontal="left" vertical="center"/>
    </xf>
    <xf numFmtId="0" fontId="24" fillId="2" borderId="2" xfId="0" applyFont="1" applyFill="1" applyBorder="1" applyAlignment="1">
      <alignment horizontal="center"/>
    </xf>
    <xf numFmtId="0" fontId="0" fillId="2" borderId="2" xfId="0" applyFont="1" applyFill="1" applyBorder="1" applyAlignment="1">
      <alignment horizontal="left" vertical="center"/>
    </xf>
    <xf numFmtId="0" fontId="0" fillId="2" borderId="2" xfId="0" applyFont="1" applyFill="1" applyBorder="1"/>
    <xf numFmtId="0" fontId="24" fillId="11" borderId="19" xfId="0" applyFont="1" applyFill="1" applyBorder="1" applyAlignment="1">
      <alignment horizontal="center" vertical="center"/>
    </xf>
    <xf numFmtId="0" fontId="15" fillId="2" borderId="0" xfId="2" applyFont="1" applyFill="1" applyAlignment="1" applyProtection="1">
      <alignment horizontal="left" vertical="center" wrapText="1"/>
    </xf>
    <xf numFmtId="0" fontId="24" fillId="9" borderId="4" xfId="0" applyFont="1" applyFill="1" applyBorder="1" applyAlignment="1">
      <alignment horizontal="center" vertical="center"/>
    </xf>
    <xf numFmtId="0" fontId="4" fillId="8" borderId="0" xfId="0" applyFont="1" applyFill="1"/>
    <xf numFmtId="0" fontId="7" fillId="8" borderId="0" xfId="0" applyFont="1" applyFill="1"/>
    <xf numFmtId="0" fontId="0" fillId="2" borderId="36" xfId="0" applyFill="1" applyBorder="1"/>
    <xf numFmtId="0" fontId="0" fillId="2" borderId="35" xfId="0" applyFill="1" applyBorder="1"/>
    <xf numFmtId="0" fontId="0" fillId="2" borderId="37" xfId="0" applyFill="1" applyBorder="1"/>
    <xf numFmtId="0" fontId="0" fillId="2" borderId="39" xfId="0" applyFill="1" applyBorder="1"/>
    <xf numFmtId="0" fontId="0" fillId="2" borderId="17" xfId="0" applyFill="1" applyBorder="1"/>
    <xf numFmtId="0" fontId="0" fillId="2" borderId="38" xfId="0" applyFill="1" applyBorder="1"/>
    <xf numFmtId="0" fontId="0" fillId="2" borderId="40" xfId="0" applyFill="1" applyBorder="1"/>
    <xf numFmtId="14" fontId="24" fillId="2" borderId="2" xfId="0" applyNumberFormat="1" applyFont="1" applyFill="1" applyBorder="1" applyAlignment="1">
      <alignment horizontal="center"/>
    </xf>
    <xf numFmtId="0" fontId="0" fillId="2" borderId="2" xfId="0" applyFont="1" applyFill="1" applyBorder="1" applyAlignment="1">
      <alignment horizontal="center" vertical="center"/>
    </xf>
    <xf numFmtId="0" fontId="0" fillId="2" borderId="2" xfId="0" applyFont="1" applyFill="1" applyBorder="1" applyAlignment="1">
      <alignment horizontal="center"/>
    </xf>
    <xf numFmtId="1" fontId="17" fillId="2" borderId="2" xfId="0" applyNumberFormat="1" applyFont="1" applyFill="1" applyBorder="1" applyAlignment="1">
      <alignment horizontal="center" vertical="center"/>
    </xf>
    <xf numFmtId="0" fontId="0" fillId="2" borderId="0" xfId="0" applyFill="1" applyAlignment="1">
      <alignment horizontal="left" vertical="center" wrapText="1"/>
    </xf>
    <xf numFmtId="0" fontId="28" fillId="2" borderId="0" xfId="0" applyFont="1" applyFill="1" applyAlignment="1">
      <alignment horizontal="center" vertical="center"/>
    </xf>
    <xf numFmtId="0" fontId="14" fillId="2" borderId="0" xfId="0" applyFont="1" applyFill="1" applyAlignment="1">
      <alignment horizontal="center" vertical="center"/>
    </xf>
    <xf numFmtId="0" fontId="0" fillId="2" borderId="0" xfId="0" applyFill="1" applyAlignment="1"/>
    <xf numFmtId="0" fontId="0" fillId="2" borderId="0" xfId="0" applyFill="1" applyAlignment="1">
      <alignment horizontal="left" vertical="center" wrapText="1"/>
    </xf>
    <xf numFmtId="0" fontId="28" fillId="2" borderId="0" xfId="0" applyFont="1" applyFill="1" applyAlignment="1">
      <alignment horizontal="center" vertical="center"/>
    </xf>
    <xf numFmtId="0" fontId="0" fillId="2" borderId="2" xfId="0" applyFill="1" applyBorder="1" applyAlignment="1">
      <alignment horizontal="left" vertical="center" wrapText="1"/>
    </xf>
    <xf numFmtId="0" fontId="24" fillId="2" borderId="0" xfId="0" applyFont="1" applyFill="1" applyBorder="1" applyAlignment="1">
      <alignment horizontal="center"/>
    </xf>
    <xf numFmtId="14" fontId="24" fillId="2" borderId="0" xfId="0" applyNumberFormat="1" applyFont="1" applyFill="1" applyBorder="1" applyAlignment="1">
      <alignment horizontal="center"/>
    </xf>
    <xf numFmtId="0" fontId="0" fillId="2" borderId="2" xfId="0" applyFill="1" applyBorder="1" applyAlignment="1"/>
    <xf numFmtId="0" fontId="0" fillId="2" borderId="0" xfId="0" applyFill="1" applyBorder="1" applyAlignment="1"/>
    <xf numFmtId="0" fontId="0" fillId="6" borderId="41" xfId="0" applyFill="1" applyBorder="1" applyAlignment="1">
      <alignment horizontal="center"/>
    </xf>
    <xf numFmtId="0" fontId="20" fillId="2" borderId="2" xfId="0" applyFont="1" applyFill="1" applyBorder="1" applyAlignment="1">
      <alignment horizontal="center"/>
    </xf>
    <xf numFmtId="0" fontId="0" fillId="12" borderId="2" xfId="0" applyFill="1" applyBorder="1" applyAlignment="1"/>
    <xf numFmtId="0" fontId="27" fillId="2" borderId="2" xfId="0" applyFont="1" applyFill="1" applyBorder="1"/>
    <xf numFmtId="0" fontId="16" fillId="3" borderId="2"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0" fillId="2" borderId="2" xfId="0" applyFill="1" applyBorder="1" applyAlignment="1">
      <alignment wrapText="1"/>
    </xf>
    <xf numFmtId="0" fontId="32" fillId="2" borderId="0" xfId="0" applyFont="1" applyFill="1" applyBorder="1" applyAlignment="1">
      <alignment horizontal="center"/>
    </xf>
    <xf numFmtId="0" fontId="27" fillId="2" borderId="2" xfId="0" applyFont="1" applyFill="1" applyBorder="1" applyAlignment="1">
      <alignment horizontal="center" vertical="center" wrapText="1"/>
    </xf>
    <xf numFmtId="0" fontId="0" fillId="2" borderId="2" xfId="0" applyFill="1" applyBorder="1" applyAlignment="1">
      <alignment vertical="center" wrapText="1"/>
    </xf>
    <xf numFmtId="0" fontId="30" fillId="0" borderId="2" xfId="2" applyFont="1" applyFill="1" applyBorder="1" applyAlignment="1" applyProtection="1">
      <alignment horizontal="center" vertical="center" wrapText="1"/>
    </xf>
    <xf numFmtId="0" fontId="14" fillId="2" borderId="0" xfId="0" applyFont="1" applyFill="1" applyAlignment="1">
      <alignment horizontal="center" vertical="center"/>
    </xf>
    <xf numFmtId="0" fontId="0" fillId="2" borderId="0" xfId="0" applyFill="1" applyAlignment="1">
      <alignment horizontal="left" vertical="center" wrapText="1"/>
    </xf>
    <xf numFmtId="0" fontId="28" fillId="2" borderId="0" xfId="0" applyFont="1" applyFill="1" applyAlignment="1">
      <alignment horizontal="center" vertical="center"/>
    </xf>
    <xf numFmtId="0" fontId="0" fillId="2" borderId="0" xfId="0" applyFill="1" applyAlignment="1">
      <alignment horizontal="left"/>
    </xf>
    <xf numFmtId="0" fontId="0" fillId="2" borderId="5" xfId="0" applyFont="1" applyFill="1" applyBorder="1" applyAlignment="1">
      <alignment horizontal="left"/>
    </xf>
    <xf numFmtId="0" fontId="0" fillId="2" borderId="6" xfId="0" applyFont="1" applyFill="1" applyBorder="1" applyAlignment="1">
      <alignment horizontal="left"/>
    </xf>
    <xf numFmtId="0" fontId="0" fillId="2" borderId="7" xfId="0" applyFont="1" applyFill="1" applyBorder="1" applyAlignment="1">
      <alignment horizontal="left"/>
    </xf>
    <xf numFmtId="0" fontId="17" fillId="2" borderId="5" xfId="0" applyFont="1" applyFill="1" applyBorder="1" applyAlignment="1">
      <alignment horizontal="center"/>
    </xf>
    <xf numFmtId="0" fontId="17" fillId="2" borderId="6" xfId="0" applyFont="1" applyFill="1" applyBorder="1" applyAlignment="1">
      <alignment horizontal="center"/>
    </xf>
    <xf numFmtId="0" fontId="17" fillId="2" borderId="7" xfId="0" applyFont="1" applyFill="1" applyBorder="1" applyAlignment="1">
      <alignment horizontal="center"/>
    </xf>
    <xf numFmtId="0" fontId="0" fillId="2" borderId="5" xfId="0" applyFont="1" applyFill="1" applyBorder="1" applyAlignment="1">
      <alignment horizontal="left" vertical="center"/>
    </xf>
    <xf numFmtId="0" fontId="0" fillId="2" borderId="6" xfId="0" applyFont="1" applyFill="1" applyBorder="1" applyAlignment="1">
      <alignment horizontal="left" vertical="center"/>
    </xf>
    <xf numFmtId="0" fontId="0" fillId="2" borderId="7" xfId="0" applyFont="1" applyFill="1" applyBorder="1" applyAlignment="1">
      <alignment horizontal="left" vertical="center"/>
    </xf>
    <xf numFmtId="0" fontId="0" fillId="2" borderId="2" xfId="0" applyFill="1" applyBorder="1" applyAlignment="1">
      <alignment horizontal="left" vertical="center"/>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17" fillId="2" borderId="5" xfId="0" applyFont="1" applyFill="1" applyBorder="1" applyAlignment="1">
      <alignment horizontal="left"/>
    </xf>
    <xf numFmtId="0" fontId="17" fillId="2" borderId="6" xfId="0" applyFont="1" applyFill="1" applyBorder="1" applyAlignment="1">
      <alignment horizontal="left"/>
    </xf>
    <xf numFmtId="0" fontId="17" fillId="2" borderId="7" xfId="0" applyFont="1" applyFill="1" applyBorder="1" applyAlignment="1">
      <alignment horizontal="left"/>
    </xf>
    <xf numFmtId="0" fontId="17" fillId="2" borderId="0" xfId="0" applyFont="1" applyFill="1" applyAlignment="1">
      <alignment horizontal="right" vertical="center"/>
    </xf>
    <xf numFmtId="0" fontId="0" fillId="2" borderId="0" xfId="0" applyFill="1" applyAlignment="1">
      <alignment horizontal="left" vertical="center"/>
    </xf>
    <xf numFmtId="0" fontId="0" fillId="2" borderId="0" xfId="0" applyFill="1" applyBorder="1" applyAlignment="1">
      <alignment horizontal="left" vertical="center"/>
    </xf>
    <xf numFmtId="0" fontId="0" fillId="2" borderId="0" xfId="0" applyFill="1" applyBorder="1" applyAlignment="1">
      <alignment horizontal="center"/>
    </xf>
    <xf numFmtId="0" fontId="17" fillId="6" borderId="5" xfId="0" applyFont="1" applyFill="1" applyBorder="1" applyAlignment="1">
      <alignment horizontal="center"/>
    </xf>
    <xf numFmtId="0" fontId="17" fillId="6" borderId="6" xfId="0" applyFont="1" applyFill="1" applyBorder="1" applyAlignment="1">
      <alignment horizontal="center"/>
    </xf>
    <xf numFmtId="0" fontId="17" fillId="6" borderId="7" xfId="0" applyFont="1" applyFill="1" applyBorder="1" applyAlignment="1">
      <alignment horizontal="center"/>
    </xf>
    <xf numFmtId="0" fontId="15" fillId="2" borderId="0" xfId="2" applyFont="1" applyFill="1" applyAlignment="1" applyProtection="1">
      <alignment horizontal="left" vertical="center" wrapText="1"/>
    </xf>
    <xf numFmtId="0" fontId="0" fillId="2" borderId="0" xfId="0" applyFont="1" applyFill="1" applyAlignment="1">
      <alignment horizontal="left" vertical="center" wrapText="1"/>
    </xf>
    <xf numFmtId="0" fontId="0" fillId="2" borderId="0" xfId="0" applyFill="1" applyAlignment="1">
      <alignment horizontal="center"/>
    </xf>
    <xf numFmtId="0" fontId="0" fillId="2" borderId="0" xfId="0" applyFill="1" applyBorder="1" applyAlignment="1">
      <alignment horizontal="left" vertical="center" wrapText="1"/>
    </xf>
    <xf numFmtId="0" fontId="0" fillId="2" borderId="34" xfId="0" applyFill="1" applyBorder="1" applyAlignment="1">
      <alignment horizontal="left" vertical="center" wrapText="1"/>
    </xf>
    <xf numFmtId="0" fontId="0" fillId="2" borderId="36" xfId="0" applyFill="1" applyBorder="1" applyAlignment="1">
      <alignment horizontal="left" vertical="top" wrapText="1"/>
    </xf>
    <xf numFmtId="0" fontId="0" fillId="2" borderId="35" xfId="0" applyFill="1" applyBorder="1" applyAlignment="1">
      <alignment horizontal="left" vertical="top" wrapText="1"/>
    </xf>
    <xf numFmtId="0" fontId="0" fillId="2" borderId="37" xfId="0" applyFill="1" applyBorder="1" applyAlignment="1">
      <alignment horizontal="left" vertical="top" wrapText="1"/>
    </xf>
    <xf numFmtId="0" fontId="0" fillId="2" borderId="38" xfId="0" applyFill="1" applyBorder="1" applyAlignment="1">
      <alignment horizontal="left" vertical="top" wrapText="1"/>
    </xf>
    <xf numFmtId="0" fontId="0" fillId="2" borderId="0" xfId="0" applyFill="1" applyBorder="1" applyAlignment="1">
      <alignment horizontal="left" vertical="top" wrapText="1"/>
    </xf>
    <xf numFmtId="0" fontId="0" fillId="2" borderId="39" xfId="0" applyFill="1" applyBorder="1" applyAlignment="1">
      <alignment horizontal="left" vertical="top" wrapText="1"/>
    </xf>
    <xf numFmtId="0" fontId="0" fillId="2" borderId="40" xfId="0" applyFill="1" applyBorder="1" applyAlignment="1">
      <alignment horizontal="left" vertical="top" wrapText="1"/>
    </xf>
    <xf numFmtId="0" fontId="0" fillId="2" borderId="34" xfId="0" applyFill="1" applyBorder="1" applyAlignment="1">
      <alignment horizontal="left" vertical="top" wrapText="1"/>
    </xf>
    <xf numFmtId="0" fontId="0" fillId="2" borderId="17" xfId="0" applyFill="1" applyBorder="1" applyAlignment="1">
      <alignment horizontal="left" vertical="top" wrapText="1"/>
    </xf>
    <xf numFmtId="0" fontId="0" fillId="2" borderId="36" xfId="0" applyFill="1" applyBorder="1" applyAlignment="1">
      <alignment horizontal="center" vertical="top" wrapText="1"/>
    </xf>
    <xf numFmtId="0" fontId="0" fillId="2" borderId="35" xfId="0" applyFill="1" applyBorder="1" applyAlignment="1">
      <alignment horizontal="center" vertical="top" wrapText="1"/>
    </xf>
    <xf numFmtId="0" fontId="0" fillId="2" borderId="37" xfId="0" applyFill="1" applyBorder="1" applyAlignment="1">
      <alignment horizontal="center" vertical="top" wrapText="1"/>
    </xf>
    <xf numFmtId="0" fontId="0" fillId="2" borderId="38" xfId="0" applyFill="1" applyBorder="1" applyAlignment="1">
      <alignment horizontal="center" vertical="top" wrapText="1"/>
    </xf>
    <xf numFmtId="0" fontId="0" fillId="2" borderId="0" xfId="0" applyFill="1" applyBorder="1" applyAlignment="1">
      <alignment horizontal="center" vertical="top" wrapText="1"/>
    </xf>
    <xf numFmtId="0" fontId="0" fillId="2" borderId="39" xfId="0" applyFill="1" applyBorder="1" applyAlignment="1">
      <alignment horizontal="center" vertical="top" wrapText="1"/>
    </xf>
    <xf numFmtId="0" fontId="0" fillId="2" borderId="40" xfId="0" applyFill="1" applyBorder="1" applyAlignment="1">
      <alignment horizontal="center" vertical="top" wrapText="1"/>
    </xf>
    <xf numFmtId="0" fontId="0" fillId="2" borderId="34" xfId="0" applyFill="1" applyBorder="1" applyAlignment="1">
      <alignment horizontal="center" vertical="top" wrapText="1"/>
    </xf>
    <xf numFmtId="0" fontId="0" fillId="2" borderId="17" xfId="0" applyFill="1" applyBorder="1" applyAlignment="1">
      <alignment horizontal="center" vertical="top" wrapText="1"/>
    </xf>
    <xf numFmtId="0" fontId="23" fillId="2" borderId="0" xfId="0" applyFont="1" applyFill="1" applyAlignment="1">
      <alignment horizontal="center" vertical="center"/>
    </xf>
    <xf numFmtId="0" fontId="18" fillId="7" borderId="3" xfId="0" applyFont="1" applyFill="1" applyBorder="1" applyAlignment="1">
      <alignment horizontal="center" vertical="center"/>
    </xf>
    <xf numFmtId="0" fontId="18" fillId="7" borderId="20" xfId="0" applyFont="1" applyFill="1" applyBorder="1" applyAlignment="1">
      <alignment horizontal="center" vertical="center"/>
    </xf>
    <xf numFmtId="0" fontId="18" fillId="7" borderId="4" xfId="0" applyFont="1" applyFill="1" applyBorder="1" applyAlignment="1">
      <alignment horizontal="center" vertical="center"/>
    </xf>
    <xf numFmtId="0" fontId="21" fillId="7" borderId="0" xfId="0" applyFont="1" applyFill="1" applyAlignment="1">
      <alignment horizontal="center"/>
    </xf>
    <xf numFmtId="0" fontId="14" fillId="3" borderId="3" xfId="0" applyFont="1" applyFill="1" applyBorder="1" applyAlignment="1">
      <alignment horizontal="left" vertical="center"/>
    </xf>
    <xf numFmtId="0" fontId="14" fillId="3" borderId="4" xfId="0" applyFont="1" applyFill="1" applyBorder="1" applyAlignment="1">
      <alignment horizontal="left" vertical="center"/>
    </xf>
  </cellXfs>
  <cellStyles count="4">
    <cellStyle name="Comma" xfId="1" builtinId="3"/>
    <cellStyle name="Hyperlink" xfId="2" builtinId="8"/>
    <cellStyle name="Normal" xfId="0" builtinId="0"/>
    <cellStyle name="Normal 2" xfId="3"/>
  </cellStyles>
  <dxfs count="1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269B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3</xdr:col>
      <xdr:colOff>0</xdr:colOff>
      <xdr:row>28</xdr:row>
      <xdr:rowOff>114300</xdr:rowOff>
    </xdr:from>
    <xdr:ext cx="184731" cy="264560"/>
    <xdr:sp macro="" textlink="">
      <xdr:nvSpPr>
        <xdr:cNvPr id="10" name="TextBox 9"/>
        <xdr:cNvSpPr txBox="1"/>
      </xdr:nvSpPr>
      <xdr:spPr>
        <a:xfrm>
          <a:off x="2828925" y="5305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xdr:from>
      <xdr:col>2</xdr:col>
      <xdr:colOff>468630</xdr:colOff>
      <xdr:row>4</xdr:row>
      <xdr:rowOff>125730</xdr:rowOff>
    </xdr:from>
    <xdr:to>
      <xdr:col>4</xdr:col>
      <xdr:colOff>830580</xdr:colOff>
      <xdr:row>4</xdr:row>
      <xdr:rowOff>125732</xdr:rowOff>
    </xdr:to>
    <xdr:cxnSp macro="">
      <xdr:nvCxnSpPr>
        <xdr:cNvPr id="21" name="Straight Connector 20"/>
        <xdr:cNvCxnSpPr/>
      </xdr:nvCxnSpPr>
      <xdr:spPr>
        <a:xfrm flipV="1">
          <a:off x="1939290" y="1802130"/>
          <a:ext cx="5345430" cy="2"/>
        </a:xfrm>
        <a:prstGeom prst="line">
          <a:avLst/>
        </a:prstGeom>
        <a:ln>
          <a:solidFill>
            <a:sysClr val="windowText" lastClr="000000"/>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521970</xdr:colOff>
      <xdr:row>2</xdr:row>
      <xdr:rowOff>434340</xdr:rowOff>
    </xdr:from>
    <xdr:to>
      <xdr:col>4</xdr:col>
      <xdr:colOff>855345</xdr:colOff>
      <xdr:row>4</xdr:row>
      <xdr:rowOff>89534</xdr:rowOff>
    </xdr:to>
    <xdr:sp macro="" textlink="">
      <xdr:nvSpPr>
        <xdr:cNvPr id="30" name="TextBox 29"/>
        <xdr:cNvSpPr txBox="1"/>
      </xdr:nvSpPr>
      <xdr:spPr>
        <a:xfrm>
          <a:off x="1992630" y="1341120"/>
          <a:ext cx="5316855" cy="42481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2000" b="1">
              <a:solidFill>
                <a:sysClr val="windowText" lastClr="000000"/>
              </a:solidFill>
              <a:latin typeface="Calibri" pitchFamily="34" charset="0"/>
            </a:rPr>
            <a:t>Tech</a:t>
          </a:r>
          <a:r>
            <a:rPr lang="en-US" sz="2000" b="1" baseline="0">
              <a:solidFill>
                <a:sysClr val="windowText" lastClr="000000"/>
              </a:solidFill>
              <a:latin typeface="Calibri" pitchFamily="34" charset="0"/>
            </a:rPr>
            <a:t> </a:t>
          </a:r>
          <a:r>
            <a:rPr lang="en-US" sz="2000" b="1">
              <a:solidFill>
                <a:sysClr val="windowText" lastClr="000000"/>
              </a:solidFill>
              <a:latin typeface="Calibri" pitchFamily="34" charset="0"/>
            </a:rPr>
            <a:t>Site Audit</a:t>
          </a:r>
        </a:p>
      </xdr:txBody>
    </xdr:sp>
    <xdr:clientData/>
  </xdr:twoCellAnchor>
  <xdr:twoCellAnchor>
    <xdr:from>
      <xdr:col>3</xdr:col>
      <xdr:colOff>751597</xdr:colOff>
      <xdr:row>7</xdr:row>
      <xdr:rowOff>147433</xdr:rowOff>
    </xdr:from>
    <xdr:to>
      <xdr:col>3</xdr:col>
      <xdr:colOff>2717753</xdr:colOff>
      <xdr:row>7</xdr:row>
      <xdr:rowOff>147713</xdr:rowOff>
    </xdr:to>
    <xdr:cxnSp macro="">
      <xdr:nvCxnSpPr>
        <xdr:cNvPr id="7" name="Straight Connector 6"/>
        <xdr:cNvCxnSpPr/>
      </xdr:nvCxnSpPr>
      <xdr:spPr>
        <a:xfrm flipV="1">
          <a:off x="3579789" y="2726510"/>
          <a:ext cx="1966156" cy="280"/>
        </a:xfrm>
        <a:prstGeom prst="line">
          <a:avLst/>
        </a:prstGeom>
        <a:ln>
          <a:solidFill>
            <a:sysClr val="windowText" lastClr="000000"/>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761122</xdr:colOff>
      <xdr:row>12</xdr:row>
      <xdr:rowOff>61708</xdr:rowOff>
    </xdr:from>
    <xdr:to>
      <xdr:col>3</xdr:col>
      <xdr:colOff>2727278</xdr:colOff>
      <xdr:row>12</xdr:row>
      <xdr:rowOff>61988</xdr:rowOff>
    </xdr:to>
    <xdr:cxnSp macro="">
      <xdr:nvCxnSpPr>
        <xdr:cNvPr id="11" name="Straight Connector 10"/>
        <xdr:cNvCxnSpPr/>
      </xdr:nvCxnSpPr>
      <xdr:spPr>
        <a:xfrm flipV="1">
          <a:off x="3590047" y="4852783"/>
          <a:ext cx="1966156" cy="280"/>
        </a:xfrm>
        <a:prstGeom prst="line">
          <a:avLst/>
        </a:prstGeom>
        <a:ln>
          <a:solidFill>
            <a:sysClr val="windowText" lastClr="000000"/>
          </a:solidFill>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3</xdr:col>
      <xdr:colOff>247650</xdr:colOff>
      <xdr:row>0</xdr:row>
      <xdr:rowOff>495300</xdr:rowOff>
    </xdr:from>
    <xdr:to>
      <xdr:col>3</xdr:col>
      <xdr:colOff>2970848</xdr:colOff>
      <xdr:row>2</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76575" y="495300"/>
          <a:ext cx="2723198"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104775</xdr:colOff>
      <xdr:row>1</xdr:row>
      <xdr:rowOff>145151</xdr:rowOff>
    </xdr:from>
    <xdr:to>
      <xdr:col>5</xdr:col>
      <xdr:colOff>520064</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2385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3</xdr:col>
      <xdr:colOff>1634489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3</xdr:col>
      <xdr:colOff>1634489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3</xdr:col>
      <xdr:colOff>1634489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5</xdr:col>
      <xdr:colOff>491489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5</xdr:col>
      <xdr:colOff>491489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11</xdr:col>
      <xdr:colOff>413385</xdr:colOff>
      <xdr:row>1</xdr:row>
      <xdr:rowOff>123825</xdr:rowOff>
    </xdr:from>
    <xdr:to>
      <xdr:col>15</xdr:col>
      <xdr:colOff>95249</xdr:colOff>
      <xdr:row>3</xdr:row>
      <xdr:rowOff>187865</xdr:rowOff>
    </xdr:to>
    <xdr:pic>
      <xdr:nvPicPr>
        <xdr:cNvPr id="4106"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14760" y="314325"/>
          <a:ext cx="2091689" cy="445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16</xdr:col>
      <xdr:colOff>361950</xdr:colOff>
      <xdr:row>33</xdr:row>
      <xdr:rowOff>165385</xdr:rowOff>
    </xdr:from>
    <xdr:to>
      <xdr:col>22</xdr:col>
      <xdr:colOff>569768</xdr:colOff>
      <xdr:row>37</xdr:row>
      <xdr:rowOff>20767</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15550" y="6451885"/>
          <a:ext cx="3865418" cy="617382"/>
        </a:xfrm>
        <a:prstGeom prst="rect">
          <a:avLst/>
        </a:prstGeom>
        <a:noFill/>
        <a:ln>
          <a:solidFill>
            <a:schemeClr val="lt1">
              <a:shade val="50000"/>
            </a:schemeClr>
          </a:solidFill>
        </a:ln>
        <a:effectLst>
          <a:outerShdw blurRad="50800" dist="50800" dir="21540000" algn="ctr" rotWithShape="0">
            <a:schemeClr val="bg1">
              <a:alpha val="14000"/>
            </a:scheme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507421</xdr:colOff>
      <xdr:row>38</xdr:row>
      <xdr:rowOff>21643</xdr:rowOff>
    </xdr:from>
    <xdr:to>
      <xdr:col>25</xdr:col>
      <xdr:colOff>183430</xdr:colOff>
      <xdr:row>52</xdr:row>
      <xdr:rowOff>12118</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89821" y="7260643"/>
          <a:ext cx="3333609" cy="2657475"/>
        </a:xfrm>
        <a:prstGeom prst="rect">
          <a:avLst/>
        </a:prstGeom>
        <a:noFill/>
        <a:ln>
          <a:solidFill>
            <a:schemeClr val="lt1">
              <a:shade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569768</xdr:colOff>
      <xdr:row>35</xdr:row>
      <xdr:rowOff>93076</xdr:rowOff>
    </xdr:from>
    <xdr:to>
      <xdr:col>23</xdr:col>
      <xdr:colOff>280553</xdr:colOff>
      <xdr:row>38</xdr:row>
      <xdr:rowOff>22510</xdr:rowOff>
    </xdr:to>
    <xdr:cxnSp macro="">
      <xdr:nvCxnSpPr>
        <xdr:cNvPr id="6" name="Elbow Connector 5"/>
        <xdr:cNvCxnSpPr>
          <a:stCxn id="4" idx="3"/>
        </xdr:cNvCxnSpPr>
      </xdr:nvCxnSpPr>
      <xdr:spPr>
        <a:xfrm>
          <a:off x="13980968" y="6760576"/>
          <a:ext cx="320385" cy="500934"/>
        </a:xfrm>
        <a:prstGeom prst="bentConnector2">
          <a:avLst/>
        </a:prstGeom>
        <a:ln w="2222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123825</xdr:colOff>
      <xdr:row>42</xdr:row>
      <xdr:rowOff>152400</xdr:rowOff>
    </xdr:from>
    <xdr:to>
      <xdr:col>17</xdr:col>
      <xdr:colOff>501361</xdr:colOff>
      <xdr:row>50</xdr:row>
      <xdr:rowOff>82736</xdr:rowOff>
    </xdr:to>
    <xdr:pic>
      <xdr:nvPicPr>
        <xdr:cNvPr id="12" name="Picture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77425" y="8153400"/>
          <a:ext cx="987136" cy="14543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428625</xdr:colOff>
      <xdr:row>54</xdr:row>
      <xdr:rowOff>19050</xdr:rowOff>
    </xdr:from>
    <xdr:to>
      <xdr:col>19</xdr:col>
      <xdr:colOff>295275</xdr:colOff>
      <xdr:row>70</xdr:row>
      <xdr:rowOff>43379</xdr:rowOff>
    </xdr:to>
    <xdr:pic>
      <xdr:nvPicPr>
        <xdr:cNvPr id="3" name="Picture 2"/>
        <xdr:cNvPicPr>
          <a:picLocks noChangeAspect="1"/>
        </xdr:cNvPicPr>
      </xdr:nvPicPr>
      <xdr:blipFill>
        <a:blip xmlns:r="http://schemas.openxmlformats.org/officeDocument/2006/relationships" r:embed="rId4"/>
        <a:stretch>
          <a:fillRect/>
        </a:stretch>
      </xdr:blipFill>
      <xdr:spPr>
        <a:xfrm>
          <a:off x="9658350" y="10306050"/>
          <a:ext cx="1695450" cy="3072329"/>
        </a:xfrm>
        <a:prstGeom prst="rect">
          <a:avLst/>
        </a:prstGeom>
      </xdr:spPr>
    </xdr:pic>
    <xdr:clientData/>
  </xdr:twoCellAnchor>
  <xdr:twoCellAnchor>
    <xdr:from>
      <xdr:col>1</xdr:col>
      <xdr:colOff>0</xdr:colOff>
      <xdr:row>2</xdr:row>
      <xdr:rowOff>1</xdr:rowOff>
    </xdr:from>
    <xdr:to>
      <xdr:col>15</xdr:col>
      <xdr:colOff>0</xdr:colOff>
      <xdr:row>72</xdr:row>
      <xdr:rowOff>85725</xdr:rowOff>
    </xdr:to>
    <xdr:sp macro="" textlink="">
      <xdr:nvSpPr>
        <xdr:cNvPr id="8" name="TextBox 7"/>
        <xdr:cNvSpPr txBox="1"/>
      </xdr:nvSpPr>
      <xdr:spPr>
        <a:xfrm>
          <a:off x="323850" y="381001"/>
          <a:ext cx="8534400" cy="13420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3200" b="1" u="sng">
              <a:solidFill>
                <a:srgbClr val="00B050"/>
              </a:solidFill>
            </a:rPr>
            <a:t>Tech Audit Instructions</a:t>
          </a:r>
        </a:p>
        <a:p>
          <a:endParaRPr lang="en-US" sz="1100" b="1"/>
        </a:p>
        <a:p>
          <a:r>
            <a:rPr lang="en-US" sz="1100" b="1">
              <a:solidFill>
                <a:srgbClr val="FF0000"/>
              </a:solidFill>
              <a:effectLst/>
              <a:latin typeface="+mn-lt"/>
              <a:ea typeface="+mn-ea"/>
              <a:cs typeface="+mn-cs"/>
            </a:rPr>
            <a:t>FYI: You Can Print this Page Out!</a:t>
          </a:r>
        </a:p>
        <a:p>
          <a:endParaRPr lang="en-US" sz="1100" b="1">
            <a:solidFill>
              <a:srgbClr val="FF0000"/>
            </a:solidFill>
            <a:effectLst/>
            <a:latin typeface="+mn-lt"/>
            <a:ea typeface="+mn-ea"/>
            <a:cs typeface="+mn-cs"/>
          </a:endParaRPr>
        </a:p>
        <a:p>
          <a:r>
            <a:rPr lang="en-US" sz="1100" b="1">
              <a:solidFill>
                <a:schemeClr val="dk1"/>
              </a:solidFill>
              <a:effectLst/>
              <a:latin typeface="+mn-lt"/>
              <a:ea typeface="+mn-ea"/>
              <a:cs typeface="+mn-cs"/>
            </a:rPr>
            <a:t>Downloadable Firefox Tools:</a:t>
          </a:r>
          <a:endParaRPr lang="en-US">
            <a:effectLst/>
          </a:endParaRPr>
        </a:p>
        <a:p>
          <a:r>
            <a:rPr lang="en-US" sz="1100">
              <a:solidFill>
                <a:schemeClr val="dk1"/>
              </a:solidFill>
              <a:effectLst/>
              <a:latin typeface="+mn-lt"/>
              <a:ea typeface="+mn-ea"/>
              <a:cs typeface="+mn-cs"/>
            </a:rPr>
            <a:t>- SEO Quake: http://www.seoquake.com/ - Used to download the URLs in Google's index</a:t>
          </a:r>
          <a:endParaRPr lang="en-US">
            <a:effectLst/>
          </a:endParaRPr>
        </a:p>
        <a:p>
          <a:r>
            <a:rPr lang="en-US" sz="1100">
              <a:solidFill>
                <a:schemeClr val="dk1"/>
              </a:solidFill>
              <a:effectLst/>
              <a:latin typeface="+mn-lt"/>
              <a:ea typeface="+mn-ea"/>
              <a:cs typeface="+mn-cs"/>
            </a:rPr>
            <a:t>- Firebug: https://getfirebug.com/ - Used to look at server responses and code</a:t>
          </a:r>
          <a:endParaRPr lang="en-US">
            <a:effectLst/>
          </a:endParaRPr>
        </a:p>
        <a:p>
          <a:r>
            <a:rPr lang="en-US" sz="1100">
              <a:solidFill>
                <a:schemeClr val="dk1"/>
              </a:solidFill>
              <a:effectLst/>
              <a:latin typeface="+mn-lt"/>
              <a:ea typeface="+mn-ea"/>
              <a:cs typeface="+mn-cs"/>
            </a:rPr>
            <a:t>- Link Checker: https://addons.mozilla.org/en-US/firefox/addon/linkchecker/ - A Firefox extension that checks a page for links. This is a </a:t>
          </a:r>
          <a:endParaRPr lang="en-US">
            <a:effectLst/>
          </a:endParaRPr>
        </a:p>
        <a:p>
          <a:r>
            <a:rPr lang="en-US" sz="1100">
              <a:solidFill>
                <a:schemeClr val="dk1"/>
              </a:solidFill>
              <a:effectLst/>
              <a:latin typeface="+mn-lt"/>
              <a:ea typeface="+mn-ea"/>
              <a:cs typeface="+mn-cs"/>
            </a:rPr>
            <a:t>   great way to quickly see whether or not a page has broken links.</a:t>
          </a:r>
          <a:endParaRPr lang="en-US">
            <a:effectLst/>
          </a:endParaRPr>
        </a:p>
        <a:p>
          <a:r>
            <a:rPr lang="en-US" sz="1100">
              <a:solidFill>
                <a:schemeClr val="dk1"/>
              </a:solidFill>
              <a:effectLst/>
              <a:latin typeface="+mn-lt"/>
              <a:ea typeface="+mn-ea"/>
              <a:cs typeface="+mn-cs"/>
            </a:rPr>
            <a:t>- Web developer toolbar: http://chrispederick.com/work/web-developer/ - Allows you to turn off different web elements, including</a:t>
          </a:r>
          <a:endParaRPr lang="en-US">
            <a:effectLst/>
          </a:endParaRPr>
        </a:p>
        <a:p>
          <a:r>
            <a:rPr lang="en-US" sz="1100">
              <a:solidFill>
                <a:schemeClr val="dk1"/>
              </a:solidFill>
              <a:effectLst/>
              <a:latin typeface="+mn-lt"/>
              <a:ea typeface="+mn-ea"/>
              <a:cs typeface="+mn-cs"/>
            </a:rPr>
            <a:t>   JavaScript</a:t>
          </a:r>
          <a:endParaRPr lang="en-US">
            <a:effectLst/>
          </a:endParaRPr>
        </a:p>
        <a:p>
          <a:r>
            <a:rPr lang="en-US" sz="1100">
              <a:solidFill>
                <a:schemeClr val="dk1"/>
              </a:solidFill>
              <a:effectLst/>
              <a:latin typeface="+mn-lt"/>
              <a:ea typeface="+mn-ea"/>
              <a:cs typeface="+mn-cs"/>
            </a:rPr>
            <a:t>- User-agent Switcher: https://addons.mozilla.org/en-US/firefox/addon/user-agent-switcher/ - Allows you to emulate different environments, including different search engine bots and mobile devices</a:t>
          </a:r>
        </a:p>
        <a:p>
          <a:endParaRPr lang="en-US">
            <a:effectLst/>
          </a:endParaRPr>
        </a:p>
        <a:p>
          <a:r>
            <a:rPr lang="en-US" sz="1100" b="1">
              <a:solidFill>
                <a:schemeClr val="dk1"/>
              </a:solidFill>
              <a:effectLst/>
              <a:latin typeface="+mn-lt"/>
              <a:ea typeface="+mn-ea"/>
              <a:cs typeface="+mn-cs"/>
            </a:rPr>
            <a:t>Downloadable</a:t>
          </a:r>
          <a:r>
            <a:rPr lang="en-US" sz="1100" b="1" baseline="0">
              <a:solidFill>
                <a:schemeClr val="dk1"/>
              </a:solidFill>
              <a:effectLst/>
              <a:latin typeface="+mn-lt"/>
              <a:ea typeface="+mn-ea"/>
              <a:cs typeface="+mn-cs"/>
            </a:rPr>
            <a:t> Chrome Tools:</a:t>
          </a:r>
          <a:endParaRPr lang="en-US">
            <a:effectLst/>
          </a:endParaRPr>
        </a:p>
        <a:p>
          <a:r>
            <a:rPr lang="en-US" sz="1100">
              <a:solidFill>
                <a:schemeClr val="dk1"/>
              </a:solidFill>
              <a:effectLst/>
              <a:latin typeface="+mn-lt"/>
              <a:ea typeface="+mn-ea"/>
              <a:cs typeface="+mn-cs"/>
            </a:rPr>
            <a:t>- Redirect Checker - https://chrome.google.com/webstore/detail/redirect-path/aomidfkchockcldhbkggjokdkkebmdll?hl=en </a:t>
          </a:r>
          <a:endParaRPr lang="en-US">
            <a:effectLst/>
          </a:endParaRPr>
        </a:p>
        <a:p>
          <a:r>
            <a:rPr lang="en-US" sz="1100">
              <a:solidFill>
                <a:schemeClr val="dk1"/>
              </a:solidFill>
              <a:effectLst/>
              <a:latin typeface="+mn-lt"/>
              <a:ea typeface="+mn-ea"/>
              <a:cs typeface="+mn-cs"/>
            </a:rPr>
            <a:t>- Link Clump</a:t>
          </a:r>
          <a:r>
            <a:rPr lang="en-US" sz="1100" baseline="0">
              <a:solidFill>
                <a:schemeClr val="dk1"/>
              </a:solidFill>
              <a:effectLst/>
              <a:latin typeface="+mn-lt"/>
              <a:ea typeface="+mn-ea"/>
              <a:cs typeface="+mn-cs"/>
            </a:rPr>
            <a:t> - https://chrome.google.com/webstore/detail/linkclump/lfpjkncokllnfokkgpkobnkbkmelfefj?hl=en - scrapes links off of pages, be sure to adjust settings so as to copy links and anchor text to clipboard</a:t>
          </a:r>
          <a:endParaRPr lang="en-US">
            <a:effectLst/>
          </a:endParaRPr>
        </a:p>
        <a:p>
          <a:r>
            <a:rPr lang="en-US" sz="1100" baseline="0">
              <a:solidFill>
                <a:schemeClr val="dk1"/>
              </a:solidFill>
              <a:effectLst/>
              <a:latin typeface="+mn-lt"/>
              <a:ea typeface="+mn-ea"/>
              <a:cs typeface="+mn-cs"/>
            </a:rPr>
            <a:t>- User Agent switcher: https://chrome.google.com/webstore/detail/user-agent-switcher-for-c/djflhoibgkdhkhhcedjiklpkjnoahfmg?hl=en-US</a:t>
          </a:r>
        </a:p>
        <a:p>
          <a:endParaRPr lang="en-US">
            <a:effectLst/>
          </a:endParaRPr>
        </a:p>
        <a:p>
          <a:r>
            <a:rPr lang="en-US" sz="1100" b="1">
              <a:solidFill>
                <a:schemeClr val="dk1"/>
              </a:solidFill>
              <a:effectLst/>
              <a:latin typeface="+mn-lt"/>
              <a:ea typeface="+mn-ea"/>
              <a:cs typeface="+mn-cs"/>
            </a:rPr>
            <a:t>Web-based Tools:</a:t>
          </a:r>
          <a:endParaRPr lang="en-US">
            <a:effectLst/>
          </a:endParaRPr>
        </a:p>
        <a:p>
          <a:r>
            <a:rPr lang="en-US" sz="1100">
              <a:solidFill>
                <a:schemeClr val="dk1"/>
              </a:solidFill>
              <a:effectLst/>
              <a:latin typeface="+mn-lt"/>
              <a:ea typeface="+mn-ea"/>
              <a:cs typeface="+mn-cs"/>
            </a:rPr>
            <a:t>- AHREFS: https://ahrefs.com - A tool that analyzes the link and social profile of the site</a:t>
          </a:r>
          <a:endParaRPr lang="en-US">
            <a:effectLst/>
          </a:endParaRPr>
        </a:p>
        <a:p>
          <a:r>
            <a:rPr lang="en-US" sz="1100">
              <a:solidFill>
                <a:schemeClr val="dk1"/>
              </a:solidFill>
              <a:effectLst/>
              <a:latin typeface="+mn-lt"/>
              <a:ea typeface="+mn-ea"/>
              <a:cs typeface="+mn-cs"/>
            </a:rPr>
            <a:t>- Google Search Console:  https://www.google.com/webmasters/tools/ - Lets you see error and crawl information directly from Google</a:t>
          </a:r>
        </a:p>
        <a:p>
          <a:endParaRPr lang="en-US">
            <a:effectLst/>
          </a:endParaRPr>
        </a:p>
        <a:p>
          <a:r>
            <a:rPr lang="en-US" sz="1100" b="1">
              <a:solidFill>
                <a:schemeClr val="dk1"/>
              </a:solidFill>
              <a:effectLst/>
              <a:latin typeface="+mn-lt"/>
              <a:ea typeface="+mn-ea"/>
              <a:cs typeface="+mn-cs"/>
            </a:rPr>
            <a:t>How This Document is Designed</a:t>
          </a:r>
          <a:endParaRPr lang="en-US">
            <a:effectLst/>
          </a:endParaRPr>
        </a:p>
        <a:p>
          <a:r>
            <a:rPr lang="en-US" sz="1100">
              <a:solidFill>
                <a:schemeClr val="dk1"/>
              </a:solidFill>
              <a:effectLst/>
              <a:latin typeface="+mn-lt"/>
              <a:ea typeface="+mn-ea"/>
              <a:cs typeface="+mn-cs"/>
            </a:rPr>
            <a:t>This document is designed to walk you through the audit process, leveraging exports from ScreamingFrog, Google, and AHREFs to aid in your analysis. Examples include a list of legacy URLs, URLs that should be restricted, a list of 302 URLs, etc... This can help you later on to generate deliverables.</a:t>
          </a:r>
        </a:p>
        <a:p>
          <a:endParaRPr lang="en-US">
            <a:effectLst/>
          </a:endParaRPr>
        </a:p>
        <a:p>
          <a:r>
            <a:rPr lang="en-US" sz="1100" b="1">
              <a:solidFill>
                <a:schemeClr val="dk1"/>
              </a:solidFill>
              <a:effectLst/>
              <a:latin typeface="+mn-lt"/>
              <a:ea typeface="+mn-ea"/>
              <a:cs typeface="+mn-cs"/>
            </a:rPr>
            <a:t>Google Index</a:t>
          </a:r>
          <a:endParaRPr lang="en-US">
            <a:effectLst/>
          </a:endParaRPr>
        </a:p>
        <a:p>
          <a:r>
            <a:rPr lang="en-US" sz="1100">
              <a:solidFill>
                <a:schemeClr val="dk1"/>
              </a:solidFill>
              <a:effectLst/>
              <a:latin typeface="+mn-lt"/>
              <a:ea typeface="+mn-ea"/>
              <a:cs typeface="+mn-cs"/>
            </a:rPr>
            <a:t>Looking at Google's index is one way to understand how Google in accessing the site. One major difference between analyzing the </a:t>
          </a:r>
          <a:endParaRPr lang="en-US">
            <a:effectLst/>
          </a:endParaRPr>
        </a:p>
        <a:p>
          <a:r>
            <a:rPr lang="en-US" sz="1100">
              <a:solidFill>
                <a:schemeClr val="dk1"/>
              </a:solidFill>
              <a:effectLst/>
              <a:latin typeface="+mn-lt"/>
              <a:ea typeface="+mn-ea"/>
              <a:cs typeface="+mn-cs"/>
            </a:rPr>
            <a:t>Google index for the domain vs other site-only crawl tools is that index-based analysis can reveal legacy issues that may not be found by doing a crawl on the current version of the site. These pages may not accessible by users on the active site but they are still crawlable by search engines which can create a whole host of issues including duplicate content, internal broken links,  and the possibility that these pages could outrank more up-to-date pages.</a:t>
          </a:r>
          <a:endParaRPr lang="en-US">
            <a:effectLst/>
          </a:endParaRPr>
        </a:p>
        <a:p>
          <a:r>
            <a:rPr lang="en-US" sz="1100">
              <a:solidFill>
                <a:schemeClr val="dk1"/>
              </a:solidFill>
              <a:effectLst/>
              <a:latin typeface="+mn-lt"/>
              <a:ea typeface="+mn-ea"/>
              <a:cs typeface="+mn-cs"/>
            </a:rPr>
            <a:t>1.    Adjust your search settings to "Never Show Instant Results" and update the "Results per page" to 100</a:t>
          </a:r>
          <a:r>
            <a:rPr lang="en-US" sz="1100" baseline="0">
              <a:solidFill>
                <a:schemeClr val="dk1"/>
              </a:solidFill>
              <a:effectLst/>
              <a:latin typeface="+mn-lt"/>
              <a:ea typeface="+mn-ea"/>
              <a:cs typeface="+mn-cs"/>
            </a:rPr>
            <a:t> (see screen shot to the right).</a:t>
          </a:r>
          <a:endParaRPr lang="en-US">
            <a:effectLst/>
          </a:endParaRPr>
        </a:p>
        <a:p>
          <a:r>
            <a:rPr lang="en-US" sz="1100">
              <a:solidFill>
                <a:schemeClr val="dk1"/>
              </a:solidFill>
              <a:effectLst/>
              <a:latin typeface="+mn-lt"/>
              <a:ea typeface="+mn-ea"/>
              <a:cs typeface="+mn-cs"/>
            </a:rPr>
            <a:t>2.    Return to the search page and in the search box, type "site:www.example.com" to get a sample of URLs available in Google's index.  </a:t>
          </a:r>
          <a:endParaRPr lang="en-US">
            <a:effectLst/>
          </a:endParaRPr>
        </a:p>
        <a:p>
          <a:r>
            <a:rPr lang="en-US" sz="1100">
              <a:solidFill>
                <a:schemeClr val="dk1"/>
              </a:solidFill>
              <a:effectLst/>
              <a:latin typeface="+mn-lt"/>
              <a:ea typeface="+mn-ea"/>
              <a:cs typeface="+mn-cs"/>
            </a:rPr>
            <a:t>       If you are running the analysis on a subdomain or subfolder, type that instead.    </a:t>
          </a:r>
          <a:endParaRPr lang="en-US">
            <a:effectLst/>
          </a:endParaRPr>
        </a:p>
        <a:p>
          <a:r>
            <a:rPr lang="en-US" sz="1100">
              <a:solidFill>
                <a:schemeClr val="dk1"/>
              </a:solidFill>
              <a:effectLst/>
              <a:latin typeface="+mn-lt"/>
              <a:ea typeface="+mn-ea"/>
              <a:cs typeface="+mn-cs"/>
            </a:rPr>
            <a:t>3.    Using th</a:t>
          </a:r>
          <a:r>
            <a:rPr lang="en-US" sz="1100" baseline="0">
              <a:solidFill>
                <a:schemeClr val="dk1"/>
              </a:solidFill>
              <a:effectLst/>
              <a:latin typeface="+mn-lt"/>
              <a:ea typeface="+mn-ea"/>
              <a:cs typeface="+mn-cs"/>
            </a:rPr>
            <a:t>e link clump extension, scrape all the links off as many pages as possible and stick them in columns A&amp;B in the "SERP Scrape" tab.</a:t>
          </a:r>
          <a:endParaRPr lang="en-US">
            <a:effectLst/>
          </a:endParaRPr>
        </a:p>
        <a:p>
          <a:r>
            <a:rPr lang="en-US" sz="1100">
              <a:solidFill>
                <a:schemeClr val="dk1"/>
              </a:solidFill>
              <a:effectLst/>
              <a:latin typeface="+mn-lt"/>
              <a:ea typeface="+mn-ea"/>
              <a:cs typeface="+mn-cs"/>
            </a:rPr>
            <a:t>4.    Paste just the URLs in "CrawlCrunch"</a:t>
          </a:r>
          <a:r>
            <a:rPr lang="en-US" sz="1100" baseline="0">
              <a:solidFill>
                <a:schemeClr val="dk1"/>
              </a:solidFill>
              <a:effectLst/>
              <a:latin typeface="+mn-lt"/>
              <a:ea typeface="+mn-ea"/>
              <a:cs typeface="+mn-cs"/>
            </a:rPr>
            <a:t> tab in column A.</a:t>
          </a:r>
          <a:endParaRPr lang="en-US">
            <a:effectLst/>
          </a:endParaRPr>
        </a:p>
        <a:p>
          <a:r>
            <a:rPr lang="en-US" sz="1100" baseline="0">
              <a:solidFill>
                <a:schemeClr val="dk1"/>
              </a:solidFill>
              <a:effectLst/>
              <a:latin typeface="+mn-lt"/>
              <a:ea typeface="+mn-ea"/>
              <a:cs typeface="+mn-cs"/>
            </a:rPr>
            <a:t>5.    Paste the URLs in screaming frog and paste results in "SERP Crawl" tab, starting in column A.</a:t>
          </a:r>
        </a:p>
        <a:p>
          <a:endParaRPr lang="en-US">
            <a:effectLst/>
          </a:endParaRPr>
        </a:p>
        <a:p>
          <a:r>
            <a:rPr lang="en-US" sz="1100" b="1">
              <a:solidFill>
                <a:schemeClr val="dk1"/>
              </a:solidFill>
              <a:effectLst/>
              <a:latin typeface="+mn-lt"/>
              <a:ea typeface="+mn-ea"/>
              <a:cs typeface="+mn-cs"/>
            </a:rPr>
            <a:t>Google Search Console</a:t>
          </a:r>
          <a:endParaRPr lang="en-US">
            <a:effectLst/>
          </a:endParaRPr>
        </a:p>
        <a:p>
          <a:r>
            <a:rPr lang="en-US" sz="1100">
              <a:solidFill>
                <a:schemeClr val="dk1"/>
              </a:solidFill>
              <a:effectLst/>
              <a:latin typeface="+mn-lt"/>
              <a:ea typeface="+mn-ea"/>
              <a:cs typeface="+mn-cs"/>
            </a:rPr>
            <a:t>If you have access to the clients webmaster tool information, a summary of the data can be applied to the score.  </a:t>
          </a:r>
          <a:endParaRPr lang="en-US">
            <a:effectLst/>
          </a:endParaRPr>
        </a:p>
        <a:p>
          <a:r>
            <a:rPr lang="en-US" sz="1100">
              <a:solidFill>
                <a:schemeClr val="dk1"/>
              </a:solidFill>
              <a:effectLst/>
              <a:latin typeface="+mn-lt"/>
              <a:ea typeface="+mn-ea"/>
              <a:cs typeface="+mn-cs"/>
            </a:rPr>
            <a:t>1.    Go into the Crawl errors section of GSC by going to Crawl &gt; Crawl Errors. Grab the number of Crawl Errors by each type, if there is </a:t>
          </a:r>
          <a:endParaRPr lang="en-US">
            <a:effectLst/>
          </a:endParaRPr>
        </a:p>
        <a:p>
          <a:r>
            <a:rPr lang="en-US" sz="1100">
              <a:solidFill>
                <a:schemeClr val="dk1"/>
              </a:solidFill>
              <a:effectLst/>
              <a:latin typeface="+mn-lt"/>
              <a:ea typeface="+mn-ea"/>
              <a:cs typeface="+mn-cs"/>
            </a:rPr>
            <a:t>       no data for that type, type 0. Make sure you take all of the data from Desktop, Smartphone, and Feature phone crawl errors and add </a:t>
          </a:r>
          <a:endParaRPr lang="en-US">
            <a:effectLst/>
          </a:endParaRPr>
        </a:p>
        <a:p>
          <a:r>
            <a:rPr lang="en-US" sz="1100">
              <a:solidFill>
                <a:schemeClr val="dk1"/>
              </a:solidFill>
              <a:effectLst/>
              <a:latin typeface="+mn-lt"/>
              <a:ea typeface="+mn-ea"/>
              <a:cs typeface="+mn-cs"/>
            </a:rPr>
            <a:t>       them together. </a:t>
          </a:r>
          <a:endParaRPr lang="en-US">
            <a:effectLst/>
          </a:endParaRPr>
        </a:p>
        <a:p>
          <a:r>
            <a:rPr lang="en-US" sz="1100">
              <a:solidFill>
                <a:schemeClr val="dk1"/>
              </a:solidFill>
              <a:effectLst/>
              <a:latin typeface="+mn-lt"/>
              <a:ea typeface="+mn-ea"/>
              <a:cs typeface="+mn-cs"/>
            </a:rPr>
            <a:t>2.    Enter</a:t>
          </a:r>
          <a:r>
            <a:rPr lang="en-US" sz="1100" baseline="0">
              <a:solidFill>
                <a:schemeClr val="dk1"/>
              </a:solidFill>
              <a:effectLst/>
              <a:latin typeface="+mn-lt"/>
              <a:ea typeface="+mn-ea"/>
              <a:cs typeface="+mn-cs"/>
            </a:rPr>
            <a:t> the figures on the "CrawlCrunch &amp; Link Metrics Tab columns I&amp;J.</a:t>
          </a:r>
        </a:p>
        <a:p>
          <a:endParaRPr lang="en-US">
            <a:effectLst/>
          </a:endParaRPr>
        </a:p>
        <a:p>
          <a:r>
            <a:rPr lang="en-US" sz="1100" b="1">
              <a:solidFill>
                <a:schemeClr val="dk1"/>
              </a:solidFill>
              <a:effectLst/>
              <a:latin typeface="+mn-lt"/>
              <a:ea typeface="+mn-ea"/>
              <a:cs typeface="+mn-cs"/>
            </a:rPr>
            <a:t>ScreamingFrog Site-wide Crawl</a:t>
          </a:r>
          <a:endParaRPr lang="en-US">
            <a:effectLst/>
          </a:endParaRPr>
        </a:p>
        <a:p>
          <a:r>
            <a:rPr lang="en-US" sz="1100">
              <a:solidFill>
                <a:schemeClr val="dk1"/>
              </a:solidFill>
              <a:effectLst/>
              <a:latin typeface="+mn-lt"/>
              <a:ea typeface="+mn-ea"/>
              <a:cs typeface="+mn-cs"/>
            </a:rPr>
            <a:t>Crawl tests are great to understand what is happening on the current site. The ScreamingFrog Crawl collects a lot of data and returns a robust dataset that can allow us to easily analyze different elements of the current site.</a:t>
          </a:r>
          <a:endParaRPr lang="en-US">
            <a:effectLst/>
          </a:endParaRPr>
        </a:p>
        <a:p>
          <a:r>
            <a:rPr lang="en-US" sz="1100">
              <a:solidFill>
                <a:schemeClr val="dk1"/>
              </a:solidFill>
              <a:effectLst/>
              <a:latin typeface="+mn-lt"/>
              <a:ea typeface="+mn-ea"/>
              <a:cs typeface="+mn-cs"/>
            </a:rPr>
            <a:t>1.   Change the Mode from List to Spider. Run the crawl using the root URL. Subdomains must be run separately. If you are running an </a:t>
          </a:r>
          <a:endParaRPr lang="en-US">
            <a:effectLst/>
          </a:endParaRPr>
        </a:p>
        <a:p>
          <a:r>
            <a:rPr lang="en-US" sz="1100">
              <a:solidFill>
                <a:schemeClr val="dk1"/>
              </a:solidFill>
              <a:effectLst/>
              <a:latin typeface="+mn-lt"/>
              <a:ea typeface="+mn-ea"/>
              <a:cs typeface="+mn-cs"/>
            </a:rPr>
            <a:t>       analysis of a subdomain or subfolder, simply run the crawl using that URL.</a:t>
          </a:r>
          <a:endParaRPr lang="en-US">
            <a:effectLst/>
          </a:endParaRPr>
        </a:p>
        <a:p>
          <a:r>
            <a:rPr lang="en-US" sz="1100">
              <a:solidFill>
                <a:schemeClr val="dk1"/>
              </a:solidFill>
              <a:effectLst/>
              <a:latin typeface="+mn-lt"/>
              <a:ea typeface="+mn-ea"/>
              <a:cs typeface="+mn-cs"/>
            </a:rPr>
            <a:t>2.   Copy the raw crawl data into the "Crawl"</a:t>
          </a:r>
          <a:r>
            <a:rPr lang="en-US" sz="1100" baseline="0">
              <a:solidFill>
                <a:schemeClr val="dk1"/>
              </a:solidFill>
              <a:effectLst/>
              <a:latin typeface="+mn-lt"/>
              <a:ea typeface="+mn-ea"/>
              <a:cs typeface="+mn-cs"/>
            </a:rPr>
            <a:t> tab.</a:t>
          </a:r>
          <a:endParaRPr lang="en-US">
            <a:effectLst/>
          </a:endParaRPr>
        </a:p>
        <a:p>
          <a:r>
            <a:rPr lang="en-US" sz="1100">
              <a:solidFill>
                <a:schemeClr val="dk1"/>
              </a:solidFill>
              <a:effectLst/>
              <a:latin typeface="+mn-lt"/>
              <a:ea typeface="+mn-ea"/>
              <a:cs typeface="+mn-cs"/>
            </a:rPr>
            <a:t>3.   From</a:t>
          </a:r>
          <a:r>
            <a:rPr lang="en-US" sz="1100" baseline="0">
              <a:solidFill>
                <a:schemeClr val="dk1"/>
              </a:solidFill>
              <a:effectLst/>
              <a:latin typeface="+mn-lt"/>
              <a:ea typeface="+mn-ea"/>
              <a:cs typeface="+mn-cs"/>
            </a:rPr>
            <a:t> the original output file from SF, filter out everything from column B Content that is not: "text/html"</a:t>
          </a:r>
          <a:endParaRPr lang="en-US">
            <a:effectLst/>
          </a:endParaRPr>
        </a:p>
        <a:p>
          <a:r>
            <a:rPr lang="en-US" sz="1100">
              <a:solidFill>
                <a:schemeClr val="dk1"/>
              </a:solidFill>
              <a:effectLst/>
              <a:latin typeface="+mn-lt"/>
              <a:ea typeface="+mn-ea"/>
              <a:cs typeface="+mn-cs"/>
            </a:rPr>
            <a:t>4.   Paste the resulting "cleaned" crawl</a:t>
          </a:r>
          <a:r>
            <a:rPr lang="en-US" sz="1100" baseline="0">
              <a:solidFill>
                <a:schemeClr val="dk1"/>
              </a:solidFill>
              <a:effectLst/>
              <a:latin typeface="+mn-lt"/>
              <a:ea typeface="+mn-ea"/>
              <a:cs typeface="+mn-cs"/>
            </a:rPr>
            <a:t> data into the "CrawlCrunch &amp; Link Metrics" columns L - AR. You may have to adjust formulas to accomodate any shifts (additional columns from multiple header tags, etc.) in the export.</a:t>
          </a:r>
          <a:endParaRPr lang="en-US">
            <a:effectLst/>
          </a:endParaRPr>
        </a:p>
        <a:p>
          <a:r>
            <a:rPr lang="en-US" sz="1100">
              <a:solidFill>
                <a:schemeClr val="dk1"/>
              </a:solidFill>
              <a:effectLst/>
              <a:latin typeface="+mn-lt"/>
              <a:ea typeface="+mn-ea"/>
              <a:cs typeface="+mn-cs"/>
            </a:rPr>
            <a:t>5.   Go back to the ScreamingFrog program and go to Reports &gt; Crawl Overview. Paste this</a:t>
          </a:r>
          <a:r>
            <a:rPr lang="en-US" sz="1100" baseline="0">
              <a:solidFill>
                <a:schemeClr val="dk1"/>
              </a:solidFill>
              <a:effectLst/>
              <a:latin typeface="+mn-lt"/>
              <a:ea typeface="+mn-ea"/>
              <a:cs typeface="+mn-cs"/>
            </a:rPr>
            <a:t> raw data in the "CrawlCrunch" tab BD - BH columns.</a:t>
          </a:r>
          <a:endParaRPr lang="en-US">
            <a:effectLst/>
          </a:endParaRPr>
        </a:p>
        <a:p>
          <a:r>
            <a:rPr lang="en-US" sz="1100">
              <a:solidFill>
                <a:schemeClr val="dk1"/>
              </a:solidFill>
              <a:effectLst/>
              <a:latin typeface="+mn-lt"/>
              <a:ea typeface="+mn-ea"/>
              <a:cs typeface="+mn-cs"/>
            </a:rPr>
            <a:t>6.   Save the ScreamingFrog crawl by going to File &gt; Save into your client's folder (locally on your PC</a:t>
          </a:r>
          <a:r>
            <a:rPr lang="en-US" sz="1100" baseline="0">
              <a:solidFill>
                <a:schemeClr val="dk1"/>
              </a:solidFill>
              <a:effectLst/>
              <a:latin typeface="+mn-lt"/>
              <a:ea typeface="+mn-ea"/>
              <a:cs typeface="+mn-cs"/>
            </a:rPr>
            <a:t> - you may need this again later)</a:t>
          </a:r>
        </a:p>
        <a:p>
          <a:r>
            <a:rPr lang="en-US" sz="1100" baseline="0">
              <a:solidFill>
                <a:schemeClr val="dk1"/>
              </a:solidFill>
              <a:effectLst/>
              <a:latin typeface="+mn-lt"/>
              <a:ea typeface="+mn-ea"/>
              <a:cs typeface="+mn-cs"/>
            </a:rPr>
            <a:t>7.   For the XML sitemap QA, simply insert a new column B in the "Crawl" tab and vlookup XML list against the crawl URLs found.</a:t>
          </a:r>
        </a:p>
        <a:p>
          <a:endParaRPr lang="en-US">
            <a:effectLst/>
          </a:endParaRPr>
        </a:p>
        <a:p>
          <a:r>
            <a:rPr lang="en-US" sz="1100" b="1">
              <a:solidFill>
                <a:schemeClr val="dk1"/>
              </a:solidFill>
              <a:effectLst/>
              <a:latin typeface="+mn-lt"/>
              <a:ea typeface="+mn-ea"/>
              <a:cs typeface="+mn-cs"/>
            </a:rPr>
            <a:t>AHREFs</a:t>
          </a:r>
          <a:endParaRPr lang="en-US">
            <a:effectLst/>
          </a:endParaRPr>
        </a:p>
        <a:p>
          <a:r>
            <a:rPr lang="en-US" sz="1100">
              <a:solidFill>
                <a:schemeClr val="dk1"/>
              </a:solidFill>
              <a:effectLst/>
              <a:latin typeface="+mn-lt"/>
              <a:ea typeface="+mn-ea"/>
              <a:cs typeface="+mn-cs"/>
            </a:rPr>
            <a:t>Is a tool that gives us a snapshot of the link data for the site. </a:t>
          </a:r>
          <a:endParaRPr lang="en-US">
            <a:effectLst/>
          </a:endParaRPr>
        </a:p>
        <a:p>
          <a:r>
            <a:rPr lang="en-US" sz="1100">
              <a:solidFill>
                <a:schemeClr val="dk1"/>
              </a:solidFill>
              <a:effectLst/>
              <a:latin typeface="+mn-lt"/>
              <a:ea typeface="+mn-ea"/>
              <a:cs typeface="+mn-cs"/>
            </a:rPr>
            <a:t>1.   We use the summary information on the right column</a:t>
          </a:r>
          <a:r>
            <a:rPr lang="en-US" sz="1100" baseline="0">
              <a:solidFill>
                <a:schemeClr val="dk1"/>
              </a:solidFill>
              <a:effectLst/>
              <a:latin typeface="+mn-lt"/>
              <a:ea typeface="+mn-ea"/>
              <a:cs typeface="+mn-cs"/>
            </a:rPr>
            <a:t> by simply copying with your mouse cursor (see screen shot to the right).</a:t>
          </a:r>
          <a:endParaRPr lang="en-US">
            <a:effectLst/>
          </a:endParaRPr>
        </a:p>
        <a:p>
          <a:r>
            <a:rPr lang="en-US" sz="1100">
              <a:solidFill>
                <a:schemeClr val="dk1"/>
              </a:solidFill>
              <a:effectLst/>
              <a:latin typeface="+mn-lt"/>
              <a:ea typeface="+mn-ea"/>
              <a:cs typeface="+mn-cs"/>
            </a:rPr>
            <a:t>2.   For the CrawlCrunch</a:t>
          </a:r>
          <a:r>
            <a:rPr lang="en-US" sz="1100" baseline="0">
              <a:solidFill>
                <a:schemeClr val="dk1"/>
              </a:solidFill>
              <a:effectLst/>
              <a:latin typeface="+mn-lt"/>
              <a:ea typeface="+mn-ea"/>
              <a:cs typeface="+mn-cs"/>
            </a:rPr>
            <a:t> &amp; Link Metrics </a:t>
          </a:r>
          <a:r>
            <a:rPr lang="en-US" sz="1100">
              <a:solidFill>
                <a:schemeClr val="dk1"/>
              </a:solidFill>
              <a:effectLst/>
              <a:latin typeface="+mn-lt"/>
              <a:ea typeface="+mn-ea"/>
              <a:cs typeface="+mn-cs"/>
            </a:rPr>
            <a:t>tab, we paste into the columns</a:t>
          </a:r>
          <a:r>
            <a:rPr lang="en-US" sz="1100" baseline="0">
              <a:solidFill>
                <a:schemeClr val="dk1"/>
              </a:solidFill>
              <a:effectLst/>
              <a:latin typeface="+mn-lt"/>
              <a:ea typeface="+mn-ea"/>
              <a:cs typeface="+mn-cs"/>
            </a:rPr>
            <a:t> starting at BJ (Client) </a:t>
          </a:r>
          <a:endParaRPr lang="en-US">
            <a:effectLst/>
          </a:endParaRPr>
        </a:p>
        <a:p>
          <a:r>
            <a:rPr lang="en-US" sz="1100" baseline="0">
              <a:solidFill>
                <a:schemeClr val="dk1"/>
              </a:solidFill>
              <a:effectLst/>
              <a:latin typeface="+mn-lt"/>
              <a:ea typeface="+mn-ea"/>
              <a:cs typeface="+mn-cs"/>
            </a:rPr>
            <a:t>and the three competitor columns.</a:t>
          </a:r>
        </a:p>
        <a:p>
          <a:endParaRPr lang="en-US">
            <a:effectLst/>
          </a:endParaRPr>
        </a:p>
        <a:p>
          <a:r>
            <a:rPr lang="en-US" sz="1100" b="1">
              <a:solidFill>
                <a:schemeClr val="dk1"/>
              </a:solidFill>
              <a:effectLst/>
              <a:latin typeface="+mn-lt"/>
              <a:ea typeface="+mn-ea"/>
              <a:cs typeface="+mn-cs"/>
            </a:rPr>
            <a:t>Before You</a:t>
          </a:r>
          <a:r>
            <a:rPr lang="en-US" sz="1100" b="1" baseline="0">
              <a:solidFill>
                <a:schemeClr val="dk1"/>
              </a:solidFill>
              <a:effectLst/>
              <a:latin typeface="+mn-lt"/>
              <a:ea typeface="+mn-ea"/>
              <a:cs typeface="+mn-cs"/>
            </a:rPr>
            <a:t> Begin</a:t>
          </a:r>
          <a:endParaRPr lang="en-US">
            <a:effectLst/>
          </a:endParaRPr>
        </a:p>
        <a:p>
          <a:r>
            <a:rPr lang="en-US" sz="1100">
              <a:solidFill>
                <a:schemeClr val="dk1"/>
              </a:solidFill>
              <a:effectLst/>
              <a:latin typeface="+mn-lt"/>
              <a:ea typeface="+mn-ea"/>
              <a:cs typeface="+mn-cs"/>
            </a:rPr>
            <a:t>Have the account</a:t>
          </a:r>
          <a:r>
            <a:rPr lang="en-US" sz="1100" baseline="0">
              <a:solidFill>
                <a:schemeClr val="dk1"/>
              </a:solidFill>
              <a:effectLst/>
              <a:latin typeface="+mn-lt"/>
              <a:ea typeface="+mn-ea"/>
              <a:cs typeface="+mn-cs"/>
            </a:rPr>
            <a:t> manager determine the following before attempting the audit:</a:t>
          </a:r>
          <a:endParaRPr lang="en-US">
            <a:effectLst/>
          </a:endParaRPr>
        </a:p>
        <a:p>
          <a:r>
            <a:rPr lang="en-US" sz="1100" baseline="0">
              <a:solidFill>
                <a:schemeClr val="dk1"/>
              </a:solidFill>
              <a:effectLst/>
              <a:latin typeface="+mn-lt"/>
              <a:ea typeface="+mn-ea"/>
              <a:cs typeface="+mn-cs"/>
            </a:rPr>
            <a:t>1.   Define the domain for the audit in the questionaire tab.</a:t>
          </a:r>
          <a:endParaRPr lang="en-US">
            <a:effectLst/>
          </a:endParaRPr>
        </a:p>
        <a:p>
          <a:r>
            <a:rPr lang="en-US" sz="1100" b="0">
              <a:solidFill>
                <a:schemeClr val="dk1"/>
              </a:solidFill>
              <a:effectLst/>
              <a:latin typeface="+mn-lt"/>
              <a:ea typeface="+mn-ea"/>
              <a:cs typeface="+mn-cs"/>
            </a:rPr>
            <a:t>2.   How</a:t>
          </a:r>
          <a:r>
            <a:rPr lang="en-US" sz="1100" b="0" baseline="0">
              <a:solidFill>
                <a:schemeClr val="dk1"/>
              </a:solidFill>
              <a:effectLst/>
              <a:latin typeface="+mn-lt"/>
              <a:ea typeface="+mn-ea"/>
              <a:cs typeface="+mn-cs"/>
            </a:rPr>
            <a:t> the brand uses their name: e.g. "philosophy", "LiftMaster", etc. - in the Quesionnaire tab</a:t>
          </a:r>
        </a:p>
        <a:p>
          <a:endParaRPr lang="en-US">
            <a:effectLst/>
          </a:endParaRPr>
        </a:p>
        <a:p>
          <a:r>
            <a:rPr lang="en-US" sz="1100" b="1">
              <a:solidFill>
                <a:schemeClr val="dk1"/>
              </a:solidFill>
              <a:effectLst/>
              <a:latin typeface="+mn-lt"/>
              <a:ea typeface="+mn-ea"/>
              <a:cs typeface="+mn-cs"/>
            </a:rPr>
            <a:t>That's</a:t>
          </a:r>
          <a:r>
            <a:rPr lang="en-US" sz="1100" b="1" baseline="0">
              <a:solidFill>
                <a:schemeClr val="dk1"/>
              </a:solidFill>
              <a:effectLst/>
              <a:latin typeface="+mn-lt"/>
              <a:ea typeface="+mn-ea"/>
              <a:cs typeface="+mn-cs"/>
            </a:rPr>
            <a:t> all, folks!</a:t>
          </a:r>
          <a:endParaRPr lang="en-US" b="1">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880110</xdr:colOff>
      <xdr:row>1</xdr:row>
      <xdr:rowOff>19050</xdr:rowOff>
    </xdr:from>
    <xdr:to>
      <xdr:col>2</xdr:col>
      <xdr:colOff>3118485</xdr:colOff>
      <xdr:row>1</xdr:row>
      <xdr:rowOff>495300</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90435" y="219075"/>
          <a:ext cx="22383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66675</xdr:colOff>
      <xdr:row>1</xdr:row>
      <xdr:rowOff>123825</xdr:rowOff>
    </xdr:from>
    <xdr:to>
      <xdr:col>5</xdr:col>
      <xdr:colOff>491489</xdr:colOff>
      <xdr:row>3</xdr:row>
      <xdr:rowOff>187865</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314325"/>
          <a:ext cx="2091689" cy="445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147829</xdr:colOff>
      <xdr:row>1</xdr:row>
      <xdr:rowOff>123825</xdr:rowOff>
    </xdr:from>
    <xdr:to>
      <xdr:col>10</xdr:col>
      <xdr:colOff>247650</xdr:colOff>
      <xdr:row>4</xdr:row>
      <xdr:rowOff>20459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2929" y="314325"/>
          <a:ext cx="2433446" cy="4681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1</xdr:row>
      <xdr:rowOff>123825</xdr:rowOff>
    </xdr:from>
    <xdr:to>
      <xdr:col>5</xdr:col>
      <xdr:colOff>491489</xdr:colOff>
      <xdr:row>3</xdr:row>
      <xdr:rowOff>187865</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314325"/>
          <a:ext cx="2091689" cy="445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3</xdr:col>
      <xdr:colOff>1634489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3</xdr:col>
      <xdr:colOff>1634489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3</xdr:col>
      <xdr:colOff>1634489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3</xdr:col>
      <xdr:colOff>1634489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5</xdr:col>
      <xdr:colOff>491489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66675</xdr:colOff>
      <xdr:row>1</xdr:row>
      <xdr:rowOff>145151</xdr:rowOff>
    </xdr:from>
    <xdr:to>
      <xdr:col>3</xdr:col>
      <xdr:colOff>1634489</xdr:colOff>
      <xdr:row>3</xdr:row>
      <xdr:rowOff>166539</xdr:rowOff>
    </xdr:to>
    <xdr:pic>
      <xdr:nvPicPr>
        <xdr:cNvPr id="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0" y="335651"/>
          <a:ext cx="2091689" cy="402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63"/>
  <sheetViews>
    <sheetView tabSelected="1" zoomScaleNormal="100" workbookViewId="0"/>
  </sheetViews>
  <sheetFormatPr defaultColWidth="9.140625" defaultRowHeight="15" x14ac:dyDescent="0.25"/>
  <cols>
    <col min="1" max="1" width="2.28515625" style="2" customWidth="1"/>
    <col min="2" max="2" width="19.140625" style="2" customWidth="1"/>
    <col min="3" max="3" width="21" style="2" customWidth="1"/>
    <col min="4" max="4" width="51.7109375" style="2" customWidth="1"/>
    <col min="5" max="5" width="19.5703125" style="2" customWidth="1"/>
    <col min="6" max="16384" width="9.140625" style="2"/>
  </cols>
  <sheetData>
    <row r="1" spans="2:6" ht="42.75" customHeight="1" x14ac:dyDescent="0.25"/>
    <row r="2" spans="2:6" ht="29.25" customHeight="1" x14ac:dyDescent="0.25">
      <c r="B2" s="1"/>
      <c r="C2" s="1"/>
      <c r="E2" s="1"/>
      <c r="F2" s="1"/>
    </row>
    <row r="3" spans="2:6" ht="46.5" customHeight="1" x14ac:dyDescent="0.65">
      <c r="B3" s="1"/>
      <c r="C3" s="1"/>
      <c r="D3" s="3"/>
      <c r="E3" s="1"/>
      <c r="F3" s="1"/>
    </row>
    <row r="4" spans="2:6" x14ac:dyDescent="0.25">
      <c r="B4" s="1"/>
      <c r="C4" s="1"/>
      <c r="D4" s="1"/>
      <c r="E4" s="1"/>
      <c r="F4" s="1"/>
    </row>
    <row r="5" spans="2:6" ht="30" customHeight="1" x14ac:dyDescent="0.4">
      <c r="B5" s="1"/>
      <c r="C5" s="1"/>
      <c r="D5" s="4"/>
      <c r="E5" s="21"/>
      <c r="F5" s="1"/>
    </row>
    <row r="6" spans="2:6" x14ac:dyDescent="0.25">
      <c r="B6" s="1"/>
      <c r="C6" s="1"/>
      <c r="D6" s="167" t="s">
        <v>253</v>
      </c>
      <c r="E6" s="1"/>
      <c r="F6" s="1"/>
    </row>
    <row r="7" spans="2:6" ht="48" customHeight="1" x14ac:dyDescent="0.4">
      <c r="B7" s="1"/>
      <c r="C7" s="1"/>
      <c r="D7" s="4"/>
      <c r="E7" s="1"/>
      <c r="F7" s="1"/>
    </row>
    <row r="8" spans="2:6" x14ac:dyDescent="0.25">
      <c r="B8" s="1"/>
      <c r="C8" s="1"/>
      <c r="D8" s="1"/>
      <c r="E8" s="1"/>
      <c r="F8" s="1"/>
    </row>
    <row r="9" spans="2:6" ht="21" x14ac:dyDescent="0.25">
      <c r="B9" s="1"/>
      <c r="C9" s="1"/>
      <c r="D9" s="17" t="s">
        <v>0</v>
      </c>
      <c r="E9" s="1"/>
      <c r="F9" s="1"/>
    </row>
    <row r="10" spans="2:6" ht="21" x14ac:dyDescent="0.25">
      <c r="B10" s="1"/>
      <c r="C10" s="1"/>
      <c r="D10" s="17"/>
      <c r="E10" s="1"/>
      <c r="F10" s="1"/>
    </row>
    <row r="11" spans="2:6" ht="104.25" customHeight="1" x14ac:dyDescent="0.35">
      <c r="B11" s="5"/>
      <c r="C11" s="24"/>
      <c r="D11" s="26" t="s">
        <v>252</v>
      </c>
      <c r="E11" s="6"/>
      <c r="F11" s="1"/>
    </row>
    <row r="12" spans="2:6" ht="13.5" customHeight="1" x14ac:dyDescent="0.35">
      <c r="B12" s="5"/>
      <c r="C12" s="24"/>
      <c r="D12" s="26"/>
      <c r="E12" s="6"/>
      <c r="F12" s="1"/>
    </row>
    <row r="13" spans="2:6" x14ac:dyDescent="0.25">
      <c r="B13" s="5"/>
      <c r="C13" s="6"/>
      <c r="D13" s="18"/>
      <c r="E13" s="6"/>
      <c r="F13" s="1"/>
    </row>
    <row r="14" spans="2:6" s="20" customFormat="1" ht="18" customHeight="1" x14ac:dyDescent="0.25">
      <c r="B14" s="19"/>
      <c r="C14" s="22"/>
      <c r="D14" s="17" t="s">
        <v>2</v>
      </c>
      <c r="E14" s="22"/>
      <c r="F14" s="1"/>
    </row>
    <row r="15" spans="2:6" s="20" customFormat="1" ht="18" customHeight="1" x14ac:dyDescent="0.25">
      <c r="B15" s="19"/>
      <c r="C15" s="22"/>
      <c r="D15" s="25"/>
      <c r="E15" s="22"/>
      <c r="F15" s="1"/>
    </row>
    <row r="16" spans="2:6" ht="14.45" customHeight="1" x14ac:dyDescent="0.25">
      <c r="B16" s="5"/>
      <c r="C16" s="6"/>
      <c r="D16" s="27" t="s">
        <v>224</v>
      </c>
      <c r="E16" s="6"/>
      <c r="F16" s="1"/>
    </row>
    <row r="17" spans="2:6" ht="14.45" customHeight="1" x14ac:dyDescent="0.25">
      <c r="B17" s="5"/>
      <c r="C17" s="6"/>
      <c r="D17" s="27"/>
      <c r="E17" s="6"/>
      <c r="F17" s="1"/>
    </row>
    <row r="18" spans="2:6" ht="14.45" customHeight="1" x14ac:dyDescent="0.25">
      <c r="B18" s="5"/>
      <c r="C18" s="6"/>
      <c r="D18" s="23"/>
      <c r="E18" s="6"/>
      <c r="F18" s="1"/>
    </row>
    <row r="19" spans="2:6" ht="14.45" customHeight="1" x14ac:dyDescent="0.25">
      <c r="B19" s="5"/>
      <c r="C19" s="6"/>
      <c r="D19" s="23"/>
      <c r="E19" s="6"/>
      <c r="F19" s="1"/>
    </row>
    <row r="20" spans="2:6" ht="14.45" customHeight="1" x14ac:dyDescent="0.25">
      <c r="B20" s="5"/>
      <c r="C20" s="6"/>
      <c r="D20" s="23"/>
      <c r="E20" s="6"/>
      <c r="F20" s="1"/>
    </row>
    <row r="21" spans="2:6" ht="14.45" customHeight="1" x14ac:dyDescent="0.25">
      <c r="B21" s="5"/>
      <c r="C21" s="6"/>
      <c r="D21" s="23"/>
      <c r="E21" s="6"/>
      <c r="F21" s="1"/>
    </row>
    <row r="22" spans="2:6" ht="14.45" customHeight="1" x14ac:dyDescent="0.25">
      <c r="B22" s="7"/>
      <c r="C22" s="6"/>
      <c r="D22" s="23"/>
      <c r="E22" s="6"/>
      <c r="F22" s="1"/>
    </row>
    <row r="23" spans="2:6" ht="14.45" customHeight="1" x14ac:dyDescent="0.25">
      <c r="B23" s="8"/>
      <c r="C23" s="6"/>
      <c r="D23" s="23"/>
      <c r="E23" s="6"/>
      <c r="F23" s="1"/>
    </row>
    <row r="24" spans="2:6" ht="14.45" customHeight="1" x14ac:dyDescent="0.25">
      <c r="B24" s="8"/>
      <c r="C24" s="6"/>
      <c r="D24" s="23"/>
      <c r="E24" s="6"/>
      <c r="F24" s="1"/>
    </row>
    <row r="25" spans="2:6" ht="14.45" customHeight="1" x14ac:dyDescent="0.25">
      <c r="B25" s="8"/>
      <c r="C25" s="6"/>
      <c r="D25" s="23"/>
      <c r="E25" s="6"/>
      <c r="F25" s="1"/>
    </row>
    <row r="26" spans="2:6" ht="14.45" customHeight="1" x14ac:dyDescent="0.25">
      <c r="B26" s="8"/>
      <c r="C26" s="6"/>
      <c r="D26" s="23"/>
      <c r="E26" s="6"/>
      <c r="F26" s="1"/>
    </row>
    <row r="27" spans="2:6" x14ac:dyDescent="0.25">
      <c r="B27" s="8"/>
      <c r="C27" s="6"/>
      <c r="D27" s="6"/>
      <c r="E27" s="6"/>
      <c r="F27" s="1"/>
    </row>
    <row r="28" spans="2:6" x14ac:dyDescent="0.25">
      <c r="B28" s="9"/>
      <c r="C28" s="9"/>
      <c r="D28" s="6"/>
      <c r="E28" s="6"/>
    </row>
    <row r="29" spans="2:6" x14ac:dyDescent="0.25">
      <c r="B29" s="8"/>
      <c r="C29" s="6"/>
      <c r="D29" s="6"/>
      <c r="E29" s="6"/>
    </row>
    <row r="30" spans="2:6" x14ac:dyDescent="0.25">
      <c r="B30" s="10"/>
      <c r="C30" s="1"/>
      <c r="D30" s="1"/>
      <c r="E30" s="1"/>
    </row>
    <row r="31" spans="2:6" x14ac:dyDescent="0.25">
      <c r="B31" s="11"/>
      <c r="C31" s="1"/>
      <c r="D31" s="1"/>
      <c r="E31" s="1"/>
    </row>
    <row r="32" spans="2:6" x14ac:dyDescent="0.25">
      <c r="B32" s="12"/>
      <c r="C32" s="1"/>
      <c r="D32" s="1"/>
      <c r="E32" s="1"/>
    </row>
    <row r="33" spans="2:5" x14ac:dyDescent="0.25">
      <c r="B33" s="1"/>
      <c r="C33" s="1"/>
      <c r="D33" s="1"/>
      <c r="E33" s="1"/>
    </row>
    <row r="34" spans="2:5" x14ac:dyDescent="0.25">
      <c r="B34" s="13"/>
      <c r="C34" s="1"/>
      <c r="D34" s="1"/>
      <c r="E34" s="1"/>
    </row>
    <row r="35" spans="2:5" x14ac:dyDescent="0.25">
      <c r="B35" s="13"/>
      <c r="C35" s="1"/>
      <c r="D35" s="1"/>
      <c r="E35" s="1"/>
    </row>
    <row r="36" spans="2:5" x14ac:dyDescent="0.25">
      <c r="B36" s="13"/>
      <c r="C36" s="1"/>
      <c r="D36" s="1"/>
      <c r="E36" s="1"/>
    </row>
    <row r="37" spans="2:5" x14ac:dyDescent="0.25">
      <c r="B37" s="13"/>
      <c r="C37" s="1"/>
      <c r="D37" s="1"/>
      <c r="E37" s="1"/>
    </row>
    <row r="38" spans="2:5" x14ac:dyDescent="0.25">
      <c r="B38" s="1"/>
      <c r="C38" s="1"/>
      <c r="D38" s="1"/>
      <c r="E38" s="1"/>
    </row>
    <row r="39" spans="2:5" x14ac:dyDescent="0.25">
      <c r="B39" s="1"/>
      <c r="C39" s="1"/>
      <c r="D39" s="1"/>
      <c r="E39" s="1"/>
    </row>
    <row r="40" spans="2:5" x14ac:dyDescent="0.25">
      <c r="B40" s="1"/>
      <c r="C40" s="1"/>
      <c r="D40" s="1"/>
      <c r="E40" s="1"/>
    </row>
    <row r="41" spans="2:5" x14ac:dyDescent="0.25">
      <c r="B41" s="1"/>
      <c r="C41" s="1"/>
      <c r="D41" s="1"/>
      <c r="E41" s="1"/>
    </row>
    <row r="42" spans="2:5" x14ac:dyDescent="0.25">
      <c r="B42" s="1"/>
      <c r="C42" s="1"/>
      <c r="D42" s="1"/>
      <c r="E42" s="1"/>
    </row>
    <row r="43" spans="2:5" x14ac:dyDescent="0.25">
      <c r="B43" s="1"/>
      <c r="C43" s="1"/>
      <c r="D43" s="1"/>
      <c r="E43" s="1"/>
    </row>
    <row r="44" spans="2:5" x14ac:dyDescent="0.25">
      <c r="B44" s="1"/>
      <c r="C44" s="1"/>
      <c r="D44" s="1"/>
      <c r="E44" s="1"/>
    </row>
    <row r="45" spans="2:5" x14ac:dyDescent="0.25">
      <c r="B45" s="1"/>
      <c r="C45" s="1"/>
      <c r="D45" s="1"/>
      <c r="E45" s="1"/>
    </row>
    <row r="46" spans="2:5" x14ac:dyDescent="0.25">
      <c r="B46" s="1"/>
      <c r="C46" s="1"/>
      <c r="D46" s="1"/>
      <c r="E46" s="1"/>
    </row>
    <row r="47" spans="2:5" x14ac:dyDescent="0.25">
      <c r="B47" s="1"/>
      <c r="C47" s="1"/>
      <c r="D47" s="1"/>
      <c r="E47" s="1"/>
    </row>
    <row r="48" spans="2:5" x14ac:dyDescent="0.25">
      <c r="B48" s="1"/>
      <c r="C48" s="1"/>
      <c r="D48" s="1"/>
      <c r="E48" s="1"/>
    </row>
    <row r="49" spans="2:5" x14ac:dyDescent="0.25">
      <c r="B49" s="1"/>
      <c r="C49" s="1"/>
      <c r="D49" s="1"/>
      <c r="E49" s="1"/>
    </row>
    <row r="50" spans="2:5" x14ac:dyDescent="0.25">
      <c r="B50" s="1"/>
      <c r="C50" s="1"/>
      <c r="D50" s="1"/>
      <c r="E50" s="1"/>
    </row>
    <row r="51" spans="2:5" x14ac:dyDescent="0.25">
      <c r="B51" s="1"/>
      <c r="C51" s="1"/>
      <c r="D51" s="1"/>
      <c r="E51" s="1"/>
    </row>
    <row r="52" spans="2:5" x14ac:dyDescent="0.25">
      <c r="B52" s="1"/>
      <c r="C52" s="1"/>
      <c r="D52" s="1"/>
      <c r="E52" s="1"/>
    </row>
    <row r="53" spans="2:5" x14ac:dyDescent="0.25">
      <c r="B53" s="1"/>
      <c r="C53" s="1"/>
      <c r="D53" s="1"/>
      <c r="E53" s="1"/>
    </row>
    <row r="54" spans="2:5" x14ac:dyDescent="0.25">
      <c r="B54" s="1"/>
      <c r="C54" s="1"/>
      <c r="D54" s="1"/>
      <c r="E54" s="1"/>
    </row>
    <row r="55" spans="2:5" x14ac:dyDescent="0.25">
      <c r="B55" s="1"/>
      <c r="C55" s="1"/>
      <c r="D55" s="1"/>
      <c r="E55" s="1"/>
    </row>
    <row r="56" spans="2:5" x14ac:dyDescent="0.25">
      <c r="B56" s="1"/>
      <c r="C56" s="1"/>
      <c r="D56" s="1"/>
      <c r="E56" s="1"/>
    </row>
    <row r="57" spans="2:5" x14ac:dyDescent="0.25">
      <c r="B57" s="1"/>
      <c r="C57" s="1"/>
      <c r="D57" s="1"/>
      <c r="E57" s="1"/>
    </row>
    <row r="58" spans="2:5" x14ac:dyDescent="0.25">
      <c r="B58" s="1"/>
      <c r="C58" s="1"/>
      <c r="D58" s="1"/>
      <c r="E58" s="1"/>
    </row>
    <row r="59" spans="2:5" x14ac:dyDescent="0.25">
      <c r="B59" s="1"/>
      <c r="C59" s="1"/>
      <c r="D59" s="1"/>
      <c r="E59" s="1"/>
    </row>
    <row r="60" spans="2:5" x14ac:dyDescent="0.25">
      <c r="B60" s="1"/>
      <c r="C60" s="1"/>
      <c r="D60" s="1"/>
      <c r="E60" s="1"/>
    </row>
    <row r="61" spans="2:5" x14ac:dyDescent="0.25">
      <c r="B61" s="1"/>
      <c r="C61" s="1"/>
      <c r="D61" s="1"/>
      <c r="E61" s="1"/>
    </row>
    <row r="62" spans="2:5" x14ac:dyDescent="0.25">
      <c r="B62" s="1"/>
      <c r="C62" s="1"/>
      <c r="D62" s="1"/>
      <c r="E62" s="1"/>
    </row>
    <row r="63" spans="2:5" x14ac:dyDescent="0.25">
      <c r="B63" s="1"/>
      <c r="C63" s="1"/>
      <c r="D63" s="1"/>
      <c r="E63" s="1"/>
    </row>
  </sheetData>
  <hyperlinks>
    <hyperlink ref="D16" location="Summary!A1" display="Summary"/>
  </hyperlinks>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82"/>
  <sheetViews>
    <sheetView zoomScaleNormal="100" workbookViewId="0"/>
  </sheetViews>
  <sheetFormatPr defaultRowHeight="15" x14ac:dyDescent="0.25"/>
  <cols>
    <col min="1" max="1" width="3.28515625" customWidth="1"/>
    <col min="2" max="2" width="3.7109375" customWidth="1"/>
    <col min="3" max="3" width="4.140625" customWidth="1"/>
    <col min="4" max="4" width="9" customWidth="1"/>
    <col min="5" max="6" width="8.28515625" customWidth="1"/>
    <col min="7" max="7" width="57.140625" customWidth="1"/>
    <col min="8" max="14" width="12.85546875" customWidth="1"/>
    <col min="15" max="15" width="4.5703125" customWidth="1"/>
    <col min="16" max="16" width="3.7109375" customWidth="1"/>
  </cols>
  <sheetData>
    <row r="1" spans="1:31" x14ac:dyDescent="0.25">
      <c r="A1" s="49"/>
      <c r="B1" s="49"/>
      <c r="C1" s="49"/>
      <c r="D1" s="49"/>
      <c r="E1" s="49"/>
      <c r="F1" s="49"/>
      <c r="G1" s="49"/>
      <c r="H1" s="49"/>
      <c r="I1" s="49"/>
      <c r="J1" s="49"/>
      <c r="K1" s="49"/>
      <c r="L1" s="49"/>
      <c r="M1" s="49"/>
      <c r="N1" s="49"/>
      <c r="O1" s="49"/>
      <c r="P1" s="49"/>
      <c r="Q1" s="73"/>
      <c r="R1" s="73"/>
      <c r="S1" s="73"/>
      <c r="T1" s="73"/>
      <c r="U1" s="73"/>
      <c r="V1" s="73"/>
      <c r="W1" s="73"/>
      <c r="X1" s="73"/>
      <c r="Y1" s="73"/>
      <c r="Z1" s="73"/>
      <c r="AA1" s="73"/>
      <c r="AB1" s="73"/>
      <c r="AC1" s="73"/>
      <c r="AD1" s="73"/>
      <c r="AE1" s="73"/>
    </row>
    <row r="2" spans="1:31"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row>
    <row r="3" spans="1:31" ht="15" customHeight="1" x14ac:dyDescent="0.25">
      <c r="A3" s="73"/>
      <c r="B3" s="73"/>
      <c r="C3" s="73"/>
      <c r="D3" s="73"/>
      <c r="E3" s="73"/>
      <c r="F3" s="73"/>
      <c r="G3" s="173" t="str">
        <f>Summary!G10</f>
        <v>Acme Fireworks</v>
      </c>
      <c r="H3" s="173"/>
      <c r="I3" s="173"/>
      <c r="J3" s="173"/>
      <c r="K3" s="173"/>
      <c r="L3" s="173"/>
      <c r="M3" s="105"/>
      <c r="N3" s="105"/>
      <c r="O3" s="73"/>
      <c r="P3" s="73"/>
      <c r="Q3" s="73"/>
      <c r="R3" s="73"/>
      <c r="S3" s="73"/>
      <c r="T3" s="73"/>
      <c r="U3" s="73"/>
      <c r="V3" s="73"/>
      <c r="W3" s="73"/>
      <c r="X3" s="73"/>
      <c r="Y3" s="73"/>
      <c r="Z3" s="73"/>
      <c r="AA3" s="73"/>
      <c r="AB3" s="73"/>
      <c r="AC3" s="73"/>
      <c r="AD3" s="73"/>
      <c r="AE3" s="73"/>
    </row>
    <row r="4" spans="1:31" ht="15" customHeight="1" x14ac:dyDescent="0.25">
      <c r="A4" s="73"/>
      <c r="B4" s="73"/>
      <c r="C4" s="73"/>
      <c r="D4" s="73"/>
      <c r="E4" s="73"/>
      <c r="F4" s="73"/>
      <c r="G4" s="173"/>
      <c r="H4" s="173"/>
      <c r="I4" s="173"/>
      <c r="J4" s="173"/>
      <c r="K4" s="173"/>
      <c r="L4" s="173"/>
      <c r="M4" s="105"/>
      <c r="N4" s="105"/>
      <c r="O4" s="73"/>
      <c r="P4" s="73"/>
      <c r="Q4" s="73"/>
      <c r="R4" s="73"/>
      <c r="S4" s="73"/>
      <c r="T4" s="73"/>
      <c r="U4" s="73"/>
      <c r="V4" s="73"/>
      <c r="W4" s="73"/>
      <c r="X4" s="73"/>
      <c r="Y4" s="73"/>
      <c r="Z4" s="73"/>
      <c r="AA4" s="73"/>
      <c r="AB4" s="73"/>
      <c r="AC4" s="73"/>
      <c r="AD4" s="73"/>
      <c r="AE4" s="73"/>
    </row>
    <row r="5" spans="1:31" ht="15" customHeight="1" x14ac:dyDescent="0.25">
      <c r="A5" s="73"/>
      <c r="B5" s="73"/>
      <c r="C5" s="73"/>
      <c r="D5" s="73"/>
      <c r="E5" s="73"/>
      <c r="F5" s="73"/>
      <c r="G5" s="73"/>
      <c r="H5" s="73"/>
      <c r="I5" s="73"/>
      <c r="J5" s="73"/>
      <c r="K5" s="102"/>
      <c r="L5" s="102"/>
      <c r="M5" s="102"/>
      <c r="N5" s="102"/>
      <c r="O5" s="73"/>
      <c r="P5" s="73"/>
      <c r="Q5" s="73"/>
      <c r="R5" s="73"/>
      <c r="S5" s="73"/>
      <c r="T5" s="73"/>
      <c r="U5" s="73"/>
      <c r="V5" s="73"/>
      <c r="W5" s="73"/>
      <c r="X5" s="73"/>
      <c r="Y5" s="73"/>
      <c r="Z5" s="73"/>
      <c r="AA5" s="73"/>
      <c r="AB5" s="73"/>
      <c r="AC5" s="73"/>
      <c r="AD5" s="73"/>
      <c r="AE5" s="73"/>
    </row>
    <row r="6" spans="1:31" x14ac:dyDescent="0.25">
      <c r="A6" s="73"/>
      <c r="B6" s="50"/>
      <c r="C6" s="50"/>
      <c r="D6" s="50"/>
      <c r="E6" s="50"/>
      <c r="F6" s="50"/>
      <c r="G6" s="50"/>
      <c r="H6" s="50"/>
      <c r="I6" s="50"/>
      <c r="J6" s="50"/>
      <c r="K6" s="50"/>
      <c r="L6" s="50"/>
      <c r="M6" s="50"/>
      <c r="N6" s="50"/>
      <c r="O6" s="50"/>
      <c r="P6" s="73"/>
      <c r="Q6" s="73"/>
      <c r="R6" s="73"/>
      <c r="S6" s="73"/>
      <c r="T6" s="73"/>
      <c r="U6" s="73"/>
      <c r="V6" s="73"/>
      <c r="W6" s="73"/>
      <c r="X6" s="73"/>
      <c r="Y6" s="73"/>
      <c r="Z6" s="73"/>
      <c r="AA6" s="73"/>
      <c r="AB6" s="73"/>
      <c r="AC6" s="73"/>
      <c r="AD6" s="73"/>
      <c r="AE6" s="73"/>
    </row>
    <row r="7" spans="1:31" x14ac:dyDescent="0.25">
      <c r="A7" s="73"/>
      <c r="B7" s="49"/>
      <c r="C7" s="49"/>
      <c r="D7" s="49"/>
      <c r="E7" s="49"/>
      <c r="F7" s="49"/>
      <c r="G7" s="49"/>
      <c r="H7" s="49"/>
      <c r="I7" s="49"/>
      <c r="J7" s="49"/>
      <c r="K7" s="49"/>
      <c r="L7" s="49"/>
      <c r="M7" s="49"/>
      <c r="N7" s="49"/>
      <c r="O7" s="49"/>
      <c r="P7" s="73"/>
      <c r="Q7" s="73"/>
      <c r="R7" s="73"/>
      <c r="S7" s="73"/>
      <c r="T7" s="73"/>
      <c r="U7" s="73"/>
      <c r="V7" s="73"/>
      <c r="W7" s="73"/>
      <c r="X7" s="73"/>
      <c r="Y7" s="73"/>
      <c r="Z7" s="73"/>
      <c r="AA7" s="73"/>
      <c r="AB7" s="73"/>
      <c r="AC7" s="73"/>
      <c r="AD7" s="73"/>
      <c r="AE7" s="73"/>
    </row>
    <row r="8" spans="1:31" ht="27.75" customHeight="1" x14ac:dyDescent="0.35">
      <c r="A8" s="73"/>
      <c r="B8" s="49"/>
      <c r="C8" s="51"/>
      <c r="D8" s="123" t="s">
        <v>163</v>
      </c>
      <c r="E8" s="103"/>
      <c r="F8" s="103"/>
      <c r="G8" s="53"/>
      <c r="H8" s="53"/>
      <c r="I8" s="53"/>
      <c r="J8" s="53"/>
      <c r="K8" s="103"/>
      <c r="L8" s="103"/>
      <c r="M8" s="103"/>
      <c r="N8" s="103"/>
      <c r="O8" s="49"/>
      <c r="P8" s="73"/>
      <c r="Q8" s="73"/>
      <c r="R8" s="73"/>
      <c r="S8" s="73"/>
      <c r="T8" s="73"/>
      <c r="U8" s="73"/>
      <c r="V8" s="73"/>
      <c r="W8" s="73"/>
      <c r="X8" s="73"/>
      <c r="Y8" s="73"/>
      <c r="Z8" s="73"/>
      <c r="AA8" s="73"/>
      <c r="AB8" s="73"/>
      <c r="AC8" s="73"/>
      <c r="AD8" s="73"/>
      <c r="AE8" s="73"/>
    </row>
    <row r="9" spans="1:31" ht="15" customHeight="1" x14ac:dyDescent="0.25">
      <c r="A9" s="73"/>
      <c r="B9" s="49"/>
      <c r="C9" s="73"/>
      <c r="D9" s="73"/>
      <c r="E9" s="15"/>
      <c r="F9" s="15"/>
      <c r="G9" s="15"/>
      <c r="H9" s="15"/>
      <c r="I9" s="15"/>
      <c r="J9" s="15"/>
      <c r="K9" s="15"/>
      <c r="L9" s="15"/>
      <c r="M9" s="73"/>
      <c r="N9" s="73"/>
      <c r="O9" s="49"/>
      <c r="P9" s="73"/>
      <c r="Q9" s="73"/>
      <c r="R9" s="73"/>
      <c r="S9" s="73"/>
      <c r="T9" s="73"/>
      <c r="U9" s="73"/>
      <c r="V9" s="73"/>
      <c r="W9" s="73"/>
      <c r="X9" s="73"/>
      <c r="Y9" s="73"/>
      <c r="Z9" s="73"/>
      <c r="AA9" s="73"/>
      <c r="AB9" s="73"/>
      <c r="AC9" s="73"/>
      <c r="AD9" s="73"/>
      <c r="AE9" s="73"/>
    </row>
    <row r="10" spans="1:31" ht="15" customHeight="1" thickBot="1" x14ac:dyDescent="0.3">
      <c r="A10" s="73"/>
      <c r="B10" s="49"/>
      <c r="C10" s="110"/>
      <c r="D10" s="110"/>
      <c r="E10" s="112"/>
      <c r="F10" s="112"/>
      <c r="G10" s="111"/>
      <c r="H10" s="111"/>
      <c r="I10" s="111"/>
      <c r="J10" s="111"/>
      <c r="K10" s="113"/>
      <c r="L10" s="113"/>
      <c r="M10" s="110"/>
      <c r="N10" s="110"/>
      <c r="O10" s="49"/>
      <c r="P10" s="73"/>
      <c r="Q10" s="73"/>
      <c r="R10" s="73"/>
      <c r="S10" s="73"/>
      <c r="T10" s="73"/>
      <c r="U10" s="73"/>
      <c r="V10" s="73"/>
      <c r="W10" s="73"/>
      <c r="X10" s="73"/>
      <c r="Y10" s="73"/>
      <c r="Z10" s="73"/>
      <c r="AA10" s="73"/>
      <c r="AB10" s="73"/>
      <c r="AC10" s="73"/>
      <c r="AD10" s="73"/>
      <c r="AE10" s="73"/>
    </row>
    <row r="11" spans="1:31" ht="26.25" customHeight="1" thickBot="1" x14ac:dyDescent="0.3">
      <c r="A11" s="73"/>
      <c r="B11" s="49"/>
      <c r="C11" s="119"/>
      <c r="D11" s="120" t="s">
        <v>175</v>
      </c>
      <c r="E11" s="121"/>
      <c r="F11" s="121"/>
      <c r="G11" s="121"/>
      <c r="H11" s="121"/>
      <c r="I11" s="121"/>
      <c r="J11" s="121"/>
      <c r="K11" s="121"/>
      <c r="L11" s="122"/>
      <c r="M11" s="114" t="s">
        <v>123</v>
      </c>
      <c r="N11" s="115" t="s">
        <v>151</v>
      </c>
      <c r="O11" s="49"/>
      <c r="P11" s="73"/>
      <c r="Q11" s="73"/>
      <c r="R11" s="73"/>
      <c r="S11" s="73"/>
      <c r="T11" s="73"/>
      <c r="U11" s="73"/>
      <c r="V11" s="73"/>
      <c r="W11" s="73"/>
      <c r="X11" s="73"/>
      <c r="Y11" s="73"/>
      <c r="Z11" s="73"/>
      <c r="AA11" s="73"/>
      <c r="AB11" s="73"/>
      <c r="AC11" s="73"/>
      <c r="AD11" s="73"/>
      <c r="AE11" s="73"/>
    </row>
    <row r="12" spans="1:31" ht="17.25" customHeight="1" thickBot="1" x14ac:dyDescent="0.3">
      <c r="A12" s="73"/>
      <c r="B12" s="49"/>
      <c r="C12" s="73"/>
      <c r="D12" s="73"/>
      <c r="E12" s="73"/>
      <c r="F12" s="73"/>
      <c r="G12" s="73"/>
      <c r="H12" s="73"/>
      <c r="I12" s="73"/>
      <c r="J12" s="73"/>
      <c r="K12" s="73"/>
      <c r="L12" s="73"/>
      <c r="M12" s="116" t="s">
        <v>125</v>
      </c>
      <c r="N12" s="116" t="s">
        <v>125</v>
      </c>
      <c r="O12" s="49"/>
      <c r="P12" s="73"/>
      <c r="Q12" s="73"/>
      <c r="R12" s="73"/>
      <c r="S12" s="73"/>
      <c r="T12" s="73"/>
      <c r="U12" s="73"/>
      <c r="V12" s="73"/>
      <c r="W12" s="73"/>
      <c r="X12" s="73"/>
      <c r="Y12" s="73"/>
      <c r="Z12" s="73"/>
      <c r="AA12" s="73"/>
      <c r="AB12" s="73"/>
      <c r="AC12" s="73"/>
      <c r="AD12" s="73"/>
      <c r="AE12" s="73"/>
    </row>
    <row r="13" spans="1:31" ht="15" customHeight="1" x14ac:dyDescent="0.25">
      <c r="A13" s="73"/>
      <c r="B13" s="49"/>
      <c r="C13" s="73"/>
      <c r="D13" s="73"/>
      <c r="E13" s="73"/>
      <c r="F13" s="73"/>
      <c r="G13" s="73"/>
      <c r="H13" s="73"/>
      <c r="I13" s="73"/>
      <c r="J13" s="73"/>
      <c r="K13" s="73"/>
      <c r="L13" s="73"/>
      <c r="M13" s="73"/>
      <c r="N13" s="73"/>
      <c r="O13" s="49"/>
      <c r="P13" s="73"/>
      <c r="Q13" s="73"/>
      <c r="R13" s="73"/>
      <c r="S13" s="73"/>
      <c r="T13" s="73"/>
      <c r="U13" s="73"/>
      <c r="V13" s="73"/>
      <c r="W13" s="73"/>
      <c r="X13" s="73"/>
      <c r="Y13" s="73"/>
      <c r="Z13" s="73"/>
      <c r="AA13" s="73"/>
      <c r="AB13" s="73"/>
      <c r="AC13" s="73"/>
      <c r="AD13" s="73"/>
      <c r="AE13" s="73"/>
    </row>
    <row r="14" spans="1:31" ht="15" customHeight="1" x14ac:dyDescent="0.25">
      <c r="A14" s="73"/>
      <c r="B14" s="49"/>
      <c r="C14" s="73"/>
      <c r="D14" s="118" t="s">
        <v>141</v>
      </c>
      <c r="E14" s="73"/>
      <c r="F14" s="73"/>
      <c r="G14" s="73"/>
      <c r="H14" s="73"/>
      <c r="I14" s="73"/>
      <c r="J14" s="73"/>
      <c r="K14" s="73"/>
      <c r="L14" s="73"/>
      <c r="M14" s="73"/>
      <c r="N14" s="73"/>
      <c r="O14" s="49"/>
      <c r="P14" s="73"/>
      <c r="Q14" s="73"/>
      <c r="R14" s="73"/>
      <c r="S14" s="73"/>
      <c r="T14" s="73"/>
      <c r="U14" s="73"/>
      <c r="V14" s="73"/>
      <c r="W14" s="73"/>
      <c r="X14" s="73"/>
      <c r="Y14" s="73"/>
      <c r="Z14" s="73"/>
      <c r="AA14" s="73"/>
      <c r="AB14" s="73"/>
      <c r="AC14" s="73"/>
      <c r="AD14" s="73"/>
      <c r="AE14" s="73"/>
    </row>
    <row r="15" spans="1:31" ht="15" customHeight="1" x14ac:dyDescent="0.25">
      <c r="A15" s="73"/>
      <c r="B15" s="49"/>
      <c r="C15" s="73"/>
      <c r="D15" s="172" t="s">
        <v>164</v>
      </c>
      <c r="E15" s="172"/>
      <c r="F15" s="172"/>
      <c r="G15" s="172"/>
      <c r="H15" s="172"/>
      <c r="I15" s="172"/>
      <c r="J15" s="172"/>
      <c r="K15" s="172"/>
      <c r="L15" s="172"/>
      <c r="M15" s="172"/>
      <c r="N15" s="73"/>
      <c r="O15" s="49"/>
      <c r="P15" s="73"/>
      <c r="Q15" s="73"/>
      <c r="R15" s="73"/>
      <c r="S15" s="73"/>
      <c r="T15" s="73"/>
      <c r="U15" s="73"/>
      <c r="V15" s="73"/>
      <c r="W15" s="73"/>
      <c r="X15" s="73"/>
      <c r="Y15" s="73"/>
      <c r="Z15" s="73"/>
      <c r="AA15" s="73"/>
      <c r="AB15" s="73"/>
      <c r="AC15" s="73"/>
      <c r="AD15" s="73"/>
      <c r="AE15" s="73"/>
    </row>
    <row r="16" spans="1:31" ht="15" customHeight="1" x14ac:dyDescent="0.25">
      <c r="A16" s="73"/>
      <c r="B16" s="49"/>
      <c r="C16" s="73"/>
      <c r="D16" s="172"/>
      <c r="E16" s="172"/>
      <c r="F16" s="172"/>
      <c r="G16" s="172"/>
      <c r="H16" s="172"/>
      <c r="I16" s="172"/>
      <c r="J16" s="172"/>
      <c r="K16" s="172"/>
      <c r="L16" s="172"/>
      <c r="M16" s="172"/>
      <c r="N16" s="73"/>
      <c r="O16" s="49"/>
      <c r="P16" s="73"/>
      <c r="Q16" s="73"/>
      <c r="R16" s="73"/>
      <c r="S16" s="73"/>
      <c r="T16" s="73"/>
      <c r="U16" s="73"/>
      <c r="V16" s="73"/>
      <c r="W16" s="73"/>
      <c r="X16" s="73"/>
      <c r="Y16" s="73"/>
      <c r="Z16" s="73"/>
      <c r="AA16" s="73"/>
      <c r="AB16" s="73"/>
      <c r="AC16" s="73"/>
      <c r="AD16" s="73"/>
      <c r="AE16" s="73"/>
    </row>
    <row r="17" spans="1:31" ht="15" customHeight="1" x14ac:dyDescent="0.25">
      <c r="A17" s="73"/>
      <c r="B17" s="49"/>
      <c r="C17" s="73"/>
      <c r="D17" s="172"/>
      <c r="E17" s="172"/>
      <c r="F17" s="172"/>
      <c r="G17" s="172"/>
      <c r="H17" s="172"/>
      <c r="I17" s="172"/>
      <c r="J17" s="172"/>
      <c r="K17" s="172"/>
      <c r="L17" s="172"/>
      <c r="M17" s="172"/>
      <c r="N17" s="73"/>
      <c r="O17" s="49"/>
      <c r="P17" s="73"/>
      <c r="Q17" s="73"/>
      <c r="R17" s="73"/>
      <c r="S17" s="73"/>
      <c r="T17" s="73"/>
      <c r="U17" s="73"/>
      <c r="V17" s="73"/>
      <c r="W17" s="73"/>
      <c r="X17" s="73"/>
      <c r="Y17" s="73"/>
      <c r="Z17" s="73"/>
      <c r="AA17" s="73"/>
      <c r="AB17" s="73"/>
      <c r="AC17" s="73"/>
      <c r="AD17" s="73"/>
      <c r="AE17" s="73"/>
    </row>
    <row r="18" spans="1:31" ht="15" customHeight="1" x14ac:dyDescent="0.25">
      <c r="A18" s="73"/>
      <c r="B18" s="49"/>
      <c r="C18" s="73"/>
      <c r="D18" s="172"/>
      <c r="E18" s="172"/>
      <c r="F18" s="172"/>
      <c r="G18" s="172"/>
      <c r="H18" s="172"/>
      <c r="I18" s="172"/>
      <c r="J18" s="172"/>
      <c r="K18" s="172"/>
      <c r="L18" s="172"/>
      <c r="M18" s="172"/>
      <c r="N18" s="73"/>
      <c r="O18" s="49"/>
      <c r="P18" s="73"/>
      <c r="Q18" s="73"/>
      <c r="R18" s="73"/>
      <c r="S18" s="73"/>
      <c r="T18" s="73"/>
      <c r="U18" s="73"/>
      <c r="V18" s="73"/>
      <c r="W18" s="73"/>
      <c r="X18" s="73"/>
      <c r="Y18" s="73"/>
      <c r="Z18" s="73"/>
      <c r="AA18" s="73"/>
      <c r="AB18" s="73"/>
      <c r="AC18" s="73"/>
      <c r="AD18" s="73"/>
      <c r="AE18" s="73"/>
    </row>
    <row r="19" spans="1:31" ht="15" customHeight="1" x14ac:dyDescent="0.25">
      <c r="A19" s="73"/>
      <c r="B19" s="49"/>
      <c r="C19" s="73"/>
      <c r="D19" s="118" t="s">
        <v>165</v>
      </c>
      <c r="E19" s="73"/>
      <c r="F19" s="73"/>
      <c r="G19" s="73"/>
      <c r="H19" s="73"/>
      <c r="I19" s="73"/>
      <c r="J19" s="73"/>
      <c r="K19" s="73"/>
      <c r="L19" s="73"/>
      <c r="M19" s="73"/>
      <c r="N19" s="73"/>
      <c r="O19" s="49"/>
      <c r="P19" s="73"/>
      <c r="Q19" s="73"/>
      <c r="R19" s="73"/>
      <c r="S19" s="73"/>
      <c r="T19" s="73"/>
      <c r="U19" s="73"/>
      <c r="V19" s="73"/>
      <c r="W19" s="73"/>
      <c r="X19" s="73"/>
      <c r="Y19" s="73"/>
      <c r="Z19" s="73"/>
      <c r="AA19" s="73"/>
      <c r="AB19" s="73"/>
      <c r="AC19" s="73"/>
      <c r="AD19" s="73"/>
      <c r="AE19" s="73"/>
    </row>
    <row r="20" spans="1:31" ht="15" customHeight="1" x14ac:dyDescent="0.25">
      <c r="A20" s="73"/>
      <c r="B20" s="49"/>
      <c r="C20" s="73"/>
      <c r="D20" s="118"/>
      <c r="E20" s="73"/>
      <c r="F20" s="73"/>
      <c r="G20" s="73"/>
      <c r="H20" s="73"/>
      <c r="I20" s="73"/>
      <c r="J20" s="73"/>
      <c r="K20" s="73"/>
      <c r="L20" s="73"/>
      <c r="M20" s="73"/>
      <c r="N20" s="73"/>
      <c r="O20" s="49"/>
      <c r="P20" s="73"/>
      <c r="Q20" s="73"/>
      <c r="R20" s="73"/>
      <c r="S20" s="73"/>
      <c r="T20" s="73"/>
      <c r="U20" s="73"/>
      <c r="V20" s="73"/>
      <c r="W20" s="73"/>
      <c r="X20" s="73"/>
      <c r="Y20" s="73"/>
      <c r="Z20" s="73"/>
      <c r="AA20" s="73"/>
      <c r="AB20" s="73"/>
      <c r="AC20" s="73"/>
      <c r="AD20" s="73"/>
      <c r="AE20" s="73"/>
    </row>
    <row r="21" spans="1:31" ht="15" customHeight="1" x14ac:dyDescent="0.25">
      <c r="A21" s="73"/>
      <c r="B21" s="49"/>
      <c r="C21" s="73"/>
      <c r="D21" s="178" t="s">
        <v>169</v>
      </c>
      <c r="E21" s="179"/>
      <c r="F21" s="180"/>
      <c r="G21" s="178" t="s">
        <v>92</v>
      </c>
      <c r="H21" s="179"/>
      <c r="I21" s="179"/>
      <c r="J21" s="179"/>
      <c r="K21" s="180"/>
      <c r="L21" s="161" t="s">
        <v>166</v>
      </c>
      <c r="M21" s="161" t="s">
        <v>167</v>
      </c>
      <c r="N21" s="73"/>
      <c r="O21" s="49"/>
      <c r="P21" s="73"/>
      <c r="Q21" s="73"/>
      <c r="R21" s="73"/>
      <c r="S21" s="73"/>
      <c r="T21" s="73"/>
      <c r="U21" s="73"/>
      <c r="V21" s="73"/>
      <c r="W21" s="73"/>
      <c r="X21" s="73"/>
      <c r="Y21" s="73"/>
      <c r="Z21" s="73"/>
      <c r="AA21" s="73"/>
      <c r="AB21" s="73"/>
      <c r="AC21" s="73"/>
      <c r="AD21" s="73"/>
      <c r="AE21" s="73"/>
    </row>
    <row r="22" spans="1:31" ht="15" customHeight="1" x14ac:dyDescent="0.25">
      <c r="A22" s="73"/>
      <c r="B22" s="49"/>
      <c r="C22" s="73"/>
      <c r="D22" s="175" t="s">
        <v>176</v>
      </c>
      <c r="E22" s="176"/>
      <c r="F22" s="177"/>
      <c r="G22" s="181"/>
      <c r="H22" s="182"/>
      <c r="I22" s="182"/>
      <c r="J22" s="182"/>
      <c r="K22" s="183"/>
      <c r="L22" s="146"/>
      <c r="M22" s="147"/>
      <c r="N22" s="73"/>
      <c r="O22" s="49"/>
      <c r="P22" s="73"/>
      <c r="Q22" s="73"/>
      <c r="R22" s="73"/>
      <c r="S22" s="73"/>
      <c r="T22" s="73"/>
      <c r="U22" s="73"/>
      <c r="V22" s="73"/>
      <c r="W22" s="73"/>
      <c r="X22" s="73"/>
      <c r="Y22" s="73"/>
      <c r="Z22" s="73"/>
      <c r="AA22" s="73"/>
      <c r="AB22" s="73"/>
      <c r="AC22" s="73"/>
      <c r="AD22" s="73"/>
      <c r="AE22" s="73"/>
    </row>
    <row r="23" spans="1:31" ht="15" customHeight="1" x14ac:dyDescent="0.25">
      <c r="A23" s="73"/>
      <c r="B23" s="49"/>
      <c r="C23" s="73"/>
      <c r="D23" s="175" t="s">
        <v>177</v>
      </c>
      <c r="E23" s="176"/>
      <c r="F23" s="177"/>
      <c r="G23" s="181"/>
      <c r="H23" s="182"/>
      <c r="I23" s="182"/>
      <c r="J23" s="182"/>
      <c r="K23" s="183"/>
      <c r="L23" s="146"/>
      <c r="M23" s="147"/>
      <c r="N23" s="73"/>
      <c r="O23" s="49"/>
      <c r="P23" s="73"/>
      <c r="Q23" s="73"/>
      <c r="R23" s="73"/>
      <c r="S23" s="73"/>
      <c r="T23" s="73"/>
      <c r="U23" s="73"/>
      <c r="V23" s="73"/>
      <c r="W23" s="73"/>
      <c r="X23" s="73"/>
      <c r="Y23" s="73"/>
      <c r="Z23" s="73"/>
      <c r="AA23" s="73"/>
      <c r="AB23" s="73"/>
      <c r="AC23" s="73"/>
      <c r="AD23" s="73"/>
      <c r="AE23" s="73"/>
    </row>
    <row r="24" spans="1:31" ht="15" customHeight="1" x14ac:dyDescent="0.25">
      <c r="A24" s="73"/>
      <c r="B24" s="49"/>
      <c r="C24" s="73"/>
      <c r="D24" s="175" t="s">
        <v>178</v>
      </c>
      <c r="E24" s="176"/>
      <c r="F24" s="177"/>
      <c r="G24" s="181"/>
      <c r="H24" s="182"/>
      <c r="I24" s="182"/>
      <c r="J24" s="182"/>
      <c r="K24" s="183"/>
      <c r="L24" s="146"/>
      <c r="M24" s="147"/>
      <c r="N24" s="73"/>
      <c r="O24" s="49"/>
      <c r="P24" s="73"/>
      <c r="Q24" s="73"/>
      <c r="R24" s="73"/>
      <c r="S24" s="73"/>
      <c r="T24" s="73"/>
      <c r="U24" s="73"/>
      <c r="V24" s="73"/>
      <c r="W24" s="73"/>
      <c r="X24" s="73"/>
      <c r="Y24" s="73"/>
      <c r="Z24" s="73"/>
      <c r="AA24" s="73"/>
      <c r="AB24" s="73"/>
      <c r="AC24" s="73"/>
      <c r="AD24" s="73"/>
      <c r="AE24" s="73"/>
    </row>
    <row r="25" spans="1:31" ht="15" customHeight="1" x14ac:dyDescent="0.25">
      <c r="A25" s="73"/>
      <c r="B25" s="49"/>
      <c r="C25" s="73"/>
      <c r="D25" s="175" t="s">
        <v>179</v>
      </c>
      <c r="E25" s="176"/>
      <c r="F25" s="177"/>
      <c r="G25" s="181"/>
      <c r="H25" s="182"/>
      <c r="I25" s="182"/>
      <c r="J25" s="182"/>
      <c r="K25" s="183"/>
      <c r="L25" s="146"/>
      <c r="M25" s="147"/>
      <c r="N25" s="73"/>
      <c r="O25" s="49"/>
      <c r="P25" s="73"/>
      <c r="Q25" s="73"/>
      <c r="R25" s="73"/>
      <c r="S25" s="73"/>
      <c r="T25" s="73"/>
      <c r="U25" s="73"/>
      <c r="V25" s="73"/>
      <c r="W25" s="73"/>
      <c r="X25" s="73"/>
      <c r="Y25" s="73"/>
      <c r="Z25" s="73"/>
      <c r="AA25" s="73"/>
      <c r="AB25" s="73"/>
      <c r="AC25" s="73"/>
      <c r="AD25" s="73"/>
      <c r="AE25" s="73"/>
    </row>
    <row r="26" spans="1:31" ht="15" customHeight="1" x14ac:dyDescent="0.25">
      <c r="A26" s="73"/>
      <c r="B26" s="49"/>
      <c r="C26" s="73"/>
      <c r="D26" s="175" t="s">
        <v>180</v>
      </c>
      <c r="E26" s="176"/>
      <c r="F26" s="177"/>
      <c r="G26" s="181"/>
      <c r="H26" s="182"/>
      <c r="I26" s="182"/>
      <c r="J26" s="182"/>
      <c r="K26" s="183"/>
      <c r="L26" s="146"/>
      <c r="M26" s="147"/>
      <c r="N26" s="73"/>
      <c r="O26" s="49"/>
      <c r="P26" s="73"/>
      <c r="Q26" s="73"/>
      <c r="R26" s="73"/>
      <c r="S26" s="73"/>
      <c r="T26" s="73"/>
      <c r="U26" s="73"/>
      <c r="V26" s="73"/>
      <c r="W26" s="73"/>
      <c r="X26" s="73"/>
      <c r="Y26" s="73"/>
      <c r="Z26" s="73"/>
      <c r="AA26" s="73"/>
      <c r="AB26" s="73"/>
      <c r="AC26" s="73"/>
      <c r="AD26" s="73"/>
      <c r="AE26" s="73"/>
    </row>
    <row r="27" spans="1:31" ht="15" customHeight="1" x14ac:dyDescent="0.25">
      <c r="A27" s="73"/>
      <c r="B27" s="49"/>
      <c r="C27" s="73"/>
      <c r="D27" s="175" t="s">
        <v>181</v>
      </c>
      <c r="E27" s="176"/>
      <c r="F27" s="177"/>
      <c r="G27" s="181"/>
      <c r="H27" s="182"/>
      <c r="I27" s="182"/>
      <c r="J27" s="182"/>
      <c r="K27" s="183"/>
      <c r="L27" s="146"/>
      <c r="M27" s="147"/>
      <c r="N27" s="73"/>
      <c r="O27" s="49"/>
      <c r="P27" s="73"/>
      <c r="Q27" s="73"/>
      <c r="R27" s="73"/>
      <c r="S27" s="73"/>
      <c r="T27" s="73"/>
      <c r="U27" s="73"/>
      <c r="V27" s="73"/>
      <c r="W27" s="73"/>
      <c r="X27" s="73"/>
      <c r="Y27" s="73"/>
      <c r="Z27" s="73"/>
      <c r="AA27" s="73"/>
      <c r="AB27" s="73"/>
      <c r="AC27" s="73"/>
      <c r="AD27" s="73"/>
      <c r="AE27" s="73"/>
    </row>
    <row r="28" spans="1:31" ht="15" customHeight="1" x14ac:dyDescent="0.25">
      <c r="A28" s="73"/>
      <c r="B28" s="49"/>
      <c r="C28" s="73"/>
      <c r="D28" s="175"/>
      <c r="E28" s="176"/>
      <c r="F28" s="177"/>
      <c r="G28" s="185"/>
      <c r="H28" s="186"/>
      <c r="I28" s="186"/>
      <c r="J28" s="186"/>
      <c r="K28" s="187"/>
      <c r="L28" s="146"/>
      <c r="M28" s="147"/>
      <c r="N28" s="73"/>
      <c r="O28" s="49"/>
      <c r="P28" s="73"/>
      <c r="Q28" s="73"/>
      <c r="R28" s="73"/>
      <c r="S28" s="73"/>
      <c r="T28" s="73"/>
      <c r="U28" s="73"/>
      <c r="V28" s="73"/>
      <c r="W28" s="73"/>
      <c r="X28" s="73"/>
      <c r="Y28" s="73"/>
      <c r="Z28" s="73"/>
      <c r="AA28" s="73"/>
      <c r="AB28" s="73"/>
      <c r="AC28" s="73"/>
      <c r="AD28" s="73"/>
      <c r="AE28" s="73"/>
    </row>
    <row r="29" spans="1:31" ht="15" customHeight="1" x14ac:dyDescent="0.25">
      <c r="A29" s="73"/>
      <c r="B29" s="49"/>
      <c r="C29" s="73"/>
      <c r="D29" s="175"/>
      <c r="E29" s="176"/>
      <c r="F29" s="177"/>
      <c r="G29" s="185"/>
      <c r="H29" s="186"/>
      <c r="I29" s="186"/>
      <c r="J29" s="186"/>
      <c r="K29" s="187"/>
      <c r="L29" s="146"/>
      <c r="M29" s="147"/>
      <c r="N29" s="73"/>
      <c r="O29" s="49"/>
      <c r="P29" s="73"/>
      <c r="Q29" s="73"/>
      <c r="R29" s="73"/>
      <c r="S29" s="73"/>
      <c r="T29" s="73"/>
      <c r="U29" s="73"/>
      <c r="V29" s="73"/>
      <c r="W29" s="73"/>
      <c r="X29" s="73"/>
      <c r="Y29" s="73"/>
      <c r="Z29" s="73"/>
      <c r="AA29" s="73"/>
      <c r="AB29" s="73"/>
      <c r="AC29" s="73"/>
      <c r="AD29" s="73"/>
      <c r="AE29" s="73"/>
    </row>
    <row r="30" spans="1:31" ht="15" customHeight="1" x14ac:dyDescent="0.25">
      <c r="A30" s="73"/>
      <c r="B30" s="49"/>
      <c r="C30" s="73"/>
      <c r="D30" s="188"/>
      <c r="E30" s="189"/>
      <c r="F30" s="190"/>
      <c r="G30" s="185"/>
      <c r="H30" s="186"/>
      <c r="I30" s="186"/>
      <c r="J30" s="186"/>
      <c r="K30" s="187"/>
      <c r="L30" s="131"/>
      <c r="M30" s="132"/>
      <c r="N30" s="73"/>
      <c r="O30" s="49"/>
      <c r="P30" s="73"/>
      <c r="Q30" s="73"/>
      <c r="R30" s="73"/>
      <c r="S30" s="73"/>
      <c r="T30" s="73"/>
      <c r="U30" s="73"/>
      <c r="V30" s="73"/>
      <c r="W30" s="73"/>
      <c r="X30" s="73"/>
      <c r="Y30" s="73"/>
      <c r="Z30" s="73"/>
      <c r="AA30" s="73"/>
      <c r="AB30" s="73"/>
      <c r="AC30" s="73"/>
      <c r="AD30" s="73"/>
      <c r="AE30" s="73"/>
    </row>
    <row r="31" spans="1:31" ht="15" customHeight="1" x14ac:dyDescent="0.25">
      <c r="A31" s="73"/>
      <c r="B31" s="49"/>
      <c r="C31" s="73"/>
      <c r="D31" s="191" t="s">
        <v>168</v>
      </c>
      <c r="E31" s="191"/>
      <c r="F31" s="191"/>
      <c r="G31" s="191"/>
      <c r="H31" s="191"/>
      <c r="I31" s="191"/>
      <c r="J31" s="191"/>
      <c r="K31" s="191"/>
      <c r="L31" s="148" t="e">
        <f>AVERAGE(L22:L30)</f>
        <v>#DIV/0!</v>
      </c>
      <c r="M31" s="148" t="e">
        <f>AVERAGE(M22:M30)</f>
        <v>#DIV/0!</v>
      </c>
      <c r="N31" s="73"/>
      <c r="O31" s="49"/>
      <c r="P31" s="73"/>
      <c r="Q31" s="73"/>
      <c r="R31" s="73"/>
      <c r="S31" s="73"/>
      <c r="T31" s="73"/>
      <c r="U31" s="73"/>
      <c r="V31" s="73"/>
      <c r="W31" s="73"/>
      <c r="X31" s="73"/>
      <c r="Y31" s="73"/>
      <c r="Z31" s="73"/>
      <c r="AA31" s="73"/>
      <c r="AB31" s="73"/>
      <c r="AC31" s="73"/>
      <c r="AD31" s="73"/>
      <c r="AE31" s="73"/>
    </row>
    <row r="32" spans="1:31" ht="15" customHeight="1" x14ac:dyDescent="0.25">
      <c r="A32" s="73"/>
      <c r="B32" s="49"/>
      <c r="C32" s="73"/>
      <c r="D32" s="192"/>
      <c r="E32" s="192"/>
      <c r="F32" s="192"/>
      <c r="G32" s="192"/>
      <c r="H32" s="192"/>
      <c r="I32" s="192"/>
      <c r="J32" s="192"/>
      <c r="K32" s="192"/>
      <c r="L32" s="129"/>
      <c r="M32" s="73"/>
      <c r="N32" s="73"/>
      <c r="O32" s="49"/>
      <c r="P32" s="73"/>
      <c r="Q32" s="73"/>
      <c r="R32" s="73"/>
      <c r="S32" s="73"/>
      <c r="T32" s="73"/>
      <c r="U32" s="73"/>
      <c r="V32" s="73"/>
      <c r="W32" s="73"/>
      <c r="X32" s="73"/>
      <c r="Y32" s="73"/>
      <c r="Z32" s="73"/>
      <c r="AA32" s="73"/>
      <c r="AB32" s="73"/>
      <c r="AC32" s="73"/>
      <c r="AD32" s="73"/>
      <c r="AE32" s="73"/>
    </row>
    <row r="33" spans="1:31" ht="15" customHeight="1" x14ac:dyDescent="0.25">
      <c r="A33" s="73"/>
      <c r="B33" s="49"/>
      <c r="C33" s="73"/>
      <c r="D33" s="73"/>
      <c r="E33" s="73"/>
      <c r="F33" s="73"/>
      <c r="G33" s="73"/>
      <c r="H33" s="73"/>
      <c r="I33" s="73"/>
      <c r="J33" s="73"/>
      <c r="K33" s="73"/>
      <c r="L33" s="73"/>
      <c r="M33" s="73"/>
      <c r="N33" s="73"/>
      <c r="O33" s="49"/>
      <c r="P33" s="73"/>
      <c r="Q33" s="73"/>
      <c r="R33" s="73"/>
      <c r="S33" s="73"/>
      <c r="T33" s="73"/>
      <c r="U33" s="73"/>
      <c r="V33" s="73"/>
      <c r="W33" s="73"/>
      <c r="X33" s="73"/>
      <c r="Y33" s="73"/>
      <c r="Z33" s="73"/>
      <c r="AA33" s="73"/>
      <c r="AB33" s="73"/>
      <c r="AC33" s="73"/>
      <c r="AD33" s="73"/>
      <c r="AE33" s="73"/>
    </row>
    <row r="34" spans="1:31" ht="15" customHeight="1" x14ac:dyDescent="0.25">
      <c r="A34" s="73"/>
      <c r="B34" s="49"/>
      <c r="C34" s="73"/>
      <c r="D34" s="195" t="s">
        <v>174</v>
      </c>
      <c r="E34" s="196"/>
      <c r="F34" s="196"/>
      <c r="G34" s="197"/>
      <c r="H34" s="160" t="s">
        <v>176</v>
      </c>
      <c r="I34" s="160" t="s">
        <v>239</v>
      </c>
      <c r="J34" s="160" t="s">
        <v>240</v>
      </c>
      <c r="K34" s="160" t="s">
        <v>241</v>
      </c>
      <c r="L34" s="160" t="s">
        <v>242</v>
      </c>
      <c r="M34" s="160" t="s">
        <v>243</v>
      </c>
      <c r="N34" s="73"/>
      <c r="O34" s="49"/>
      <c r="P34" s="73"/>
      <c r="Q34" s="73"/>
      <c r="R34" s="73"/>
      <c r="S34" s="73"/>
      <c r="T34" s="73"/>
      <c r="U34" s="73"/>
      <c r="V34" s="73"/>
      <c r="W34" s="73"/>
      <c r="X34" s="73"/>
      <c r="Y34" s="73"/>
      <c r="Z34" s="73"/>
      <c r="AA34" s="73"/>
      <c r="AB34" s="73"/>
      <c r="AC34" s="73"/>
      <c r="AD34" s="73"/>
      <c r="AE34" s="73"/>
    </row>
    <row r="35" spans="1:31" ht="15" customHeight="1" x14ac:dyDescent="0.25">
      <c r="A35" s="73"/>
      <c r="B35" s="49"/>
      <c r="C35" s="73"/>
      <c r="D35" s="184" t="s">
        <v>170</v>
      </c>
      <c r="E35" s="184"/>
      <c r="F35" s="184"/>
      <c r="G35" s="184"/>
      <c r="H35" s="162"/>
      <c r="I35" s="158"/>
      <c r="J35" s="158"/>
      <c r="K35" s="158"/>
      <c r="L35" s="158"/>
      <c r="M35" s="158"/>
      <c r="N35" s="73"/>
      <c r="O35" s="49"/>
      <c r="P35" s="73"/>
      <c r="Q35" s="73"/>
      <c r="R35" s="73"/>
      <c r="S35" s="73"/>
      <c r="T35" s="73"/>
      <c r="U35" s="73"/>
      <c r="V35" s="73"/>
      <c r="W35" s="73"/>
      <c r="X35" s="73"/>
      <c r="Y35" s="73"/>
      <c r="Z35" s="73"/>
      <c r="AA35" s="73"/>
      <c r="AB35" s="73"/>
      <c r="AC35" s="73"/>
      <c r="AD35" s="73"/>
      <c r="AE35" s="73"/>
    </row>
    <row r="36" spans="1:31" ht="15" customHeight="1" x14ac:dyDescent="0.25">
      <c r="A36" s="73"/>
      <c r="B36" s="49"/>
      <c r="C36" s="73"/>
      <c r="D36" s="184" t="s">
        <v>171</v>
      </c>
      <c r="E36" s="184"/>
      <c r="F36" s="184"/>
      <c r="G36" s="184"/>
      <c r="H36" s="158"/>
      <c r="I36" s="158"/>
      <c r="J36" s="158"/>
      <c r="K36" s="158"/>
      <c r="L36" s="158"/>
      <c r="M36" s="158"/>
      <c r="N36" s="73"/>
      <c r="O36" s="49"/>
      <c r="P36" s="73"/>
      <c r="Q36" s="73"/>
      <c r="R36" s="73"/>
      <c r="S36" s="73"/>
      <c r="T36" s="73"/>
      <c r="U36" s="73"/>
      <c r="V36" s="73"/>
      <c r="W36" s="73"/>
      <c r="X36" s="73"/>
      <c r="Y36" s="73"/>
      <c r="Z36" s="73"/>
      <c r="AA36" s="73"/>
      <c r="AB36" s="73"/>
      <c r="AC36" s="73"/>
      <c r="AD36" s="73"/>
      <c r="AE36" s="73"/>
    </row>
    <row r="37" spans="1:31" ht="15" customHeight="1" x14ac:dyDescent="0.25">
      <c r="A37" s="73"/>
      <c r="B37" s="49"/>
      <c r="C37" s="73"/>
      <c r="D37" s="184" t="s">
        <v>172</v>
      </c>
      <c r="E37" s="184"/>
      <c r="F37" s="184"/>
      <c r="G37" s="184"/>
      <c r="H37" s="158"/>
      <c r="I37" s="158"/>
      <c r="J37" s="158"/>
      <c r="K37" s="158"/>
      <c r="L37" s="158"/>
      <c r="M37" s="158"/>
      <c r="N37" s="73"/>
      <c r="O37" s="49"/>
      <c r="P37" s="73"/>
      <c r="Q37" s="73"/>
      <c r="R37" s="73"/>
      <c r="S37" s="73"/>
      <c r="T37" s="73"/>
      <c r="U37" s="73"/>
      <c r="V37" s="73"/>
      <c r="W37" s="73"/>
      <c r="X37" s="73"/>
      <c r="Y37" s="73"/>
      <c r="Z37" s="73"/>
      <c r="AA37" s="73"/>
      <c r="AB37" s="73"/>
      <c r="AC37" s="73"/>
      <c r="AD37" s="73"/>
      <c r="AE37" s="73"/>
    </row>
    <row r="38" spans="1:31" ht="15" customHeight="1" x14ac:dyDescent="0.25">
      <c r="A38" s="73"/>
      <c r="B38" s="49"/>
      <c r="C38" s="73"/>
      <c r="D38" s="184" t="s">
        <v>238</v>
      </c>
      <c r="E38" s="184"/>
      <c r="F38" s="184"/>
      <c r="G38" s="184"/>
      <c r="H38" s="158"/>
      <c r="I38" s="158"/>
      <c r="J38" s="158"/>
      <c r="K38" s="158"/>
      <c r="L38" s="158"/>
      <c r="M38" s="158"/>
      <c r="N38" s="73"/>
      <c r="O38" s="49"/>
      <c r="P38" s="73"/>
      <c r="Q38" s="73"/>
      <c r="R38" s="73"/>
      <c r="S38" s="73"/>
      <c r="T38" s="73"/>
      <c r="U38" s="73"/>
      <c r="V38" s="73"/>
      <c r="W38" s="73"/>
      <c r="X38" s="73"/>
      <c r="Y38" s="73"/>
      <c r="Z38" s="73"/>
      <c r="AA38" s="73"/>
      <c r="AB38" s="73"/>
      <c r="AC38" s="73"/>
      <c r="AD38" s="73"/>
      <c r="AE38" s="73"/>
    </row>
    <row r="39" spans="1:31" ht="15" customHeight="1" x14ac:dyDescent="0.25">
      <c r="A39" s="73"/>
      <c r="B39" s="49"/>
      <c r="C39" s="73"/>
      <c r="D39" s="184" t="s">
        <v>173</v>
      </c>
      <c r="E39" s="184"/>
      <c r="F39" s="184"/>
      <c r="G39" s="184"/>
      <c r="H39" s="158"/>
      <c r="I39" s="158"/>
      <c r="J39" s="158"/>
      <c r="K39" s="158"/>
      <c r="L39" s="158"/>
      <c r="M39" s="158"/>
      <c r="N39" s="73"/>
      <c r="O39" s="49"/>
      <c r="P39" s="73"/>
      <c r="Q39" s="73"/>
      <c r="R39" s="73"/>
      <c r="S39" s="73"/>
      <c r="T39" s="73"/>
      <c r="U39" s="73"/>
      <c r="V39" s="73"/>
      <c r="W39" s="73"/>
      <c r="X39" s="73"/>
      <c r="Y39" s="73"/>
      <c r="Z39" s="73"/>
      <c r="AA39" s="73"/>
      <c r="AB39" s="73"/>
      <c r="AC39" s="73"/>
      <c r="AD39" s="73"/>
      <c r="AE39" s="73"/>
    </row>
    <row r="40" spans="1:31" ht="15" customHeight="1" x14ac:dyDescent="0.25">
      <c r="A40" s="73"/>
      <c r="B40" s="49"/>
      <c r="C40" s="73"/>
      <c r="D40" s="184"/>
      <c r="E40" s="184"/>
      <c r="F40" s="184"/>
      <c r="G40" s="184"/>
      <c r="H40" s="158"/>
      <c r="I40" s="158"/>
      <c r="J40" s="158"/>
      <c r="K40" s="158"/>
      <c r="L40" s="158"/>
      <c r="M40" s="158"/>
      <c r="N40" s="73"/>
      <c r="O40" s="49"/>
      <c r="P40" s="73"/>
      <c r="Q40" s="73"/>
      <c r="R40" s="73"/>
      <c r="S40" s="73"/>
      <c r="T40" s="73"/>
      <c r="U40" s="73"/>
      <c r="V40" s="73"/>
      <c r="W40" s="73"/>
      <c r="X40" s="73"/>
      <c r="Y40" s="73"/>
      <c r="Z40" s="73"/>
      <c r="AA40" s="73"/>
      <c r="AB40" s="73"/>
      <c r="AC40" s="73"/>
      <c r="AD40" s="73"/>
      <c r="AE40" s="73"/>
    </row>
    <row r="41" spans="1:31" ht="15" customHeight="1" x14ac:dyDescent="0.25">
      <c r="A41" s="73"/>
      <c r="B41" s="49"/>
      <c r="C41" s="73"/>
      <c r="D41" s="193"/>
      <c r="E41" s="193"/>
      <c r="F41" s="193"/>
      <c r="G41" s="193"/>
      <c r="H41" s="159"/>
      <c r="I41" s="159"/>
      <c r="J41" s="159"/>
      <c r="K41" s="159"/>
      <c r="L41" s="159"/>
      <c r="M41" s="159"/>
      <c r="N41" s="73"/>
      <c r="O41" s="49"/>
      <c r="P41" s="73"/>
      <c r="Q41" s="73"/>
      <c r="R41" s="73"/>
      <c r="S41" s="73"/>
      <c r="T41" s="73"/>
      <c r="U41" s="73"/>
      <c r="V41" s="73"/>
      <c r="W41" s="73"/>
      <c r="X41" s="73"/>
      <c r="Y41" s="73"/>
      <c r="Z41" s="73"/>
      <c r="AA41" s="73"/>
      <c r="AB41" s="73"/>
      <c r="AC41" s="73"/>
      <c r="AD41" s="73"/>
      <c r="AE41" s="73"/>
    </row>
    <row r="42" spans="1:31" ht="15" customHeight="1" x14ac:dyDescent="0.25">
      <c r="A42" s="73"/>
      <c r="B42" s="49"/>
      <c r="C42" s="73"/>
      <c r="D42" s="194"/>
      <c r="E42" s="194"/>
      <c r="F42" s="194"/>
      <c r="G42" s="194"/>
      <c r="H42" s="73"/>
      <c r="I42" s="73"/>
      <c r="J42" s="73"/>
      <c r="K42" s="73"/>
      <c r="L42" s="73"/>
      <c r="M42" s="73"/>
      <c r="N42" s="73"/>
      <c r="O42" s="49"/>
      <c r="P42" s="73"/>
      <c r="Q42" s="73"/>
      <c r="R42" s="73"/>
      <c r="S42" s="73"/>
      <c r="T42" s="73"/>
      <c r="U42" s="73"/>
      <c r="V42" s="73"/>
      <c r="W42" s="73"/>
      <c r="X42" s="73"/>
      <c r="Y42" s="73"/>
      <c r="Z42" s="73"/>
      <c r="AA42" s="73"/>
      <c r="AB42" s="73"/>
      <c r="AC42" s="73"/>
      <c r="AD42" s="73"/>
      <c r="AE42" s="73"/>
    </row>
    <row r="43" spans="1:31" x14ac:dyDescent="0.25">
      <c r="A43" s="73"/>
      <c r="B43" s="49"/>
      <c r="C43" s="73"/>
      <c r="D43" s="73"/>
      <c r="E43" s="73"/>
      <c r="F43" s="73"/>
      <c r="G43" s="73"/>
      <c r="H43" s="73"/>
      <c r="I43" s="73"/>
      <c r="J43" s="73"/>
      <c r="K43" s="73"/>
      <c r="L43" s="73"/>
      <c r="M43" s="73"/>
      <c r="N43" s="73"/>
      <c r="O43" s="49"/>
      <c r="P43" s="73"/>
      <c r="Q43" s="73"/>
      <c r="R43" s="73"/>
      <c r="S43" s="73"/>
      <c r="T43" s="73"/>
      <c r="U43" s="73"/>
      <c r="V43" s="73"/>
      <c r="W43" s="73"/>
      <c r="X43" s="73"/>
      <c r="Y43" s="73"/>
      <c r="Z43" s="73"/>
      <c r="AA43" s="73"/>
      <c r="AB43" s="73"/>
      <c r="AC43" s="73"/>
      <c r="AD43" s="73"/>
    </row>
    <row r="44" spans="1:31" x14ac:dyDescent="0.25">
      <c r="A44" s="73"/>
      <c r="B44" s="49"/>
      <c r="C44" s="73"/>
      <c r="D44" s="73"/>
      <c r="E44" s="73"/>
      <c r="F44" s="73"/>
      <c r="G44" s="73"/>
      <c r="H44" s="73"/>
      <c r="I44" s="73"/>
      <c r="J44" s="73"/>
      <c r="K44" s="73"/>
      <c r="L44" s="73"/>
      <c r="M44" s="73"/>
      <c r="N44" s="73"/>
      <c r="O44" s="49"/>
      <c r="P44" s="73"/>
      <c r="Q44" s="73"/>
      <c r="R44" s="73"/>
      <c r="S44" s="73"/>
      <c r="T44" s="73"/>
      <c r="U44" s="73"/>
      <c r="V44" s="73"/>
      <c r="W44" s="73"/>
      <c r="X44" s="73"/>
      <c r="Y44" s="73"/>
      <c r="Z44" s="73"/>
      <c r="AA44" s="73"/>
      <c r="AB44" s="73"/>
      <c r="AC44" s="73"/>
      <c r="AD44" s="73"/>
    </row>
    <row r="45" spans="1:31" x14ac:dyDescent="0.25">
      <c r="A45" s="73"/>
      <c r="B45" s="49"/>
      <c r="C45" s="49"/>
      <c r="D45" s="49"/>
      <c r="E45" s="49"/>
      <c r="F45" s="49"/>
      <c r="G45" s="49"/>
      <c r="H45" s="49"/>
      <c r="I45" s="49"/>
      <c r="J45" s="49"/>
      <c r="K45" s="49"/>
      <c r="L45" s="49"/>
      <c r="M45" s="49"/>
      <c r="N45" s="49"/>
      <c r="O45" s="49"/>
      <c r="P45" s="73"/>
      <c r="Q45" s="73"/>
      <c r="R45" s="73"/>
      <c r="S45" s="73"/>
      <c r="T45" s="73"/>
      <c r="U45" s="73"/>
      <c r="V45" s="73"/>
      <c r="W45" s="73"/>
      <c r="X45" s="73"/>
      <c r="Y45" s="73"/>
      <c r="Z45" s="73"/>
      <c r="AA45" s="73"/>
      <c r="AB45" s="73"/>
      <c r="AC45" s="73"/>
      <c r="AD45" s="73"/>
    </row>
    <row r="46" spans="1:31" x14ac:dyDescent="0.25">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row>
    <row r="47" spans="1:31" x14ac:dyDescent="0.25">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row>
    <row r="48" spans="1:31" x14ac:dyDescent="0.25">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row>
    <row r="49" spans="1:30" x14ac:dyDescent="0.25">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row>
    <row r="50" spans="1:30" x14ac:dyDescent="0.25">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row>
    <row r="51" spans="1:30" x14ac:dyDescent="0.25">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row>
    <row r="52" spans="1:30" x14ac:dyDescent="0.25">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row>
    <row r="53" spans="1:30" x14ac:dyDescent="0.25">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row>
    <row r="54" spans="1:30" x14ac:dyDescent="0.25">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row>
    <row r="55" spans="1:30" x14ac:dyDescent="0.2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row>
    <row r="56" spans="1:30" x14ac:dyDescent="0.25">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row>
    <row r="57" spans="1:30" x14ac:dyDescent="0.25">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row>
    <row r="58" spans="1:30" x14ac:dyDescent="0.25">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row>
    <row r="59" spans="1:30" x14ac:dyDescent="0.25">
      <c r="A59" s="48"/>
      <c r="B59" s="48"/>
      <c r="C59" s="48"/>
      <c r="D59" s="48"/>
      <c r="E59" s="48"/>
      <c r="F59" s="48"/>
      <c r="G59" s="48"/>
      <c r="H59" s="48"/>
      <c r="I59" s="48"/>
      <c r="J59" s="48"/>
      <c r="K59" s="48"/>
      <c r="L59" s="48"/>
      <c r="M59" s="48"/>
      <c r="N59" s="48"/>
      <c r="O59" s="73"/>
      <c r="P59" s="73"/>
      <c r="Q59" s="73"/>
      <c r="R59" s="73"/>
      <c r="S59" s="73"/>
      <c r="T59" s="73"/>
      <c r="U59" s="73"/>
      <c r="V59" s="73"/>
      <c r="W59" s="73"/>
      <c r="X59" s="73"/>
      <c r="Y59" s="73"/>
      <c r="Z59" s="73"/>
      <c r="AA59" s="73"/>
      <c r="AB59" s="73"/>
      <c r="AC59" s="73"/>
      <c r="AD59" s="73"/>
    </row>
    <row r="60" spans="1:30" x14ac:dyDescent="0.25">
      <c r="A60" s="48"/>
      <c r="B60" s="48"/>
      <c r="C60" s="48"/>
      <c r="D60" s="48"/>
      <c r="E60" s="48"/>
      <c r="F60" s="48"/>
      <c r="G60" s="48"/>
      <c r="H60" s="48"/>
      <c r="I60" s="48"/>
      <c r="J60" s="48"/>
      <c r="K60" s="48"/>
      <c r="L60" s="48"/>
      <c r="M60" s="48"/>
      <c r="N60" s="48"/>
      <c r="O60" s="73"/>
      <c r="P60" s="73"/>
      <c r="Q60" s="73"/>
      <c r="R60" s="73"/>
      <c r="S60" s="73"/>
      <c r="T60" s="73"/>
      <c r="U60" s="73"/>
      <c r="V60" s="73"/>
      <c r="W60" s="73"/>
      <c r="X60" s="73"/>
      <c r="Y60" s="73"/>
      <c r="Z60" s="73"/>
      <c r="AA60" s="73"/>
      <c r="AB60" s="73"/>
      <c r="AC60" s="73"/>
      <c r="AD60" s="73"/>
    </row>
    <row r="61" spans="1:30" x14ac:dyDescent="0.25">
      <c r="A61" s="48"/>
      <c r="B61" s="48"/>
      <c r="C61" s="48"/>
      <c r="D61" s="48"/>
      <c r="E61" s="48"/>
      <c r="F61" s="48"/>
      <c r="G61" s="48"/>
      <c r="H61" s="48"/>
      <c r="I61" s="48"/>
      <c r="J61" s="48"/>
      <c r="K61" s="48"/>
      <c r="L61" s="48"/>
      <c r="M61" s="48"/>
      <c r="N61" s="48"/>
      <c r="O61" s="73"/>
      <c r="P61" s="73"/>
      <c r="Q61" s="73"/>
      <c r="R61" s="73"/>
      <c r="S61" s="73"/>
      <c r="T61" s="73"/>
      <c r="U61" s="73"/>
      <c r="V61" s="73"/>
      <c r="W61" s="73"/>
      <c r="X61" s="73"/>
      <c r="Y61" s="73"/>
      <c r="Z61" s="73"/>
      <c r="AA61" s="73"/>
      <c r="AB61" s="73"/>
      <c r="AC61" s="73"/>
      <c r="AD61" s="73"/>
    </row>
    <row r="62" spans="1:30" x14ac:dyDescent="0.25">
      <c r="A62" s="48"/>
      <c r="B62" s="48"/>
      <c r="C62" s="48"/>
      <c r="D62" s="48"/>
      <c r="E62" s="48"/>
      <c r="F62" s="48"/>
      <c r="G62" s="48"/>
      <c r="H62" s="48"/>
      <c r="I62" s="48"/>
      <c r="J62" s="48"/>
      <c r="K62" s="48"/>
      <c r="L62" s="48"/>
      <c r="M62" s="48"/>
      <c r="N62" s="48"/>
      <c r="O62" s="73"/>
      <c r="P62" s="73"/>
      <c r="Q62" s="73"/>
      <c r="R62" s="73"/>
      <c r="S62" s="73"/>
      <c r="T62" s="73"/>
      <c r="U62" s="73"/>
      <c r="V62" s="73"/>
      <c r="W62" s="73"/>
      <c r="X62" s="73"/>
      <c r="Y62" s="73"/>
      <c r="Z62" s="73"/>
      <c r="AA62" s="73"/>
      <c r="AB62" s="73"/>
      <c r="AC62" s="73"/>
      <c r="AD62" s="73"/>
    </row>
    <row r="63" spans="1:30" x14ac:dyDescent="0.25">
      <c r="A63" s="48"/>
      <c r="B63" s="48"/>
      <c r="C63" s="48"/>
      <c r="D63" s="48"/>
      <c r="E63" s="48"/>
      <c r="F63" s="48"/>
      <c r="G63" s="48"/>
      <c r="H63" s="48"/>
      <c r="I63" s="48"/>
      <c r="J63" s="48"/>
      <c r="K63" s="48"/>
      <c r="L63" s="48"/>
      <c r="M63" s="48"/>
      <c r="N63" s="48"/>
      <c r="O63" s="73"/>
      <c r="P63" s="73"/>
      <c r="Q63" s="73"/>
      <c r="R63" s="73"/>
      <c r="S63" s="73"/>
      <c r="T63" s="73"/>
      <c r="U63" s="73"/>
      <c r="V63" s="73"/>
      <c r="W63" s="73"/>
      <c r="X63" s="73"/>
      <c r="Y63" s="73"/>
      <c r="Z63" s="73"/>
      <c r="AA63" s="73"/>
      <c r="AB63" s="73"/>
      <c r="AC63" s="73"/>
      <c r="AD63" s="73"/>
    </row>
    <row r="64" spans="1:30" x14ac:dyDescent="0.25">
      <c r="A64" s="48"/>
      <c r="B64" s="48"/>
      <c r="C64" s="48"/>
      <c r="D64" s="48"/>
      <c r="E64" s="48"/>
      <c r="F64" s="48"/>
      <c r="G64" s="48"/>
      <c r="H64" s="48"/>
      <c r="I64" s="48"/>
      <c r="J64" s="48"/>
      <c r="K64" s="48"/>
      <c r="L64" s="48"/>
      <c r="M64" s="48"/>
      <c r="N64" s="48"/>
      <c r="O64" s="73"/>
      <c r="P64" s="73"/>
      <c r="Q64" s="73"/>
      <c r="R64" s="73"/>
      <c r="S64" s="73"/>
      <c r="T64" s="73"/>
      <c r="U64" s="73"/>
      <c r="V64" s="73"/>
      <c r="W64" s="73"/>
      <c r="X64" s="73"/>
      <c r="Y64" s="73"/>
      <c r="Z64" s="73"/>
      <c r="AA64" s="73"/>
      <c r="AB64" s="73"/>
      <c r="AC64" s="73"/>
      <c r="AD64" s="73"/>
    </row>
    <row r="65" spans="1:30" x14ac:dyDescent="0.25">
      <c r="A65" s="48"/>
      <c r="B65" s="48"/>
      <c r="C65" s="48"/>
      <c r="D65" s="48"/>
      <c r="E65" s="48"/>
      <c r="F65" s="48"/>
      <c r="G65" s="48"/>
      <c r="H65" s="48"/>
      <c r="I65" s="48"/>
      <c r="J65" s="48"/>
      <c r="K65" s="48"/>
      <c r="L65" s="48"/>
      <c r="M65" s="48"/>
      <c r="N65" s="48"/>
      <c r="O65" s="73"/>
      <c r="P65" s="73"/>
      <c r="Q65" s="73"/>
      <c r="R65" s="73"/>
      <c r="S65" s="73"/>
      <c r="T65" s="73"/>
      <c r="U65" s="73"/>
      <c r="V65" s="73"/>
      <c r="W65" s="73"/>
      <c r="X65" s="73"/>
      <c r="Y65" s="73"/>
      <c r="Z65" s="73"/>
      <c r="AA65" s="73"/>
      <c r="AB65" s="73"/>
      <c r="AC65" s="73"/>
      <c r="AD65" s="73"/>
    </row>
    <row r="66" spans="1:30" x14ac:dyDescent="0.25">
      <c r="A66" s="48"/>
      <c r="B66" s="48"/>
      <c r="C66" s="48"/>
      <c r="D66" s="48"/>
      <c r="E66" s="48"/>
      <c r="F66" s="48"/>
      <c r="G66" s="48"/>
      <c r="H66" s="48"/>
      <c r="I66" s="48"/>
      <c r="J66" s="48"/>
      <c r="K66" s="48"/>
      <c r="L66" s="48"/>
      <c r="M66" s="48"/>
      <c r="N66" s="48"/>
      <c r="O66" s="73"/>
      <c r="P66" s="73"/>
      <c r="Q66" s="73"/>
      <c r="R66" s="73"/>
      <c r="S66" s="73"/>
      <c r="T66" s="73"/>
      <c r="U66" s="73"/>
      <c r="V66" s="73"/>
      <c r="W66" s="73"/>
      <c r="X66" s="73"/>
      <c r="Y66" s="73"/>
      <c r="Z66" s="73"/>
      <c r="AA66" s="73"/>
      <c r="AB66" s="73"/>
      <c r="AC66" s="73"/>
      <c r="AD66" s="73"/>
    </row>
    <row r="67" spans="1:30" x14ac:dyDescent="0.25">
      <c r="A67" s="48"/>
      <c r="B67" s="48"/>
      <c r="C67" s="48"/>
      <c r="D67" s="48"/>
      <c r="E67" s="48"/>
      <c r="F67" s="48"/>
      <c r="G67" s="48"/>
      <c r="H67" s="48"/>
      <c r="I67" s="48"/>
      <c r="J67" s="48"/>
      <c r="K67" s="48"/>
      <c r="L67" s="48"/>
      <c r="M67" s="48"/>
      <c r="N67" s="48"/>
      <c r="O67" s="73"/>
      <c r="P67" s="73"/>
      <c r="Q67" s="73"/>
      <c r="R67" s="73"/>
      <c r="S67" s="73"/>
      <c r="T67" s="73"/>
      <c r="U67" s="73"/>
      <c r="V67" s="73"/>
      <c r="W67" s="73"/>
      <c r="X67" s="73"/>
      <c r="Y67" s="73"/>
      <c r="Z67" s="73"/>
      <c r="AA67" s="73"/>
      <c r="AB67" s="73"/>
      <c r="AC67" s="73"/>
      <c r="AD67" s="73"/>
    </row>
    <row r="68" spans="1:30" x14ac:dyDescent="0.25">
      <c r="A68" s="48"/>
      <c r="B68" s="48"/>
      <c r="C68" s="48"/>
      <c r="D68" s="48"/>
      <c r="E68" s="48"/>
      <c r="F68" s="48"/>
      <c r="G68" s="48"/>
      <c r="H68" s="48"/>
      <c r="I68" s="48"/>
      <c r="J68" s="48"/>
      <c r="K68" s="48"/>
      <c r="L68" s="48"/>
      <c r="M68" s="48"/>
      <c r="N68" s="48"/>
      <c r="O68" s="48"/>
      <c r="P68" s="48"/>
      <c r="Q68" s="73"/>
      <c r="R68" s="48"/>
      <c r="S68" s="48"/>
      <c r="T68" s="73"/>
      <c r="U68" s="48"/>
      <c r="V68" s="48"/>
      <c r="W68" s="73"/>
      <c r="X68" s="48"/>
      <c r="Y68" s="48"/>
      <c r="Z68" s="73"/>
      <c r="AA68" s="48"/>
      <c r="AB68" s="48"/>
      <c r="AC68" s="73"/>
      <c r="AD68" s="48"/>
    </row>
    <row r="69" spans="1:30" x14ac:dyDescent="0.25">
      <c r="A69" s="48"/>
      <c r="B69" s="48"/>
      <c r="C69" s="48"/>
      <c r="D69" s="48"/>
      <c r="E69" s="48"/>
      <c r="F69" s="48"/>
      <c r="G69" s="48"/>
      <c r="H69" s="48"/>
      <c r="I69" s="48"/>
      <c r="J69" s="48"/>
      <c r="K69" s="48"/>
      <c r="L69" s="48"/>
      <c r="M69" s="48"/>
      <c r="N69" s="48"/>
      <c r="O69" s="48"/>
      <c r="P69" s="48"/>
      <c r="Q69" s="73"/>
      <c r="R69" s="48"/>
      <c r="S69" s="48"/>
      <c r="T69" s="73"/>
      <c r="U69" s="48"/>
      <c r="V69" s="48"/>
      <c r="W69" s="73"/>
      <c r="X69" s="48"/>
      <c r="Y69" s="48"/>
      <c r="Z69" s="73"/>
      <c r="AA69" s="48"/>
      <c r="AB69" s="48"/>
      <c r="AC69" s="73"/>
      <c r="AD69" s="48"/>
    </row>
    <row r="70" spans="1:30" x14ac:dyDescent="0.25">
      <c r="A70" s="48"/>
      <c r="B70" s="48"/>
      <c r="C70" s="48"/>
      <c r="D70" s="48"/>
      <c r="E70" s="48"/>
      <c r="F70" s="48"/>
      <c r="G70" s="48"/>
      <c r="H70" s="48"/>
      <c r="I70" s="48"/>
      <c r="J70" s="48"/>
      <c r="K70" s="48"/>
      <c r="L70" s="48"/>
      <c r="M70" s="48"/>
      <c r="N70" s="48"/>
      <c r="O70" s="48"/>
      <c r="P70" s="48"/>
      <c r="Q70" s="73"/>
      <c r="R70" s="48"/>
      <c r="S70" s="48"/>
      <c r="T70" s="73"/>
      <c r="U70" s="48"/>
      <c r="V70" s="48"/>
      <c r="W70" s="73"/>
      <c r="X70" s="48"/>
      <c r="Y70" s="48"/>
      <c r="Z70" s="73"/>
      <c r="AA70" s="48"/>
      <c r="AB70" s="48"/>
      <c r="AC70" s="73"/>
      <c r="AD70" s="48"/>
    </row>
    <row r="71" spans="1:30" x14ac:dyDescent="0.25">
      <c r="A71" s="48"/>
      <c r="B71" s="48"/>
      <c r="C71" s="48"/>
      <c r="D71" s="48"/>
      <c r="E71" s="48"/>
      <c r="F71" s="48"/>
      <c r="G71" s="48"/>
      <c r="H71" s="48"/>
      <c r="I71" s="48"/>
      <c r="J71" s="48"/>
      <c r="K71" s="48"/>
      <c r="L71" s="48"/>
      <c r="M71" s="48"/>
      <c r="N71" s="48"/>
      <c r="O71" s="48"/>
      <c r="P71" s="48"/>
      <c r="Q71" s="73"/>
      <c r="R71" s="48"/>
      <c r="S71" s="48"/>
      <c r="T71" s="73"/>
      <c r="U71" s="48"/>
      <c r="V71" s="48"/>
      <c r="W71" s="73"/>
      <c r="X71" s="48"/>
      <c r="Y71" s="48"/>
      <c r="Z71" s="73"/>
      <c r="AA71" s="48"/>
      <c r="AB71" s="48"/>
      <c r="AC71" s="73"/>
      <c r="AD71" s="48"/>
    </row>
    <row r="72" spans="1:30" x14ac:dyDescent="0.25">
      <c r="A72" s="48"/>
      <c r="B72" s="48"/>
      <c r="C72" s="48"/>
      <c r="D72" s="48"/>
      <c r="E72" s="48"/>
      <c r="F72" s="48"/>
      <c r="G72" s="48"/>
      <c r="H72" s="48"/>
      <c r="I72" s="48"/>
      <c r="J72" s="48"/>
      <c r="K72" s="48"/>
      <c r="L72" s="48"/>
      <c r="M72" s="48"/>
      <c r="N72" s="48"/>
      <c r="O72" s="48"/>
      <c r="P72" s="48"/>
      <c r="Q72" s="73"/>
      <c r="R72" s="48"/>
      <c r="S72" s="48"/>
      <c r="T72" s="73"/>
      <c r="U72" s="48"/>
      <c r="V72" s="48"/>
      <c r="W72" s="73"/>
      <c r="X72" s="48"/>
      <c r="Y72" s="48"/>
      <c r="Z72" s="73"/>
      <c r="AA72" s="48"/>
      <c r="AB72" s="48"/>
      <c r="AC72" s="73"/>
      <c r="AD72" s="48"/>
    </row>
    <row r="73" spans="1:30" x14ac:dyDescent="0.25">
      <c r="A73" s="48"/>
      <c r="B73" s="48"/>
      <c r="C73" s="48"/>
      <c r="D73" s="48"/>
      <c r="E73" s="48"/>
      <c r="F73" s="48"/>
      <c r="G73" s="48"/>
      <c r="H73" s="48"/>
      <c r="I73" s="48"/>
      <c r="J73" s="48"/>
      <c r="K73" s="48"/>
      <c r="L73" s="48"/>
      <c r="M73" s="48"/>
      <c r="N73" s="48"/>
      <c r="O73" s="48"/>
      <c r="P73" s="48"/>
      <c r="Q73" s="73"/>
      <c r="R73" s="48"/>
      <c r="S73" s="48"/>
      <c r="T73" s="73"/>
      <c r="U73" s="48"/>
      <c r="V73" s="48"/>
      <c r="W73" s="73"/>
      <c r="X73" s="48"/>
      <c r="Y73" s="48"/>
      <c r="Z73" s="73"/>
      <c r="AA73" s="48"/>
      <c r="AB73" s="48"/>
      <c r="AC73" s="73"/>
      <c r="AD73" s="48"/>
    </row>
    <row r="74" spans="1:30" x14ac:dyDescent="0.25">
      <c r="A74" s="48"/>
      <c r="B74" s="48"/>
      <c r="C74" s="48"/>
      <c r="D74" s="48"/>
      <c r="E74" s="48"/>
      <c r="F74" s="48"/>
      <c r="G74" s="48"/>
      <c r="H74" s="48"/>
      <c r="I74" s="48"/>
      <c r="J74" s="48"/>
      <c r="K74" s="48"/>
      <c r="L74" s="48"/>
      <c r="M74" s="48"/>
      <c r="N74" s="48"/>
      <c r="O74" s="48"/>
      <c r="P74" s="48"/>
      <c r="Q74" s="73"/>
      <c r="R74" s="48"/>
      <c r="S74" s="48"/>
      <c r="T74" s="73"/>
      <c r="U74" s="48"/>
      <c r="V74" s="48"/>
      <c r="W74" s="73"/>
      <c r="X74" s="48"/>
      <c r="Y74" s="48"/>
      <c r="Z74" s="73"/>
      <c r="AA74" s="48"/>
      <c r="AB74" s="48"/>
      <c r="AC74" s="73"/>
      <c r="AD74" s="48"/>
    </row>
    <row r="75" spans="1:30" x14ac:dyDescent="0.25">
      <c r="A75" s="48"/>
      <c r="B75" s="48"/>
      <c r="C75" s="48"/>
      <c r="D75" s="48"/>
      <c r="E75" s="48"/>
      <c r="F75" s="48"/>
      <c r="G75" s="48"/>
      <c r="H75" s="48"/>
      <c r="I75" s="48"/>
      <c r="J75" s="48"/>
      <c r="K75" s="48"/>
      <c r="L75" s="48"/>
      <c r="M75" s="48"/>
      <c r="N75" s="48"/>
      <c r="O75" s="48"/>
      <c r="P75" s="48"/>
      <c r="Q75" s="73"/>
      <c r="R75" s="48"/>
      <c r="S75" s="48"/>
      <c r="T75" s="73"/>
      <c r="U75" s="48"/>
      <c r="V75" s="48"/>
      <c r="W75" s="73"/>
      <c r="X75" s="48"/>
      <c r="Y75" s="48"/>
      <c r="Z75" s="73"/>
      <c r="AA75" s="48"/>
      <c r="AB75" s="48"/>
      <c r="AC75" s="73"/>
      <c r="AD75" s="48"/>
    </row>
    <row r="76" spans="1:30" x14ac:dyDescent="0.25">
      <c r="A76" s="48"/>
      <c r="B76" s="48"/>
      <c r="C76" s="48"/>
      <c r="D76" s="48"/>
      <c r="E76" s="48"/>
      <c r="F76" s="48"/>
      <c r="G76" s="48"/>
      <c r="H76" s="48"/>
      <c r="I76" s="48"/>
      <c r="J76" s="48"/>
      <c r="K76" s="48"/>
      <c r="L76" s="48"/>
      <c r="M76" s="48"/>
      <c r="N76" s="48"/>
      <c r="O76" s="48"/>
      <c r="P76" s="48"/>
      <c r="Q76" s="73"/>
      <c r="R76" s="48"/>
      <c r="S76" s="48"/>
      <c r="T76" s="73"/>
      <c r="U76" s="48"/>
      <c r="V76" s="48"/>
      <c r="W76" s="73"/>
      <c r="X76" s="48"/>
      <c r="Y76" s="48"/>
      <c r="Z76" s="73"/>
      <c r="AA76" s="48"/>
      <c r="AB76" s="48"/>
      <c r="AC76" s="73"/>
      <c r="AD76" s="48"/>
    </row>
    <row r="77" spans="1:30" x14ac:dyDescent="0.25">
      <c r="A77" s="48"/>
      <c r="B77" s="48"/>
      <c r="C77" s="48"/>
      <c r="D77" s="48"/>
      <c r="E77" s="48"/>
      <c r="F77" s="48"/>
      <c r="G77" s="48"/>
      <c r="H77" s="48"/>
      <c r="I77" s="48"/>
      <c r="J77" s="48"/>
      <c r="K77" s="48"/>
      <c r="L77" s="48"/>
      <c r="M77" s="48"/>
      <c r="N77" s="48"/>
      <c r="O77" s="48"/>
      <c r="P77" s="48"/>
      <c r="Q77" s="73"/>
      <c r="R77" s="48"/>
      <c r="S77" s="48"/>
      <c r="T77" s="73"/>
      <c r="U77" s="48"/>
      <c r="V77" s="48"/>
      <c r="W77" s="73"/>
      <c r="X77" s="48"/>
      <c r="Y77" s="48"/>
      <c r="Z77" s="73"/>
      <c r="AA77" s="48"/>
      <c r="AB77" s="48"/>
      <c r="AC77" s="73"/>
      <c r="AD77" s="48"/>
    </row>
    <row r="78" spans="1:30" x14ac:dyDescent="0.25">
      <c r="A78" s="48"/>
      <c r="B78" s="48"/>
      <c r="C78" s="48"/>
      <c r="D78" s="48"/>
      <c r="E78" s="48"/>
      <c r="F78" s="48"/>
      <c r="G78" s="48"/>
      <c r="H78" s="48"/>
      <c r="I78" s="48"/>
      <c r="J78" s="48"/>
      <c r="K78" s="48"/>
      <c r="L78" s="48"/>
      <c r="M78" s="48"/>
      <c r="N78" s="48"/>
      <c r="O78" s="48"/>
      <c r="P78" s="48"/>
      <c r="Q78" s="73"/>
      <c r="R78" s="48"/>
      <c r="S78" s="48"/>
      <c r="T78" s="73"/>
      <c r="U78" s="48"/>
      <c r="V78" s="48"/>
      <c r="W78" s="73"/>
      <c r="X78" s="48"/>
      <c r="Y78" s="48"/>
      <c r="Z78" s="73"/>
      <c r="AA78" s="48"/>
      <c r="AB78" s="48"/>
      <c r="AC78" s="73"/>
      <c r="AD78" s="48"/>
    </row>
    <row r="79" spans="1:30" x14ac:dyDescent="0.25">
      <c r="A79" s="48"/>
      <c r="B79" s="48"/>
      <c r="C79" s="48"/>
      <c r="D79" s="48"/>
      <c r="E79" s="48"/>
      <c r="F79" s="48"/>
      <c r="G79" s="48"/>
      <c r="H79" s="48"/>
      <c r="I79" s="48"/>
      <c r="J79" s="48"/>
      <c r="K79" s="48"/>
      <c r="L79" s="48"/>
      <c r="M79" s="48"/>
      <c r="N79" s="48"/>
      <c r="O79" s="48"/>
      <c r="P79" s="48"/>
      <c r="Q79" s="73"/>
      <c r="R79" s="48"/>
      <c r="S79" s="48"/>
      <c r="T79" s="73"/>
      <c r="U79" s="48"/>
      <c r="V79" s="48"/>
      <c r="W79" s="73"/>
      <c r="X79" s="48"/>
      <c r="Y79" s="48"/>
      <c r="Z79" s="73"/>
      <c r="AA79" s="48"/>
      <c r="AB79" s="48"/>
      <c r="AC79" s="73"/>
      <c r="AD79" s="48"/>
    </row>
    <row r="80" spans="1:30" x14ac:dyDescent="0.25">
      <c r="A80" s="48"/>
      <c r="B80" s="48"/>
      <c r="C80" s="48"/>
      <c r="D80" s="48"/>
      <c r="E80" s="48"/>
      <c r="F80" s="48"/>
      <c r="G80" s="48"/>
      <c r="H80" s="48"/>
      <c r="I80" s="48"/>
      <c r="J80" s="48"/>
      <c r="K80" s="48"/>
      <c r="L80" s="48"/>
      <c r="M80" s="48"/>
      <c r="N80" s="48"/>
      <c r="O80" s="48"/>
      <c r="P80" s="48"/>
      <c r="Q80" s="73"/>
      <c r="R80" s="48"/>
      <c r="S80" s="48"/>
      <c r="T80" s="73"/>
      <c r="U80" s="48"/>
      <c r="V80" s="48"/>
      <c r="W80" s="73"/>
      <c r="X80" s="48"/>
      <c r="Y80" s="48"/>
      <c r="Z80" s="73"/>
      <c r="AA80" s="48"/>
      <c r="AB80" s="48"/>
      <c r="AC80" s="73"/>
      <c r="AD80" s="48"/>
    </row>
    <row r="81" spans="1:30" x14ac:dyDescent="0.25">
      <c r="A81" s="48"/>
      <c r="B81" s="48"/>
      <c r="C81" s="48"/>
      <c r="D81" s="48"/>
      <c r="E81" s="48"/>
      <c r="F81" s="48"/>
      <c r="G81" s="48"/>
      <c r="H81" s="48"/>
      <c r="I81" s="48"/>
      <c r="J81" s="48"/>
      <c r="K81" s="48"/>
      <c r="L81" s="48"/>
      <c r="M81" s="48"/>
      <c r="N81" s="48"/>
      <c r="O81" s="48"/>
      <c r="P81" s="48"/>
      <c r="Q81" s="73"/>
      <c r="R81" s="48"/>
      <c r="S81" s="48"/>
      <c r="T81" s="73"/>
      <c r="U81" s="48"/>
      <c r="V81" s="48"/>
      <c r="W81" s="73"/>
      <c r="X81" s="48"/>
      <c r="Y81" s="48"/>
      <c r="Z81" s="73"/>
      <c r="AA81" s="48"/>
      <c r="AB81" s="48"/>
      <c r="AC81" s="73"/>
      <c r="AD81" s="48"/>
    </row>
    <row r="82" spans="1:30" x14ac:dyDescent="0.25">
      <c r="A82" s="48"/>
      <c r="B82" s="48"/>
      <c r="C82" s="48"/>
      <c r="D82" s="48"/>
      <c r="E82" s="48"/>
      <c r="F82" s="48"/>
      <c r="G82" s="48"/>
      <c r="H82" s="48"/>
      <c r="I82" s="48"/>
      <c r="J82" s="48"/>
      <c r="K82" s="48"/>
      <c r="L82" s="48"/>
      <c r="M82" s="48"/>
      <c r="N82" s="48"/>
      <c r="O82" s="48"/>
      <c r="P82" s="48"/>
      <c r="Q82" s="73"/>
      <c r="R82" s="48"/>
      <c r="S82" s="48"/>
      <c r="T82" s="73"/>
      <c r="U82" s="48"/>
      <c r="V82" s="48"/>
      <c r="W82" s="73"/>
      <c r="X82" s="48"/>
      <c r="Y82" s="48"/>
      <c r="Z82" s="73"/>
      <c r="AA82" s="48"/>
      <c r="AB82" s="48"/>
      <c r="AC82" s="73"/>
      <c r="AD82" s="48"/>
    </row>
  </sheetData>
  <mergeCells count="33">
    <mergeCell ref="D39:G39"/>
    <mergeCell ref="D40:G40"/>
    <mergeCell ref="D41:G41"/>
    <mergeCell ref="D42:G42"/>
    <mergeCell ref="D34:G34"/>
    <mergeCell ref="D36:G36"/>
    <mergeCell ref="D37:G37"/>
    <mergeCell ref="D38:G38"/>
    <mergeCell ref="G3:L4"/>
    <mergeCell ref="D35:G35"/>
    <mergeCell ref="G27:K27"/>
    <mergeCell ref="G28:K28"/>
    <mergeCell ref="G29:K29"/>
    <mergeCell ref="G30:K30"/>
    <mergeCell ref="D27:F27"/>
    <mergeCell ref="D28:F28"/>
    <mergeCell ref="D29:F29"/>
    <mergeCell ref="D30:F30"/>
    <mergeCell ref="D15:M18"/>
    <mergeCell ref="D31:K31"/>
    <mergeCell ref="D32:K32"/>
    <mergeCell ref="G26:K26"/>
    <mergeCell ref="D21:F21"/>
    <mergeCell ref="D22:F22"/>
    <mergeCell ref="D23:F23"/>
    <mergeCell ref="D24:F24"/>
    <mergeCell ref="D25:F25"/>
    <mergeCell ref="D26:F26"/>
    <mergeCell ref="G21:K21"/>
    <mergeCell ref="G22:K22"/>
    <mergeCell ref="G23:K23"/>
    <mergeCell ref="G24:K24"/>
    <mergeCell ref="G25:K25"/>
  </mergeCells>
  <pageMargins left="0.25" right="0.25" top="0.75" bottom="0.75" header="0.3" footer="0.3"/>
  <pageSetup scale="53" fitToHeight="0" orientation="landscape" r:id="rId1"/>
  <colBreaks count="1" manualBreakCount="1">
    <brk id="15" max="205" man="1"/>
  </col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Y741"/>
  <sheetViews>
    <sheetView zoomScaleNormal="100" workbookViewId="0"/>
  </sheetViews>
  <sheetFormatPr defaultRowHeight="15" x14ac:dyDescent="0.25"/>
  <cols>
    <col min="1" max="1" width="3" customWidth="1"/>
    <col min="2" max="2" width="3.7109375" customWidth="1"/>
    <col min="3" max="3" width="4.140625" customWidth="1"/>
    <col min="4" max="4" width="103.28515625" customWidth="1"/>
    <col min="5" max="5" width="18.7109375" customWidth="1"/>
    <col min="6" max="6" width="26.42578125" customWidth="1"/>
    <col min="7" max="7" width="28.85546875" customWidth="1"/>
    <col min="8" max="8" width="25.42578125" customWidth="1"/>
    <col min="9" max="9" width="4.5703125" customWidth="1"/>
    <col min="10" max="10" width="3.7109375" customWidth="1"/>
  </cols>
  <sheetData>
    <row r="1" spans="1:25" x14ac:dyDescent="0.25">
      <c r="A1" s="49"/>
      <c r="B1" s="49"/>
      <c r="C1" s="49"/>
      <c r="D1" s="49"/>
      <c r="E1" s="49"/>
      <c r="F1" s="49"/>
      <c r="G1" s="49"/>
      <c r="H1" s="49"/>
      <c r="I1" s="49"/>
      <c r="J1" s="49"/>
      <c r="K1" s="73"/>
      <c r="L1" s="73"/>
      <c r="M1" s="73"/>
      <c r="N1" s="73"/>
      <c r="O1" s="73"/>
      <c r="P1" s="73"/>
      <c r="Q1" s="73"/>
      <c r="R1" s="73"/>
      <c r="S1" s="73"/>
      <c r="T1" s="73"/>
      <c r="U1" s="73"/>
      <c r="V1" s="73"/>
      <c r="W1" s="73"/>
      <c r="X1" s="73"/>
      <c r="Y1" s="73"/>
    </row>
    <row r="2" spans="1:25" x14ac:dyDescent="0.25">
      <c r="A2" s="73"/>
      <c r="B2" s="73"/>
      <c r="C2" s="73"/>
      <c r="D2" s="73"/>
      <c r="E2" s="73"/>
      <c r="F2" s="73"/>
      <c r="G2" s="73"/>
      <c r="H2" s="73"/>
      <c r="I2" s="73"/>
      <c r="J2" s="73"/>
      <c r="K2" s="73"/>
      <c r="L2" s="73"/>
      <c r="M2" s="73"/>
      <c r="N2" s="73"/>
      <c r="O2" s="73"/>
      <c r="P2" s="73"/>
      <c r="Q2" s="73"/>
      <c r="R2" s="73"/>
      <c r="S2" s="73"/>
      <c r="T2" s="73"/>
      <c r="U2" s="73"/>
      <c r="V2" s="73"/>
      <c r="W2" s="73"/>
      <c r="X2" s="73"/>
      <c r="Y2" s="73"/>
    </row>
    <row r="3" spans="1:25" ht="15" customHeight="1" x14ac:dyDescent="0.25">
      <c r="A3" s="73"/>
      <c r="B3" s="73"/>
      <c r="C3" s="73"/>
      <c r="D3" s="200"/>
      <c r="E3" s="173" t="str">
        <f>Summary!G10</f>
        <v>Acme Fireworks</v>
      </c>
      <c r="F3" s="173"/>
      <c r="G3" s="105"/>
      <c r="H3" s="105"/>
      <c r="I3" s="73"/>
      <c r="J3" s="73"/>
      <c r="K3" s="73"/>
      <c r="L3" s="73"/>
      <c r="M3" s="73"/>
      <c r="N3" s="73"/>
      <c r="O3" s="73"/>
      <c r="P3" s="73"/>
      <c r="Q3" s="73"/>
      <c r="R3" s="73"/>
      <c r="S3" s="73"/>
      <c r="T3" s="73"/>
      <c r="U3" s="73"/>
      <c r="V3" s="73"/>
      <c r="W3" s="73"/>
      <c r="X3" s="73"/>
      <c r="Y3" s="73"/>
    </row>
    <row r="4" spans="1:25" ht="15" customHeight="1" x14ac:dyDescent="0.25">
      <c r="A4" s="73"/>
      <c r="B4" s="73"/>
      <c r="C4" s="73"/>
      <c r="D4" s="200"/>
      <c r="E4" s="173"/>
      <c r="F4" s="173"/>
      <c r="G4" s="105"/>
      <c r="H4" s="105"/>
      <c r="I4" s="73"/>
      <c r="J4" s="73"/>
      <c r="K4" s="73"/>
      <c r="L4" s="73"/>
      <c r="M4" s="73"/>
      <c r="N4" s="73"/>
      <c r="O4" s="73"/>
      <c r="P4" s="73"/>
      <c r="Q4" s="73"/>
      <c r="R4" s="73"/>
      <c r="S4" s="73"/>
      <c r="T4" s="73"/>
      <c r="U4" s="73"/>
      <c r="V4" s="73"/>
      <c r="W4" s="73"/>
      <c r="X4" s="73"/>
      <c r="Y4" s="73"/>
    </row>
    <row r="5" spans="1:25" ht="15" customHeight="1" x14ac:dyDescent="0.25">
      <c r="A5" s="73"/>
      <c r="B5" s="73"/>
      <c r="C5" s="73"/>
      <c r="D5" s="73"/>
      <c r="E5" s="73"/>
      <c r="F5" s="73"/>
      <c r="G5" s="102"/>
      <c r="H5" s="102"/>
      <c r="I5" s="73"/>
      <c r="J5" s="73"/>
      <c r="K5" s="73"/>
      <c r="L5" s="73"/>
      <c r="M5" s="73"/>
      <c r="N5" s="73"/>
      <c r="O5" s="73"/>
      <c r="P5" s="73"/>
      <c r="Q5" s="73"/>
      <c r="R5" s="73"/>
      <c r="S5" s="73"/>
      <c r="T5" s="73"/>
      <c r="U5" s="73"/>
      <c r="V5" s="73"/>
      <c r="W5" s="73"/>
      <c r="X5" s="73"/>
      <c r="Y5" s="73"/>
    </row>
    <row r="6" spans="1:25" x14ac:dyDescent="0.25">
      <c r="A6" s="73"/>
      <c r="B6" s="50"/>
      <c r="C6" s="50"/>
      <c r="D6" s="50"/>
      <c r="E6" s="50"/>
      <c r="F6" s="50"/>
      <c r="G6" s="50"/>
      <c r="H6" s="50"/>
      <c r="I6" s="50"/>
      <c r="J6" s="73"/>
      <c r="K6" s="73"/>
      <c r="L6" s="73"/>
      <c r="M6" s="73"/>
      <c r="N6" s="73"/>
      <c r="O6" s="73"/>
      <c r="P6" s="73"/>
      <c r="Q6" s="73"/>
      <c r="R6" s="73"/>
      <c r="S6" s="73"/>
      <c r="T6" s="73"/>
      <c r="U6" s="73"/>
      <c r="V6" s="73"/>
      <c r="W6" s="73"/>
      <c r="X6" s="73"/>
      <c r="Y6" s="73"/>
    </row>
    <row r="7" spans="1:25" x14ac:dyDescent="0.25">
      <c r="A7" s="73"/>
      <c r="B7" s="49"/>
      <c r="C7" s="49"/>
      <c r="D7" s="49"/>
      <c r="E7" s="49"/>
      <c r="F7" s="49"/>
      <c r="G7" s="49"/>
      <c r="H7" s="49"/>
      <c r="I7" s="49"/>
      <c r="J7" s="73"/>
      <c r="K7" s="73"/>
      <c r="L7" s="73"/>
      <c r="M7" s="73"/>
      <c r="N7" s="73"/>
      <c r="O7" s="73"/>
      <c r="P7" s="73"/>
      <c r="Q7" s="73"/>
      <c r="R7" s="73"/>
      <c r="S7" s="73"/>
      <c r="T7" s="73"/>
      <c r="U7" s="73"/>
      <c r="V7" s="73"/>
      <c r="W7" s="73"/>
      <c r="X7" s="73"/>
      <c r="Y7" s="73"/>
    </row>
    <row r="8" spans="1:25" ht="27.75" customHeight="1" x14ac:dyDescent="0.35">
      <c r="A8" s="73"/>
      <c r="B8" s="49"/>
      <c r="C8" s="51"/>
      <c r="D8" s="123" t="s">
        <v>183</v>
      </c>
      <c r="E8" s="103"/>
      <c r="F8" s="103"/>
      <c r="G8" s="103"/>
      <c r="H8" s="103"/>
      <c r="I8" s="49"/>
      <c r="J8" s="73"/>
      <c r="K8" s="73"/>
      <c r="L8" s="73"/>
      <c r="M8" s="73"/>
      <c r="N8" s="73"/>
      <c r="O8" s="73"/>
      <c r="P8" s="73"/>
      <c r="Q8" s="73"/>
      <c r="R8" s="73"/>
      <c r="S8" s="73"/>
      <c r="T8" s="73"/>
      <c r="U8" s="73"/>
      <c r="V8" s="73"/>
      <c r="W8" s="73"/>
      <c r="X8" s="73"/>
      <c r="Y8" s="73"/>
    </row>
    <row r="9" spans="1:25" ht="15" customHeight="1" x14ac:dyDescent="0.25">
      <c r="A9" s="73"/>
      <c r="B9" s="49"/>
      <c r="C9" s="73"/>
      <c r="D9" s="73"/>
      <c r="E9" s="15"/>
      <c r="F9" s="15"/>
      <c r="G9" s="73"/>
      <c r="H9" s="73"/>
      <c r="I9" s="49"/>
      <c r="J9" s="73"/>
      <c r="K9" s="73"/>
      <c r="L9" s="73"/>
      <c r="M9" s="73"/>
      <c r="N9" s="73"/>
      <c r="O9" s="73"/>
      <c r="P9" s="73"/>
      <c r="Q9" s="73"/>
      <c r="R9" s="73"/>
      <c r="S9" s="73"/>
      <c r="T9" s="73"/>
      <c r="U9" s="73"/>
      <c r="V9" s="73"/>
      <c r="W9" s="73"/>
      <c r="X9" s="73"/>
      <c r="Y9" s="73"/>
    </row>
    <row r="10" spans="1:25" ht="15" customHeight="1" thickBot="1" x14ac:dyDescent="0.3">
      <c r="A10" s="73"/>
      <c r="B10" s="49"/>
      <c r="C10" s="110"/>
      <c r="D10" s="110"/>
      <c r="E10" s="112"/>
      <c r="F10" s="112"/>
      <c r="G10" s="110"/>
      <c r="H10" s="110"/>
      <c r="I10" s="49"/>
      <c r="J10" s="73"/>
      <c r="K10" s="73"/>
      <c r="L10" s="73"/>
      <c r="M10" s="73"/>
      <c r="N10" s="73"/>
      <c r="O10" s="73"/>
      <c r="P10" s="73"/>
      <c r="Q10" s="73"/>
      <c r="R10" s="73"/>
      <c r="S10" s="73"/>
      <c r="T10" s="73"/>
      <c r="U10" s="73"/>
      <c r="V10" s="73"/>
      <c r="W10" s="73"/>
      <c r="X10" s="73"/>
      <c r="Y10" s="73"/>
    </row>
    <row r="11" spans="1:25" ht="26.25" customHeight="1" thickBot="1" x14ac:dyDescent="0.3">
      <c r="A11" s="73"/>
      <c r="B11" s="49"/>
      <c r="C11" s="119"/>
      <c r="D11" s="120" t="s">
        <v>182</v>
      </c>
      <c r="E11" s="121"/>
      <c r="F11" s="121"/>
      <c r="G11" s="114" t="s">
        <v>123</v>
      </c>
      <c r="H11" s="115" t="s">
        <v>151</v>
      </c>
      <c r="I11" s="49"/>
      <c r="J11" s="73"/>
      <c r="K11" s="73"/>
      <c r="L11" s="73"/>
      <c r="M11" s="73"/>
      <c r="N11" s="73"/>
      <c r="O11" s="73"/>
      <c r="P11" s="73"/>
      <c r="Q11" s="73"/>
      <c r="R11" s="73"/>
      <c r="S11" s="73"/>
      <c r="T11" s="73"/>
      <c r="U11" s="73"/>
      <c r="V11" s="73"/>
      <c r="W11" s="73"/>
      <c r="X11" s="73"/>
      <c r="Y11" s="73"/>
    </row>
    <row r="12" spans="1:25" ht="17.25" customHeight="1" thickBot="1" x14ac:dyDescent="0.3">
      <c r="A12" s="73"/>
      <c r="B12" s="49"/>
      <c r="C12" s="73"/>
      <c r="D12" s="73"/>
      <c r="E12" s="73"/>
      <c r="F12" s="73"/>
      <c r="G12" s="127" t="s">
        <v>126</v>
      </c>
      <c r="H12" s="117" t="s">
        <v>126</v>
      </c>
      <c r="I12" s="49"/>
      <c r="J12" s="73"/>
      <c r="K12" s="73"/>
      <c r="L12" s="73"/>
      <c r="M12" s="73"/>
      <c r="N12" s="73"/>
      <c r="O12" s="73"/>
      <c r="P12" s="73"/>
      <c r="Q12" s="73"/>
      <c r="R12" s="73"/>
      <c r="S12" s="73"/>
      <c r="T12" s="73"/>
      <c r="U12" s="73"/>
      <c r="V12" s="73"/>
      <c r="W12" s="73"/>
      <c r="X12" s="73"/>
      <c r="Y12" s="73"/>
    </row>
    <row r="13" spans="1:25" ht="15" customHeight="1" x14ac:dyDescent="0.25">
      <c r="A13" s="73"/>
      <c r="B13" s="49"/>
      <c r="C13" s="73"/>
      <c r="D13" s="73"/>
      <c r="E13" s="73"/>
      <c r="F13" s="73"/>
      <c r="G13" s="73"/>
      <c r="H13" s="73"/>
      <c r="I13" s="49"/>
      <c r="J13" s="73"/>
      <c r="K13" s="73"/>
      <c r="L13" s="73"/>
      <c r="M13" s="73"/>
      <c r="N13" s="73"/>
      <c r="O13" s="73"/>
      <c r="P13" s="73"/>
      <c r="Q13" s="73"/>
      <c r="R13" s="73"/>
      <c r="S13" s="73"/>
      <c r="T13" s="73"/>
      <c r="U13" s="73"/>
      <c r="V13" s="73"/>
      <c r="W13" s="73"/>
      <c r="X13" s="73"/>
      <c r="Y13" s="73"/>
    </row>
    <row r="14" spans="1:25" ht="15" customHeight="1" x14ac:dyDescent="0.25">
      <c r="A14" s="73"/>
      <c r="B14" s="49"/>
      <c r="C14" s="73"/>
      <c r="D14" s="118" t="s">
        <v>141</v>
      </c>
      <c r="E14" s="73"/>
      <c r="F14" s="73"/>
      <c r="G14" s="73"/>
      <c r="H14" s="73"/>
      <c r="I14" s="49"/>
      <c r="J14" s="73"/>
      <c r="K14" s="73"/>
      <c r="L14" s="73"/>
      <c r="M14" s="73"/>
      <c r="N14" s="73"/>
      <c r="O14" s="73"/>
      <c r="P14" s="73"/>
      <c r="Q14" s="73"/>
      <c r="R14" s="73"/>
      <c r="S14" s="73"/>
      <c r="T14" s="73"/>
      <c r="U14" s="73"/>
      <c r="V14" s="73"/>
      <c r="W14" s="73"/>
      <c r="X14" s="73"/>
      <c r="Y14" s="73"/>
    </row>
    <row r="15" spans="1:25" ht="15" customHeight="1" x14ac:dyDescent="0.25">
      <c r="A15" s="73"/>
      <c r="B15" s="49"/>
      <c r="C15" s="73"/>
      <c r="D15" s="172" t="s">
        <v>184</v>
      </c>
      <c r="E15" s="172"/>
      <c r="F15" s="172"/>
      <c r="G15" s="172"/>
      <c r="H15" s="73"/>
      <c r="I15" s="49"/>
      <c r="J15" s="73"/>
      <c r="K15" s="73"/>
      <c r="L15" s="73"/>
      <c r="M15" s="73"/>
      <c r="N15" s="73"/>
      <c r="O15" s="73"/>
      <c r="P15" s="73"/>
      <c r="Q15" s="73"/>
      <c r="R15" s="73"/>
      <c r="S15" s="73"/>
      <c r="T15" s="73"/>
      <c r="U15" s="73"/>
      <c r="V15" s="73"/>
      <c r="W15" s="73"/>
      <c r="X15" s="73"/>
      <c r="Y15" s="73"/>
    </row>
    <row r="16" spans="1:25" ht="15" customHeight="1" x14ac:dyDescent="0.25">
      <c r="A16" s="73"/>
      <c r="B16" s="49"/>
      <c r="C16" s="73"/>
      <c r="D16" s="172"/>
      <c r="E16" s="172"/>
      <c r="F16" s="172"/>
      <c r="G16" s="172"/>
      <c r="H16" s="73"/>
      <c r="I16" s="49"/>
      <c r="J16" s="73"/>
      <c r="K16" s="73"/>
      <c r="L16" s="73"/>
      <c r="M16" s="73"/>
      <c r="N16" s="73"/>
      <c r="O16" s="73"/>
      <c r="P16" s="73"/>
      <c r="Q16" s="73"/>
      <c r="R16" s="73"/>
      <c r="S16" s="73"/>
      <c r="T16" s="73"/>
      <c r="U16" s="73"/>
      <c r="V16" s="73"/>
      <c r="W16" s="73"/>
      <c r="X16" s="73"/>
      <c r="Y16" s="73"/>
    </row>
    <row r="17" spans="1:25" ht="15" customHeight="1" x14ac:dyDescent="0.25">
      <c r="A17" s="73"/>
      <c r="B17" s="49"/>
      <c r="C17" s="73"/>
      <c r="D17" s="172"/>
      <c r="E17" s="172"/>
      <c r="F17" s="172"/>
      <c r="G17" s="172"/>
      <c r="H17" s="73"/>
      <c r="I17" s="49"/>
      <c r="J17" s="73"/>
      <c r="K17" s="73"/>
      <c r="L17" s="73"/>
      <c r="M17" s="73"/>
      <c r="N17" s="73"/>
      <c r="O17" s="73"/>
      <c r="P17" s="73"/>
      <c r="Q17" s="73"/>
      <c r="R17" s="73"/>
      <c r="S17" s="73"/>
      <c r="T17" s="73"/>
      <c r="U17" s="73"/>
      <c r="V17" s="73"/>
      <c r="W17" s="73"/>
      <c r="X17" s="73"/>
      <c r="Y17" s="73"/>
    </row>
    <row r="18" spans="1:25" ht="15" customHeight="1" x14ac:dyDescent="0.25">
      <c r="A18" s="73"/>
      <c r="B18" s="49"/>
      <c r="C18" s="73"/>
      <c r="D18" s="172"/>
      <c r="E18" s="172"/>
      <c r="F18" s="172"/>
      <c r="G18" s="172"/>
      <c r="H18" s="73"/>
      <c r="I18" s="49"/>
      <c r="J18" s="73"/>
      <c r="K18" s="73"/>
      <c r="L18" s="73"/>
      <c r="M18" s="73"/>
      <c r="N18" s="73"/>
      <c r="O18" s="73"/>
      <c r="P18" s="73"/>
      <c r="Q18" s="73"/>
      <c r="R18" s="73"/>
      <c r="S18" s="73"/>
      <c r="T18" s="73"/>
      <c r="U18" s="73"/>
      <c r="V18" s="73"/>
      <c r="W18" s="73"/>
      <c r="X18" s="73"/>
      <c r="Y18" s="73"/>
    </row>
    <row r="19" spans="1:25" ht="15" customHeight="1" x14ac:dyDescent="0.25">
      <c r="A19" s="73"/>
      <c r="B19" s="49"/>
      <c r="C19" s="73"/>
      <c r="D19" s="118" t="s">
        <v>130</v>
      </c>
      <c r="E19" s="125"/>
      <c r="F19" s="125"/>
      <c r="G19" s="125"/>
      <c r="H19" s="73"/>
      <c r="I19" s="49"/>
      <c r="J19" s="73"/>
      <c r="K19" s="73"/>
      <c r="L19" s="73"/>
      <c r="M19" s="73"/>
      <c r="N19" s="73"/>
      <c r="O19" s="73"/>
      <c r="P19" s="73"/>
      <c r="Q19" s="73"/>
      <c r="R19" s="73"/>
      <c r="S19" s="73"/>
      <c r="T19" s="73"/>
      <c r="U19" s="73"/>
      <c r="V19" s="73"/>
      <c r="W19" s="73"/>
      <c r="X19" s="73"/>
      <c r="Y19" s="73"/>
    </row>
    <row r="20" spans="1:25" ht="15" customHeight="1" x14ac:dyDescent="0.25">
      <c r="A20" s="73"/>
      <c r="B20" s="49"/>
      <c r="C20" s="73"/>
      <c r="D20" s="118"/>
      <c r="E20" s="125"/>
      <c r="F20" s="125"/>
      <c r="G20" s="125"/>
      <c r="H20" s="73"/>
      <c r="I20" s="49"/>
      <c r="J20" s="73"/>
      <c r="K20" s="73"/>
      <c r="L20" s="73"/>
      <c r="M20" s="73"/>
      <c r="N20" s="73"/>
      <c r="O20" s="73"/>
      <c r="P20" s="73"/>
      <c r="Q20" s="73"/>
      <c r="R20" s="73"/>
      <c r="S20" s="73"/>
      <c r="T20" s="73"/>
      <c r="U20" s="73"/>
      <c r="V20" s="73"/>
      <c r="W20" s="73"/>
      <c r="X20" s="73"/>
      <c r="Y20" s="73"/>
    </row>
    <row r="21" spans="1:25" ht="31.5" customHeight="1" x14ac:dyDescent="0.25">
      <c r="A21" s="73"/>
      <c r="B21" s="49"/>
      <c r="C21" s="73"/>
      <c r="D21" s="199" t="s">
        <v>244</v>
      </c>
      <c r="E21" s="199"/>
      <c r="F21" s="199"/>
      <c r="G21" s="199"/>
      <c r="H21" s="73"/>
      <c r="I21" s="49"/>
      <c r="J21" s="73"/>
      <c r="K21" s="73"/>
      <c r="L21" s="73"/>
      <c r="M21" s="73"/>
      <c r="N21" s="73"/>
      <c r="O21" s="73"/>
      <c r="P21" s="73"/>
      <c r="Q21" s="73"/>
      <c r="R21" s="73"/>
      <c r="S21" s="73"/>
      <c r="T21" s="73"/>
      <c r="U21" s="73"/>
      <c r="V21" s="73"/>
      <c r="W21" s="73"/>
      <c r="X21" s="73"/>
      <c r="Y21" s="73"/>
    </row>
    <row r="22" spans="1:25" ht="15" customHeight="1" x14ac:dyDescent="0.25">
      <c r="A22" s="73"/>
      <c r="B22" s="49"/>
      <c r="C22" s="73"/>
      <c r="D22" s="118"/>
      <c r="E22" s="125"/>
      <c r="F22" s="125"/>
      <c r="G22" s="125"/>
      <c r="H22" s="73"/>
      <c r="I22" s="49"/>
      <c r="J22" s="73"/>
      <c r="K22" s="73"/>
      <c r="L22" s="73"/>
      <c r="M22" s="73"/>
      <c r="N22" s="73"/>
      <c r="O22" s="73"/>
      <c r="P22" s="73"/>
      <c r="Q22" s="73"/>
      <c r="R22" s="73"/>
      <c r="S22" s="73"/>
      <c r="T22" s="73"/>
      <c r="U22" s="73"/>
      <c r="V22" s="73"/>
      <c r="W22" s="73"/>
      <c r="X22" s="73"/>
      <c r="Y22" s="73"/>
    </row>
    <row r="23" spans="1:25" ht="15" customHeight="1" x14ac:dyDescent="0.25">
      <c r="A23" s="73"/>
      <c r="B23" s="49"/>
      <c r="C23" s="73"/>
      <c r="D23" s="198" t="s">
        <v>185</v>
      </c>
      <c r="E23" s="198"/>
      <c r="F23" s="134"/>
      <c r="G23" s="125"/>
      <c r="H23" s="73"/>
      <c r="I23" s="49"/>
      <c r="J23" s="73"/>
      <c r="K23" s="73"/>
      <c r="L23" s="73"/>
      <c r="M23" s="73"/>
      <c r="N23" s="73"/>
      <c r="O23" s="73"/>
      <c r="P23" s="73"/>
      <c r="Q23" s="73"/>
      <c r="R23" s="73"/>
      <c r="S23" s="73"/>
      <c r="T23" s="73"/>
      <c r="U23" s="73"/>
      <c r="V23" s="73"/>
      <c r="W23" s="73"/>
      <c r="X23" s="73"/>
      <c r="Y23" s="73"/>
    </row>
    <row r="24" spans="1:25" ht="15" customHeight="1" x14ac:dyDescent="0.25">
      <c r="A24" s="73"/>
      <c r="B24" s="49"/>
      <c r="C24" s="73"/>
      <c r="D24" s="125"/>
      <c r="E24" s="125"/>
      <c r="F24" s="125"/>
      <c r="G24" s="125"/>
      <c r="H24" s="73"/>
      <c r="I24" s="49"/>
      <c r="J24" s="73"/>
      <c r="K24" s="73"/>
      <c r="L24" s="73"/>
      <c r="M24" s="73"/>
      <c r="N24" s="73"/>
      <c r="O24" s="73"/>
      <c r="P24" s="73"/>
      <c r="Q24" s="73"/>
      <c r="R24" s="73"/>
      <c r="S24" s="73"/>
      <c r="T24" s="73"/>
      <c r="U24" s="73"/>
      <c r="V24" s="73"/>
      <c r="W24" s="73"/>
      <c r="X24" s="73"/>
      <c r="Y24" s="73"/>
    </row>
    <row r="25" spans="1:25" ht="15" customHeight="1" x14ac:dyDescent="0.25">
      <c r="A25" s="73"/>
      <c r="B25" s="49"/>
      <c r="C25" s="73"/>
      <c r="D25" s="126" t="s">
        <v>78</v>
      </c>
      <c r="E25" s="126" t="s">
        <v>5</v>
      </c>
      <c r="F25" s="126" t="s">
        <v>77</v>
      </c>
      <c r="G25" s="126" t="s">
        <v>1</v>
      </c>
      <c r="H25" s="73"/>
      <c r="I25" s="49"/>
      <c r="J25" s="73"/>
      <c r="K25" s="73"/>
      <c r="L25" s="73"/>
      <c r="M25" s="73"/>
      <c r="N25" s="73"/>
      <c r="O25" s="73"/>
      <c r="P25" s="73"/>
      <c r="Q25" s="73"/>
      <c r="R25" s="73"/>
      <c r="S25" s="73"/>
      <c r="T25" s="73"/>
      <c r="U25" s="73"/>
      <c r="V25" s="73"/>
      <c r="W25" s="73"/>
      <c r="X25" s="73"/>
      <c r="Y25" s="73"/>
    </row>
    <row r="26" spans="1:25" ht="15" customHeight="1" x14ac:dyDescent="0.25">
      <c r="A26" s="73"/>
      <c r="B26" s="49"/>
      <c r="C26" s="73"/>
      <c r="D26" s="104"/>
      <c r="E26" s="104"/>
      <c r="F26" s="104"/>
      <c r="G26" s="104"/>
      <c r="H26" s="73"/>
      <c r="I26" s="49"/>
      <c r="J26" s="73"/>
      <c r="K26" s="73"/>
      <c r="L26" s="73"/>
      <c r="M26" s="73"/>
      <c r="N26" s="73"/>
      <c r="O26" s="73"/>
      <c r="P26" s="73"/>
      <c r="Q26" s="73"/>
      <c r="R26" s="73"/>
      <c r="S26" s="73"/>
      <c r="T26" s="73"/>
      <c r="U26" s="73"/>
      <c r="V26" s="73"/>
      <c r="W26" s="73"/>
      <c r="X26" s="73"/>
      <c r="Y26" s="73"/>
    </row>
    <row r="27" spans="1:25" ht="15" customHeight="1" x14ac:dyDescent="0.25">
      <c r="A27" s="73"/>
      <c r="B27" s="49"/>
      <c r="C27" s="73"/>
      <c r="D27" s="104"/>
      <c r="E27" s="104"/>
      <c r="F27" s="104"/>
      <c r="G27" s="104"/>
      <c r="H27" s="73"/>
      <c r="I27" s="49"/>
      <c r="J27" s="73"/>
      <c r="K27" s="73"/>
      <c r="L27" s="73"/>
      <c r="M27" s="73"/>
      <c r="N27" s="73"/>
      <c r="O27" s="73"/>
      <c r="P27" s="73"/>
      <c r="Q27" s="73"/>
      <c r="R27" s="73"/>
      <c r="S27" s="73"/>
      <c r="T27" s="73"/>
      <c r="U27" s="73"/>
      <c r="V27" s="73"/>
      <c r="W27" s="73"/>
      <c r="X27" s="73"/>
      <c r="Y27" s="73"/>
    </row>
    <row r="28" spans="1:25" ht="15" customHeight="1" x14ac:dyDescent="0.25">
      <c r="A28" s="73"/>
      <c r="B28" s="49"/>
      <c r="C28" s="73"/>
      <c r="D28" s="104"/>
      <c r="E28" s="104"/>
      <c r="F28" s="104"/>
      <c r="G28" s="104"/>
      <c r="H28" s="73"/>
      <c r="I28" s="49"/>
      <c r="J28" s="73"/>
      <c r="K28" s="73"/>
      <c r="L28" s="73"/>
      <c r="M28" s="73"/>
      <c r="N28" s="73"/>
      <c r="O28" s="73"/>
      <c r="P28" s="73"/>
      <c r="Q28" s="73"/>
      <c r="R28" s="73"/>
      <c r="S28" s="73"/>
      <c r="T28" s="73"/>
      <c r="U28" s="73"/>
      <c r="V28" s="73"/>
      <c r="W28" s="73"/>
      <c r="X28" s="73"/>
      <c r="Y28" s="73"/>
    </row>
    <row r="29" spans="1:25" ht="15" customHeight="1" x14ac:dyDescent="0.25">
      <c r="A29" s="73"/>
      <c r="B29" s="49"/>
      <c r="C29" s="73"/>
      <c r="D29" s="104"/>
      <c r="E29" s="104"/>
      <c r="F29" s="104"/>
      <c r="G29" s="104"/>
      <c r="H29" s="73"/>
      <c r="I29" s="49"/>
      <c r="J29" s="73"/>
      <c r="K29" s="73"/>
      <c r="L29" s="73"/>
      <c r="M29" s="73"/>
      <c r="N29" s="73"/>
      <c r="O29" s="73"/>
      <c r="P29" s="73"/>
      <c r="Q29" s="73"/>
      <c r="R29" s="73"/>
      <c r="S29" s="73"/>
      <c r="T29" s="73"/>
      <c r="U29" s="73"/>
      <c r="V29" s="73"/>
      <c r="W29" s="73"/>
      <c r="X29" s="73"/>
      <c r="Y29" s="73"/>
    </row>
    <row r="30" spans="1:25" ht="15" customHeight="1" x14ac:dyDescent="0.25">
      <c r="A30" s="73"/>
      <c r="B30" s="49"/>
      <c r="C30" s="73"/>
      <c r="D30" s="104"/>
      <c r="E30" s="104"/>
      <c r="F30" s="104"/>
      <c r="G30" s="104"/>
      <c r="H30" s="73"/>
      <c r="I30" s="49"/>
      <c r="J30" s="73"/>
      <c r="K30" s="73"/>
      <c r="L30" s="73"/>
      <c r="M30" s="73"/>
      <c r="N30" s="73"/>
      <c r="O30" s="73"/>
      <c r="P30" s="73"/>
      <c r="Q30" s="73"/>
      <c r="R30" s="73"/>
      <c r="S30" s="73"/>
      <c r="T30" s="73"/>
      <c r="U30" s="73"/>
      <c r="V30" s="73"/>
      <c r="W30" s="73"/>
      <c r="X30" s="73"/>
      <c r="Y30" s="73"/>
    </row>
    <row r="31" spans="1:25" ht="15" customHeight="1" x14ac:dyDescent="0.25">
      <c r="A31" s="73"/>
      <c r="B31" s="49"/>
      <c r="C31" s="73"/>
      <c r="D31" s="104"/>
      <c r="E31" s="104"/>
      <c r="F31" s="104"/>
      <c r="G31" s="104"/>
      <c r="H31" s="73"/>
      <c r="I31" s="49"/>
      <c r="J31" s="73"/>
      <c r="K31" s="73"/>
      <c r="L31" s="73"/>
      <c r="M31" s="73"/>
      <c r="N31" s="73"/>
      <c r="O31" s="73"/>
      <c r="P31" s="73"/>
      <c r="Q31" s="73"/>
      <c r="R31" s="73"/>
      <c r="S31" s="73"/>
      <c r="T31" s="73"/>
      <c r="U31" s="73"/>
      <c r="V31" s="73"/>
      <c r="W31" s="73"/>
      <c r="X31" s="73"/>
      <c r="Y31" s="73"/>
    </row>
    <row r="32" spans="1:25" ht="15" customHeight="1" x14ac:dyDescent="0.25">
      <c r="A32" s="73"/>
      <c r="B32" s="49"/>
      <c r="C32" s="73"/>
      <c r="D32" s="104"/>
      <c r="E32" s="104"/>
      <c r="F32" s="104"/>
      <c r="G32" s="104"/>
      <c r="H32" s="73"/>
      <c r="I32" s="49"/>
      <c r="J32" s="73"/>
      <c r="K32" s="73"/>
      <c r="L32" s="73"/>
      <c r="M32" s="73"/>
      <c r="N32" s="73"/>
      <c r="O32" s="73"/>
      <c r="P32" s="73"/>
      <c r="Q32" s="73"/>
      <c r="R32" s="73"/>
      <c r="S32" s="73"/>
      <c r="T32" s="73"/>
      <c r="U32" s="73"/>
      <c r="V32" s="73"/>
      <c r="W32" s="73"/>
      <c r="X32" s="73"/>
      <c r="Y32" s="73"/>
    </row>
    <row r="33" spans="1:25" ht="15" customHeight="1" x14ac:dyDescent="0.25">
      <c r="A33" s="73"/>
      <c r="B33" s="49"/>
      <c r="C33" s="73"/>
      <c r="D33" s="104"/>
      <c r="E33" s="104"/>
      <c r="F33" s="104"/>
      <c r="G33" s="104"/>
      <c r="H33" s="73"/>
      <c r="I33" s="49"/>
      <c r="J33" s="73"/>
      <c r="K33" s="73"/>
      <c r="L33" s="73"/>
      <c r="M33" s="73"/>
      <c r="N33" s="73"/>
      <c r="O33" s="73"/>
      <c r="P33" s="73"/>
      <c r="Q33" s="73"/>
      <c r="R33" s="73"/>
      <c r="S33" s="73"/>
      <c r="T33" s="73"/>
      <c r="U33" s="73"/>
      <c r="V33" s="73"/>
      <c r="W33" s="73"/>
      <c r="X33" s="73"/>
      <c r="Y33" s="73"/>
    </row>
    <row r="34" spans="1:25" ht="15" customHeight="1" x14ac:dyDescent="0.25">
      <c r="A34" s="73"/>
      <c r="B34" s="49"/>
      <c r="C34" s="73"/>
      <c r="D34" s="104"/>
      <c r="E34" s="104"/>
      <c r="F34" s="104"/>
      <c r="G34" s="104"/>
      <c r="H34" s="73"/>
      <c r="I34" s="49"/>
      <c r="J34" s="73"/>
      <c r="K34" s="73"/>
      <c r="L34" s="73"/>
      <c r="M34" s="73"/>
      <c r="N34" s="73"/>
      <c r="O34" s="73"/>
      <c r="P34" s="73"/>
      <c r="Q34" s="73"/>
      <c r="R34" s="73"/>
      <c r="S34" s="73"/>
      <c r="T34" s="73"/>
      <c r="U34" s="73"/>
      <c r="V34" s="73"/>
      <c r="W34" s="73"/>
      <c r="X34" s="73"/>
      <c r="Y34" s="73"/>
    </row>
    <row r="35" spans="1:25" ht="15" customHeight="1" x14ac:dyDescent="0.25">
      <c r="A35" s="73"/>
      <c r="B35" s="49"/>
      <c r="C35" s="73"/>
      <c r="D35" s="104"/>
      <c r="E35" s="104"/>
      <c r="F35" s="104"/>
      <c r="G35" s="104"/>
      <c r="H35" s="73"/>
      <c r="I35" s="49"/>
      <c r="J35" s="73"/>
      <c r="K35" s="73"/>
      <c r="L35" s="73"/>
      <c r="M35" s="73"/>
      <c r="N35" s="73"/>
      <c r="O35" s="73"/>
      <c r="P35" s="73"/>
      <c r="Q35" s="73"/>
      <c r="R35" s="73"/>
      <c r="S35" s="73"/>
      <c r="T35" s="73"/>
      <c r="U35" s="73"/>
      <c r="V35" s="73"/>
      <c r="W35" s="73"/>
      <c r="X35" s="73"/>
      <c r="Y35" s="73"/>
    </row>
    <row r="36" spans="1:25" ht="15" customHeight="1" x14ac:dyDescent="0.25">
      <c r="A36" s="73"/>
      <c r="B36" s="49"/>
      <c r="C36" s="73"/>
      <c r="D36" s="104"/>
      <c r="E36" s="104"/>
      <c r="F36" s="104"/>
      <c r="G36" s="104"/>
      <c r="H36" s="73"/>
      <c r="I36" s="49"/>
      <c r="J36" s="73"/>
      <c r="K36" s="73"/>
      <c r="L36" s="73"/>
      <c r="M36" s="73"/>
      <c r="N36" s="73"/>
      <c r="O36" s="73"/>
      <c r="P36" s="73"/>
      <c r="Q36" s="73"/>
      <c r="R36" s="73"/>
      <c r="S36" s="73"/>
      <c r="T36" s="73"/>
      <c r="U36" s="73"/>
      <c r="V36" s="73"/>
      <c r="W36" s="73"/>
      <c r="X36" s="73"/>
      <c r="Y36" s="73"/>
    </row>
    <row r="37" spans="1:25" ht="15" customHeight="1" x14ac:dyDescent="0.25">
      <c r="A37" s="73"/>
      <c r="B37" s="49"/>
      <c r="C37" s="73"/>
      <c r="D37" s="104"/>
      <c r="E37" s="104"/>
      <c r="F37" s="104"/>
      <c r="G37" s="104"/>
      <c r="H37" s="73"/>
      <c r="I37" s="49"/>
      <c r="J37" s="73"/>
      <c r="K37" s="73"/>
      <c r="L37" s="73"/>
      <c r="M37" s="73"/>
      <c r="N37" s="73"/>
      <c r="O37" s="73"/>
      <c r="P37" s="73"/>
      <c r="Q37" s="73"/>
      <c r="R37" s="73"/>
      <c r="S37" s="73"/>
      <c r="T37" s="73"/>
      <c r="U37" s="73"/>
      <c r="V37" s="73"/>
      <c r="W37" s="73"/>
      <c r="X37" s="73"/>
      <c r="Y37" s="73"/>
    </row>
    <row r="38" spans="1:25" ht="15" customHeight="1" x14ac:dyDescent="0.25">
      <c r="A38" s="73"/>
      <c r="B38" s="49"/>
      <c r="C38" s="73"/>
      <c r="D38" s="104"/>
      <c r="E38" s="104"/>
      <c r="F38" s="104"/>
      <c r="G38" s="104"/>
      <c r="H38" s="73"/>
      <c r="I38" s="49"/>
      <c r="J38" s="73"/>
      <c r="K38" s="73"/>
      <c r="L38" s="73"/>
      <c r="M38" s="73"/>
      <c r="N38" s="73"/>
      <c r="O38" s="73"/>
      <c r="P38" s="73"/>
      <c r="Q38" s="73"/>
      <c r="R38" s="73"/>
      <c r="S38" s="73"/>
      <c r="T38" s="73"/>
      <c r="U38" s="73"/>
      <c r="V38" s="73"/>
      <c r="W38" s="73"/>
      <c r="X38" s="73"/>
      <c r="Y38" s="73"/>
    </row>
    <row r="39" spans="1:25" ht="15" customHeight="1" x14ac:dyDescent="0.25">
      <c r="A39" s="73"/>
      <c r="B39" s="49"/>
      <c r="C39" s="73"/>
      <c r="D39" s="104"/>
      <c r="E39" s="104"/>
      <c r="F39" s="104"/>
      <c r="G39" s="104"/>
      <c r="H39" s="73"/>
      <c r="I39" s="49"/>
      <c r="J39" s="73"/>
      <c r="K39" s="73"/>
      <c r="L39" s="73"/>
      <c r="M39" s="73"/>
      <c r="N39" s="73"/>
      <c r="O39" s="73"/>
      <c r="P39" s="73"/>
      <c r="Q39" s="73"/>
      <c r="R39" s="73"/>
      <c r="S39" s="73"/>
      <c r="T39" s="73"/>
      <c r="U39" s="73"/>
      <c r="V39" s="73"/>
      <c r="W39" s="73"/>
      <c r="X39" s="73"/>
      <c r="Y39" s="73"/>
    </row>
    <row r="40" spans="1:25" ht="15" customHeight="1" x14ac:dyDescent="0.25">
      <c r="A40" s="73"/>
      <c r="B40" s="49"/>
      <c r="C40" s="73"/>
      <c r="D40" s="104"/>
      <c r="E40" s="104"/>
      <c r="F40" s="104"/>
      <c r="G40" s="104"/>
      <c r="H40" s="73"/>
      <c r="I40" s="49"/>
      <c r="J40" s="73"/>
      <c r="K40" s="73"/>
      <c r="L40" s="73"/>
      <c r="M40" s="73"/>
      <c r="N40" s="73"/>
      <c r="O40" s="73"/>
      <c r="P40" s="73"/>
      <c r="Q40" s="73"/>
      <c r="R40" s="73"/>
      <c r="S40" s="73"/>
      <c r="T40" s="73"/>
      <c r="U40" s="73"/>
      <c r="V40" s="73"/>
      <c r="W40" s="73"/>
      <c r="X40" s="73"/>
      <c r="Y40" s="73"/>
    </row>
    <row r="41" spans="1:25" ht="15" customHeight="1" x14ac:dyDescent="0.25">
      <c r="A41" s="73"/>
      <c r="B41" s="49"/>
      <c r="C41" s="73"/>
      <c r="D41" s="104"/>
      <c r="E41" s="104"/>
      <c r="F41" s="104"/>
      <c r="G41" s="104"/>
      <c r="H41" s="73"/>
      <c r="I41" s="49"/>
      <c r="J41" s="73"/>
      <c r="K41" s="73"/>
      <c r="L41" s="73"/>
      <c r="M41" s="73"/>
      <c r="N41" s="73"/>
      <c r="O41" s="73"/>
      <c r="P41" s="73"/>
      <c r="Q41" s="73"/>
      <c r="R41" s="73"/>
      <c r="S41" s="73"/>
      <c r="T41" s="73"/>
      <c r="U41" s="73"/>
      <c r="V41" s="73"/>
      <c r="W41" s="73"/>
      <c r="X41" s="73"/>
      <c r="Y41" s="73"/>
    </row>
    <row r="42" spans="1:25" ht="15" customHeight="1" x14ac:dyDescent="0.25">
      <c r="A42" s="73"/>
      <c r="B42" s="49"/>
      <c r="C42" s="73"/>
      <c r="D42" s="104"/>
      <c r="E42" s="104"/>
      <c r="F42" s="104"/>
      <c r="G42" s="104"/>
      <c r="H42" s="73"/>
      <c r="I42" s="49"/>
      <c r="J42" s="73"/>
      <c r="K42" s="73"/>
      <c r="L42" s="73"/>
      <c r="M42" s="73"/>
      <c r="N42" s="73"/>
      <c r="O42" s="73"/>
      <c r="P42" s="73"/>
      <c r="Q42" s="73"/>
      <c r="R42" s="73"/>
      <c r="S42" s="73"/>
      <c r="T42" s="73"/>
      <c r="U42" s="73"/>
      <c r="V42" s="73"/>
      <c r="W42" s="73"/>
      <c r="X42" s="73"/>
      <c r="Y42" s="73"/>
    </row>
    <row r="43" spans="1:25" ht="15" customHeight="1" x14ac:dyDescent="0.25">
      <c r="A43" s="73"/>
      <c r="B43" s="49"/>
      <c r="C43" s="73"/>
      <c r="D43" s="104"/>
      <c r="E43" s="104"/>
      <c r="F43" s="104"/>
      <c r="G43" s="104"/>
      <c r="H43" s="73"/>
      <c r="I43" s="49"/>
      <c r="J43" s="73"/>
      <c r="K43" s="73"/>
      <c r="L43" s="73"/>
      <c r="M43" s="73"/>
      <c r="N43" s="73"/>
      <c r="O43" s="73"/>
      <c r="P43" s="73"/>
      <c r="Q43" s="73"/>
      <c r="R43" s="73"/>
      <c r="S43" s="73"/>
      <c r="T43" s="73"/>
      <c r="U43" s="73"/>
      <c r="V43" s="73"/>
      <c r="W43" s="73"/>
      <c r="X43" s="73"/>
      <c r="Y43" s="73"/>
    </row>
    <row r="44" spans="1:25" ht="15" customHeight="1" x14ac:dyDescent="0.25">
      <c r="A44" s="73"/>
      <c r="B44" s="49"/>
      <c r="C44" s="73"/>
      <c r="D44" s="104"/>
      <c r="E44" s="104"/>
      <c r="F44" s="104"/>
      <c r="G44" s="104"/>
      <c r="H44" s="73"/>
      <c r="I44" s="49"/>
      <c r="J44" s="73"/>
      <c r="K44" s="73"/>
      <c r="L44" s="73"/>
      <c r="M44" s="73"/>
      <c r="N44" s="73"/>
      <c r="O44" s="73"/>
      <c r="P44" s="73"/>
      <c r="Q44" s="73"/>
      <c r="R44" s="73"/>
      <c r="S44" s="73"/>
      <c r="T44" s="73"/>
      <c r="U44" s="73"/>
      <c r="V44" s="73"/>
      <c r="W44" s="73"/>
      <c r="X44" s="73"/>
      <c r="Y44" s="73"/>
    </row>
    <row r="45" spans="1:25" ht="15" customHeight="1" x14ac:dyDescent="0.25">
      <c r="A45" s="73"/>
      <c r="B45" s="49"/>
      <c r="C45" s="73"/>
      <c r="D45" s="104"/>
      <c r="E45" s="104"/>
      <c r="F45" s="104"/>
      <c r="G45" s="104"/>
      <c r="H45" s="73"/>
      <c r="I45" s="49"/>
      <c r="J45" s="73"/>
      <c r="K45" s="73"/>
      <c r="L45" s="73"/>
      <c r="M45" s="73"/>
      <c r="N45" s="73"/>
      <c r="O45" s="73"/>
      <c r="P45" s="73"/>
      <c r="Q45" s="73"/>
      <c r="R45" s="73"/>
      <c r="S45" s="73"/>
      <c r="T45" s="73"/>
      <c r="U45" s="73"/>
      <c r="V45" s="73"/>
      <c r="W45" s="73"/>
      <c r="X45" s="73"/>
      <c r="Y45" s="73"/>
    </row>
    <row r="46" spans="1:25" ht="15" customHeight="1" x14ac:dyDescent="0.25">
      <c r="A46" s="73"/>
      <c r="B46" s="49"/>
      <c r="C46" s="73"/>
      <c r="D46" s="104"/>
      <c r="E46" s="104"/>
      <c r="F46" s="104"/>
      <c r="G46" s="104"/>
      <c r="H46" s="73"/>
      <c r="I46" s="49"/>
      <c r="J46" s="73"/>
      <c r="K46" s="73"/>
      <c r="L46" s="73"/>
      <c r="M46" s="73"/>
      <c r="N46" s="73"/>
      <c r="O46" s="73"/>
      <c r="P46" s="73"/>
      <c r="Q46" s="73"/>
      <c r="R46" s="73"/>
      <c r="S46" s="73"/>
      <c r="T46" s="73"/>
      <c r="U46" s="73"/>
      <c r="V46" s="73"/>
      <c r="W46" s="73"/>
      <c r="X46" s="73"/>
      <c r="Y46" s="73"/>
    </row>
    <row r="47" spans="1:25" ht="15" customHeight="1" x14ac:dyDescent="0.25">
      <c r="A47" s="73"/>
      <c r="B47" s="49"/>
      <c r="C47" s="73"/>
      <c r="D47" s="104"/>
      <c r="E47" s="104"/>
      <c r="F47" s="104"/>
      <c r="G47" s="104"/>
      <c r="H47" s="73"/>
      <c r="I47" s="49"/>
      <c r="J47" s="73"/>
      <c r="K47" s="73"/>
      <c r="L47" s="73"/>
      <c r="M47" s="73"/>
      <c r="N47" s="73"/>
      <c r="O47" s="73"/>
      <c r="P47" s="73"/>
      <c r="Q47" s="73"/>
      <c r="R47" s="73"/>
      <c r="S47" s="73"/>
      <c r="T47" s="73"/>
      <c r="U47" s="73"/>
      <c r="V47" s="73"/>
      <c r="W47" s="73"/>
      <c r="X47" s="73"/>
      <c r="Y47" s="73"/>
    </row>
    <row r="48" spans="1:25" ht="15" customHeight="1" x14ac:dyDescent="0.25">
      <c r="A48" s="73"/>
      <c r="B48" s="49"/>
      <c r="C48" s="73"/>
      <c r="D48" s="104"/>
      <c r="E48" s="104"/>
      <c r="F48" s="104"/>
      <c r="G48" s="104"/>
      <c r="H48" s="73"/>
      <c r="I48" s="49"/>
      <c r="J48" s="73"/>
      <c r="K48" s="73"/>
      <c r="L48" s="73"/>
      <c r="M48" s="73"/>
      <c r="N48" s="73"/>
      <c r="O48" s="73"/>
      <c r="P48" s="73"/>
      <c r="Q48" s="73"/>
      <c r="R48" s="73"/>
      <c r="S48" s="73"/>
      <c r="T48" s="73"/>
      <c r="U48" s="73"/>
      <c r="V48" s="73"/>
      <c r="W48" s="73"/>
      <c r="X48" s="73"/>
      <c r="Y48" s="73"/>
    </row>
    <row r="49" spans="1:25" ht="15" customHeight="1" x14ac:dyDescent="0.25">
      <c r="A49" s="73"/>
      <c r="B49" s="49"/>
      <c r="C49" s="73"/>
      <c r="D49" s="104"/>
      <c r="E49" s="104"/>
      <c r="F49" s="104"/>
      <c r="G49" s="104"/>
      <c r="H49" s="73"/>
      <c r="I49" s="49"/>
      <c r="J49" s="73"/>
      <c r="K49" s="73"/>
      <c r="L49" s="73"/>
      <c r="M49" s="73"/>
      <c r="N49" s="73"/>
      <c r="O49" s="73"/>
      <c r="P49" s="73"/>
      <c r="Q49" s="73"/>
      <c r="R49" s="73"/>
      <c r="S49" s="73"/>
      <c r="T49" s="73"/>
      <c r="U49" s="73"/>
      <c r="V49" s="73"/>
      <c r="W49" s="73"/>
      <c r="X49" s="73"/>
      <c r="Y49" s="73"/>
    </row>
    <row r="50" spans="1:25" ht="15" customHeight="1" x14ac:dyDescent="0.25">
      <c r="A50" s="73"/>
      <c r="B50" s="49"/>
      <c r="C50" s="73"/>
      <c r="D50" s="104"/>
      <c r="E50" s="104"/>
      <c r="F50" s="104"/>
      <c r="G50" s="104"/>
      <c r="H50" s="73"/>
      <c r="I50" s="49"/>
      <c r="J50" s="73"/>
      <c r="K50" s="73"/>
      <c r="L50" s="73"/>
      <c r="M50" s="73"/>
      <c r="N50" s="73"/>
      <c r="O50" s="73"/>
      <c r="P50" s="73"/>
      <c r="Q50" s="73"/>
      <c r="R50" s="73"/>
      <c r="S50" s="73"/>
      <c r="T50" s="73"/>
      <c r="U50" s="73"/>
      <c r="V50" s="73"/>
      <c r="W50" s="73"/>
      <c r="X50" s="73"/>
      <c r="Y50" s="73"/>
    </row>
    <row r="51" spans="1:25" ht="15" customHeight="1" x14ac:dyDescent="0.25">
      <c r="A51" s="73"/>
      <c r="B51" s="49"/>
      <c r="C51" s="73"/>
      <c r="D51" s="104"/>
      <c r="E51" s="104"/>
      <c r="F51" s="104"/>
      <c r="G51" s="104"/>
      <c r="H51" s="73"/>
      <c r="I51" s="49"/>
      <c r="J51" s="73"/>
      <c r="K51" s="73"/>
      <c r="L51" s="73"/>
      <c r="M51" s="73"/>
      <c r="N51" s="73"/>
      <c r="O51" s="73"/>
      <c r="P51" s="73"/>
      <c r="Q51" s="73"/>
      <c r="R51" s="73"/>
      <c r="S51" s="73"/>
      <c r="T51" s="73"/>
      <c r="U51" s="73"/>
      <c r="V51" s="73"/>
      <c r="W51" s="73"/>
      <c r="X51" s="73"/>
      <c r="Y51" s="73"/>
    </row>
    <row r="52" spans="1:25" ht="15" customHeight="1" x14ac:dyDescent="0.25">
      <c r="A52" s="73"/>
      <c r="B52" s="49"/>
      <c r="C52" s="73"/>
      <c r="D52" s="104"/>
      <c r="E52" s="104"/>
      <c r="F52" s="104"/>
      <c r="G52" s="104"/>
      <c r="H52" s="73"/>
      <c r="I52" s="49"/>
      <c r="J52" s="73"/>
      <c r="K52" s="73"/>
      <c r="L52" s="73"/>
      <c r="M52" s="73"/>
      <c r="N52" s="73"/>
      <c r="O52" s="73"/>
      <c r="P52" s="73"/>
      <c r="Q52" s="73"/>
      <c r="R52" s="73"/>
      <c r="S52" s="73"/>
      <c r="T52" s="73"/>
      <c r="U52" s="73"/>
      <c r="V52" s="73"/>
      <c r="W52" s="73"/>
      <c r="X52" s="73"/>
      <c r="Y52" s="73"/>
    </row>
    <row r="53" spans="1:25" ht="15" customHeight="1" x14ac:dyDescent="0.25">
      <c r="A53" s="73"/>
      <c r="B53" s="49"/>
      <c r="C53" s="73"/>
      <c r="D53" s="104"/>
      <c r="E53" s="104"/>
      <c r="F53" s="104"/>
      <c r="G53" s="104"/>
      <c r="H53" s="73"/>
      <c r="I53" s="49"/>
      <c r="J53" s="73"/>
      <c r="K53" s="73"/>
      <c r="L53" s="73"/>
      <c r="M53" s="73"/>
      <c r="N53" s="73"/>
      <c r="O53" s="73"/>
      <c r="P53" s="73"/>
      <c r="Q53" s="73"/>
      <c r="R53" s="73"/>
      <c r="S53" s="73"/>
      <c r="T53" s="73"/>
      <c r="U53" s="73"/>
      <c r="V53" s="73"/>
      <c r="W53" s="73"/>
      <c r="X53" s="73"/>
      <c r="Y53" s="73"/>
    </row>
    <row r="54" spans="1:25" ht="15" customHeight="1" x14ac:dyDescent="0.25">
      <c r="A54" s="73"/>
      <c r="B54" s="49"/>
      <c r="C54" s="73"/>
      <c r="D54" s="104"/>
      <c r="E54" s="104"/>
      <c r="F54" s="104"/>
      <c r="G54" s="104"/>
      <c r="H54" s="73"/>
      <c r="I54" s="49"/>
      <c r="J54" s="73"/>
      <c r="K54" s="73"/>
      <c r="L54" s="73"/>
      <c r="M54" s="73"/>
      <c r="N54" s="73"/>
      <c r="O54" s="73"/>
      <c r="P54" s="73"/>
      <c r="Q54" s="73"/>
      <c r="R54" s="73"/>
      <c r="S54" s="73"/>
      <c r="T54" s="73"/>
      <c r="U54" s="73"/>
      <c r="V54" s="73"/>
      <c r="W54" s="73"/>
      <c r="X54" s="73"/>
      <c r="Y54" s="73"/>
    </row>
    <row r="55" spans="1:25" ht="15" customHeight="1" x14ac:dyDescent="0.25">
      <c r="A55" s="73"/>
      <c r="B55" s="49"/>
      <c r="C55" s="73"/>
      <c r="D55" s="104"/>
      <c r="E55" s="104"/>
      <c r="F55" s="104"/>
      <c r="G55" s="104"/>
      <c r="H55" s="73"/>
      <c r="I55" s="49"/>
      <c r="J55" s="73"/>
      <c r="K55" s="73"/>
      <c r="L55" s="73"/>
      <c r="M55" s="73"/>
      <c r="N55" s="73"/>
      <c r="O55" s="73"/>
      <c r="P55" s="73"/>
      <c r="Q55" s="73"/>
      <c r="R55" s="73"/>
      <c r="S55" s="73"/>
      <c r="T55" s="73"/>
      <c r="U55" s="73"/>
      <c r="V55" s="73"/>
      <c r="W55" s="73"/>
      <c r="X55" s="73"/>
      <c r="Y55" s="73"/>
    </row>
    <row r="56" spans="1:25" ht="15" customHeight="1" x14ac:dyDescent="0.25">
      <c r="A56" s="73"/>
      <c r="B56" s="49"/>
      <c r="C56" s="73"/>
      <c r="D56" s="104"/>
      <c r="E56" s="104"/>
      <c r="F56" s="104"/>
      <c r="G56" s="104"/>
      <c r="H56" s="73"/>
      <c r="I56" s="49"/>
      <c r="J56" s="73"/>
      <c r="K56" s="73"/>
      <c r="L56" s="73"/>
      <c r="M56" s="73"/>
      <c r="N56" s="73"/>
      <c r="O56" s="73"/>
      <c r="P56" s="73"/>
      <c r="Q56" s="73"/>
      <c r="R56" s="73"/>
      <c r="S56" s="73"/>
      <c r="T56" s="73"/>
      <c r="U56" s="73"/>
      <c r="V56" s="73"/>
      <c r="W56" s="73"/>
      <c r="X56" s="73"/>
      <c r="Y56" s="73"/>
    </row>
    <row r="57" spans="1:25" ht="15" customHeight="1" x14ac:dyDescent="0.25">
      <c r="A57" s="73"/>
      <c r="B57" s="49"/>
      <c r="C57" s="73"/>
      <c r="D57" s="104"/>
      <c r="E57" s="104"/>
      <c r="F57" s="104"/>
      <c r="G57" s="104"/>
      <c r="H57" s="73"/>
      <c r="I57" s="49"/>
      <c r="J57" s="73"/>
      <c r="K57" s="73"/>
      <c r="L57" s="73"/>
      <c r="M57" s="73"/>
      <c r="N57" s="73"/>
      <c r="O57" s="73"/>
      <c r="P57" s="73"/>
      <c r="Q57" s="73"/>
      <c r="R57" s="73"/>
      <c r="S57" s="73"/>
      <c r="T57" s="73"/>
      <c r="U57" s="73"/>
      <c r="V57" s="73"/>
      <c r="W57" s="73"/>
      <c r="X57" s="73"/>
      <c r="Y57" s="73"/>
    </row>
    <row r="58" spans="1:25" ht="15" customHeight="1" x14ac:dyDescent="0.25">
      <c r="A58" s="73"/>
      <c r="B58" s="49"/>
      <c r="C58" s="73"/>
      <c r="D58" s="104"/>
      <c r="E58" s="104"/>
      <c r="F58" s="104"/>
      <c r="G58" s="104"/>
      <c r="H58" s="73"/>
      <c r="I58" s="49"/>
      <c r="J58" s="73"/>
      <c r="K58" s="73"/>
      <c r="L58" s="73"/>
      <c r="M58" s="73"/>
      <c r="N58" s="73"/>
      <c r="O58" s="73"/>
      <c r="P58" s="73"/>
      <c r="Q58" s="73"/>
      <c r="R58" s="73"/>
      <c r="S58" s="73"/>
      <c r="T58" s="73"/>
      <c r="U58" s="73"/>
      <c r="V58" s="73"/>
      <c r="W58" s="73"/>
      <c r="X58" s="73"/>
      <c r="Y58" s="73"/>
    </row>
    <row r="59" spans="1:25" ht="15" customHeight="1" x14ac:dyDescent="0.25">
      <c r="A59" s="73"/>
      <c r="B59" s="49"/>
      <c r="C59" s="73"/>
      <c r="D59" s="104"/>
      <c r="E59" s="104"/>
      <c r="F59" s="104"/>
      <c r="G59" s="104"/>
      <c r="H59" s="73"/>
      <c r="I59" s="49"/>
      <c r="J59" s="73"/>
      <c r="K59" s="73"/>
      <c r="L59" s="73"/>
      <c r="M59" s="73"/>
      <c r="N59" s="73"/>
      <c r="O59" s="73"/>
      <c r="P59" s="73"/>
      <c r="Q59" s="73"/>
      <c r="R59" s="73"/>
      <c r="S59" s="73"/>
      <c r="T59" s="73"/>
      <c r="U59" s="73"/>
      <c r="V59" s="73"/>
      <c r="W59" s="73"/>
      <c r="X59" s="73"/>
      <c r="Y59" s="73"/>
    </row>
    <row r="60" spans="1:25" ht="15" customHeight="1" x14ac:dyDescent="0.25">
      <c r="A60" s="73"/>
      <c r="B60" s="49"/>
      <c r="C60" s="73"/>
      <c r="D60" s="104"/>
      <c r="E60" s="104"/>
      <c r="F60" s="104"/>
      <c r="G60" s="104"/>
      <c r="H60" s="73"/>
      <c r="I60" s="49"/>
      <c r="J60" s="73"/>
      <c r="K60" s="73"/>
      <c r="L60" s="73"/>
      <c r="M60" s="73"/>
      <c r="N60" s="73"/>
      <c r="O60" s="73"/>
      <c r="P60" s="73"/>
      <c r="Q60" s="73"/>
      <c r="R60" s="73"/>
      <c r="S60" s="73"/>
      <c r="T60" s="73"/>
      <c r="U60" s="73"/>
      <c r="V60" s="73"/>
      <c r="W60" s="73"/>
      <c r="X60" s="73"/>
      <c r="Y60" s="73"/>
    </row>
    <row r="61" spans="1:25" ht="15" customHeight="1" x14ac:dyDescent="0.25">
      <c r="A61" s="73"/>
      <c r="B61" s="49"/>
      <c r="C61" s="73"/>
      <c r="D61" s="104"/>
      <c r="E61" s="104"/>
      <c r="F61" s="104"/>
      <c r="G61" s="104"/>
      <c r="H61" s="73"/>
      <c r="I61" s="49"/>
      <c r="J61" s="73"/>
      <c r="K61" s="73"/>
      <c r="L61" s="73"/>
      <c r="M61" s="73"/>
      <c r="N61" s="73"/>
      <c r="O61" s="73"/>
      <c r="P61" s="73"/>
      <c r="Q61" s="73"/>
      <c r="R61" s="73"/>
      <c r="S61" s="73"/>
      <c r="T61" s="73"/>
      <c r="U61" s="73"/>
      <c r="V61" s="73"/>
      <c r="W61" s="73"/>
      <c r="X61" s="73"/>
      <c r="Y61" s="73"/>
    </row>
    <row r="62" spans="1:25" ht="15" customHeight="1" x14ac:dyDescent="0.25">
      <c r="A62" s="73"/>
      <c r="B62" s="49"/>
      <c r="C62" s="73"/>
      <c r="D62" s="104"/>
      <c r="E62" s="104"/>
      <c r="F62" s="104"/>
      <c r="G62" s="104"/>
      <c r="H62" s="73"/>
      <c r="I62" s="49"/>
      <c r="J62" s="73"/>
      <c r="K62" s="73"/>
      <c r="L62" s="73"/>
      <c r="M62" s="73"/>
      <c r="N62" s="73"/>
      <c r="O62" s="73"/>
      <c r="P62" s="73"/>
      <c r="Q62" s="73"/>
      <c r="R62" s="73"/>
      <c r="S62" s="73"/>
      <c r="T62" s="73"/>
      <c r="U62" s="73"/>
      <c r="V62" s="73"/>
      <c r="W62" s="73"/>
      <c r="X62" s="73"/>
      <c r="Y62" s="73"/>
    </row>
    <row r="63" spans="1:25" ht="15" customHeight="1" x14ac:dyDescent="0.25">
      <c r="A63" s="73"/>
      <c r="B63" s="49"/>
      <c r="C63" s="73"/>
      <c r="D63" s="104"/>
      <c r="E63" s="104"/>
      <c r="F63" s="104"/>
      <c r="G63" s="104"/>
      <c r="H63" s="73"/>
      <c r="I63" s="49"/>
      <c r="J63" s="73"/>
      <c r="K63" s="73"/>
      <c r="L63" s="73"/>
      <c r="M63" s="73"/>
      <c r="N63" s="73"/>
      <c r="O63" s="73"/>
      <c r="P63" s="73"/>
      <c r="Q63" s="73"/>
      <c r="R63" s="73"/>
      <c r="S63" s="73"/>
      <c r="T63" s="73"/>
      <c r="U63" s="73"/>
      <c r="V63" s="73"/>
      <c r="W63" s="73"/>
      <c r="X63" s="73"/>
      <c r="Y63" s="73"/>
    </row>
    <row r="64" spans="1:25" ht="15" customHeight="1" x14ac:dyDescent="0.25">
      <c r="A64" s="73"/>
      <c r="B64" s="49"/>
      <c r="C64" s="73"/>
      <c r="D64" s="104"/>
      <c r="E64" s="104"/>
      <c r="F64" s="104"/>
      <c r="G64" s="104"/>
      <c r="H64" s="73"/>
      <c r="I64" s="49"/>
      <c r="J64" s="73"/>
      <c r="K64" s="73"/>
      <c r="L64" s="73"/>
      <c r="M64" s="73"/>
      <c r="N64" s="73"/>
      <c r="O64" s="73"/>
      <c r="P64" s="73"/>
      <c r="Q64" s="73"/>
      <c r="R64" s="73"/>
      <c r="S64" s="73"/>
      <c r="T64" s="73"/>
      <c r="U64" s="73"/>
      <c r="V64" s="73"/>
      <c r="W64" s="73"/>
      <c r="X64" s="73"/>
      <c r="Y64" s="73"/>
    </row>
    <row r="65" spans="1:25" ht="15" customHeight="1" x14ac:dyDescent="0.25">
      <c r="A65" s="73"/>
      <c r="B65" s="49"/>
      <c r="C65" s="73"/>
      <c r="D65" s="104"/>
      <c r="E65" s="104"/>
      <c r="F65" s="104"/>
      <c r="G65" s="104"/>
      <c r="H65" s="73"/>
      <c r="I65" s="49"/>
      <c r="J65" s="73"/>
      <c r="K65" s="73"/>
      <c r="L65" s="73"/>
      <c r="M65" s="73"/>
      <c r="N65" s="73"/>
      <c r="O65" s="73"/>
      <c r="P65" s="73"/>
      <c r="Q65" s="73"/>
      <c r="R65" s="73"/>
      <c r="S65" s="73"/>
      <c r="T65" s="73"/>
      <c r="U65" s="73"/>
      <c r="V65" s="73"/>
      <c r="W65" s="73"/>
      <c r="X65" s="73"/>
      <c r="Y65" s="73"/>
    </row>
    <row r="66" spans="1:25" ht="15" customHeight="1" x14ac:dyDescent="0.25">
      <c r="A66" s="73"/>
      <c r="B66" s="49"/>
      <c r="C66" s="73"/>
      <c r="D66" s="104"/>
      <c r="E66" s="104"/>
      <c r="F66" s="104"/>
      <c r="G66" s="104"/>
      <c r="H66" s="73"/>
      <c r="I66" s="49"/>
      <c r="J66" s="73"/>
      <c r="K66" s="73"/>
      <c r="L66" s="73"/>
      <c r="M66" s="73"/>
      <c r="N66" s="73"/>
      <c r="O66" s="73"/>
      <c r="P66" s="73"/>
      <c r="Q66" s="73"/>
      <c r="R66" s="73"/>
      <c r="S66" s="73"/>
      <c r="T66" s="73"/>
      <c r="U66" s="73"/>
      <c r="V66" s="73"/>
      <c r="W66" s="73"/>
      <c r="X66" s="73"/>
      <c r="Y66" s="73"/>
    </row>
    <row r="67" spans="1:25" ht="15" customHeight="1" x14ac:dyDescent="0.25">
      <c r="A67" s="73"/>
      <c r="B67" s="49"/>
      <c r="C67" s="73"/>
      <c r="D67" s="104"/>
      <c r="E67" s="104"/>
      <c r="F67" s="104"/>
      <c r="G67" s="104"/>
      <c r="H67" s="73"/>
      <c r="I67" s="49"/>
      <c r="J67" s="73"/>
      <c r="K67" s="73"/>
      <c r="L67" s="73"/>
      <c r="M67" s="73"/>
      <c r="N67" s="73"/>
      <c r="O67" s="73"/>
      <c r="P67" s="73"/>
      <c r="Q67" s="73"/>
      <c r="R67" s="73"/>
      <c r="S67" s="73"/>
      <c r="T67" s="73"/>
      <c r="U67" s="73"/>
      <c r="V67" s="73"/>
      <c r="W67" s="73"/>
      <c r="X67" s="73"/>
      <c r="Y67" s="73"/>
    </row>
    <row r="68" spans="1:25" ht="15" customHeight="1" x14ac:dyDescent="0.25">
      <c r="A68" s="73"/>
      <c r="B68" s="49"/>
      <c r="C68" s="73"/>
      <c r="D68" s="104"/>
      <c r="E68" s="104"/>
      <c r="F68" s="104"/>
      <c r="G68" s="104"/>
      <c r="H68" s="73"/>
      <c r="I68" s="49"/>
      <c r="J68" s="73"/>
      <c r="K68" s="73"/>
      <c r="L68" s="73"/>
      <c r="M68" s="73"/>
      <c r="N68" s="73"/>
      <c r="O68" s="73"/>
      <c r="P68" s="73"/>
      <c r="Q68" s="73"/>
      <c r="R68" s="73"/>
      <c r="S68" s="73"/>
      <c r="T68" s="73"/>
      <c r="U68" s="73"/>
      <c r="V68" s="73"/>
      <c r="W68" s="73"/>
      <c r="X68" s="73"/>
      <c r="Y68" s="73"/>
    </row>
    <row r="69" spans="1:25" ht="15" customHeight="1" x14ac:dyDescent="0.25">
      <c r="A69" s="73"/>
      <c r="B69" s="49"/>
      <c r="C69" s="73"/>
      <c r="D69" s="104"/>
      <c r="E69" s="104"/>
      <c r="F69" s="104"/>
      <c r="G69" s="104"/>
      <c r="H69" s="73"/>
      <c r="I69" s="49"/>
      <c r="J69" s="73"/>
      <c r="K69" s="73"/>
      <c r="L69" s="73"/>
      <c r="M69" s="73"/>
      <c r="N69" s="73"/>
      <c r="O69" s="73"/>
      <c r="P69" s="73"/>
      <c r="Q69" s="73"/>
      <c r="R69" s="73"/>
      <c r="S69" s="73"/>
      <c r="T69" s="73"/>
      <c r="U69" s="73"/>
      <c r="V69" s="73"/>
      <c r="W69" s="73"/>
      <c r="X69" s="73"/>
      <c r="Y69" s="73"/>
    </row>
    <row r="70" spans="1:25" ht="15" customHeight="1" x14ac:dyDescent="0.25">
      <c r="A70" s="73"/>
      <c r="B70" s="49"/>
      <c r="C70" s="73"/>
      <c r="D70" s="104"/>
      <c r="E70" s="104"/>
      <c r="F70" s="104"/>
      <c r="G70" s="104"/>
      <c r="H70" s="73"/>
      <c r="I70" s="49"/>
      <c r="J70" s="73"/>
      <c r="K70" s="73"/>
      <c r="L70" s="73"/>
      <c r="M70" s="73"/>
      <c r="N70" s="73"/>
      <c r="O70" s="73"/>
      <c r="P70" s="73"/>
      <c r="Q70" s="73"/>
      <c r="R70" s="73"/>
      <c r="S70" s="73"/>
      <c r="T70" s="73"/>
      <c r="U70" s="73"/>
      <c r="V70" s="73"/>
      <c r="W70" s="73"/>
      <c r="X70" s="73"/>
      <c r="Y70" s="73"/>
    </row>
    <row r="71" spans="1:25" ht="15" customHeight="1" x14ac:dyDescent="0.25">
      <c r="A71" s="73"/>
      <c r="B71" s="49"/>
      <c r="C71" s="73"/>
      <c r="D71" s="104"/>
      <c r="E71" s="104"/>
      <c r="F71" s="104"/>
      <c r="G71" s="104"/>
      <c r="H71" s="73"/>
      <c r="I71" s="49"/>
      <c r="J71" s="73"/>
      <c r="K71" s="73"/>
      <c r="L71" s="73"/>
      <c r="M71" s="73"/>
      <c r="N71" s="73"/>
      <c r="O71" s="73"/>
      <c r="P71" s="73"/>
      <c r="Q71" s="73"/>
      <c r="R71" s="73"/>
      <c r="S71" s="73"/>
      <c r="T71" s="73"/>
      <c r="U71" s="73"/>
      <c r="V71" s="73"/>
      <c r="W71" s="73"/>
      <c r="X71" s="73"/>
      <c r="Y71" s="73"/>
    </row>
    <row r="72" spans="1:25" ht="15" customHeight="1" x14ac:dyDescent="0.25">
      <c r="A72" s="73"/>
      <c r="B72" s="49"/>
      <c r="C72" s="73"/>
      <c r="D72" s="104"/>
      <c r="E72" s="104"/>
      <c r="F72" s="104"/>
      <c r="G72" s="104"/>
      <c r="H72" s="73"/>
      <c r="I72" s="49"/>
      <c r="J72" s="73"/>
      <c r="K72" s="73"/>
      <c r="L72" s="73"/>
      <c r="M72" s="73"/>
      <c r="N72" s="73"/>
      <c r="O72" s="73"/>
      <c r="P72" s="73"/>
      <c r="Q72" s="73"/>
      <c r="R72" s="73"/>
      <c r="S72" s="73"/>
      <c r="T72" s="73"/>
      <c r="U72" s="73"/>
      <c r="V72" s="73"/>
      <c r="W72" s="73"/>
      <c r="X72" s="73"/>
      <c r="Y72" s="73"/>
    </row>
    <row r="73" spans="1:25" ht="15" customHeight="1" x14ac:dyDescent="0.25">
      <c r="A73" s="73"/>
      <c r="B73" s="49"/>
      <c r="C73" s="73"/>
      <c r="D73" s="104"/>
      <c r="E73" s="104"/>
      <c r="F73" s="104"/>
      <c r="G73" s="104"/>
      <c r="H73" s="73"/>
      <c r="I73" s="49"/>
      <c r="J73" s="73"/>
      <c r="K73" s="73"/>
      <c r="L73" s="73"/>
      <c r="M73" s="73"/>
      <c r="N73" s="73"/>
      <c r="O73" s="73"/>
      <c r="P73" s="73"/>
      <c r="Q73" s="73"/>
      <c r="R73" s="73"/>
      <c r="S73" s="73"/>
      <c r="T73" s="73"/>
      <c r="U73" s="73"/>
      <c r="V73" s="73"/>
      <c r="W73" s="73"/>
      <c r="X73" s="73"/>
      <c r="Y73" s="73"/>
    </row>
    <row r="74" spans="1:25" ht="15" customHeight="1" x14ac:dyDescent="0.25">
      <c r="A74" s="73"/>
      <c r="B74" s="49"/>
      <c r="C74" s="73"/>
      <c r="D74" s="104"/>
      <c r="E74" s="104"/>
      <c r="F74" s="104"/>
      <c r="G74" s="104"/>
      <c r="H74" s="73"/>
      <c r="I74" s="49"/>
      <c r="J74" s="73"/>
      <c r="K74" s="73"/>
      <c r="L74" s="73"/>
      <c r="M74" s="73"/>
      <c r="N74" s="73"/>
      <c r="O74" s="73"/>
      <c r="P74" s="73"/>
      <c r="Q74" s="73"/>
      <c r="R74" s="73"/>
      <c r="S74" s="73"/>
      <c r="T74" s="73"/>
      <c r="U74" s="73"/>
      <c r="V74" s="73"/>
      <c r="W74" s="73"/>
      <c r="X74" s="73"/>
      <c r="Y74" s="73"/>
    </row>
    <row r="75" spans="1:25" ht="15" customHeight="1" x14ac:dyDescent="0.25">
      <c r="A75" s="73"/>
      <c r="B75" s="49"/>
      <c r="C75" s="73"/>
      <c r="D75" s="104"/>
      <c r="E75" s="104"/>
      <c r="F75" s="104"/>
      <c r="G75" s="104"/>
      <c r="H75" s="73"/>
      <c r="I75" s="49"/>
      <c r="J75" s="73"/>
      <c r="K75" s="73"/>
      <c r="L75" s="73"/>
      <c r="M75" s="73"/>
      <c r="N75" s="73"/>
      <c r="O75" s="73"/>
      <c r="P75" s="73"/>
      <c r="Q75" s="73"/>
      <c r="R75" s="73"/>
      <c r="S75" s="73"/>
      <c r="T75" s="73"/>
      <c r="U75" s="73"/>
      <c r="V75" s="73"/>
      <c r="W75" s="73"/>
      <c r="X75" s="73"/>
      <c r="Y75" s="73"/>
    </row>
    <row r="76" spans="1:25" ht="15" customHeight="1" x14ac:dyDescent="0.25">
      <c r="A76" s="73"/>
      <c r="B76" s="49"/>
      <c r="C76" s="73"/>
      <c r="D76" s="104"/>
      <c r="E76" s="104"/>
      <c r="F76" s="104"/>
      <c r="G76" s="104"/>
      <c r="H76" s="73"/>
      <c r="I76" s="49"/>
      <c r="J76" s="73"/>
      <c r="K76" s="73"/>
      <c r="L76" s="73"/>
      <c r="M76" s="73"/>
      <c r="N76" s="73"/>
      <c r="O76" s="73"/>
      <c r="P76" s="73"/>
      <c r="Q76" s="73"/>
      <c r="R76" s="73"/>
      <c r="S76" s="73"/>
      <c r="T76" s="73"/>
      <c r="U76" s="73"/>
      <c r="V76" s="73"/>
      <c r="W76" s="73"/>
      <c r="X76" s="73"/>
      <c r="Y76" s="73"/>
    </row>
    <row r="77" spans="1:25" ht="15" customHeight="1" x14ac:dyDescent="0.25">
      <c r="A77" s="73"/>
      <c r="B77" s="49"/>
      <c r="C77" s="73"/>
      <c r="D77" s="104"/>
      <c r="E77" s="104"/>
      <c r="F77" s="104"/>
      <c r="G77" s="104"/>
      <c r="H77" s="73"/>
      <c r="I77" s="49"/>
      <c r="J77" s="73"/>
      <c r="K77" s="73"/>
      <c r="L77" s="73"/>
      <c r="M77" s="73"/>
      <c r="N77" s="73"/>
      <c r="O77" s="73"/>
      <c r="P77" s="73"/>
      <c r="Q77" s="73"/>
      <c r="R77" s="73"/>
      <c r="S77" s="73"/>
      <c r="T77" s="73"/>
      <c r="U77" s="73"/>
      <c r="V77" s="73"/>
      <c r="W77" s="73"/>
      <c r="X77" s="73"/>
      <c r="Y77" s="73"/>
    </row>
    <row r="78" spans="1:25" ht="15" customHeight="1" x14ac:dyDescent="0.25">
      <c r="A78" s="73"/>
      <c r="B78" s="49"/>
      <c r="C78" s="73"/>
      <c r="D78" s="104"/>
      <c r="E78" s="104"/>
      <c r="F78" s="104"/>
      <c r="G78" s="104"/>
      <c r="H78" s="73"/>
      <c r="I78" s="49"/>
      <c r="J78" s="73"/>
      <c r="K78" s="73"/>
      <c r="L78" s="73"/>
      <c r="M78" s="73"/>
      <c r="N78" s="73"/>
      <c r="O78" s="73"/>
      <c r="P78" s="73"/>
      <c r="Q78" s="73"/>
      <c r="R78" s="73"/>
      <c r="S78" s="73"/>
      <c r="T78" s="73"/>
      <c r="U78" s="73"/>
      <c r="V78" s="73"/>
      <c r="W78" s="73"/>
      <c r="X78" s="73"/>
      <c r="Y78" s="73"/>
    </row>
    <row r="79" spans="1:25" ht="15" customHeight="1" x14ac:dyDescent="0.25">
      <c r="A79" s="73"/>
      <c r="B79" s="49"/>
      <c r="C79" s="73"/>
      <c r="D79" s="104"/>
      <c r="E79" s="104"/>
      <c r="F79" s="104"/>
      <c r="G79" s="104"/>
      <c r="H79" s="73"/>
      <c r="I79" s="49"/>
      <c r="J79" s="73"/>
      <c r="K79" s="73"/>
      <c r="L79" s="73"/>
      <c r="M79" s="73"/>
      <c r="N79" s="73"/>
      <c r="O79" s="73"/>
      <c r="P79" s="73"/>
      <c r="Q79" s="73"/>
      <c r="R79" s="73"/>
      <c r="S79" s="73"/>
      <c r="T79" s="73"/>
      <c r="U79" s="73"/>
      <c r="V79" s="73"/>
      <c r="W79" s="73"/>
      <c r="X79" s="73"/>
      <c r="Y79" s="73"/>
    </row>
    <row r="80" spans="1:25" ht="15" customHeight="1" x14ac:dyDescent="0.25">
      <c r="A80" s="73"/>
      <c r="B80" s="49"/>
      <c r="C80" s="73"/>
      <c r="D80" s="104"/>
      <c r="E80" s="104"/>
      <c r="F80" s="104"/>
      <c r="G80" s="104"/>
      <c r="H80" s="73"/>
      <c r="I80" s="49"/>
      <c r="J80" s="73"/>
      <c r="K80" s="73"/>
      <c r="L80" s="73"/>
      <c r="M80" s="73"/>
      <c r="N80" s="73"/>
      <c r="O80" s="73"/>
      <c r="P80" s="73"/>
      <c r="Q80" s="73"/>
      <c r="R80" s="73"/>
      <c r="S80" s="73"/>
      <c r="T80" s="73"/>
      <c r="U80" s="73"/>
      <c r="V80" s="73"/>
      <c r="W80" s="73"/>
      <c r="X80" s="73"/>
      <c r="Y80" s="73"/>
    </row>
    <row r="81" spans="1:25" ht="15" customHeight="1" x14ac:dyDescent="0.25">
      <c r="A81" s="73"/>
      <c r="B81" s="49"/>
      <c r="C81" s="73"/>
      <c r="D81" s="104"/>
      <c r="E81" s="104"/>
      <c r="F81" s="104"/>
      <c r="G81" s="104"/>
      <c r="H81" s="73"/>
      <c r="I81" s="49"/>
      <c r="J81" s="73"/>
      <c r="K81" s="73"/>
      <c r="L81" s="73"/>
      <c r="M81" s="73"/>
      <c r="N81" s="73"/>
      <c r="O81" s="73"/>
      <c r="P81" s="73"/>
      <c r="Q81" s="73"/>
      <c r="R81" s="73"/>
      <c r="S81" s="73"/>
      <c r="T81" s="73"/>
      <c r="U81" s="73"/>
      <c r="V81" s="73"/>
      <c r="W81" s="73"/>
      <c r="X81" s="73"/>
      <c r="Y81" s="73"/>
    </row>
    <row r="82" spans="1:25" ht="15" customHeight="1" x14ac:dyDescent="0.25">
      <c r="A82" s="73"/>
      <c r="B82" s="49"/>
      <c r="C82" s="73"/>
      <c r="D82" s="104"/>
      <c r="E82" s="104"/>
      <c r="F82" s="104"/>
      <c r="G82" s="104"/>
      <c r="H82" s="73"/>
      <c r="I82" s="49"/>
      <c r="J82" s="73"/>
      <c r="K82" s="73"/>
      <c r="L82" s="73"/>
      <c r="M82" s="73"/>
      <c r="N82" s="73"/>
      <c r="O82" s="73"/>
      <c r="P82" s="73"/>
      <c r="Q82" s="73"/>
      <c r="R82" s="73"/>
      <c r="S82" s="73"/>
      <c r="T82" s="73"/>
      <c r="U82" s="73"/>
      <c r="V82" s="73"/>
      <c r="W82" s="73"/>
      <c r="X82" s="73"/>
      <c r="Y82" s="73"/>
    </row>
    <row r="83" spans="1:25" ht="15" customHeight="1" x14ac:dyDescent="0.25">
      <c r="A83" s="73"/>
      <c r="B83" s="49"/>
      <c r="C83" s="73"/>
      <c r="D83" s="104"/>
      <c r="E83" s="104"/>
      <c r="F83" s="104"/>
      <c r="G83" s="104"/>
      <c r="H83" s="73"/>
      <c r="I83" s="49"/>
      <c r="J83" s="73"/>
      <c r="K83" s="73"/>
      <c r="L83" s="73"/>
      <c r="M83" s="73"/>
      <c r="N83" s="73"/>
      <c r="O83" s="73"/>
      <c r="P83" s="73"/>
      <c r="Q83" s="73"/>
      <c r="R83" s="73"/>
      <c r="S83" s="73"/>
      <c r="T83" s="73"/>
      <c r="U83" s="73"/>
      <c r="V83" s="73"/>
      <c r="W83" s="73"/>
      <c r="X83" s="73"/>
      <c r="Y83" s="73"/>
    </row>
    <row r="84" spans="1:25" ht="15" customHeight="1" x14ac:dyDescent="0.25">
      <c r="A84" s="73"/>
      <c r="B84" s="49"/>
      <c r="C84" s="73"/>
      <c r="D84" s="104"/>
      <c r="E84" s="104"/>
      <c r="F84" s="104"/>
      <c r="G84" s="104"/>
      <c r="H84" s="73"/>
      <c r="I84" s="49"/>
      <c r="J84" s="73"/>
      <c r="K84" s="73"/>
      <c r="L84" s="73"/>
      <c r="M84" s="73"/>
      <c r="N84" s="73"/>
      <c r="O84" s="73"/>
      <c r="P84" s="73"/>
      <c r="Q84" s="73"/>
      <c r="R84" s="73"/>
      <c r="S84" s="73"/>
      <c r="T84" s="73"/>
      <c r="U84" s="73"/>
      <c r="V84" s="73"/>
      <c r="W84" s="73"/>
      <c r="X84" s="73"/>
      <c r="Y84" s="73"/>
    </row>
    <row r="85" spans="1:25" ht="15" customHeight="1" x14ac:dyDescent="0.25">
      <c r="A85" s="73"/>
      <c r="B85" s="49"/>
      <c r="C85" s="73"/>
      <c r="D85" s="104"/>
      <c r="E85" s="104"/>
      <c r="F85" s="104"/>
      <c r="G85" s="104"/>
      <c r="H85" s="73"/>
      <c r="I85" s="49"/>
      <c r="J85" s="73"/>
      <c r="K85" s="73"/>
      <c r="L85" s="73"/>
      <c r="M85" s="73"/>
      <c r="N85" s="73"/>
      <c r="O85" s="73"/>
      <c r="P85" s="73"/>
      <c r="Q85" s="73"/>
      <c r="R85" s="73"/>
      <c r="S85" s="73"/>
      <c r="T85" s="73"/>
      <c r="U85" s="73"/>
      <c r="V85" s="73"/>
      <c r="W85" s="73"/>
      <c r="X85" s="73"/>
      <c r="Y85" s="73"/>
    </row>
    <row r="86" spans="1:25" ht="15" customHeight="1" x14ac:dyDescent="0.25">
      <c r="A86" s="73"/>
      <c r="B86" s="49"/>
      <c r="C86" s="73"/>
      <c r="D86" s="104"/>
      <c r="E86" s="104"/>
      <c r="F86" s="104"/>
      <c r="G86" s="104"/>
      <c r="H86" s="73"/>
      <c r="I86" s="49"/>
      <c r="J86" s="73"/>
      <c r="K86" s="73"/>
      <c r="L86" s="73"/>
      <c r="M86" s="73"/>
      <c r="N86" s="73"/>
      <c r="O86" s="73"/>
      <c r="P86" s="73"/>
      <c r="Q86" s="73"/>
      <c r="R86" s="73"/>
      <c r="S86" s="73"/>
      <c r="T86" s="73"/>
      <c r="U86" s="73"/>
      <c r="V86" s="73"/>
      <c r="W86" s="73"/>
      <c r="X86" s="73"/>
      <c r="Y86" s="73"/>
    </row>
    <row r="87" spans="1:25" ht="15" customHeight="1" x14ac:dyDescent="0.25">
      <c r="A87" s="73"/>
      <c r="B87" s="49"/>
      <c r="C87" s="73"/>
      <c r="D87" s="104"/>
      <c r="E87" s="104"/>
      <c r="F87" s="104"/>
      <c r="G87" s="104"/>
      <c r="H87" s="73"/>
      <c r="I87" s="49"/>
      <c r="J87" s="73"/>
      <c r="K87" s="73"/>
      <c r="L87" s="73"/>
      <c r="M87" s="73"/>
      <c r="N87" s="73"/>
      <c r="O87" s="73"/>
      <c r="P87" s="73"/>
      <c r="Q87" s="73"/>
      <c r="R87" s="73"/>
      <c r="S87" s="73"/>
      <c r="T87" s="73"/>
      <c r="U87" s="73"/>
      <c r="V87" s="73"/>
      <c r="W87" s="73"/>
      <c r="X87" s="73"/>
      <c r="Y87" s="73"/>
    </row>
    <row r="88" spans="1:25" ht="15" customHeight="1" x14ac:dyDescent="0.25">
      <c r="A88" s="73"/>
      <c r="B88" s="49"/>
      <c r="C88" s="73"/>
      <c r="D88" s="104"/>
      <c r="E88" s="104"/>
      <c r="F88" s="104"/>
      <c r="G88" s="104"/>
      <c r="H88" s="73"/>
      <c r="I88" s="49"/>
      <c r="J88" s="73"/>
      <c r="K88" s="73"/>
      <c r="L88" s="73"/>
      <c r="M88" s="73"/>
      <c r="N88" s="73"/>
      <c r="O88" s="73"/>
      <c r="P88" s="73"/>
      <c r="Q88" s="73"/>
      <c r="R88" s="73"/>
      <c r="S88" s="73"/>
      <c r="T88" s="73"/>
      <c r="U88" s="73"/>
      <c r="V88" s="73"/>
      <c r="W88" s="73"/>
      <c r="X88" s="73"/>
      <c r="Y88" s="73"/>
    </row>
    <row r="89" spans="1:25" ht="15" customHeight="1" x14ac:dyDescent="0.25">
      <c r="A89" s="73"/>
      <c r="B89" s="49"/>
      <c r="C89" s="73"/>
      <c r="D89" s="104"/>
      <c r="E89" s="104"/>
      <c r="F89" s="104"/>
      <c r="G89" s="104"/>
      <c r="H89" s="73"/>
      <c r="I89" s="49"/>
      <c r="J89" s="73"/>
      <c r="K89" s="73"/>
      <c r="L89" s="73"/>
      <c r="M89" s="73"/>
      <c r="N89" s="73"/>
      <c r="O89" s="73"/>
      <c r="P89" s="73"/>
      <c r="Q89" s="73"/>
      <c r="R89" s="73"/>
      <c r="S89" s="73"/>
      <c r="T89" s="73"/>
      <c r="U89" s="73"/>
      <c r="V89" s="73"/>
      <c r="W89" s="73"/>
      <c r="X89" s="73"/>
      <c r="Y89" s="73"/>
    </row>
    <row r="90" spans="1:25" ht="15" customHeight="1" x14ac:dyDescent="0.25">
      <c r="A90" s="73"/>
      <c r="B90" s="49"/>
      <c r="C90" s="73"/>
      <c r="D90" s="104"/>
      <c r="E90" s="104"/>
      <c r="F90" s="104"/>
      <c r="G90" s="104"/>
      <c r="H90" s="73"/>
      <c r="I90" s="49"/>
      <c r="J90" s="73"/>
      <c r="K90" s="73"/>
      <c r="L90" s="73"/>
      <c r="M90" s="73"/>
      <c r="N90" s="73"/>
      <c r="O90" s="73"/>
      <c r="P90" s="73"/>
      <c r="Q90" s="73"/>
      <c r="R90" s="73"/>
      <c r="S90" s="73"/>
      <c r="T90" s="73"/>
      <c r="U90" s="73"/>
      <c r="V90" s="73"/>
      <c r="W90" s="73"/>
      <c r="X90" s="73"/>
      <c r="Y90" s="73"/>
    </row>
    <row r="91" spans="1:25" ht="15" customHeight="1" x14ac:dyDescent="0.25">
      <c r="A91" s="73"/>
      <c r="B91" s="49"/>
      <c r="C91" s="73"/>
      <c r="D91" s="104"/>
      <c r="E91" s="104"/>
      <c r="F91" s="104"/>
      <c r="G91" s="104"/>
      <c r="H91" s="73"/>
      <c r="I91" s="49"/>
      <c r="J91" s="73"/>
      <c r="K91" s="73"/>
      <c r="L91" s="73"/>
      <c r="M91" s="73"/>
      <c r="N91" s="73"/>
      <c r="O91" s="73"/>
      <c r="P91" s="73"/>
      <c r="Q91" s="73"/>
      <c r="R91" s="73"/>
      <c r="S91" s="73"/>
      <c r="T91" s="73"/>
      <c r="U91" s="73"/>
      <c r="V91" s="73"/>
      <c r="W91" s="73"/>
      <c r="X91" s="73"/>
      <c r="Y91" s="73"/>
    </row>
    <row r="92" spans="1:25" ht="15" customHeight="1" x14ac:dyDescent="0.25">
      <c r="A92" s="73"/>
      <c r="B92" s="49"/>
      <c r="C92" s="73"/>
      <c r="D92" s="104"/>
      <c r="E92" s="104"/>
      <c r="F92" s="104"/>
      <c r="G92" s="104"/>
      <c r="H92" s="73"/>
      <c r="I92" s="49"/>
      <c r="J92" s="73"/>
      <c r="K92" s="73"/>
      <c r="L92" s="73"/>
      <c r="M92" s="73"/>
      <c r="N92" s="73"/>
      <c r="O92" s="73"/>
      <c r="P92" s="73"/>
      <c r="Q92" s="73"/>
      <c r="R92" s="73"/>
      <c r="S92" s="73"/>
      <c r="T92" s="73"/>
      <c r="U92" s="73"/>
      <c r="V92" s="73"/>
      <c r="W92" s="73"/>
      <c r="X92" s="73"/>
      <c r="Y92" s="73"/>
    </row>
    <row r="93" spans="1:25" ht="15" customHeight="1" x14ac:dyDescent="0.25">
      <c r="A93" s="73"/>
      <c r="B93" s="49"/>
      <c r="C93" s="73"/>
      <c r="D93" s="104"/>
      <c r="E93" s="104"/>
      <c r="F93" s="104"/>
      <c r="G93" s="104"/>
      <c r="H93" s="73"/>
      <c r="I93" s="49"/>
      <c r="J93" s="73"/>
      <c r="K93" s="73"/>
      <c r="L93" s="73"/>
      <c r="M93" s="73"/>
      <c r="N93" s="73"/>
      <c r="O93" s="73"/>
      <c r="P93" s="73"/>
      <c r="Q93" s="73"/>
      <c r="R93" s="73"/>
      <c r="S93" s="73"/>
      <c r="T93" s="73"/>
      <c r="U93" s="73"/>
      <c r="V93" s="73"/>
      <c r="W93" s="73"/>
      <c r="X93" s="73"/>
      <c r="Y93" s="73"/>
    </row>
    <row r="94" spans="1:25" ht="15" customHeight="1" x14ac:dyDescent="0.25">
      <c r="A94" s="73"/>
      <c r="B94" s="49"/>
      <c r="C94" s="73"/>
      <c r="D94" s="104"/>
      <c r="E94" s="104"/>
      <c r="F94" s="104"/>
      <c r="G94" s="104"/>
      <c r="H94" s="73"/>
      <c r="I94" s="49"/>
      <c r="J94" s="73"/>
      <c r="K94" s="73"/>
      <c r="L94" s="73"/>
      <c r="M94" s="73"/>
      <c r="N94" s="73"/>
      <c r="O94" s="73"/>
      <c r="P94" s="73"/>
      <c r="Q94" s="73"/>
      <c r="R94" s="73"/>
      <c r="S94" s="73"/>
      <c r="T94" s="73"/>
      <c r="U94" s="73"/>
      <c r="V94" s="73"/>
      <c r="W94" s="73"/>
      <c r="X94" s="73"/>
      <c r="Y94" s="73"/>
    </row>
    <row r="95" spans="1:25" ht="15" customHeight="1" x14ac:dyDescent="0.25">
      <c r="A95" s="73"/>
      <c r="B95" s="49"/>
      <c r="C95" s="73"/>
      <c r="D95" s="104"/>
      <c r="E95" s="104"/>
      <c r="F95" s="104"/>
      <c r="G95" s="104"/>
      <c r="H95" s="73"/>
      <c r="I95" s="49"/>
      <c r="J95" s="73"/>
      <c r="K95" s="73"/>
      <c r="L95" s="73"/>
      <c r="M95" s="73"/>
      <c r="N95" s="73"/>
      <c r="O95" s="73"/>
      <c r="P95" s="73"/>
      <c r="Q95" s="73"/>
      <c r="R95" s="73"/>
      <c r="S95" s="73"/>
      <c r="T95" s="73"/>
      <c r="U95" s="73"/>
      <c r="V95" s="73"/>
      <c r="W95" s="73"/>
      <c r="X95" s="73"/>
      <c r="Y95" s="73"/>
    </row>
    <row r="96" spans="1:25" ht="15" customHeight="1" x14ac:dyDescent="0.25">
      <c r="A96" s="73"/>
      <c r="B96" s="49"/>
      <c r="C96" s="73"/>
      <c r="D96" s="104"/>
      <c r="E96" s="104"/>
      <c r="F96" s="104"/>
      <c r="G96" s="104"/>
      <c r="H96" s="73"/>
      <c r="I96" s="49"/>
      <c r="J96" s="73"/>
      <c r="K96" s="73"/>
      <c r="L96" s="73"/>
      <c r="M96" s="73"/>
      <c r="N96" s="73"/>
      <c r="O96" s="73"/>
      <c r="P96" s="73"/>
      <c r="Q96" s="73"/>
      <c r="R96" s="73"/>
      <c r="S96" s="73"/>
      <c r="T96" s="73"/>
      <c r="U96" s="73"/>
      <c r="V96" s="73"/>
      <c r="W96" s="73"/>
      <c r="X96" s="73"/>
      <c r="Y96" s="73"/>
    </row>
    <row r="97" spans="1:25" ht="15" customHeight="1" x14ac:dyDescent="0.25">
      <c r="A97" s="73"/>
      <c r="B97" s="49"/>
      <c r="C97" s="73"/>
      <c r="D97" s="104"/>
      <c r="E97" s="104"/>
      <c r="F97" s="104"/>
      <c r="G97" s="104"/>
      <c r="H97" s="73"/>
      <c r="I97" s="49"/>
      <c r="J97" s="73"/>
      <c r="K97" s="73"/>
      <c r="L97" s="73"/>
      <c r="M97" s="73"/>
      <c r="N97" s="73"/>
      <c r="O97" s="73"/>
      <c r="P97" s="73"/>
      <c r="Q97" s="73"/>
      <c r="R97" s="73"/>
      <c r="S97" s="73"/>
      <c r="T97" s="73"/>
      <c r="U97" s="73"/>
      <c r="V97" s="73"/>
      <c r="W97" s="73"/>
      <c r="X97" s="73"/>
      <c r="Y97" s="73"/>
    </row>
    <row r="98" spans="1:25" ht="15" customHeight="1" x14ac:dyDescent="0.25">
      <c r="A98" s="73"/>
      <c r="B98" s="49"/>
      <c r="C98" s="73"/>
      <c r="D98" s="104"/>
      <c r="E98" s="104"/>
      <c r="F98" s="104"/>
      <c r="G98" s="104"/>
      <c r="H98" s="73"/>
      <c r="I98" s="49"/>
      <c r="J98" s="73"/>
      <c r="K98" s="73"/>
      <c r="L98" s="73"/>
      <c r="M98" s="73"/>
      <c r="N98" s="73"/>
      <c r="O98" s="73"/>
      <c r="P98" s="73"/>
      <c r="Q98" s="73"/>
      <c r="R98" s="73"/>
      <c r="S98" s="73"/>
      <c r="T98" s="73"/>
      <c r="U98" s="73"/>
      <c r="V98" s="73"/>
      <c r="W98" s="73"/>
      <c r="X98" s="73"/>
      <c r="Y98" s="73"/>
    </row>
    <row r="99" spans="1:25" ht="15" customHeight="1" x14ac:dyDescent="0.25">
      <c r="A99" s="73"/>
      <c r="B99" s="49"/>
      <c r="C99" s="73"/>
      <c r="D99" s="104"/>
      <c r="E99" s="104"/>
      <c r="F99" s="104"/>
      <c r="G99" s="104"/>
      <c r="H99" s="73"/>
      <c r="I99" s="49"/>
      <c r="J99" s="73"/>
      <c r="K99" s="73"/>
      <c r="L99" s="73"/>
      <c r="M99" s="73"/>
      <c r="N99" s="73"/>
      <c r="O99" s="73"/>
      <c r="P99" s="73"/>
      <c r="Q99" s="73"/>
      <c r="R99" s="73"/>
      <c r="S99" s="73"/>
      <c r="T99" s="73"/>
      <c r="U99" s="73"/>
      <c r="V99" s="73"/>
      <c r="W99" s="73"/>
      <c r="X99" s="73"/>
      <c r="Y99" s="73"/>
    </row>
    <row r="100" spans="1:25" ht="15" customHeight="1" x14ac:dyDescent="0.25">
      <c r="A100" s="73"/>
      <c r="B100" s="49"/>
      <c r="C100" s="73"/>
      <c r="D100" s="104"/>
      <c r="E100" s="104"/>
      <c r="F100" s="104"/>
      <c r="G100" s="104"/>
      <c r="H100" s="73"/>
      <c r="I100" s="49"/>
      <c r="J100" s="73"/>
      <c r="K100" s="73"/>
      <c r="L100" s="73"/>
      <c r="M100" s="73"/>
      <c r="N100" s="73"/>
      <c r="O100" s="73"/>
      <c r="P100" s="73"/>
      <c r="Q100" s="73"/>
      <c r="R100" s="73"/>
      <c r="S100" s="73"/>
      <c r="T100" s="73"/>
      <c r="U100" s="73"/>
      <c r="V100" s="73"/>
      <c r="W100" s="73"/>
      <c r="X100" s="73"/>
      <c r="Y100" s="73"/>
    </row>
    <row r="101" spans="1:25" ht="15" customHeight="1" x14ac:dyDescent="0.25">
      <c r="A101" s="73"/>
      <c r="B101" s="49"/>
      <c r="C101" s="73"/>
      <c r="D101" s="104"/>
      <c r="E101" s="104"/>
      <c r="F101" s="104"/>
      <c r="G101" s="104"/>
      <c r="H101" s="73"/>
      <c r="I101" s="49"/>
      <c r="J101" s="73"/>
      <c r="K101" s="73"/>
      <c r="L101" s="73"/>
      <c r="M101" s="73"/>
      <c r="N101" s="73"/>
      <c r="O101" s="73"/>
      <c r="P101" s="73"/>
      <c r="Q101" s="73"/>
      <c r="R101" s="73"/>
      <c r="S101" s="73"/>
      <c r="T101" s="73"/>
      <c r="U101" s="73"/>
      <c r="V101" s="73"/>
      <c r="W101" s="73"/>
      <c r="X101" s="73"/>
      <c r="Y101" s="73"/>
    </row>
    <row r="102" spans="1:25" ht="15" customHeight="1" x14ac:dyDescent="0.25">
      <c r="A102" s="73"/>
      <c r="B102" s="49"/>
      <c r="C102" s="73"/>
      <c r="D102" s="104"/>
      <c r="E102" s="104"/>
      <c r="F102" s="104"/>
      <c r="G102" s="104"/>
      <c r="H102" s="73"/>
      <c r="I102" s="49"/>
      <c r="J102" s="73"/>
      <c r="K102" s="73"/>
      <c r="L102" s="73"/>
      <c r="M102" s="73"/>
      <c r="N102" s="73"/>
      <c r="O102" s="73"/>
      <c r="P102" s="73"/>
      <c r="Q102" s="73"/>
      <c r="R102" s="73"/>
      <c r="S102" s="73"/>
      <c r="T102" s="73"/>
      <c r="U102" s="73"/>
      <c r="V102" s="73"/>
      <c r="W102" s="73"/>
      <c r="X102" s="73"/>
      <c r="Y102" s="73"/>
    </row>
    <row r="103" spans="1:25" ht="15" customHeight="1" x14ac:dyDescent="0.25">
      <c r="A103" s="73"/>
      <c r="B103" s="49"/>
      <c r="C103" s="73"/>
      <c r="D103" s="104"/>
      <c r="E103" s="104"/>
      <c r="F103" s="104"/>
      <c r="G103" s="104"/>
      <c r="H103" s="73"/>
      <c r="I103" s="49"/>
      <c r="J103" s="73"/>
      <c r="K103" s="73"/>
      <c r="L103" s="73"/>
      <c r="M103" s="73"/>
      <c r="N103" s="73"/>
      <c r="O103" s="73"/>
      <c r="P103" s="73"/>
      <c r="Q103" s="73"/>
      <c r="R103" s="73"/>
      <c r="S103" s="73"/>
      <c r="T103" s="73"/>
      <c r="U103" s="73"/>
      <c r="V103" s="73"/>
      <c r="W103" s="73"/>
      <c r="X103" s="73"/>
      <c r="Y103" s="73"/>
    </row>
    <row r="104" spans="1:25" ht="15" customHeight="1" x14ac:dyDescent="0.25">
      <c r="A104" s="73"/>
      <c r="B104" s="49"/>
      <c r="C104" s="73"/>
      <c r="D104" s="104"/>
      <c r="E104" s="104"/>
      <c r="F104" s="104"/>
      <c r="G104" s="104"/>
      <c r="H104" s="73"/>
      <c r="I104" s="49"/>
      <c r="J104" s="73"/>
      <c r="K104" s="73"/>
      <c r="L104" s="73"/>
      <c r="M104" s="73"/>
      <c r="N104" s="73"/>
      <c r="O104" s="73"/>
      <c r="P104" s="73"/>
      <c r="Q104" s="73"/>
      <c r="R104" s="73"/>
      <c r="S104" s="73"/>
      <c r="T104" s="73"/>
      <c r="U104" s="73"/>
      <c r="V104" s="73"/>
      <c r="W104" s="73"/>
      <c r="X104" s="73"/>
      <c r="Y104" s="73"/>
    </row>
    <row r="105" spans="1:25" ht="15" customHeight="1" x14ac:dyDescent="0.25">
      <c r="A105" s="73"/>
      <c r="B105" s="49"/>
      <c r="C105" s="73"/>
      <c r="D105" s="104"/>
      <c r="E105" s="104"/>
      <c r="F105" s="104"/>
      <c r="G105" s="104"/>
      <c r="H105" s="73"/>
      <c r="I105" s="49"/>
      <c r="J105" s="73"/>
      <c r="K105" s="73"/>
      <c r="L105" s="73"/>
      <c r="M105" s="73"/>
      <c r="N105" s="73"/>
      <c r="O105" s="73"/>
      <c r="P105" s="73"/>
      <c r="Q105" s="73"/>
      <c r="R105" s="73"/>
      <c r="S105" s="73"/>
      <c r="T105" s="73"/>
      <c r="U105" s="73"/>
      <c r="V105" s="73"/>
      <c r="W105" s="73"/>
      <c r="X105" s="73"/>
      <c r="Y105" s="73"/>
    </row>
    <row r="106" spans="1:25" ht="15" customHeight="1" x14ac:dyDescent="0.25">
      <c r="A106" s="73"/>
      <c r="B106" s="49"/>
      <c r="C106" s="73"/>
      <c r="D106" s="104"/>
      <c r="E106" s="104"/>
      <c r="F106" s="104"/>
      <c r="G106" s="104"/>
      <c r="H106" s="73"/>
      <c r="I106" s="49"/>
      <c r="J106" s="73"/>
      <c r="K106" s="73"/>
      <c r="L106" s="73"/>
      <c r="M106" s="73"/>
      <c r="N106" s="73"/>
      <c r="O106" s="73"/>
      <c r="P106" s="73"/>
      <c r="Q106" s="73"/>
      <c r="R106" s="73"/>
      <c r="S106" s="73"/>
      <c r="T106" s="73"/>
      <c r="U106" s="73"/>
      <c r="V106" s="73"/>
      <c r="W106" s="73"/>
      <c r="X106" s="73"/>
      <c r="Y106" s="73"/>
    </row>
    <row r="107" spans="1:25" ht="15" customHeight="1" x14ac:dyDescent="0.25">
      <c r="A107" s="73"/>
      <c r="B107" s="49"/>
      <c r="C107" s="73"/>
      <c r="D107" s="104"/>
      <c r="E107" s="104"/>
      <c r="F107" s="104"/>
      <c r="G107" s="104"/>
      <c r="H107" s="73"/>
      <c r="I107" s="49"/>
      <c r="J107" s="73"/>
      <c r="K107" s="73"/>
      <c r="L107" s="73"/>
      <c r="M107" s="73"/>
      <c r="N107" s="73"/>
      <c r="O107" s="73"/>
      <c r="P107" s="73"/>
      <c r="Q107" s="73"/>
      <c r="R107" s="73"/>
      <c r="S107" s="73"/>
      <c r="T107" s="73"/>
      <c r="U107" s="73"/>
      <c r="V107" s="73"/>
      <c r="W107" s="73"/>
      <c r="X107" s="73"/>
      <c r="Y107" s="73"/>
    </row>
    <row r="108" spans="1:25" ht="15" customHeight="1" x14ac:dyDescent="0.25">
      <c r="A108" s="73"/>
      <c r="B108" s="49"/>
      <c r="C108" s="73"/>
      <c r="D108" s="104"/>
      <c r="E108" s="104"/>
      <c r="F108" s="104"/>
      <c r="G108" s="104"/>
      <c r="H108" s="73"/>
      <c r="I108" s="49"/>
      <c r="J108" s="73"/>
      <c r="K108" s="73"/>
      <c r="L108" s="73"/>
      <c r="M108" s="73"/>
      <c r="N108" s="73"/>
      <c r="O108" s="73"/>
      <c r="P108" s="73"/>
      <c r="Q108" s="73"/>
      <c r="R108" s="73"/>
      <c r="S108" s="73"/>
      <c r="T108" s="73"/>
      <c r="U108" s="73"/>
      <c r="V108" s="73"/>
      <c r="W108" s="73"/>
      <c r="X108" s="73"/>
      <c r="Y108" s="73"/>
    </row>
    <row r="109" spans="1:25" ht="15" customHeight="1" x14ac:dyDescent="0.25">
      <c r="A109" s="73"/>
      <c r="B109" s="49"/>
      <c r="C109" s="73"/>
      <c r="D109" s="104"/>
      <c r="E109" s="104"/>
      <c r="F109" s="104"/>
      <c r="G109" s="104"/>
      <c r="H109" s="73"/>
      <c r="I109" s="49"/>
      <c r="J109" s="73"/>
      <c r="K109" s="73"/>
      <c r="L109" s="73"/>
      <c r="M109" s="73"/>
      <c r="N109" s="73"/>
      <c r="O109" s="73"/>
      <c r="P109" s="73"/>
      <c r="Q109" s="73"/>
      <c r="R109" s="73"/>
      <c r="S109" s="73"/>
      <c r="T109" s="73"/>
      <c r="U109" s="73"/>
      <c r="V109" s="73"/>
      <c r="W109" s="73"/>
      <c r="X109" s="73"/>
      <c r="Y109" s="73"/>
    </row>
    <row r="110" spans="1:25" ht="15" customHeight="1" x14ac:dyDescent="0.25">
      <c r="A110" s="73"/>
      <c r="B110" s="49"/>
      <c r="C110" s="73"/>
      <c r="D110" s="104"/>
      <c r="E110" s="104"/>
      <c r="F110" s="104"/>
      <c r="G110" s="104"/>
      <c r="H110" s="73"/>
      <c r="I110" s="49"/>
      <c r="J110" s="73"/>
      <c r="K110" s="73"/>
      <c r="L110" s="73"/>
      <c r="M110" s="73"/>
      <c r="N110" s="73"/>
      <c r="O110" s="73"/>
      <c r="P110" s="73"/>
      <c r="Q110" s="73"/>
      <c r="R110" s="73"/>
      <c r="S110" s="73"/>
      <c r="T110" s="73"/>
      <c r="U110" s="73"/>
      <c r="V110" s="73"/>
      <c r="W110" s="73"/>
      <c r="X110" s="73"/>
      <c r="Y110" s="73"/>
    </row>
    <row r="111" spans="1:25" ht="15" customHeight="1" x14ac:dyDescent="0.25">
      <c r="A111" s="73"/>
      <c r="B111" s="49"/>
      <c r="C111" s="73"/>
      <c r="D111" s="104"/>
      <c r="E111" s="104"/>
      <c r="F111" s="104"/>
      <c r="G111" s="104"/>
      <c r="H111" s="73"/>
      <c r="I111" s="49"/>
      <c r="J111" s="73"/>
      <c r="K111" s="73"/>
      <c r="L111" s="73"/>
      <c r="M111" s="73"/>
      <c r="N111" s="73"/>
      <c r="O111" s="73"/>
      <c r="P111" s="73"/>
      <c r="Q111" s="73"/>
      <c r="R111" s="73"/>
      <c r="S111" s="73"/>
      <c r="T111" s="73"/>
      <c r="U111" s="73"/>
      <c r="V111" s="73"/>
      <c r="W111" s="73"/>
      <c r="X111" s="73"/>
      <c r="Y111" s="73"/>
    </row>
    <row r="112" spans="1:25" ht="15" customHeight="1" x14ac:dyDescent="0.25">
      <c r="A112" s="73"/>
      <c r="B112" s="49"/>
      <c r="C112" s="73"/>
      <c r="D112" s="104"/>
      <c r="E112" s="104"/>
      <c r="F112" s="104"/>
      <c r="G112" s="104"/>
      <c r="H112" s="73"/>
      <c r="I112" s="49"/>
      <c r="J112" s="73"/>
      <c r="K112" s="73"/>
      <c r="L112" s="73"/>
      <c r="M112" s="73"/>
      <c r="N112" s="73"/>
      <c r="O112" s="73"/>
      <c r="P112" s="73"/>
      <c r="Q112" s="73"/>
      <c r="R112" s="73"/>
      <c r="S112" s="73"/>
      <c r="T112" s="73"/>
      <c r="U112" s="73"/>
      <c r="V112" s="73"/>
      <c r="W112" s="73"/>
      <c r="X112" s="73"/>
      <c r="Y112" s="73"/>
    </row>
    <row r="113" spans="1:25" ht="15" customHeight="1" x14ac:dyDescent="0.25">
      <c r="A113" s="73"/>
      <c r="B113" s="49"/>
      <c r="C113" s="73"/>
      <c r="D113" s="104"/>
      <c r="E113" s="104"/>
      <c r="F113" s="104"/>
      <c r="G113" s="104"/>
      <c r="H113" s="73"/>
      <c r="I113" s="49"/>
      <c r="J113" s="73"/>
      <c r="K113" s="73"/>
      <c r="L113" s="73"/>
      <c r="M113" s="73"/>
      <c r="N113" s="73"/>
      <c r="O113" s="73"/>
      <c r="P113" s="73"/>
      <c r="Q113" s="73"/>
      <c r="R113" s="73"/>
      <c r="S113" s="73"/>
      <c r="T113" s="73"/>
      <c r="U113" s="73"/>
      <c r="V113" s="73"/>
      <c r="W113" s="73"/>
      <c r="X113" s="73"/>
      <c r="Y113" s="73"/>
    </row>
    <row r="114" spans="1:25" ht="15" customHeight="1" x14ac:dyDescent="0.25">
      <c r="A114" s="73"/>
      <c r="B114" s="49"/>
      <c r="C114" s="73"/>
      <c r="D114" s="104"/>
      <c r="E114" s="104"/>
      <c r="F114" s="104"/>
      <c r="G114" s="104"/>
      <c r="H114" s="73"/>
      <c r="I114" s="49"/>
      <c r="J114" s="73"/>
      <c r="K114" s="73"/>
      <c r="L114" s="73"/>
      <c r="M114" s="73"/>
      <c r="N114" s="73"/>
      <c r="O114" s="73"/>
      <c r="P114" s="73"/>
      <c r="Q114" s="73"/>
      <c r="R114" s="73"/>
      <c r="S114" s="73"/>
      <c r="T114" s="73"/>
      <c r="U114" s="73"/>
      <c r="V114" s="73"/>
      <c r="W114" s="73"/>
      <c r="X114" s="73"/>
      <c r="Y114" s="73"/>
    </row>
    <row r="115" spans="1:25" ht="15" customHeight="1" x14ac:dyDescent="0.25">
      <c r="A115" s="73"/>
      <c r="B115" s="49"/>
      <c r="C115" s="73"/>
      <c r="D115" s="104"/>
      <c r="E115" s="104"/>
      <c r="F115" s="104"/>
      <c r="G115" s="104"/>
      <c r="H115" s="73"/>
      <c r="I115" s="49"/>
      <c r="J115" s="73"/>
      <c r="K115" s="73"/>
      <c r="L115" s="73"/>
      <c r="M115" s="73"/>
      <c r="N115" s="73"/>
      <c r="O115" s="73"/>
      <c r="P115" s="73"/>
      <c r="Q115" s="73"/>
      <c r="R115" s="73"/>
      <c r="S115" s="73"/>
      <c r="T115" s="73"/>
      <c r="U115" s="73"/>
      <c r="V115" s="73"/>
      <c r="W115" s="73"/>
      <c r="X115" s="73"/>
      <c r="Y115" s="73"/>
    </row>
    <row r="116" spans="1:25" ht="15" customHeight="1" x14ac:dyDescent="0.25">
      <c r="A116" s="73"/>
      <c r="B116" s="49"/>
      <c r="C116" s="73"/>
      <c r="D116" s="104"/>
      <c r="E116" s="104"/>
      <c r="F116" s="104"/>
      <c r="G116" s="104"/>
      <c r="H116" s="73"/>
      <c r="I116" s="49"/>
      <c r="J116" s="73"/>
      <c r="K116" s="73"/>
      <c r="L116" s="73"/>
      <c r="M116" s="73"/>
      <c r="N116" s="73"/>
      <c r="O116" s="73"/>
      <c r="P116" s="73"/>
      <c r="Q116" s="73"/>
      <c r="R116" s="73"/>
      <c r="S116" s="73"/>
      <c r="T116" s="73"/>
      <c r="U116" s="73"/>
      <c r="V116" s="73"/>
      <c r="W116" s="73"/>
      <c r="X116" s="73"/>
      <c r="Y116" s="73"/>
    </row>
    <row r="117" spans="1:25" ht="15" customHeight="1" x14ac:dyDescent="0.25">
      <c r="A117" s="73"/>
      <c r="B117" s="49"/>
      <c r="C117" s="73"/>
      <c r="D117" s="104"/>
      <c r="E117" s="104"/>
      <c r="F117" s="104"/>
      <c r="G117" s="104"/>
      <c r="H117" s="73"/>
      <c r="I117" s="49"/>
      <c r="J117" s="73"/>
      <c r="K117" s="73"/>
      <c r="L117" s="73"/>
      <c r="M117" s="73"/>
      <c r="N117" s="73"/>
      <c r="O117" s="73"/>
      <c r="P117" s="73"/>
      <c r="Q117" s="73"/>
      <c r="R117" s="73"/>
      <c r="S117" s="73"/>
      <c r="T117" s="73"/>
      <c r="U117" s="73"/>
      <c r="V117" s="73"/>
      <c r="W117" s="73"/>
      <c r="X117" s="73"/>
      <c r="Y117" s="73"/>
    </row>
    <row r="118" spans="1:25" ht="15" customHeight="1" x14ac:dyDescent="0.25">
      <c r="A118" s="73"/>
      <c r="B118" s="49"/>
      <c r="C118" s="73"/>
      <c r="D118" s="104"/>
      <c r="E118" s="104"/>
      <c r="F118" s="104"/>
      <c r="G118" s="104"/>
      <c r="H118" s="73"/>
      <c r="I118" s="49"/>
      <c r="J118" s="73"/>
      <c r="K118" s="73"/>
      <c r="L118" s="73"/>
      <c r="M118" s="73"/>
      <c r="N118" s="73"/>
      <c r="O118" s="73"/>
      <c r="P118" s="73"/>
      <c r="Q118" s="73"/>
      <c r="R118" s="73"/>
      <c r="S118" s="73"/>
      <c r="T118" s="73"/>
      <c r="U118" s="73"/>
      <c r="V118" s="73"/>
      <c r="W118" s="73"/>
      <c r="X118" s="73"/>
      <c r="Y118" s="73"/>
    </row>
    <row r="119" spans="1:25" ht="15" customHeight="1" x14ac:dyDescent="0.25">
      <c r="A119" s="73"/>
      <c r="B119" s="49"/>
      <c r="C119" s="73"/>
      <c r="D119" s="104"/>
      <c r="E119" s="104"/>
      <c r="F119" s="104"/>
      <c r="G119" s="104"/>
      <c r="H119" s="73"/>
      <c r="I119" s="49"/>
      <c r="J119" s="73"/>
      <c r="K119" s="73"/>
      <c r="L119" s="73"/>
      <c r="M119" s="73"/>
      <c r="N119" s="73"/>
      <c r="O119" s="73"/>
      <c r="P119" s="73"/>
      <c r="Q119" s="73"/>
      <c r="R119" s="73"/>
      <c r="S119" s="73"/>
      <c r="T119" s="73"/>
      <c r="U119" s="73"/>
      <c r="V119" s="73"/>
      <c r="W119" s="73"/>
      <c r="X119" s="73"/>
      <c r="Y119" s="73"/>
    </row>
    <row r="120" spans="1:25" ht="15" customHeight="1" x14ac:dyDescent="0.25">
      <c r="A120" s="73"/>
      <c r="B120" s="49"/>
      <c r="C120" s="73"/>
      <c r="D120" s="104"/>
      <c r="E120" s="104"/>
      <c r="F120" s="104"/>
      <c r="G120" s="104"/>
      <c r="H120" s="73"/>
      <c r="I120" s="49"/>
      <c r="J120" s="73"/>
      <c r="K120" s="73"/>
      <c r="L120" s="73"/>
      <c r="M120" s="73"/>
      <c r="N120" s="73"/>
      <c r="O120" s="73"/>
      <c r="P120" s="73"/>
      <c r="Q120" s="73"/>
      <c r="R120" s="73"/>
      <c r="S120" s="73"/>
      <c r="T120" s="73"/>
      <c r="U120" s="73"/>
      <c r="V120" s="73"/>
      <c r="W120" s="73"/>
      <c r="X120" s="73"/>
      <c r="Y120" s="73"/>
    </row>
    <row r="121" spans="1:25" ht="15" customHeight="1" x14ac:dyDescent="0.25">
      <c r="A121" s="73"/>
      <c r="B121" s="49"/>
      <c r="C121" s="73"/>
      <c r="D121" s="104"/>
      <c r="E121" s="104"/>
      <c r="F121" s="104"/>
      <c r="G121" s="104"/>
      <c r="H121" s="73"/>
      <c r="I121" s="49"/>
      <c r="J121" s="73"/>
      <c r="K121" s="73"/>
      <c r="L121" s="73"/>
      <c r="M121" s="73"/>
      <c r="N121" s="73"/>
      <c r="O121" s="73"/>
      <c r="P121" s="73"/>
      <c r="Q121" s="73"/>
      <c r="R121" s="73"/>
      <c r="S121" s="73"/>
      <c r="T121" s="73"/>
      <c r="U121" s="73"/>
      <c r="V121" s="73"/>
      <c r="W121" s="73"/>
      <c r="X121" s="73"/>
      <c r="Y121" s="73"/>
    </row>
    <row r="122" spans="1:25" ht="15" customHeight="1" x14ac:dyDescent="0.25">
      <c r="A122" s="73"/>
      <c r="B122" s="49"/>
      <c r="C122" s="73"/>
      <c r="D122" s="104"/>
      <c r="E122" s="104"/>
      <c r="F122" s="104"/>
      <c r="G122" s="104"/>
      <c r="H122" s="73"/>
      <c r="I122" s="49"/>
      <c r="J122" s="73"/>
      <c r="K122" s="73"/>
      <c r="L122" s="73"/>
      <c r="M122" s="73"/>
      <c r="N122" s="73"/>
      <c r="O122" s="73"/>
      <c r="P122" s="73"/>
      <c r="Q122" s="73"/>
      <c r="R122" s="73"/>
      <c r="S122" s="73"/>
      <c r="T122" s="73"/>
      <c r="U122" s="73"/>
      <c r="V122" s="73"/>
      <c r="W122" s="73"/>
      <c r="X122" s="73"/>
      <c r="Y122" s="73"/>
    </row>
    <row r="123" spans="1:25" ht="15" customHeight="1" x14ac:dyDescent="0.25">
      <c r="A123" s="73"/>
      <c r="B123" s="49"/>
      <c r="C123" s="73"/>
      <c r="D123" s="104"/>
      <c r="E123" s="104"/>
      <c r="F123" s="104"/>
      <c r="G123" s="104"/>
      <c r="H123" s="73"/>
      <c r="I123" s="49"/>
      <c r="J123" s="73"/>
      <c r="K123" s="73"/>
      <c r="L123" s="73"/>
      <c r="M123" s="73"/>
      <c r="N123" s="73"/>
      <c r="O123" s="73"/>
      <c r="P123" s="73"/>
      <c r="Q123" s="73"/>
      <c r="R123" s="73"/>
      <c r="S123" s="73"/>
      <c r="T123" s="73"/>
      <c r="U123" s="73"/>
      <c r="V123" s="73"/>
      <c r="W123" s="73"/>
      <c r="X123" s="73"/>
      <c r="Y123" s="73"/>
    </row>
    <row r="124" spans="1:25" ht="15" customHeight="1" x14ac:dyDescent="0.25">
      <c r="A124" s="73"/>
      <c r="B124" s="49"/>
      <c r="C124" s="73"/>
      <c r="D124" s="104"/>
      <c r="E124" s="104"/>
      <c r="F124" s="104"/>
      <c r="G124" s="104"/>
      <c r="H124" s="73"/>
      <c r="I124" s="49"/>
      <c r="J124" s="73"/>
      <c r="K124" s="73"/>
      <c r="L124" s="73"/>
      <c r="M124" s="73"/>
      <c r="N124" s="73"/>
      <c r="O124" s="73"/>
      <c r="P124" s="73"/>
      <c r="Q124" s="73"/>
      <c r="R124" s="73"/>
      <c r="S124" s="73"/>
      <c r="T124" s="73"/>
      <c r="U124" s="73"/>
      <c r="V124" s="73"/>
      <c r="W124" s="73"/>
      <c r="X124" s="73"/>
      <c r="Y124" s="73"/>
    </row>
    <row r="125" spans="1:25" ht="15" customHeight="1" x14ac:dyDescent="0.25">
      <c r="A125" s="73"/>
      <c r="B125" s="49"/>
      <c r="C125" s="73"/>
      <c r="D125" s="104"/>
      <c r="E125" s="104"/>
      <c r="F125" s="104"/>
      <c r="G125" s="104"/>
      <c r="H125" s="73"/>
      <c r="I125" s="49"/>
      <c r="J125" s="73"/>
      <c r="K125" s="73"/>
      <c r="L125" s="73"/>
      <c r="M125" s="73"/>
      <c r="N125" s="73"/>
      <c r="O125" s="73"/>
      <c r="P125" s="73"/>
      <c r="Q125" s="73"/>
      <c r="R125" s="73"/>
      <c r="S125" s="73"/>
      <c r="T125" s="73"/>
      <c r="U125" s="73"/>
      <c r="V125" s="73"/>
      <c r="W125" s="73"/>
      <c r="X125" s="73"/>
      <c r="Y125" s="73"/>
    </row>
    <row r="126" spans="1:25" ht="15" customHeight="1" x14ac:dyDescent="0.25">
      <c r="A126" s="73"/>
      <c r="B126" s="49"/>
      <c r="C126" s="73"/>
      <c r="D126" s="104"/>
      <c r="E126" s="104"/>
      <c r="F126" s="104"/>
      <c r="G126" s="104"/>
      <c r="H126" s="73"/>
      <c r="I126" s="49"/>
      <c r="J126" s="73"/>
      <c r="K126" s="73"/>
      <c r="L126" s="73"/>
      <c r="M126" s="73"/>
      <c r="N126" s="73"/>
      <c r="O126" s="73"/>
      <c r="P126" s="73"/>
      <c r="Q126" s="73"/>
      <c r="R126" s="73"/>
      <c r="S126" s="73"/>
      <c r="T126" s="73"/>
      <c r="U126" s="73"/>
      <c r="V126" s="73"/>
      <c r="W126" s="73"/>
      <c r="X126" s="73"/>
      <c r="Y126" s="73"/>
    </row>
    <row r="127" spans="1:25" ht="15" customHeight="1" x14ac:dyDescent="0.25">
      <c r="A127" s="73"/>
      <c r="B127" s="49"/>
      <c r="C127" s="73"/>
      <c r="D127" s="104"/>
      <c r="E127" s="104"/>
      <c r="F127" s="104"/>
      <c r="G127" s="104"/>
      <c r="H127" s="73"/>
      <c r="I127" s="49"/>
      <c r="J127" s="73"/>
      <c r="K127" s="73"/>
      <c r="L127" s="73"/>
      <c r="M127" s="73"/>
      <c r="N127" s="73"/>
      <c r="O127" s="73"/>
      <c r="P127" s="73"/>
      <c r="Q127" s="73"/>
      <c r="R127" s="73"/>
      <c r="S127" s="73"/>
      <c r="T127" s="73"/>
      <c r="U127" s="73"/>
      <c r="V127" s="73"/>
      <c r="W127" s="73"/>
      <c r="X127" s="73"/>
      <c r="Y127" s="73"/>
    </row>
    <row r="128" spans="1:25" ht="15" customHeight="1" x14ac:dyDescent="0.25">
      <c r="A128" s="73"/>
      <c r="B128" s="49"/>
      <c r="C128" s="73"/>
      <c r="D128" s="104"/>
      <c r="E128" s="104"/>
      <c r="F128" s="104"/>
      <c r="G128" s="104"/>
      <c r="H128" s="73"/>
      <c r="I128" s="49"/>
      <c r="J128" s="73"/>
      <c r="K128" s="73"/>
      <c r="L128" s="73"/>
      <c r="M128" s="73"/>
      <c r="N128" s="73"/>
      <c r="O128" s="73"/>
      <c r="P128" s="73"/>
      <c r="Q128" s="73"/>
      <c r="R128" s="73"/>
      <c r="S128" s="73"/>
      <c r="T128" s="73"/>
      <c r="U128" s="73"/>
      <c r="V128" s="73"/>
      <c r="W128" s="73"/>
      <c r="X128" s="73"/>
      <c r="Y128" s="73"/>
    </row>
    <row r="129" spans="1:25" ht="15" customHeight="1" x14ac:dyDescent="0.25">
      <c r="A129" s="73"/>
      <c r="B129" s="49"/>
      <c r="C129" s="73"/>
      <c r="D129" s="104"/>
      <c r="E129" s="104"/>
      <c r="F129" s="104"/>
      <c r="G129" s="104"/>
      <c r="H129" s="73"/>
      <c r="I129" s="49"/>
      <c r="J129" s="73"/>
      <c r="K129" s="73"/>
      <c r="L129" s="73"/>
      <c r="M129" s="73"/>
      <c r="N129" s="73"/>
      <c r="O129" s="73"/>
      <c r="P129" s="73"/>
      <c r="Q129" s="73"/>
      <c r="R129" s="73"/>
      <c r="S129" s="73"/>
      <c r="T129" s="73"/>
      <c r="U129" s="73"/>
      <c r="V129" s="73"/>
      <c r="W129" s="73"/>
      <c r="X129" s="73"/>
      <c r="Y129" s="73"/>
    </row>
    <row r="130" spans="1:25" ht="15" customHeight="1" x14ac:dyDescent="0.25">
      <c r="A130" s="73"/>
      <c r="B130" s="49"/>
      <c r="C130" s="73"/>
      <c r="D130" s="104"/>
      <c r="E130" s="104"/>
      <c r="F130" s="104"/>
      <c r="G130" s="104"/>
      <c r="H130" s="73"/>
      <c r="I130" s="49"/>
      <c r="J130" s="73"/>
      <c r="K130" s="73"/>
      <c r="L130" s="73"/>
      <c r="M130" s="73"/>
      <c r="N130" s="73"/>
      <c r="O130" s="73"/>
      <c r="P130" s="73"/>
      <c r="Q130" s="73"/>
      <c r="R130" s="73"/>
      <c r="S130" s="73"/>
      <c r="T130" s="73"/>
      <c r="U130" s="73"/>
      <c r="V130" s="73"/>
      <c r="W130" s="73"/>
      <c r="X130" s="73"/>
      <c r="Y130" s="73"/>
    </row>
    <row r="131" spans="1:25" ht="15" customHeight="1" x14ac:dyDescent="0.25">
      <c r="A131" s="73"/>
      <c r="B131" s="49"/>
      <c r="C131" s="73"/>
      <c r="D131" s="104"/>
      <c r="E131" s="104"/>
      <c r="F131" s="104"/>
      <c r="G131" s="104"/>
      <c r="H131" s="73"/>
      <c r="I131" s="49"/>
      <c r="J131" s="73"/>
      <c r="K131" s="73"/>
      <c r="L131" s="73"/>
      <c r="M131" s="73"/>
      <c r="N131" s="73"/>
      <c r="O131" s="73"/>
      <c r="P131" s="73"/>
      <c r="Q131" s="73"/>
      <c r="R131" s="73"/>
      <c r="S131" s="73"/>
      <c r="T131" s="73"/>
      <c r="U131" s="73"/>
      <c r="V131" s="73"/>
      <c r="W131" s="73"/>
      <c r="X131" s="73"/>
      <c r="Y131" s="73"/>
    </row>
    <row r="132" spans="1:25" ht="15" customHeight="1" x14ac:dyDescent="0.25">
      <c r="A132" s="73"/>
      <c r="B132" s="49"/>
      <c r="C132" s="73"/>
      <c r="D132" s="104"/>
      <c r="E132" s="104"/>
      <c r="F132" s="104"/>
      <c r="G132" s="104"/>
      <c r="H132" s="73"/>
      <c r="I132" s="49"/>
      <c r="J132" s="73"/>
      <c r="K132" s="73"/>
      <c r="L132" s="73"/>
      <c r="M132" s="73"/>
      <c r="N132" s="73"/>
      <c r="O132" s="73"/>
      <c r="P132" s="73"/>
      <c r="Q132" s="73"/>
      <c r="R132" s="73"/>
      <c r="S132" s="73"/>
      <c r="T132" s="73"/>
      <c r="U132" s="73"/>
      <c r="V132" s="73"/>
      <c r="W132" s="73"/>
      <c r="X132" s="73"/>
      <c r="Y132" s="73"/>
    </row>
    <row r="133" spans="1:25" ht="15" customHeight="1" x14ac:dyDescent="0.25">
      <c r="A133" s="73"/>
      <c r="B133" s="49"/>
      <c r="C133" s="73"/>
      <c r="D133" s="104"/>
      <c r="E133" s="104"/>
      <c r="F133" s="104"/>
      <c r="G133" s="104"/>
      <c r="H133" s="73"/>
      <c r="I133" s="49"/>
      <c r="J133" s="73"/>
      <c r="K133" s="73"/>
      <c r="L133" s="73"/>
      <c r="M133" s="73"/>
      <c r="N133" s="73"/>
      <c r="O133" s="73"/>
      <c r="P133" s="73"/>
      <c r="Q133" s="73"/>
      <c r="R133" s="73"/>
      <c r="S133" s="73"/>
      <c r="T133" s="73"/>
      <c r="U133" s="73"/>
      <c r="V133" s="73"/>
      <c r="W133" s="73"/>
      <c r="X133" s="73"/>
      <c r="Y133" s="73"/>
    </row>
    <row r="134" spans="1:25" ht="15" customHeight="1" x14ac:dyDescent="0.25">
      <c r="A134" s="73"/>
      <c r="B134" s="49"/>
      <c r="C134" s="73"/>
      <c r="D134" s="104"/>
      <c r="E134" s="104"/>
      <c r="F134" s="104"/>
      <c r="G134" s="104"/>
      <c r="H134" s="73"/>
      <c r="I134" s="49"/>
      <c r="J134" s="73"/>
      <c r="K134" s="73"/>
      <c r="L134" s="73"/>
      <c r="M134" s="73"/>
      <c r="N134" s="73"/>
      <c r="O134" s="73"/>
      <c r="P134" s="73"/>
      <c r="Q134" s="73"/>
      <c r="R134" s="73"/>
      <c r="S134" s="73"/>
      <c r="T134" s="73"/>
      <c r="U134" s="73"/>
      <c r="V134" s="73"/>
      <c r="W134" s="73"/>
      <c r="X134" s="73"/>
      <c r="Y134" s="73"/>
    </row>
    <row r="135" spans="1:25" ht="15" customHeight="1" x14ac:dyDescent="0.25">
      <c r="A135" s="73"/>
      <c r="B135" s="49"/>
      <c r="C135" s="73"/>
      <c r="D135" s="104"/>
      <c r="E135" s="104"/>
      <c r="F135" s="104"/>
      <c r="G135" s="104"/>
      <c r="H135" s="73"/>
      <c r="I135" s="49"/>
      <c r="J135" s="73"/>
      <c r="K135" s="73"/>
      <c r="L135" s="73"/>
      <c r="M135" s="73"/>
      <c r="N135" s="73"/>
      <c r="O135" s="73"/>
      <c r="P135" s="73"/>
      <c r="Q135" s="73"/>
      <c r="R135" s="73"/>
      <c r="S135" s="73"/>
      <c r="T135" s="73"/>
      <c r="U135" s="73"/>
      <c r="V135" s="73"/>
      <c r="W135" s="73"/>
      <c r="X135" s="73"/>
      <c r="Y135" s="73"/>
    </row>
    <row r="136" spans="1:25" ht="15" customHeight="1" x14ac:dyDescent="0.25">
      <c r="A136" s="73"/>
      <c r="B136" s="49"/>
      <c r="C136" s="73"/>
      <c r="D136" s="104"/>
      <c r="E136" s="104"/>
      <c r="F136" s="104"/>
      <c r="G136" s="104"/>
      <c r="H136" s="73"/>
      <c r="I136" s="49"/>
      <c r="J136" s="73"/>
      <c r="K136" s="73"/>
      <c r="L136" s="73"/>
      <c r="M136" s="73"/>
      <c r="N136" s="73"/>
      <c r="O136" s="73"/>
      <c r="P136" s="73"/>
      <c r="Q136" s="73"/>
      <c r="R136" s="73"/>
      <c r="S136" s="73"/>
      <c r="T136" s="73"/>
      <c r="U136" s="73"/>
      <c r="V136" s="73"/>
      <c r="W136" s="73"/>
      <c r="X136" s="73"/>
      <c r="Y136" s="73"/>
    </row>
    <row r="137" spans="1:25" ht="15" customHeight="1" x14ac:dyDescent="0.25">
      <c r="A137" s="73"/>
      <c r="B137" s="49"/>
      <c r="C137" s="73"/>
      <c r="D137" s="104"/>
      <c r="E137" s="104"/>
      <c r="F137" s="104"/>
      <c r="G137" s="104"/>
      <c r="H137" s="73"/>
      <c r="I137" s="49"/>
      <c r="J137" s="73"/>
      <c r="K137" s="73"/>
      <c r="L137" s="73"/>
      <c r="M137" s="73"/>
      <c r="N137" s="73"/>
      <c r="O137" s="73"/>
      <c r="P137" s="73"/>
      <c r="Q137" s="73"/>
      <c r="R137" s="73"/>
      <c r="S137" s="73"/>
      <c r="T137" s="73"/>
      <c r="U137" s="73"/>
      <c r="V137" s="73"/>
      <c r="W137" s="73"/>
      <c r="X137" s="73"/>
      <c r="Y137" s="73"/>
    </row>
    <row r="138" spans="1:25" ht="15" customHeight="1" x14ac:dyDescent="0.25">
      <c r="A138" s="73"/>
      <c r="B138" s="49"/>
      <c r="C138" s="73"/>
      <c r="D138" s="104"/>
      <c r="E138" s="104"/>
      <c r="F138" s="104"/>
      <c r="G138" s="104"/>
      <c r="H138" s="73"/>
      <c r="I138" s="49"/>
      <c r="J138" s="73"/>
      <c r="K138" s="73"/>
      <c r="L138" s="73"/>
      <c r="M138" s="73"/>
      <c r="N138" s="73"/>
      <c r="O138" s="73"/>
      <c r="P138" s="73"/>
      <c r="Q138" s="73"/>
      <c r="R138" s="73"/>
      <c r="S138" s="73"/>
      <c r="T138" s="73"/>
      <c r="U138" s="73"/>
      <c r="V138" s="73"/>
      <c r="W138" s="73"/>
      <c r="X138" s="73"/>
      <c r="Y138" s="73"/>
    </row>
    <row r="139" spans="1:25" ht="15" customHeight="1" x14ac:dyDescent="0.25">
      <c r="A139" s="73"/>
      <c r="B139" s="49"/>
      <c r="C139" s="73"/>
      <c r="D139" s="104"/>
      <c r="E139" s="104"/>
      <c r="F139" s="104"/>
      <c r="G139" s="104"/>
      <c r="H139" s="73"/>
      <c r="I139" s="49"/>
      <c r="J139" s="73"/>
      <c r="K139" s="73"/>
      <c r="L139" s="73"/>
      <c r="M139" s="73"/>
      <c r="N139" s="73"/>
      <c r="O139" s="73"/>
      <c r="P139" s="73"/>
      <c r="Q139" s="73"/>
      <c r="R139" s="73"/>
      <c r="S139" s="73"/>
      <c r="T139" s="73"/>
      <c r="U139" s="73"/>
      <c r="V139" s="73"/>
      <c r="W139" s="73"/>
      <c r="X139" s="73"/>
      <c r="Y139" s="73"/>
    </row>
    <row r="140" spans="1:25" ht="15" customHeight="1" x14ac:dyDescent="0.25">
      <c r="A140" s="73"/>
      <c r="B140" s="49"/>
      <c r="C140" s="73"/>
      <c r="D140" s="104"/>
      <c r="E140" s="104"/>
      <c r="F140" s="104"/>
      <c r="G140" s="104"/>
      <c r="H140" s="73"/>
      <c r="I140" s="49"/>
      <c r="J140" s="73"/>
      <c r="K140" s="73"/>
      <c r="L140" s="73"/>
      <c r="M140" s="73"/>
      <c r="N140" s="73"/>
      <c r="O140" s="73"/>
      <c r="P140" s="73"/>
      <c r="Q140" s="73"/>
      <c r="R140" s="73"/>
      <c r="S140" s="73"/>
      <c r="T140" s="73"/>
      <c r="U140" s="73"/>
      <c r="V140" s="73"/>
      <c r="W140" s="73"/>
      <c r="X140" s="73"/>
      <c r="Y140" s="73"/>
    </row>
    <row r="141" spans="1:25" ht="15" customHeight="1" x14ac:dyDescent="0.25">
      <c r="A141" s="73"/>
      <c r="B141" s="49"/>
      <c r="C141" s="73"/>
      <c r="D141" s="104"/>
      <c r="E141" s="104"/>
      <c r="F141" s="104"/>
      <c r="G141" s="104"/>
      <c r="H141" s="73"/>
      <c r="I141" s="49"/>
      <c r="J141" s="73"/>
      <c r="K141" s="73"/>
      <c r="L141" s="73"/>
      <c r="M141" s="73"/>
      <c r="N141" s="73"/>
      <c r="O141" s="73"/>
      <c r="P141" s="73"/>
      <c r="Q141" s="73"/>
      <c r="R141" s="73"/>
      <c r="S141" s="73"/>
      <c r="T141" s="73"/>
      <c r="U141" s="73"/>
      <c r="V141" s="73"/>
      <c r="W141" s="73"/>
      <c r="X141" s="73"/>
      <c r="Y141" s="73"/>
    </row>
    <row r="142" spans="1:25" ht="15" customHeight="1" x14ac:dyDescent="0.25">
      <c r="A142" s="73"/>
      <c r="B142" s="49"/>
      <c r="C142" s="73"/>
      <c r="D142" s="104"/>
      <c r="E142" s="104"/>
      <c r="F142" s="104"/>
      <c r="G142" s="104"/>
      <c r="H142" s="73"/>
      <c r="I142" s="49"/>
      <c r="J142" s="73"/>
      <c r="K142" s="73"/>
      <c r="L142" s="73"/>
      <c r="M142" s="73"/>
      <c r="N142" s="73"/>
      <c r="O142" s="73"/>
      <c r="P142" s="73"/>
      <c r="Q142" s="73"/>
      <c r="R142" s="73"/>
      <c r="S142" s="73"/>
      <c r="T142" s="73"/>
      <c r="U142" s="73"/>
      <c r="V142" s="73"/>
      <c r="W142" s="73"/>
      <c r="X142" s="73"/>
      <c r="Y142" s="73"/>
    </row>
    <row r="143" spans="1:25" ht="15" customHeight="1" x14ac:dyDescent="0.25">
      <c r="A143" s="73"/>
      <c r="B143" s="49"/>
      <c r="C143" s="73"/>
      <c r="D143" s="104"/>
      <c r="E143" s="104"/>
      <c r="F143" s="104"/>
      <c r="G143" s="104"/>
      <c r="H143" s="73"/>
      <c r="I143" s="49"/>
      <c r="J143" s="73"/>
      <c r="K143" s="73"/>
      <c r="L143" s="73"/>
      <c r="M143" s="73"/>
      <c r="N143" s="73"/>
      <c r="O143" s="73"/>
      <c r="P143" s="73"/>
      <c r="Q143" s="73"/>
      <c r="R143" s="73"/>
      <c r="S143" s="73"/>
      <c r="T143" s="73"/>
      <c r="U143" s="73"/>
      <c r="V143" s="73"/>
      <c r="W143" s="73"/>
      <c r="X143" s="73"/>
      <c r="Y143" s="73"/>
    </row>
    <row r="144" spans="1:25" ht="15" customHeight="1" x14ac:dyDescent="0.25">
      <c r="A144" s="73"/>
      <c r="B144" s="49"/>
      <c r="C144" s="73"/>
      <c r="D144" s="104"/>
      <c r="E144" s="104"/>
      <c r="F144" s="104"/>
      <c r="G144" s="104"/>
      <c r="H144" s="73"/>
      <c r="I144" s="49"/>
      <c r="J144" s="73"/>
      <c r="K144" s="73"/>
      <c r="L144" s="73"/>
      <c r="M144" s="73"/>
      <c r="N144" s="73"/>
      <c r="O144" s="73"/>
      <c r="P144" s="73"/>
      <c r="Q144" s="73"/>
      <c r="R144" s="73"/>
      <c r="S144" s="73"/>
      <c r="T144" s="73"/>
      <c r="U144" s="73"/>
      <c r="V144" s="73"/>
      <c r="W144" s="73"/>
      <c r="X144" s="73"/>
      <c r="Y144" s="73"/>
    </row>
    <row r="145" spans="1:25" ht="15" customHeight="1" x14ac:dyDescent="0.25">
      <c r="A145" s="73"/>
      <c r="B145" s="49"/>
      <c r="C145" s="73"/>
      <c r="D145" s="104"/>
      <c r="E145" s="104"/>
      <c r="F145" s="104"/>
      <c r="G145" s="104"/>
      <c r="H145" s="73"/>
      <c r="I145" s="49"/>
      <c r="J145" s="73"/>
      <c r="K145" s="73"/>
      <c r="L145" s="73"/>
      <c r="M145" s="73"/>
      <c r="N145" s="73"/>
      <c r="O145" s="73"/>
      <c r="P145" s="73"/>
      <c r="Q145" s="73"/>
      <c r="R145" s="73"/>
      <c r="S145" s="73"/>
      <c r="T145" s="73"/>
      <c r="U145" s="73"/>
      <c r="V145" s="73"/>
      <c r="W145" s="73"/>
      <c r="X145" s="73"/>
      <c r="Y145" s="73"/>
    </row>
    <row r="146" spans="1:25" ht="15" customHeight="1" x14ac:dyDescent="0.25">
      <c r="A146" s="73"/>
      <c r="B146" s="49"/>
      <c r="C146" s="73"/>
      <c r="D146" s="104"/>
      <c r="E146" s="104"/>
      <c r="F146" s="104"/>
      <c r="G146" s="104"/>
      <c r="H146" s="73"/>
      <c r="I146" s="49"/>
      <c r="J146" s="73"/>
      <c r="K146" s="73"/>
      <c r="L146" s="73"/>
      <c r="M146" s="73"/>
      <c r="N146" s="73"/>
      <c r="O146" s="73"/>
      <c r="P146" s="73"/>
      <c r="Q146" s="73"/>
      <c r="R146" s="73"/>
      <c r="S146" s="73"/>
      <c r="T146" s="73"/>
      <c r="U146" s="73"/>
      <c r="V146" s="73"/>
      <c r="W146" s="73"/>
      <c r="X146" s="73"/>
      <c r="Y146" s="73"/>
    </row>
    <row r="147" spans="1:25" ht="15" customHeight="1" x14ac:dyDescent="0.25">
      <c r="A147" s="73"/>
      <c r="B147" s="49"/>
      <c r="C147" s="73"/>
      <c r="D147" s="104"/>
      <c r="E147" s="104"/>
      <c r="F147" s="104"/>
      <c r="G147" s="104"/>
      <c r="H147" s="73"/>
      <c r="I147" s="49"/>
      <c r="J147" s="73"/>
      <c r="K147" s="73"/>
      <c r="L147" s="73"/>
      <c r="M147" s="73"/>
      <c r="N147" s="73"/>
      <c r="O147" s="73"/>
      <c r="P147" s="73"/>
      <c r="Q147" s="73"/>
      <c r="R147" s="73"/>
      <c r="S147" s="73"/>
      <c r="T147" s="73"/>
      <c r="U147" s="73"/>
      <c r="V147" s="73"/>
      <c r="W147" s="73"/>
      <c r="X147" s="73"/>
      <c r="Y147" s="73"/>
    </row>
    <row r="148" spans="1:25" ht="14.25" customHeight="1" x14ac:dyDescent="0.25">
      <c r="A148" s="73"/>
      <c r="B148" s="49"/>
      <c r="C148" s="73"/>
      <c r="D148" s="104"/>
      <c r="E148" s="104"/>
      <c r="F148" s="104"/>
      <c r="G148" s="104"/>
      <c r="H148" s="73"/>
      <c r="I148" s="49"/>
      <c r="J148" s="73"/>
      <c r="K148" s="73"/>
      <c r="L148" s="73"/>
      <c r="M148" s="73"/>
      <c r="N148" s="73"/>
      <c r="O148" s="73"/>
      <c r="P148" s="73"/>
      <c r="Q148" s="73"/>
      <c r="R148" s="73"/>
      <c r="S148" s="73"/>
      <c r="T148" s="73"/>
      <c r="U148" s="73"/>
      <c r="V148" s="73"/>
      <c r="W148" s="73"/>
      <c r="X148" s="73"/>
      <c r="Y148" s="73"/>
    </row>
    <row r="149" spans="1:25" ht="15" customHeight="1" x14ac:dyDescent="0.25">
      <c r="A149" s="73"/>
      <c r="B149" s="49"/>
      <c r="C149" s="73"/>
      <c r="D149" s="104"/>
      <c r="E149" s="104"/>
      <c r="F149" s="104"/>
      <c r="G149" s="104"/>
      <c r="H149" s="73"/>
      <c r="I149" s="49"/>
      <c r="J149" s="73"/>
      <c r="K149" s="73"/>
      <c r="L149" s="73"/>
      <c r="M149" s="73"/>
      <c r="N149" s="73"/>
      <c r="O149" s="73"/>
      <c r="P149" s="73"/>
      <c r="Q149" s="73"/>
      <c r="R149" s="73"/>
      <c r="S149" s="73"/>
      <c r="T149" s="73"/>
      <c r="U149" s="73"/>
      <c r="V149" s="73"/>
      <c r="W149" s="73"/>
      <c r="X149" s="73"/>
      <c r="Y149" s="73"/>
    </row>
    <row r="150" spans="1:25" ht="15" customHeight="1" x14ac:dyDescent="0.25">
      <c r="A150" s="73"/>
      <c r="B150" s="49"/>
      <c r="C150" s="73"/>
      <c r="D150" s="104"/>
      <c r="E150" s="104"/>
      <c r="F150" s="104"/>
      <c r="G150" s="104"/>
      <c r="H150" s="73"/>
      <c r="I150" s="49"/>
      <c r="J150" s="73"/>
      <c r="K150" s="73"/>
      <c r="L150" s="73"/>
      <c r="M150" s="73"/>
      <c r="N150" s="73"/>
      <c r="O150" s="73"/>
      <c r="P150" s="73"/>
      <c r="Q150" s="73"/>
      <c r="R150" s="73"/>
      <c r="S150" s="73"/>
      <c r="T150" s="73"/>
      <c r="U150" s="73"/>
      <c r="V150" s="73"/>
      <c r="W150" s="73"/>
      <c r="X150" s="73"/>
      <c r="Y150" s="73"/>
    </row>
    <row r="151" spans="1:25" ht="15" customHeight="1" x14ac:dyDescent="0.25">
      <c r="A151" s="73"/>
      <c r="B151" s="49"/>
      <c r="C151" s="73"/>
      <c r="D151" s="104"/>
      <c r="E151" s="104"/>
      <c r="F151" s="104"/>
      <c r="G151" s="104"/>
      <c r="H151" s="73"/>
      <c r="I151" s="49"/>
      <c r="J151" s="73"/>
      <c r="K151" s="73"/>
      <c r="L151" s="73"/>
      <c r="M151" s="73"/>
      <c r="N151" s="73"/>
      <c r="O151" s="73"/>
      <c r="P151" s="73"/>
      <c r="Q151" s="73"/>
      <c r="R151" s="73"/>
      <c r="S151" s="73"/>
      <c r="T151" s="73"/>
      <c r="U151" s="73"/>
      <c r="V151" s="73"/>
      <c r="W151" s="73"/>
      <c r="X151" s="73"/>
      <c r="Y151" s="73"/>
    </row>
    <row r="152" spans="1:25" ht="15" customHeight="1" x14ac:dyDescent="0.25">
      <c r="A152" s="73"/>
      <c r="B152" s="49"/>
      <c r="C152" s="73"/>
      <c r="D152" s="104"/>
      <c r="E152" s="104"/>
      <c r="F152" s="104"/>
      <c r="G152" s="104"/>
      <c r="H152" s="73"/>
      <c r="I152" s="49"/>
      <c r="J152" s="73"/>
      <c r="K152" s="73"/>
      <c r="L152" s="73"/>
      <c r="M152" s="73"/>
      <c r="N152" s="73"/>
      <c r="O152" s="73"/>
      <c r="P152" s="73"/>
      <c r="Q152" s="73"/>
      <c r="R152" s="73"/>
      <c r="S152" s="73"/>
      <c r="T152" s="73"/>
      <c r="U152" s="73"/>
      <c r="V152" s="73"/>
      <c r="W152" s="73"/>
      <c r="X152" s="73"/>
      <c r="Y152" s="73"/>
    </row>
    <row r="153" spans="1:25" ht="15" customHeight="1" x14ac:dyDescent="0.25">
      <c r="A153" s="73"/>
      <c r="B153" s="49"/>
      <c r="C153" s="73"/>
      <c r="D153" s="104"/>
      <c r="E153" s="104"/>
      <c r="F153" s="104"/>
      <c r="G153" s="104"/>
      <c r="H153" s="73"/>
      <c r="I153" s="49"/>
      <c r="J153" s="73"/>
      <c r="K153" s="73"/>
      <c r="L153" s="73"/>
      <c r="M153" s="73"/>
      <c r="N153" s="73"/>
      <c r="O153" s="73"/>
      <c r="P153" s="73"/>
      <c r="Q153" s="73"/>
      <c r="R153" s="73"/>
      <c r="S153" s="73"/>
      <c r="T153" s="73"/>
      <c r="U153" s="73"/>
      <c r="V153" s="73"/>
      <c r="W153" s="73"/>
      <c r="X153" s="73"/>
      <c r="Y153" s="73"/>
    </row>
    <row r="154" spans="1:25" ht="15" customHeight="1" x14ac:dyDescent="0.25">
      <c r="A154" s="73"/>
      <c r="B154" s="49"/>
      <c r="C154" s="73"/>
      <c r="D154" s="104"/>
      <c r="E154" s="104"/>
      <c r="F154" s="104"/>
      <c r="G154" s="104"/>
      <c r="H154" s="73"/>
      <c r="I154" s="49"/>
      <c r="J154" s="73"/>
      <c r="K154" s="73"/>
      <c r="L154" s="73"/>
      <c r="M154" s="73"/>
      <c r="N154" s="73"/>
      <c r="O154" s="73"/>
      <c r="P154" s="73"/>
      <c r="Q154" s="73"/>
      <c r="R154" s="73"/>
      <c r="S154" s="73"/>
      <c r="T154" s="73"/>
      <c r="U154" s="73"/>
      <c r="V154" s="73"/>
      <c r="W154" s="73"/>
      <c r="X154" s="73"/>
      <c r="Y154" s="73"/>
    </row>
    <row r="155" spans="1:25" ht="15" customHeight="1" x14ac:dyDescent="0.25">
      <c r="A155" s="73"/>
      <c r="B155" s="49"/>
      <c r="C155" s="73"/>
      <c r="D155" s="104"/>
      <c r="E155" s="104"/>
      <c r="F155" s="104"/>
      <c r="G155" s="104"/>
      <c r="H155" s="73"/>
      <c r="I155" s="49"/>
      <c r="J155" s="73"/>
      <c r="K155" s="73"/>
      <c r="L155" s="73"/>
      <c r="M155" s="73"/>
      <c r="N155" s="73"/>
      <c r="O155" s="73"/>
      <c r="P155" s="73"/>
      <c r="Q155" s="73"/>
      <c r="R155" s="73"/>
      <c r="S155" s="73"/>
      <c r="T155" s="73"/>
      <c r="U155" s="73"/>
      <c r="V155" s="73"/>
      <c r="W155" s="73"/>
      <c r="X155" s="73"/>
      <c r="Y155" s="73"/>
    </row>
    <row r="156" spans="1:25" ht="15" customHeight="1" x14ac:dyDescent="0.25">
      <c r="A156" s="73"/>
      <c r="B156" s="49"/>
      <c r="C156" s="73"/>
      <c r="D156" s="104"/>
      <c r="E156" s="104"/>
      <c r="F156" s="104"/>
      <c r="G156" s="104"/>
      <c r="H156" s="73"/>
      <c r="I156" s="49"/>
      <c r="J156" s="73"/>
      <c r="K156" s="73"/>
      <c r="L156" s="73"/>
      <c r="M156" s="73"/>
      <c r="N156" s="73"/>
      <c r="O156" s="73"/>
      <c r="P156" s="73"/>
      <c r="Q156" s="73"/>
      <c r="R156" s="73"/>
      <c r="S156" s="73"/>
      <c r="T156" s="73"/>
      <c r="U156" s="73"/>
      <c r="V156" s="73"/>
      <c r="W156" s="73"/>
      <c r="X156" s="73"/>
      <c r="Y156" s="73"/>
    </row>
    <row r="157" spans="1:25" ht="15" customHeight="1" x14ac:dyDescent="0.25">
      <c r="A157" s="73"/>
      <c r="B157" s="49"/>
      <c r="C157" s="73"/>
      <c r="D157" s="104"/>
      <c r="E157" s="104"/>
      <c r="F157" s="104"/>
      <c r="G157" s="104"/>
      <c r="H157" s="73"/>
      <c r="I157" s="49"/>
      <c r="J157" s="73"/>
      <c r="K157" s="73"/>
      <c r="L157" s="73"/>
      <c r="M157" s="73"/>
      <c r="N157" s="73"/>
      <c r="O157" s="73"/>
      <c r="P157" s="73"/>
      <c r="Q157" s="73"/>
      <c r="R157" s="73"/>
      <c r="S157" s="73"/>
      <c r="T157" s="73"/>
      <c r="U157" s="73"/>
      <c r="V157" s="73"/>
      <c r="W157" s="73"/>
      <c r="X157" s="73"/>
      <c r="Y157" s="73"/>
    </row>
    <row r="158" spans="1:25" ht="15" customHeight="1" x14ac:dyDescent="0.25">
      <c r="A158" s="73"/>
      <c r="B158" s="49"/>
      <c r="C158" s="73"/>
      <c r="D158" s="104"/>
      <c r="E158" s="104"/>
      <c r="F158" s="104"/>
      <c r="G158" s="104"/>
      <c r="H158" s="73"/>
      <c r="I158" s="49"/>
      <c r="J158" s="73"/>
      <c r="K158" s="73"/>
      <c r="L158" s="73"/>
      <c r="M158" s="73"/>
      <c r="N158" s="73"/>
      <c r="O158" s="73"/>
      <c r="P158" s="73"/>
      <c r="Q158" s="73"/>
      <c r="R158" s="73"/>
      <c r="S158" s="73"/>
      <c r="T158" s="73"/>
      <c r="U158" s="73"/>
      <c r="V158" s="73"/>
      <c r="W158" s="73"/>
      <c r="X158" s="73"/>
      <c r="Y158" s="73"/>
    </row>
    <row r="159" spans="1:25" ht="15" customHeight="1" x14ac:dyDescent="0.25">
      <c r="A159" s="73"/>
      <c r="B159" s="49"/>
      <c r="C159" s="73"/>
      <c r="D159" s="104"/>
      <c r="E159" s="104"/>
      <c r="F159" s="104"/>
      <c r="G159" s="104"/>
      <c r="H159" s="73"/>
      <c r="I159" s="49"/>
      <c r="J159" s="73"/>
      <c r="K159" s="73"/>
      <c r="L159" s="73"/>
      <c r="M159" s="73"/>
      <c r="N159" s="73"/>
      <c r="O159" s="73"/>
      <c r="P159" s="73"/>
      <c r="Q159" s="73"/>
      <c r="R159" s="73"/>
      <c r="S159" s="73"/>
      <c r="T159" s="73"/>
      <c r="U159" s="73"/>
      <c r="V159" s="73"/>
      <c r="W159" s="73"/>
      <c r="X159" s="73"/>
      <c r="Y159" s="73"/>
    </row>
    <row r="160" spans="1:25" ht="15" customHeight="1" x14ac:dyDescent="0.25">
      <c r="A160" s="73"/>
      <c r="B160" s="49"/>
      <c r="C160" s="73"/>
      <c r="D160" s="104"/>
      <c r="E160" s="104"/>
      <c r="F160" s="104"/>
      <c r="G160" s="104"/>
      <c r="H160" s="73"/>
      <c r="I160" s="49"/>
      <c r="J160" s="73"/>
      <c r="K160" s="73"/>
      <c r="L160" s="73"/>
      <c r="M160" s="73"/>
      <c r="N160" s="73"/>
      <c r="O160" s="73"/>
      <c r="P160" s="73"/>
      <c r="Q160" s="73"/>
      <c r="R160" s="73"/>
      <c r="S160" s="73"/>
      <c r="T160" s="73"/>
      <c r="U160" s="73"/>
      <c r="V160" s="73"/>
      <c r="W160" s="73"/>
      <c r="X160" s="73"/>
      <c r="Y160" s="73"/>
    </row>
    <row r="161" spans="1:25" ht="15" customHeight="1" x14ac:dyDescent="0.25">
      <c r="A161" s="73"/>
      <c r="B161" s="49"/>
      <c r="C161" s="73"/>
      <c r="D161" s="104"/>
      <c r="E161" s="104"/>
      <c r="F161" s="104"/>
      <c r="G161" s="104"/>
      <c r="H161" s="73"/>
      <c r="I161" s="49"/>
      <c r="J161" s="73"/>
      <c r="K161" s="73"/>
      <c r="L161" s="73"/>
      <c r="M161" s="73"/>
      <c r="N161" s="73"/>
      <c r="O161" s="73"/>
      <c r="P161" s="73"/>
      <c r="Q161" s="73"/>
      <c r="R161" s="73"/>
      <c r="S161" s="73"/>
      <c r="T161" s="73"/>
      <c r="U161" s="73"/>
      <c r="V161" s="73"/>
      <c r="W161" s="73"/>
      <c r="X161" s="73"/>
      <c r="Y161" s="73"/>
    </row>
    <row r="162" spans="1:25" ht="15" customHeight="1" x14ac:dyDescent="0.25">
      <c r="A162" s="73"/>
      <c r="B162" s="49"/>
      <c r="C162" s="73"/>
      <c r="D162" s="104"/>
      <c r="E162" s="104"/>
      <c r="F162" s="104"/>
      <c r="G162" s="104"/>
      <c r="H162" s="73"/>
      <c r="I162" s="49"/>
      <c r="J162" s="73"/>
      <c r="K162" s="73"/>
      <c r="L162" s="73"/>
      <c r="M162" s="73"/>
      <c r="N162" s="73"/>
      <c r="O162" s="73"/>
      <c r="P162" s="73"/>
      <c r="Q162" s="73"/>
      <c r="R162" s="73"/>
      <c r="S162" s="73"/>
      <c r="T162" s="73"/>
      <c r="U162" s="73"/>
      <c r="V162" s="73"/>
      <c r="W162" s="73"/>
      <c r="X162" s="73"/>
      <c r="Y162" s="73"/>
    </row>
    <row r="163" spans="1:25" ht="15" customHeight="1" x14ac:dyDescent="0.25">
      <c r="A163" s="73"/>
      <c r="B163" s="49"/>
      <c r="C163" s="73"/>
      <c r="D163" s="104"/>
      <c r="E163" s="104"/>
      <c r="F163" s="104"/>
      <c r="G163" s="104"/>
      <c r="H163" s="73"/>
      <c r="I163" s="49"/>
      <c r="J163" s="73"/>
      <c r="K163" s="73"/>
      <c r="L163" s="73"/>
      <c r="M163" s="73"/>
      <c r="N163" s="73"/>
      <c r="O163" s="73"/>
      <c r="P163" s="73"/>
      <c r="Q163" s="73"/>
      <c r="R163" s="73"/>
      <c r="S163" s="73"/>
      <c r="T163" s="73"/>
      <c r="U163" s="73"/>
      <c r="V163" s="73"/>
      <c r="W163" s="73"/>
      <c r="X163" s="73"/>
      <c r="Y163" s="73"/>
    </row>
    <row r="164" spans="1:25" ht="15" customHeight="1" x14ac:dyDescent="0.25">
      <c r="A164" s="73"/>
      <c r="B164" s="49"/>
      <c r="C164" s="73"/>
      <c r="D164" s="104"/>
      <c r="E164" s="104"/>
      <c r="F164" s="104"/>
      <c r="G164" s="104"/>
      <c r="H164" s="73"/>
      <c r="I164" s="49"/>
      <c r="J164" s="73"/>
      <c r="K164" s="73"/>
      <c r="L164" s="73"/>
      <c r="M164" s="73"/>
      <c r="N164" s="73"/>
      <c r="O164" s="73"/>
      <c r="P164" s="73"/>
      <c r="Q164" s="73"/>
      <c r="R164" s="73"/>
      <c r="S164" s="73"/>
      <c r="T164" s="73"/>
      <c r="U164" s="73"/>
      <c r="V164" s="73"/>
      <c r="W164" s="73"/>
      <c r="X164" s="73"/>
      <c r="Y164" s="73"/>
    </row>
    <row r="165" spans="1:25" ht="15" customHeight="1" x14ac:dyDescent="0.25">
      <c r="A165" s="73"/>
      <c r="B165" s="49"/>
      <c r="C165" s="73"/>
      <c r="D165" s="104"/>
      <c r="E165" s="104"/>
      <c r="F165" s="104"/>
      <c r="G165" s="104"/>
      <c r="H165" s="73"/>
      <c r="I165" s="49"/>
      <c r="J165" s="73"/>
      <c r="K165" s="73"/>
      <c r="L165" s="73"/>
      <c r="M165" s="73"/>
      <c r="N165" s="73"/>
      <c r="O165" s="73"/>
      <c r="P165" s="73"/>
      <c r="Q165" s="73"/>
      <c r="R165" s="73"/>
      <c r="S165" s="73"/>
      <c r="T165" s="73"/>
      <c r="U165" s="73"/>
      <c r="V165" s="73"/>
      <c r="W165" s="73"/>
      <c r="X165" s="73"/>
      <c r="Y165" s="73"/>
    </row>
    <row r="166" spans="1:25" ht="15" customHeight="1" x14ac:dyDescent="0.25">
      <c r="A166" s="73"/>
      <c r="B166" s="49"/>
      <c r="C166" s="73"/>
      <c r="D166" s="104"/>
      <c r="E166" s="104"/>
      <c r="F166" s="104"/>
      <c r="G166" s="104"/>
      <c r="H166" s="73"/>
      <c r="I166" s="49"/>
      <c r="J166" s="73"/>
      <c r="K166" s="73"/>
      <c r="L166" s="73"/>
      <c r="M166" s="73"/>
      <c r="N166" s="73"/>
      <c r="O166" s="73"/>
      <c r="P166" s="73"/>
      <c r="Q166" s="73"/>
      <c r="R166" s="73"/>
      <c r="S166" s="73"/>
      <c r="T166" s="73"/>
      <c r="U166" s="73"/>
      <c r="V166" s="73"/>
      <c r="W166" s="73"/>
      <c r="X166" s="73"/>
      <c r="Y166" s="73"/>
    </row>
    <row r="167" spans="1:25" ht="15" customHeight="1" x14ac:dyDescent="0.25">
      <c r="A167" s="73"/>
      <c r="B167" s="49"/>
      <c r="C167" s="73"/>
      <c r="D167" s="104"/>
      <c r="E167" s="104"/>
      <c r="F167" s="104"/>
      <c r="G167" s="104"/>
      <c r="H167" s="73"/>
      <c r="I167" s="49"/>
      <c r="J167" s="73"/>
      <c r="K167" s="73"/>
      <c r="L167" s="73"/>
      <c r="M167" s="73"/>
      <c r="N167" s="73"/>
      <c r="O167" s="73"/>
      <c r="P167" s="73"/>
      <c r="Q167" s="73"/>
      <c r="R167" s="73"/>
      <c r="S167" s="73"/>
      <c r="T167" s="73"/>
      <c r="U167" s="73"/>
      <c r="V167" s="73"/>
      <c r="W167" s="73"/>
      <c r="X167" s="73"/>
      <c r="Y167" s="73"/>
    </row>
    <row r="168" spans="1:25" ht="15" customHeight="1" x14ac:dyDescent="0.25">
      <c r="A168" s="73"/>
      <c r="B168" s="49"/>
      <c r="C168" s="73"/>
      <c r="D168" s="104"/>
      <c r="E168" s="104"/>
      <c r="F168" s="104"/>
      <c r="G168" s="104"/>
      <c r="H168" s="73"/>
      <c r="I168" s="49"/>
      <c r="J168" s="73"/>
      <c r="K168" s="73"/>
      <c r="L168" s="73"/>
      <c r="M168" s="73"/>
      <c r="N168" s="73"/>
      <c r="O168" s="73"/>
      <c r="P168" s="73"/>
      <c r="Q168" s="73"/>
      <c r="R168" s="73"/>
      <c r="S168" s="73"/>
      <c r="T168" s="73"/>
      <c r="U168" s="73"/>
      <c r="V168" s="73"/>
      <c r="W168" s="73"/>
      <c r="X168" s="73"/>
      <c r="Y168" s="73"/>
    </row>
    <row r="169" spans="1:25" ht="15" customHeight="1" x14ac:dyDescent="0.25">
      <c r="A169" s="73"/>
      <c r="B169" s="49"/>
      <c r="C169" s="73"/>
      <c r="D169" s="104"/>
      <c r="E169" s="104"/>
      <c r="F169" s="104"/>
      <c r="G169" s="104"/>
      <c r="H169" s="73"/>
      <c r="I169" s="49"/>
      <c r="J169" s="73"/>
      <c r="K169" s="73"/>
      <c r="L169" s="73"/>
      <c r="M169" s="73"/>
      <c r="N169" s="73"/>
      <c r="O169" s="73"/>
      <c r="P169" s="73"/>
      <c r="Q169" s="73"/>
      <c r="R169" s="73"/>
      <c r="S169" s="73"/>
      <c r="T169" s="73"/>
      <c r="U169" s="73"/>
      <c r="V169" s="73"/>
      <c r="W169" s="73"/>
      <c r="X169" s="73"/>
      <c r="Y169" s="73"/>
    </row>
    <row r="170" spans="1:25" ht="15" customHeight="1" x14ac:dyDescent="0.25">
      <c r="A170" s="73"/>
      <c r="B170" s="49"/>
      <c r="C170" s="73"/>
      <c r="D170" s="104"/>
      <c r="E170" s="104"/>
      <c r="F170" s="104"/>
      <c r="G170" s="104"/>
      <c r="H170" s="73"/>
      <c r="I170" s="49"/>
      <c r="J170" s="73"/>
      <c r="K170" s="73"/>
      <c r="L170" s="73"/>
      <c r="M170" s="73"/>
      <c r="N170" s="73"/>
      <c r="O170" s="73"/>
      <c r="P170" s="73"/>
      <c r="Q170" s="73"/>
      <c r="R170" s="73"/>
      <c r="S170" s="73"/>
      <c r="T170" s="73"/>
      <c r="U170" s="73"/>
      <c r="V170" s="73"/>
      <c r="W170" s="73"/>
      <c r="X170" s="73"/>
      <c r="Y170" s="73"/>
    </row>
    <row r="171" spans="1:25" ht="15" customHeight="1" x14ac:dyDescent="0.25">
      <c r="A171" s="73"/>
      <c r="B171" s="49"/>
      <c r="C171" s="73"/>
      <c r="D171" s="104"/>
      <c r="E171" s="104"/>
      <c r="F171" s="104"/>
      <c r="G171" s="104"/>
      <c r="H171" s="73"/>
      <c r="I171" s="49"/>
      <c r="J171" s="73"/>
      <c r="K171" s="73"/>
      <c r="L171" s="73"/>
      <c r="M171" s="73"/>
      <c r="N171" s="73"/>
      <c r="O171" s="73"/>
      <c r="P171" s="73"/>
      <c r="Q171" s="73"/>
      <c r="R171" s="73"/>
      <c r="S171" s="73"/>
      <c r="T171" s="73"/>
      <c r="U171" s="73"/>
      <c r="V171" s="73"/>
      <c r="W171" s="73"/>
      <c r="X171" s="73"/>
      <c r="Y171" s="73"/>
    </row>
    <row r="172" spans="1:25" ht="15" customHeight="1" x14ac:dyDescent="0.25">
      <c r="A172" s="73"/>
      <c r="B172" s="49"/>
      <c r="C172" s="73"/>
      <c r="D172" s="104"/>
      <c r="E172" s="104"/>
      <c r="F172" s="104"/>
      <c r="G172" s="104"/>
      <c r="H172" s="73"/>
      <c r="I172" s="49"/>
      <c r="J172" s="73"/>
      <c r="K172" s="73"/>
      <c r="L172" s="73"/>
      <c r="M172" s="73"/>
      <c r="N172" s="73"/>
      <c r="O172" s="73"/>
      <c r="P172" s="73"/>
      <c r="Q172" s="73"/>
      <c r="R172" s="73"/>
      <c r="S172" s="73"/>
      <c r="T172" s="73"/>
      <c r="U172" s="73"/>
      <c r="V172" s="73"/>
      <c r="W172" s="73"/>
      <c r="X172" s="73"/>
      <c r="Y172" s="73"/>
    </row>
    <row r="173" spans="1:25" ht="15" customHeight="1" x14ac:dyDescent="0.25">
      <c r="A173" s="73"/>
      <c r="B173" s="49"/>
      <c r="C173" s="73"/>
      <c r="D173" s="104"/>
      <c r="E173" s="104"/>
      <c r="F173" s="104"/>
      <c r="G173" s="104"/>
      <c r="H173" s="73"/>
      <c r="I173" s="49"/>
      <c r="J173" s="73"/>
      <c r="K173" s="73"/>
      <c r="L173" s="73"/>
      <c r="M173" s="73"/>
      <c r="N173" s="73"/>
      <c r="O173" s="73"/>
      <c r="P173" s="73"/>
      <c r="Q173" s="73"/>
      <c r="R173" s="73"/>
      <c r="S173" s="73"/>
      <c r="T173" s="73"/>
      <c r="U173" s="73"/>
      <c r="V173" s="73"/>
      <c r="W173" s="73"/>
      <c r="X173" s="73"/>
      <c r="Y173" s="73"/>
    </row>
    <row r="174" spans="1:25" ht="15" customHeight="1" x14ac:dyDescent="0.25">
      <c r="A174" s="73"/>
      <c r="B174" s="49"/>
      <c r="C174" s="73"/>
      <c r="D174" s="104"/>
      <c r="E174" s="104"/>
      <c r="F174" s="104"/>
      <c r="G174" s="104"/>
      <c r="H174" s="73"/>
      <c r="I174" s="49"/>
      <c r="J174" s="73"/>
      <c r="K174" s="73"/>
      <c r="L174" s="73"/>
      <c r="M174" s="73"/>
      <c r="N174" s="73"/>
      <c r="O174" s="73"/>
      <c r="P174" s="73"/>
      <c r="Q174" s="73"/>
      <c r="R174" s="73"/>
      <c r="S174" s="73"/>
      <c r="T174" s="73"/>
      <c r="U174" s="73"/>
      <c r="V174" s="73"/>
      <c r="W174" s="73"/>
      <c r="X174" s="73"/>
      <c r="Y174" s="73"/>
    </row>
    <row r="175" spans="1:25" ht="15" customHeight="1" x14ac:dyDescent="0.25">
      <c r="A175" s="73"/>
      <c r="B175" s="49"/>
      <c r="C175" s="73"/>
      <c r="D175" s="104"/>
      <c r="E175" s="104"/>
      <c r="F175" s="104"/>
      <c r="G175" s="104"/>
      <c r="H175" s="73"/>
      <c r="I175" s="49"/>
      <c r="J175" s="73"/>
      <c r="K175" s="73"/>
      <c r="L175" s="73"/>
      <c r="M175" s="73"/>
      <c r="N175" s="73"/>
      <c r="O175" s="73"/>
      <c r="P175" s="73"/>
      <c r="Q175" s="73"/>
      <c r="R175" s="73"/>
      <c r="S175" s="73"/>
      <c r="T175" s="73"/>
      <c r="U175" s="73"/>
      <c r="V175" s="73"/>
      <c r="W175" s="73"/>
      <c r="X175" s="73"/>
      <c r="Y175" s="73"/>
    </row>
    <row r="176" spans="1:25" ht="15" customHeight="1" x14ac:dyDescent="0.25">
      <c r="A176" s="73"/>
      <c r="B176" s="49"/>
      <c r="C176" s="73"/>
      <c r="D176" s="104"/>
      <c r="E176" s="104"/>
      <c r="F176" s="104"/>
      <c r="G176" s="104"/>
      <c r="H176" s="73"/>
      <c r="I176" s="49"/>
      <c r="J176" s="73"/>
      <c r="K176" s="73"/>
      <c r="L176" s="73"/>
      <c r="M176" s="73"/>
      <c r="N176" s="73"/>
      <c r="O176" s="73"/>
      <c r="P176" s="73"/>
      <c r="Q176" s="73"/>
      <c r="R176" s="73"/>
      <c r="S176" s="73"/>
      <c r="T176" s="73"/>
      <c r="U176" s="73"/>
      <c r="V176" s="73"/>
      <c r="W176" s="73"/>
      <c r="X176" s="73"/>
      <c r="Y176" s="73"/>
    </row>
    <row r="177" spans="1:25" ht="15" customHeight="1" x14ac:dyDescent="0.25">
      <c r="A177" s="73"/>
      <c r="B177" s="49"/>
      <c r="C177" s="73"/>
      <c r="D177" s="104"/>
      <c r="E177" s="104"/>
      <c r="F177" s="104"/>
      <c r="G177" s="104"/>
      <c r="H177" s="73"/>
      <c r="I177" s="49"/>
      <c r="J177" s="73"/>
      <c r="K177" s="73"/>
      <c r="L177" s="73"/>
      <c r="M177" s="73"/>
      <c r="N177" s="73"/>
      <c r="O177" s="73"/>
      <c r="P177" s="73"/>
      <c r="Q177" s="73"/>
      <c r="R177" s="73"/>
      <c r="S177" s="73"/>
      <c r="T177" s="73"/>
      <c r="U177" s="73"/>
      <c r="V177" s="73"/>
      <c r="W177" s="73"/>
      <c r="X177" s="73"/>
      <c r="Y177" s="73"/>
    </row>
    <row r="178" spans="1:25" ht="15" customHeight="1" x14ac:dyDescent="0.25">
      <c r="A178" s="73"/>
      <c r="B178" s="49"/>
      <c r="C178" s="73"/>
      <c r="D178" s="104"/>
      <c r="E178" s="104"/>
      <c r="F178" s="104"/>
      <c r="G178" s="104"/>
      <c r="H178" s="73"/>
      <c r="I178" s="49"/>
      <c r="J178" s="73"/>
      <c r="K178" s="73"/>
      <c r="L178" s="73"/>
      <c r="M178" s="73"/>
      <c r="N178" s="73"/>
      <c r="O178" s="73"/>
      <c r="P178" s="73"/>
      <c r="Q178" s="73"/>
      <c r="R178" s="73"/>
      <c r="S178" s="73"/>
      <c r="T178" s="73"/>
      <c r="U178" s="73"/>
      <c r="V178" s="73"/>
      <c r="W178" s="73"/>
      <c r="X178" s="73"/>
      <c r="Y178" s="73"/>
    </row>
    <row r="179" spans="1:25" ht="15" customHeight="1" x14ac:dyDescent="0.25">
      <c r="A179" s="73"/>
      <c r="B179" s="49"/>
      <c r="C179" s="73"/>
      <c r="D179" s="104"/>
      <c r="E179" s="104"/>
      <c r="F179" s="104"/>
      <c r="G179" s="104"/>
      <c r="H179" s="73"/>
      <c r="I179" s="49"/>
      <c r="J179" s="73"/>
      <c r="K179" s="73"/>
      <c r="L179" s="73"/>
      <c r="M179" s="73"/>
      <c r="N179" s="73"/>
      <c r="O179" s="73"/>
      <c r="P179" s="73"/>
      <c r="Q179" s="73"/>
      <c r="R179" s="73"/>
      <c r="S179" s="73"/>
      <c r="T179" s="73"/>
      <c r="U179" s="73"/>
      <c r="V179" s="73"/>
      <c r="W179" s="73"/>
      <c r="X179" s="73"/>
      <c r="Y179" s="73"/>
    </row>
    <row r="180" spans="1:25" ht="15" customHeight="1" x14ac:dyDescent="0.25">
      <c r="A180" s="73"/>
      <c r="B180" s="49"/>
      <c r="C180" s="73"/>
      <c r="D180" s="104"/>
      <c r="E180" s="104"/>
      <c r="F180" s="104"/>
      <c r="G180" s="104"/>
      <c r="H180" s="73"/>
      <c r="I180" s="49"/>
      <c r="J180" s="73"/>
      <c r="K180" s="73"/>
      <c r="L180" s="73"/>
      <c r="M180" s="73"/>
      <c r="N180" s="73"/>
      <c r="O180" s="73"/>
      <c r="P180" s="73"/>
      <c r="Q180" s="73"/>
      <c r="R180" s="73"/>
      <c r="S180" s="73"/>
      <c r="T180" s="73"/>
      <c r="U180" s="73"/>
      <c r="V180" s="73"/>
      <c r="W180" s="73"/>
      <c r="X180" s="73"/>
      <c r="Y180" s="73"/>
    </row>
    <row r="181" spans="1:25" ht="15" customHeight="1" x14ac:dyDescent="0.25">
      <c r="A181" s="73"/>
      <c r="B181" s="49"/>
      <c r="C181" s="73"/>
      <c r="D181" s="104"/>
      <c r="E181" s="104"/>
      <c r="F181" s="104"/>
      <c r="G181" s="104"/>
      <c r="H181" s="73"/>
      <c r="I181" s="49"/>
      <c r="J181" s="73"/>
      <c r="K181" s="73"/>
      <c r="L181" s="73"/>
      <c r="M181" s="73"/>
      <c r="N181" s="73"/>
      <c r="O181" s="73"/>
      <c r="P181" s="73"/>
      <c r="Q181" s="73"/>
      <c r="R181" s="73"/>
      <c r="S181" s="73"/>
      <c r="T181" s="73"/>
      <c r="U181" s="73"/>
      <c r="V181" s="73"/>
      <c r="W181" s="73"/>
      <c r="X181" s="73"/>
      <c r="Y181" s="73"/>
    </row>
    <row r="182" spans="1:25" ht="15" customHeight="1" x14ac:dyDescent="0.25">
      <c r="A182" s="73"/>
      <c r="B182" s="49"/>
      <c r="C182" s="73"/>
      <c r="D182" s="104"/>
      <c r="E182" s="104"/>
      <c r="F182" s="104"/>
      <c r="G182" s="104"/>
      <c r="H182" s="73"/>
      <c r="I182" s="49"/>
      <c r="J182" s="73"/>
      <c r="K182" s="73"/>
      <c r="L182" s="73"/>
      <c r="M182" s="73"/>
      <c r="N182" s="73"/>
      <c r="O182" s="73"/>
      <c r="P182" s="73"/>
      <c r="Q182" s="73"/>
      <c r="R182" s="73"/>
      <c r="S182" s="73"/>
      <c r="T182" s="73"/>
      <c r="U182" s="73"/>
      <c r="V182" s="73"/>
      <c r="W182" s="73"/>
      <c r="X182" s="73"/>
      <c r="Y182" s="73"/>
    </row>
    <row r="183" spans="1:25" ht="15" customHeight="1" x14ac:dyDescent="0.25">
      <c r="A183" s="73"/>
      <c r="B183" s="49"/>
      <c r="C183" s="73"/>
      <c r="D183" s="104"/>
      <c r="E183" s="104"/>
      <c r="F183" s="104"/>
      <c r="G183" s="104"/>
      <c r="H183" s="73"/>
      <c r="I183" s="49"/>
      <c r="J183" s="73"/>
      <c r="K183" s="73"/>
      <c r="L183" s="73"/>
      <c r="M183" s="73"/>
      <c r="N183" s="73"/>
      <c r="O183" s="73"/>
      <c r="P183" s="73"/>
      <c r="Q183" s="73"/>
      <c r="R183" s="73"/>
      <c r="S183" s="73"/>
      <c r="T183" s="73"/>
      <c r="U183" s="73"/>
      <c r="V183" s="73"/>
      <c r="W183" s="73"/>
      <c r="X183" s="73"/>
      <c r="Y183" s="73"/>
    </row>
    <row r="184" spans="1:25" ht="15" customHeight="1" x14ac:dyDescent="0.25">
      <c r="A184" s="73"/>
      <c r="B184" s="49"/>
      <c r="C184" s="73"/>
      <c r="D184" s="104"/>
      <c r="E184" s="104"/>
      <c r="F184" s="104"/>
      <c r="G184" s="104"/>
      <c r="H184" s="73"/>
      <c r="I184" s="49"/>
      <c r="J184" s="73"/>
      <c r="K184" s="73"/>
      <c r="L184" s="73"/>
      <c r="M184" s="73"/>
      <c r="N184" s="73"/>
      <c r="O184" s="73"/>
      <c r="P184" s="73"/>
      <c r="Q184" s="73"/>
      <c r="R184" s="73"/>
      <c r="S184" s="73"/>
      <c r="T184" s="73"/>
      <c r="U184" s="73"/>
      <c r="V184" s="73"/>
      <c r="W184" s="73"/>
      <c r="X184" s="73"/>
      <c r="Y184" s="73"/>
    </row>
    <row r="185" spans="1:25" ht="15" customHeight="1" x14ac:dyDescent="0.25">
      <c r="A185" s="73"/>
      <c r="B185" s="49"/>
      <c r="C185" s="73"/>
      <c r="D185" s="104"/>
      <c r="E185" s="104"/>
      <c r="F185" s="104"/>
      <c r="G185" s="104"/>
      <c r="H185" s="73"/>
      <c r="I185" s="49"/>
      <c r="J185" s="73"/>
      <c r="K185" s="73"/>
      <c r="L185" s="73"/>
      <c r="M185" s="73"/>
      <c r="N185" s="73"/>
      <c r="O185" s="73"/>
      <c r="P185" s="73"/>
      <c r="Q185" s="73"/>
      <c r="R185" s="73"/>
      <c r="S185" s="73"/>
      <c r="T185" s="73"/>
      <c r="U185" s="73"/>
      <c r="V185" s="73"/>
      <c r="W185" s="73"/>
      <c r="X185" s="73"/>
      <c r="Y185" s="73"/>
    </row>
    <row r="186" spans="1:25" ht="15" customHeight="1" x14ac:dyDescent="0.25">
      <c r="A186" s="73"/>
      <c r="B186" s="49"/>
      <c r="C186" s="73"/>
      <c r="D186" s="104"/>
      <c r="E186" s="104"/>
      <c r="F186" s="104"/>
      <c r="G186" s="104"/>
      <c r="H186" s="73"/>
      <c r="I186" s="49"/>
      <c r="J186" s="73"/>
      <c r="K186" s="73"/>
      <c r="L186" s="73"/>
      <c r="M186" s="73"/>
      <c r="N186" s="73"/>
      <c r="O186" s="73"/>
      <c r="P186" s="73"/>
      <c r="Q186" s="73"/>
      <c r="R186" s="73"/>
      <c r="S186" s="73"/>
      <c r="T186" s="73"/>
      <c r="U186" s="73"/>
      <c r="V186" s="73"/>
      <c r="W186" s="73"/>
      <c r="X186" s="73"/>
      <c r="Y186" s="73"/>
    </row>
    <row r="187" spans="1:25" ht="15" customHeight="1" x14ac:dyDescent="0.25">
      <c r="A187" s="73"/>
      <c r="B187" s="49"/>
      <c r="C187" s="73"/>
      <c r="D187" s="104"/>
      <c r="E187" s="104"/>
      <c r="F187" s="104"/>
      <c r="G187" s="104"/>
      <c r="H187" s="73"/>
      <c r="I187" s="49"/>
      <c r="J187" s="73"/>
      <c r="K187" s="73"/>
      <c r="L187" s="73"/>
      <c r="M187" s="73"/>
      <c r="N187" s="73"/>
      <c r="O187" s="73"/>
      <c r="P187" s="73"/>
      <c r="Q187" s="73"/>
      <c r="R187" s="73"/>
      <c r="S187" s="73"/>
      <c r="T187" s="73"/>
      <c r="U187" s="73"/>
      <c r="V187" s="73"/>
      <c r="W187" s="73"/>
      <c r="X187" s="73"/>
      <c r="Y187" s="73"/>
    </row>
    <row r="188" spans="1:25" ht="15" customHeight="1" x14ac:dyDescent="0.25">
      <c r="A188" s="73"/>
      <c r="B188" s="49"/>
      <c r="C188" s="73"/>
      <c r="D188" s="104"/>
      <c r="E188" s="104"/>
      <c r="F188" s="104"/>
      <c r="G188" s="104"/>
      <c r="H188" s="73"/>
      <c r="I188" s="49"/>
      <c r="J188" s="73"/>
      <c r="K188" s="73"/>
      <c r="L188" s="73"/>
      <c r="M188" s="73"/>
      <c r="N188" s="73"/>
      <c r="O188" s="73"/>
      <c r="P188" s="73"/>
      <c r="Q188" s="73"/>
      <c r="R188" s="73"/>
      <c r="S188" s="73"/>
      <c r="T188" s="73"/>
      <c r="U188" s="73"/>
      <c r="V188" s="73"/>
      <c r="W188" s="73"/>
      <c r="X188" s="73"/>
      <c r="Y188" s="73"/>
    </row>
    <row r="189" spans="1:25" ht="15" customHeight="1" x14ac:dyDescent="0.25">
      <c r="A189" s="73"/>
      <c r="B189" s="49"/>
      <c r="C189" s="73"/>
      <c r="D189" s="104"/>
      <c r="E189" s="104"/>
      <c r="F189" s="104"/>
      <c r="G189" s="104"/>
      <c r="H189" s="73"/>
      <c r="I189" s="49"/>
      <c r="J189" s="73"/>
      <c r="K189" s="73"/>
      <c r="L189" s="73"/>
      <c r="M189" s="73"/>
      <c r="N189" s="73"/>
      <c r="O189" s="73"/>
      <c r="P189" s="73"/>
      <c r="Q189" s="73"/>
      <c r="R189" s="73"/>
      <c r="S189" s="73"/>
      <c r="T189" s="73"/>
      <c r="U189" s="73"/>
      <c r="V189" s="73"/>
      <c r="W189" s="73"/>
      <c r="X189" s="73"/>
      <c r="Y189" s="73"/>
    </row>
    <row r="190" spans="1:25" ht="15" customHeight="1" x14ac:dyDescent="0.25">
      <c r="A190" s="73"/>
      <c r="B190" s="49"/>
      <c r="C190" s="73"/>
      <c r="D190" s="104"/>
      <c r="E190" s="104"/>
      <c r="F190" s="104"/>
      <c r="G190" s="104"/>
      <c r="H190" s="73"/>
      <c r="I190" s="49"/>
      <c r="J190" s="73"/>
      <c r="K190" s="73"/>
      <c r="L190" s="73"/>
      <c r="M190" s="73"/>
      <c r="N190" s="73"/>
      <c r="O190" s="73"/>
      <c r="P190" s="73"/>
      <c r="Q190" s="73"/>
      <c r="R190" s="73"/>
      <c r="S190" s="73"/>
      <c r="T190" s="73"/>
      <c r="U190" s="73"/>
      <c r="V190" s="73"/>
      <c r="W190" s="73"/>
      <c r="X190" s="73"/>
      <c r="Y190" s="73"/>
    </row>
    <row r="191" spans="1:25" ht="15" customHeight="1" x14ac:dyDescent="0.25">
      <c r="A191" s="73"/>
      <c r="B191" s="49"/>
      <c r="C191" s="73"/>
      <c r="D191" s="104"/>
      <c r="E191" s="104"/>
      <c r="F191" s="104"/>
      <c r="G191" s="104"/>
      <c r="H191" s="73"/>
      <c r="I191" s="49"/>
      <c r="J191" s="73"/>
      <c r="K191" s="73"/>
      <c r="L191" s="73"/>
      <c r="M191" s="73"/>
      <c r="N191" s="73"/>
      <c r="O191" s="73"/>
      <c r="P191" s="73"/>
      <c r="Q191" s="73"/>
      <c r="R191" s="73"/>
      <c r="S191" s="73"/>
      <c r="T191" s="73"/>
      <c r="U191" s="73"/>
      <c r="V191" s="73"/>
      <c r="W191" s="73"/>
      <c r="X191" s="73"/>
      <c r="Y191" s="73"/>
    </row>
    <row r="192" spans="1:25" ht="15" customHeight="1" x14ac:dyDescent="0.25">
      <c r="A192" s="73"/>
      <c r="B192" s="49"/>
      <c r="C192" s="73"/>
      <c r="D192" s="104"/>
      <c r="E192" s="104"/>
      <c r="F192" s="104"/>
      <c r="G192" s="104"/>
      <c r="H192" s="73"/>
      <c r="I192" s="49"/>
      <c r="J192" s="73"/>
      <c r="K192" s="73"/>
      <c r="L192" s="73"/>
      <c r="M192" s="73"/>
      <c r="N192" s="73"/>
      <c r="O192" s="73"/>
      <c r="P192" s="73"/>
      <c r="Q192" s="73"/>
      <c r="R192" s="73"/>
      <c r="S192" s="73"/>
      <c r="T192" s="73"/>
      <c r="U192" s="73"/>
      <c r="V192" s="73"/>
      <c r="W192" s="73"/>
      <c r="X192" s="73"/>
      <c r="Y192" s="73"/>
    </row>
    <row r="193" spans="1:25" ht="15" customHeight="1" x14ac:dyDescent="0.25">
      <c r="A193" s="73"/>
      <c r="B193" s="49"/>
      <c r="C193" s="73"/>
      <c r="D193" s="104"/>
      <c r="E193" s="104"/>
      <c r="F193" s="104"/>
      <c r="G193" s="104"/>
      <c r="H193" s="73"/>
      <c r="I193" s="49"/>
      <c r="J193" s="73"/>
      <c r="K193" s="73"/>
      <c r="L193" s="73"/>
      <c r="M193" s="73"/>
      <c r="N193" s="73"/>
      <c r="O193" s="73"/>
      <c r="P193" s="73"/>
      <c r="Q193" s="73"/>
      <c r="R193" s="73"/>
      <c r="S193" s="73"/>
      <c r="T193" s="73"/>
      <c r="U193" s="73"/>
      <c r="V193" s="73"/>
      <c r="W193" s="73"/>
      <c r="X193" s="73"/>
      <c r="Y193" s="73"/>
    </row>
    <row r="194" spans="1:25" ht="15" customHeight="1" x14ac:dyDescent="0.25">
      <c r="A194" s="73"/>
      <c r="B194" s="49"/>
      <c r="C194" s="73"/>
      <c r="D194" s="104"/>
      <c r="E194" s="104"/>
      <c r="F194" s="104"/>
      <c r="G194" s="104"/>
      <c r="H194" s="73"/>
      <c r="I194" s="49"/>
      <c r="J194" s="73"/>
      <c r="K194" s="73"/>
      <c r="L194" s="73"/>
      <c r="M194" s="73"/>
      <c r="N194" s="73"/>
      <c r="O194" s="73"/>
      <c r="P194" s="73"/>
      <c r="Q194" s="73"/>
      <c r="R194" s="73"/>
      <c r="S194" s="73"/>
      <c r="T194" s="73"/>
      <c r="U194" s="73"/>
      <c r="V194" s="73"/>
      <c r="W194" s="73"/>
      <c r="X194" s="73"/>
      <c r="Y194" s="73"/>
    </row>
    <row r="195" spans="1:25" ht="15" customHeight="1" x14ac:dyDescent="0.25">
      <c r="A195" s="73"/>
      <c r="B195" s="49"/>
      <c r="C195" s="73"/>
      <c r="D195" s="104"/>
      <c r="E195" s="104"/>
      <c r="F195" s="104"/>
      <c r="G195" s="104"/>
      <c r="H195" s="73"/>
      <c r="I195" s="49"/>
      <c r="J195" s="73"/>
      <c r="K195" s="73"/>
      <c r="L195" s="73"/>
      <c r="M195" s="73"/>
      <c r="N195" s="73"/>
      <c r="O195" s="73"/>
      <c r="P195" s="73"/>
      <c r="Q195" s="73"/>
      <c r="R195" s="73"/>
      <c r="S195" s="73"/>
      <c r="T195" s="73"/>
      <c r="U195" s="73"/>
      <c r="V195" s="73"/>
      <c r="W195" s="73"/>
      <c r="X195" s="73"/>
      <c r="Y195" s="73"/>
    </row>
    <row r="196" spans="1:25" ht="15" customHeight="1" x14ac:dyDescent="0.25">
      <c r="A196" s="73"/>
      <c r="B196" s="49"/>
      <c r="C196" s="73"/>
      <c r="D196" s="104"/>
      <c r="E196" s="104"/>
      <c r="F196" s="104"/>
      <c r="G196" s="104"/>
      <c r="H196" s="73"/>
      <c r="I196" s="49"/>
      <c r="J196" s="73"/>
      <c r="K196" s="73"/>
      <c r="L196" s="73"/>
      <c r="M196" s="73"/>
      <c r="N196" s="73"/>
      <c r="O196" s="73"/>
      <c r="P196" s="73"/>
      <c r="Q196" s="73"/>
      <c r="R196" s="73"/>
      <c r="S196" s="73"/>
      <c r="T196" s="73"/>
      <c r="U196" s="73"/>
      <c r="V196" s="73"/>
      <c r="W196" s="73"/>
      <c r="X196" s="73"/>
      <c r="Y196" s="73"/>
    </row>
    <row r="197" spans="1:25" ht="15" customHeight="1" x14ac:dyDescent="0.25">
      <c r="A197" s="73"/>
      <c r="B197" s="49"/>
      <c r="C197" s="73"/>
      <c r="D197" s="104"/>
      <c r="E197" s="104"/>
      <c r="F197" s="104"/>
      <c r="G197" s="104"/>
      <c r="H197" s="73"/>
      <c r="I197" s="49"/>
      <c r="J197" s="73"/>
      <c r="K197" s="73"/>
      <c r="L197" s="73"/>
      <c r="M197" s="73"/>
      <c r="N197" s="73"/>
      <c r="O197" s="73"/>
      <c r="P197" s="73"/>
      <c r="Q197" s="73"/>
      <c r="R197" s="73"/>
      <c r="S197" s="73"/>
      <c r="T197" s="73"/>
      <c r="U197" s="73"/>
      <c r="V197" s="73"/>
      <c r="W197" s="73"/>
      <c r="X197" s="73"/>
      <c r="Y197" s="73"/>
    </row>
    <row r="198" spans="1:25" ht="15" customHeight="1" x14ac:dyDescent="0.25">
      <c r="A198" s="73"/>
      <c r="B198" s="49"/>
      <c r="C198" s="73"/>
      <c r="D198" s="104"/>
      <c r="E198" s="104"/>
      <c r="F198" s="104"/>
      <c r="G198" s="104"/>
      <c r="H198" s="73"/>
      <c r="I198" s="49"/>
      <c r="J198" s="73"/>
      <c r="K198" s="73"/>
      <c r="L198" s="73"/>
      <c r="M198" s="73"/>
      <c r="N198" s="73"/>
      <c r="O198" s="73"/>
      <c r="P198" s="73"/>
      <c r="Q198" s="73"/>
      <c r="R198" s="73"/>
      <c r="S198" s="73"/>
      <c r="T198" s="73"/>
      <c r="U198" s="73"/>
      <c r="V198" s="73"/>
      <c r="W198" s="73"/>
      <c r="X198" s="73"/>
      <c r="Y198" s="73"/>
    </row>
    <row r="199" spans="1:25" ht="15" customHeight="1" x14ac:dyDescent="0.25">
      <c r="A199" s="73"/>
      <c r="B199" s="49"/>
      <c r="C199" s="73"/>
      <c r="D199" s="104"/>
      <c r="E199" s="104"/>
      <c r="F199" s="104"/>
      <c r="G199" s="104"/>
      <c r="H199" s="73"/>
      <c r="I199" s="49"/>
      <c r="J199" s="73"/>
      <c r="K199" s="73"/>
      <c r="L199" s="73"/>
      <c r="M199" s="73"/>
      <c r="N199" s="73"/>
      <c r="O199" s="73"/>
      <c r="P199" s="73"/>
      <c r="Q199" s="73"/>
      <c r="R199" s="73"/>
      <c r="S199" s="73"/>
      <c r="T199" s="73"/>
      <c r="U199" s="73"/>
      <c r="V199" s="73"/>
      <c r="W199" s="73"/>
      <c r="X199" s="73"/>
      <c r="Y199" s="73"/>
    </row>
    <row r="200" spans="1:25" ht="15" customHeight="1" x14ac:dyDescent="0.25">
      <c r="A200" s="73"/>
      <c r="B200" s="49"/>
      <c r="C200" s="73"/>
      <c r="D200" s="104"/>
      <c r="E200" s="104"/>
      <c r="F200" s="104"/>
      <c r="G200" s="104"/>
      <c r="H200" s="73"/>
      <c r="I200" s="49"/>
      <c r="J200" s="73"/>
      <c r="K200" s="73"/>
      <c r="L200" s="73"/>
      <c r="M200" s="73"/>
      <c r="N200" s="73"/>
      <c r="O200" s="73"/>
      <c r="P200" s="73"/>
      <c r="Q200" s="73"/>
      <c r="R200" s="73"/>
      <c r="S200" s="73"/>
      <c r="T200" s="73"/>
      <c r="U200" s="73"/>
      <c r="V200" s="73"/>
      <c r="W200" s="73"/>
      <c r="X200" s="73"/>
      <c r="Y200" s="73"/>
    </row>
    <row r="201" spans="1:25" ht="15" customHeight="1" x14ac:dyDescent="0.25">
      <c r="A201" s="73"/>
      <c r="B201" s="49"/>
      <c r="C201" s="73"/>
      <c r="D201" s="104"/>
      <c r="E201" s="104"/>
      <c r="F201" s="104"/>
      <c r="G201" s="104"/>
      <c r="H201" s="73"/>
      <c r="I201" s="49"/>
      <c r="J201" s="73"/>
      <c r="K201" s="73"/>
      <c r="L201" s="73"/>
      <c r="M201" s="73"/>
      <c r="N201" s="73"/>
      <c r="O201" s="73"/>
      <c r="P201" s="73"/>
      <c r="Q201" s="73"/>
      <c r="R201" s="73"/>
      <c r="S201" s="73"/>
      <c r="T201" s="73"/>
      <c r="U201" s="73"/>
      <c r="V201" s="73"/>
      <c r="W201" s="73"/>
      <c r="X201" s="73"/>
      <c r="Y201" s="73"/>
    </row>
    <row r="202" spans="1:25" ht="15" customHeight="1" x14ac:dyDescent="0.25">
      <c r="A202" s="73"/>
      <c r="B202" s="49"/>
      <c r="C202" s="73"/>
      <c r="D202" s="104"/>
      <c r="E202" s="104"/>
      <c r="F202" s="104"/>
      <c r="G202" s="104"/>
      <c r="H202" s="73"/>
      <c r="I202" s="49"/>
      <c r="J202" s="73"/>
      <c r="K202" s="73"/>
      <c r="L202" s="73"/>
      <c r="M202" s="73"/>
      <c r="N202" s="73"/>
      <c r="O202" s="73"/>
      <c r="P202" s="73"/>
      <c r="Q202" s="73"/>
      <c r="R202" s="73"/>
      <c r="S202" s="73"/>
      <c r="T202" s="73"/>
      <c r="U202" s="73"/>
      <c r="V202" s="73"/>
      <c r="W202" s="73"/>
      <c r="X202" s="73"/>
      <c r="Y202" s="73"/>
    </row>
    <row r="203" spans="1:25" ht="15" customHeight="1" x14ac:dyDescent="0.25">
      <c r="A203" s="73"/>
      <c r="B203" s="49"/>
      <c r="C203" s="73"/>
      <c r="D203" s="104"/>
      <c r="E203" s="104"/>
      <c r="F203" s="104"/>
      <c r="G203" s="104"/>
      <c r="H203" s="73"/>
      <c r="I203" s="49"/>
      <c r="J203" s="73"/>
      <c r="K203" s="73"/>
      <c r="L203" s="73"/>
      <c r="M203" s="73"/>
      <c r="N203" s="73"/>
      <c r="O203" s="73"/>
      <c r="P203" s="73"/>
      <c r="Q203" s="73"/>
      <c r="R203" s="73"/>
      <c r="S203" s="73"/>
      <c r="T203" s="73"/>
      <c r="U203" s="73"/>
      <c r="V203" s="73"/>
      <c r="W203" s="73"/>
      <c r="X203" s="73"/>
      <c r="Y203" s="73"/>
    </row>
    <row r="204" spans="1:25" ht="15" customHeight="1" x14ac:dyDescent="0.25">
      <c r="A204" s="73"/>
      <c r="B204" s="49"/>
      <c r="C204" s="73"/>
      <c r="D204" s="104"/>
      <c r="E204" s="104"/>
      <c r="F204" s="104"/>
      <c r="G204" s="104"/>
      <c r="H204" s="73"/>
      <c r="I204" s="49"/>
      <c r="J204" s="73"/>
      <c r="K204" s="73"/>
      <c r="L204" s="73"/>
      <c r="M204" s="73"/>
      <c r="N204" s="73"/>
      <c r="O204" s="73"/>
      <c r="P204" s="73"/>
      <c r="Q204" s="73"/>
      <c r="R204" s="73"/>
      <c r="S204" s="73"/>
      <c r="T204" s="73"/>
      <c r="U204" s="73"/>
      <c r="V204" s="73"/>
      <c r="W204" s="73"/>
      <c r="X204" s="73"/>
      <c r="Y204" s="73"/>
    </row>
    <row r="205" spans="1:25" ht="15" customHeight="1" x14ac:dyDescent="0.25">
      <c r="A205" s="73"/>
      <c r="B205" s="49"/>
      <c r="C205" s="73"/>
      <c r="D205" s="104"/>
      <c r="E205" s="104"/>
      <c r="F205" s="104"/>
      <c r="G205" s="104"/>
      <c r="H205" s="73"/>
      <c r="I205" s="49"/>
      <c r="J205" s="73"/>
      <c r="K205" s="73"/>
      <c r="L205" s="73"/>
      <c r="M205" s="73"/>
      <c r="N205" s="73"/>
      <c r="O205" s="73"/>
      <c r="P205" s="73"/>
      <c r="Q205" s="73"/>
      <c r="R205" s="73"/>
      <c r="S205" s="73"/>
      <c r="T205" s="73"/>
      <c r="U205" s="73"/>
      <c r="V205" s="73"/>
      <c r="W205" s="73"/>
      <c r="X205" s="73"/>
      <c r="Y205" s="73"/>
    </row>
    <row r="206" spans="1:25" ht="15" customHeight="1" x14ac:dyDescent="0.25">
      <c r="A206" s="73"/>
      <c r="B206" s="49"/>
      <c r="C206" s="73"/>
      <c r="D206" s="104"/>
      <c r="E206" s="104"/>
      <c r="F206" s="104"/>
      <c r="G206" s="104"/>
      <c r="H206" s="73"/>
      <c r="I206" s="49"/>
      <c r="J206" s="73"/>
      <c r="K206" s="73"/>
      <c r="L206" s="73"/>
      <c r="M206" s="73"/>
      <c r="N206" s="73"/>
      <c r="O206" s="73"/>
      <c r="P206" s="73"/>
      <c r="Q206" s="73"/>
      <c r="R206" s="73"/>
      <c r="S206" s="73"/>
      <c r="T206" s="73"/>
      <c r="U206" s="73"/>
      <c r="V206" s="73"/>
      <c r="W206" s="73"/>
      <c r="X206" s="73"/>
      <c r="Y206" s="73"/>
    </row>
    <row r="207" spans="1:25" ht="15" customHeight="1" x14ac:dyDescent="0.25">
      <c r="A207" s="73"/>
      <c r="B207" s="49"/>
      <c r="C207" s="73"/>
      <c r="D207" s="104"/>
      <c r="E207" s="104"/>
      <c r="F207" s="104"/>
      <c r="G207" s="104"/>
      <c r="H207" s="73"/>
      <c r="I207" s="49"/>
      <c r="J207" s="73"/>
      <c r="K207" s="73"/>
      <c r="L207" s="73"/>
      <c r="M207" s="73"/>
      <c r="N207" s="73"/>
      <c r="O207" s="73"/>
      <c r="P207" s="73"/>
      <c r="Q207" s="73"/>
      <c r="R207" s="73"/>
      <c r="S207" s="73"/>
      <c r="T207" s="73"/>
      <c r="U207" s="73"/>
      <c r="V207" s="73"/>
      <c r="W207" s="73"/>
      <c r="X207" s="73"/>
      <c r="Y207" s="73"/>
    </row>
    <row r="208" spans="1:25" ht="15" customHeight="1" x14ac:dyDescent="0.25">
      <c r="A208" s="73"/>
      <c r="B208" s="49"/>
      <c r="C208" s="73"/>
      <c r="D208" s="104"/>
      <c r="E208" s="104"/>
      <c r="F208" s="104"/>
      <c r="G208" s="104"/>
      <c r="H208" s="73"/>
      <c r="I208" s="49"/>
      <c r="J208" s="73"/>
      <c r="K208" s="73"/>
      <c r="L208" s="73"/>
      <c r="M208" s="73"/>
      <c r="N208" s="73"/>
      <c r="O208" s="73"/>
      <c r="P208" s="73"/>
      <c r="Q208" s="73"/>
      <c r="R208" s="73"/>
      <c r="S208" s="73"/>
      <c r="T208" s="73"/>
      <c r="U208" s="73"/>
      <c r="V208" s="73"/>
      <c r="W208" s="73"/>
      <c r="X208" s="73"/>
      <c r="Y208" s="73"/>
    </row>
    <row r="209" spans="1:25" ht="15" customHeight="1" x14ac:dyDescent="0.25">
      <c r="A209" s="73"/>
      <c r="B209" s="49"/>
      <c r="C209" s="73"/>
      <c r="D209" s="104"/>
      <c r="E209" s="104"/>
      <c r="F209" s="104"/>
      <c r="G209" s="104"/>
      <c r="H209" s="73"/>
      <c r="I209" s="49"/>
      <c r="J209" s="73"/>
      <c r="K209" s="73"/>
      <c r="L209" s="73"/>
      <c r="M209" s="73"/>
      <c r="N209" s="73"/>
      <c r="O209" s="73"/>
      <c r="P209" s="73"/>
      <c r="Q209" s="73"/>
      <c r="R209" s="73"/>
      <c r="S209" s="73"/>
      <c r="T209" s="73"/>
      <c r="U209" s="73"/>
      <c r="V209" s="73"/>
      <c r="W209" s="73"/>
      <c r="X209" s="73"/>
      <c r="Y209" s="73"/>
    </row>
    <row r="210" spans="1:25" ht="15" customHeight="1" x14ac:dyDescent="0.25">
      <c r="A210" s="73"/>
      <c r="B210" s="49"/>
      <c r="C210" s="73"/>
      <c r="D210" s="104"/>
      <c r="E210" s="104"/>
      <c r="F210" s="104"/>
      <c r="G210" s="104"/>
      <c r="H210" s="73"/>
      <c r="I210" s="49"/>
      <c r="J210" s="73"/>
      <c r="K210" s="73"/>
      <c r="L210" s="73"/>
      <c r="M210" s="73"/>
      <c r="N210" s="73"/>
      <c r="O210" s="73"/>
      <c r="P210" s="73"/>
      <c r="Q210" s="73"/>
      <c r="R210" s="73"/>
      <c r="S210" s="73"/>
      <c r="T210" s="73"/>
      <c r="U210" s="73"/>
      <c r="V210" s="73"/>
      <c r="W210" s="73"/>
      <c r="X210" s="73"/>
      <c r="Y210" s="73"/>
    </row>
    <row r="211" spans="1:25" ht="15" customHeight="1" x14ac:dyDescent="0.25">
      <c r="A211" s="73"/>
      <c r="B211" s="49"/>
      <c r="C211" s="73"/>
      <c r="D211" s="104"/>
      <c r="E211" s="104"/>
      <c r="F211" s="104"/>
      <c r="G211" s="104"/>
      <c r="H211" s="73"/>
      <c r="I211" s="49"/>
      <c r="J211" s="73"/>
      <c r="K211" s="73"/>
      <c r="L211" s="73"/>
      <c r="M211" s="73"/>
      <c r="N211" s="73"/>
      <c r="O211" s="73"/>
      <c r="P211" s="73"/>
      <c r="Q211" s="73"/>
      <c r="R211" s="73"/>
      <c r="S211" s="73"/>
      <c r="T211" s="73"/>
      <c r="U211" s="73"/>
      <c r="V211" s="73"/>
      <c r="W211" s="73"/>
      <c r="X211" s="73"/>
      <c r="Y211" s="73"/>
    </row>
    <row r="212" spans="1:25" ht="15" customHeight="1" x14ac:dyDescent="0.25">
      <c r="A212" s="73"/>
      <c r="B212" s="49"/>
      <c r="C212" s="73"/>
      <c r="D212" s="104"/>
      <c r="E212" s="104"/>
      <c r="F212" s="104"/>
      <c r="G212" s="104"/>
      <c r="H212" s="73"/>
      <c r="I212" s="49"/>
      <c r="J212" s="73"/>
      <c r="K212" s="73"/>
      <c r="L212" s="73"/>
      <c r="M212" s="73"/>
      <c r="N212" s="73"/>
      <c r="O212" s="73"/>
      <c r="P212" s="73"/>
      <c r="Q212" s="73"/>
      <c r="R212" s="73"/>
      <c r="S212" s="73"/>
      <c r="T212" s="73"/>
      <c r="U212" s="73"/>
      <c r="V212" s="73"/>
      <c r="W212" s="73"/>
      <c r="X212" s="73"/>
      <c r="Y212" s="73"/>
    </row>
    <row r="213" spans="1:25" ht="15" customHeight="1" x14ac:dyDescent="0.25">
      <c r="A213" s="73"/>
      <c r="B213" s="49"/>
      <c r="C213" s="73"/>
      <c r="D213" s="104"/>
      <c r="E213" s="104"/>
      <c r="F213" s="104"/>
      <c r="G213" s="104"/>
      <c r="H213" s="73"/>
      <c r="I213" s="49"/>
      <c r="J213" s="73"/>
      <c r="K213" s="73"/>
      <c r="L213" s="73"/>
      <c r="M213" s="73"/>
      <c r="N213" s="73"/>
      <c r="O213" s="73"/>
      <c r="P213" s="73"/>
      <c r="Q213" s="73"/>
      <c r="R213" s="73"/>
      <c r="S213" s="73"/>
      <c r="T213" s="73"/>
      <c r="U213" s="73"/>
      <c r="V213" s="73"/>
      <c r="W213" s="73"/>
      <c r="X213" s="73"/>
      <c r="Y213" s="73"/>
    </row>
    <row r="214" spans="1:25" ht="15" customHeight="1" x14ac:dyDescent="0.25">
      <c r="A214" s="73"/>
      <c r="B214" s="49"/>
      <c r="C214" s="73"/>
      <c r="D214" s="104"/>
      <c r="E214" s="104"/>
      <c r="F214" s="104"/>
      <c r="G214" s="104"/>
      <c r="H214" s="73"/>
      <c r="I214" s="49"/>
      <c r="J214" s="73"/>
      <c r="K214" s="73"/>
      <c r="L214" s="73"/>
      <c r="M214" s="73"/>
      <c r="N214" s="73"/>
      <c r="O214" s="73"/>
      <c r="P214" s="73"/>
      <c r="Q214" s="73"/>
      <c r="R214" s="73"/>
      <c r="S214" s="73"/>
      <c r="T214" s="73"/>
      <c r="U214" s="73"/>
      <c r="V214" s="73"/>
      <c r="W214" s="73"/>
      <c r="X214" s="73"/>
      <c r="Y214" s="73"/>
    </row>
    <row r="215" spans="1:25" ht="15" customHeight="1" x14ac:dyDescent="0.25">
      <c r="A215" s="73"/>
      <c r="B215" s="49"/>
      <c r="C215" s="73"/>
      <c r="D215" s="104"/>
      <c r="E215" s="104"/>
      <c r="F215" s="104"/>
      <c r="G215" s="104"/>
      <c r="H215" s="73"/>
      <c r="I215" s="49"/>
      <c r="J215" s="73"/>
      <c r="K215" s="73"/>
      <c r="L215" s="73"/>
      <c r="M215" s="73"/>
      <c r="N215" s="73"/>
      <c r="O215" s="73"/>
      <c r="P215" s="73"/>
      <c r="Q215" s="73"/>
      <c r="R215" s="73"/>
      <c r="S215" s="73"/>
      <c r="T215" s="73"/>
      <c r="U215" s="73"/>
      <c r="V215" s="73"/>
      <c r="W215" s="73"/>
      <c r="X215" s="73"/>
      <c r="Y215" s="73"/>
    </row>
    <row r="216" spans="1:25" ht="15" customHeight="1" x14ac:dyDescent="0.25">
      <c r="A216" s="73"/>
      <c r="B216" s="49"/>
      <c r="C216" s="73"/>
      <c r="D216" s="104"/>
      <c r="E216" s="104"/>
      <c r="F216" s="104"/>
      <c r="G216" s="104"/>
      <c r="H216" s="73"/>
      <c r="I216" s="49"/>
      <c r="J216" s="73"/>
      <c r="K216" s="73"/>
      <c r="L216" s="73"/>
      <c r="M216" s="73"/>
      <c r="N216" s="73"/>
      <c r="O216" s="73"/>
      <c r="P216" s="73"/>
      <c r="Q216" s="73"/>
      <c r="R216" s="73"/>
      <c r="S216" s="73"/>
      <c r="T216" s="73"/>
      <c r="U216" s="73"/>
      <c r="V216" s="73"/>
      <c r="W216" s="73"/>
      <c r="X216" s="73"/>
      <c r="Y216" s="73"/>
    </row>
    <row r="217" spans="1:25" ht="15" customHeight="1" x14ac:dyDescent="0.25">
      <c r="A217" s="73"/>
      <c r="B217" s="49"/>
      <c r="C217" s="73"/>
      <c r="D217" s="104"/>
      <c r="E217" s="104"/>
      <c r="F217" s="104"/>
      <c r="G217" s="104"/>
      <c r="H217" s="73"/>
      <c r="I217" s="49"/>
      <c r="J217" s="73"/>
      <c r="K217" s="73"/>
      <c r="L217" s="73"/>
      <c r="M217" s="73"/>
      <c r="N217" s="73"/>
      <c r="O217" s="73"/>
      <c r="P217" s="73"/>
      <c r="Q217" s="73"/>
      <c r="R217" s="73"/>
      <c r="S217" s="73"/>
      <c r="T217" s="73"/>
      <c r="U217" s="73"/>
      <c r="V217" s="73"/>
      <c r="W217" s="73"/>
      <c r="X217" s="73"/>
      <c r="Y217" s="73"/>
    </row>
    <row r="218" spans="1:25" ht="15" customHeight="1" x14ac:dyDescent="0.25">
      <c r="A218" s="73"/>
      <c r="B218" s="49"/>
      <c r="C218" s="73"/>
      <c r="D218" s="104"/>
      <c r="E218" s="104"/>
      <c r="F218" s="104"/>
      <c r="G218" s="104"/>
      <c r="H218" s="73"/>
      <c r="I218" s="49"/>
      <c r="J218" s="73"/>
      <c r="K218" s="73"/>
      <c r="L218" s="73"/>
      <c r="M218" s="73"/>
      <c r="N218" s="73"/>
      <c r="O218" s="73"/>
      <c r="P218" s="73"/>
      <c r="Q218" s="73"/>
      <c r="R218" s="73"/>
      <c r="S218" s="73"/>
      <c r="T218" s="73"/>
      <c r="U218" s="73"/>
      <c r="V218" s="73"/>
      <c r="W218" s="73"/>
      <c r="X218" s="73"/>
      <c r="Y218" s="73"/>
    </row>
    <row r="219" spans="1:25" ht="15" customHeight="1" x14ac:dyDescent="0.25">
      <c r="A219" s="73"/>
      <c r="B219" s="49"/>
      <c r="C219" s="73"/>
      <c r="D219" s="104"/>
      <c r="E219" s="104"/>
      <c r="F219" s="104"/>
      <c r="G219" s="104"/>
      <c r="H219" s="73"/>
      <c r="I219" s="49"/>
      <c r="J219" s="73"/>
      <c r="K219" s="73"/>
      <c r="L219" s="73"/>
      <c r="M219" s="73"/>
      <c r="N219" s="73"/>
      <c r="O219" s="73"/>
      <c r="P219" s="73"/>
      <c r="Q219" s="73"/>
      <c r="R219" s="73"/>
      <c r="S219" s="73"/>
      <c r="T219" s="73"/>
      <c r="U219" s="73"/>
      <c r="V219" s="73"/>
      <c r="W219" s="73"/>
      <c r="X219" s="73"/>
      <c r="Y219" s="73"/>
    </row>
    <row r="220" spans="1:25" ht="15" customHeight="1" x14ac:dyDescent="0.25">
      <c r="A220" s="73"/>
      <c r="B220" s="49"/>
      <c r="C220" s="73"/>
      <c r="D220" s="104"/>
      <c r="E220" s="104"/>
      <c r="F220" s="104"/>
      <c r="G220" s="104"/>
      <c r="H220" s="73"/>
      <c r="I220" s="49"/>
      <c r="J220" s="73"/>
      <c r="K220" s="73"/>
      <c r="L220" s="73"/>
      <c r="M220" s="73"/>
      <c r="N220" s="73"/>
      <c r="O220" s="73"/>
      <c r="P220" s="73"/>
      <c r="Q220" s="73"/>
      <c r="R220" s="73"/>
      <c r="S220" s="73"/>
      <c r="T220" s="73"/>
      <c r="U220" s="73"/>
      <c r="V220" s="73"/>
      <c r="W220" s="73"/>
      <c r="X220" s="73"/>
      <c r="Y220" s="73"/>
    </row>
    <row r="221" spans="1:25" ht="15" customHeight="1" x14ac:dyDescent="0.25">
      <c r="A221" s="73"/>
      <c r="B221" s="49"/>
      <c r="C221" s="73"/>
      <c r="D221" s="104"/>
      <c r="E221" s="104"/>
      <c r="F221" s="104"/>
      <c r="G221" s="104"/>
      <c r="H221" s="73"/>
      <c r="I221" s="49"/>
      <c r="J221" s="73"/>
      <c r="K221" s="73"/>
      <c r="L221" s="73"/>
      <c r="M221" s="73"/>
      <c r="N221" s="73"/>
      <c r="O221" s="73"/>
      <c r="P221" s="73"/>
      <c r="Q221" s="73"/>
      <c r="R221" s="73"/>
      <c r="S221" s="73"/>
      <c r="T221" s="73"/>
      <c r="U221" s="73"/>
      <c r="V221" s="73"/>
      <c r="W221" s="73"/>
      <c r="X221" s="73"/>
      <c r="Y221" s="73"/>
    </row>
    <row r="222" spans="1:25" ht="15" customHeight="1" x14ac:dyDescent="0.25">
      <c r="A222" s="73"/>
      <c r="B222" s="49"/>
      <c r="C222" s="73"/>
      <c r="D222" s="104"/>
      <c r="E222" s="104"/>
      <c r="F222" s="104"/>
      <c r="G222" s="104"/>
      <c r="H222" s="73"/>
      <c r="I222" s="49"/>
      <c r="J222" s="73"/>
      <c r="K222" s="73"/>
      <c r="L222" s="73"/>
      <c r="M222" s="73"/>
      <c r="N222" s="73"/>
      <c r="O222" s="73"/>
      <c r="P222" s="73"/>
      <c r="Q222" s="73"/>
      <c r="R222" s="73"/>
      <c r="S222" s="73"/>
      <c r="T222" s="73"/>
      <c r="U222" s="73"/>
      <c r="V222" s="73"/>
      <c r="W222" s="73"/>
      <c r="X222" s="73"/>
      <c r="Y222" s="73"/>
    </row>
    <row r="223" spans="1:25" ht="15" customHeight="1" x14ac:dyDescent="0.25">
      <c r="A223" s="73"/>
      <c r="B223" s="49"/>
      <c r="C223" s="73"/>
      <c r="D223" s="104"/>
      <c r="E223" s="104"/>
      <c r="F223" s="104"/>
      <c r="G223" s="104"/>
      <c r="H223" s="73"/>
      <c r="I223" s="49"/>
      <c r="J223" s="73"/>
      <c r="K223" s="73"/>
      <c r="L223" s="73"/>
      <c r="M223" s="73"/>
      <c r="N223" s="73"/>
      <c r="O223" s="73"/>
      <c r="P223" s="73"/>
      <c r="Q223" s="73"/>
      <c r="R223" s="73"/>
      <c r="S223" s="73"/>
      <c r="T223" s="73"/>
      <c r="U223" s="73"/>
      <c r="V223" s="73"/>
      <c r="W223" s="73"/>
      <c r="X223" s="73"/>
      <c r="Y223" s="73"/>
    </row>
    <row r="224" spans="1:25" ht="15" customHeight="1" x14ac:dyDescent="0.25">
      <c r="A224" s="73"/>
      <c r="B224" s="49"/>
      <c r="C224" s="73"/>
      <c r="D224" s="104"/>
      <c r="E224" s="104"/>
      <c r="F224" s="104"/>
      <c r="G224" s="104"/>
      <c r="H224" s="73"/>
      <c r="I224" s="49"/>
      <c r="J224" s="73"/>
      <c r="K224" s="73"/>
      <c r="L224" s="73"/>
      <c r="M224" s="73"/>
      <c r="N224" s="73"/>
      <c r="O224" s="73"/>
      <c r="P224" s="73"/>
      <c r="Q224" s="73"/>
      <c r="R224" s="73"/>
      <c r="S224" s="73"/>
      <c r="T224" s="73"/>
      <c r="U224" s="73"/>
      <c r="V224" s="73"/>
      <c r="W224" s="73"/>
      <c r="X224" s="73"/>
      <c r="Y224" s="73"/>
    </row>
    <row r="225" spans="1:25" ht="15" customHeight="1" x14ac:dyDescent="0.25">
      <c r="A225" s="73"/>
      <c r="B225" s="49"/>
      <c r="C225" s="73"/>
      <c r="D225" s="104"/>
      <c r="E225" s="104"/>
      <c r="F225" s="104"/>
      <c r="G225" s="104"/>
      <c r="H225" s="73"/>
      <c r="I225" s="49"/>
      <c r="J225" s="73"/>
      <c r="K225" s="73"/>
      <c r="L225" s="73"/>
      <c r="M225" s="73"/>
      <c r="N225" s="73"/>
      <c r="O225" s="73"/>
      <c r="P225" s="73"/>
      <c r="Q225" s="73"/>
      <c r="R225" s="73"/>
      <c r="S225" s="73"/>
      <c r="T225" s="73"/>
      <c r="U225" s="73"/>
      <c r="V225" s="73"/>
      <c r="W225" s="73"/>
      <c r="X225" s="73"/>
      <c r="Y225" s="73"/>
    </row>
    <row r="226" spans="1:25" ht="15" customHeight="1" x14ac:dyDescent="0.25">
      <c r="A226" s="73"/>
      <c r="B226" s="49"/>
      <c r="C226" s="73"/>
      <c r="D226" s="104"/>
      <c r="E226" s="104"/>
      <c r="F226" s="104"/>
      <c r="G226" s="104"/>
      <c r="H226" s="73"/>
      <c r="I226" s="49"/>
      <c r="J226" s="73"/>
      <c r="K226" s="73"/>
      <c r="L226" s="73"/>
      <c r="M226" s="73"/>
      <c r="N226" s="73"/>
      <c r="O226" s="73"/>
      <c r="P226" s="73"/>
      <c r="Q226" s="73"/>
      <c r="R226" s="73"/>
      <c r="S226" s="73"/>
      <c r="T226" s="73"/>
      <c r="U226" s="73"/>
      <c r="V226" s="73"/>
      <c r="W226" s="73"/>
      <c r="X226" s="73"/>
      <c r="Y226" s="73"/>
    </row>
    <row r="227" spans="1:25" ht="15" customHeight="1" x14ac:dyDescent="0.25">
      <c r="A227" s="73"/>
      <c r="B227" s="49"/>
      <c r="C227" s="73"/>
      <c r="D227" s="104"/>
      <c r="E227" s="104"/>
      <c r="F227" s="104"/>
      <c r="G227" s="104"/>
      <c r="H227" s="73"/>
      <c r="I227" s="49"/>
      <c r="J227" s="73"/>
      <c r="K227" s="73"/>
      <c r="L227" s="73"/>
      <c r="M227" s="73"/>
      <c r="N227" s="73"/>
      <c r="O227" s="73"/>
      <c r="P227" s="73"/>
      <c r="Q227" s="73"/>
      <c r="R227" s="73"/>
      <c r="S227" s="73"/>
      <c r="T227" s="73"/>
      <c r="U227" s="73"/>
      <c r="V227" s="73"/>
      <c r="W227" s="73"/>
      <c r="X227" s="73"/>
      <c r="Y227" s="73"/>
    </row>
    <row r="228" spans="1:25" ht="15" customHeight="1" x14ac:dyDescent="0.25">
      <c r="A228" s="73"/>
      <c r="B228" s="49"/>
      <c r="C228" s="73"/>
      <c r="D228" s="104"/>
      <c r="E228" s="104"/>
      <c r="F228" s="104"/>
      <c r="G228" s="104"/>
      <c r="H228" s="73"/>
      <c r="I228" s="49"/>
      <c r="J228" s="73"/>
      <c r="K228" s="73"/>
      <c r="L228" s="73"/>
      <c r="M228" s="73"/>
      <c r="N228" s="73"/>
      <c r="O228" s="73"/>
      <c r="P228" s="73"/>
      <c r="Q228" s="73"/>
      <c r="R228" s="73"/>
      <c r="S228" s="73"/>
      <c r="T228" s="73"/>
      <c r="U228" s="73"/>
      <c r="V228" s="73"/>
      <c r="W228" s="73"/>
      <c r="X228" s="73"/>
      <c r="Y228" s="73"/>
    </row>
    <row r="229" spans="1:25" ht="15" customHeight="1" x14ac:dyDescent="0.25">
      <c r="A229" s="73"/>
      <c r="B229" s="49"/>
      <c r="C229" s="73"/>
      <c r="D229" s="104"/>
      <c r="E229" s="104"/>
      <c r="F229" s="104"/>
      <c r="G229" s="104"/>
      <c r="H229" s="73"/>
      <c r="I229" s="49"/>
      <c r="J229" s="73"/>
      <c r="K229" s="73"/>
      <c r="L229" s="73"/>
      <c r="M229" s="73"/>
      <c r="N229" s="73"/>
      <c r="O229" s="73"/>
      <c r="P229" s="73"/>
      <c r="Q229" s="73"/>
      <c r="R229" s="73"/>
      <c r="S229" s="73"/>
      <c r="T229" s="73"/>
      <c r="U229" s="73"/>
      <c r="V229" s="73"/>
      <c r="W229" s="73"/>
      <c r="X229" s="73"/>
      <c r="Y229" s="73"/>
    </row>
    <row r="230" spans="1:25" ht="15" customHeight="1" x14ac:dyDescent="0.25">
      <c r="A230" s="73"/>
      <c r="B230" s="49"/>
      <c r="C230" s="73"/>
      <c r="D230" s="104"/>
      <c r="E230" s="104"/>
      <c r="F230" s="104"/>
      <c r="G230" s="104"/>
      <c r="H230" s="73"/>
      <c r="I230" s="49"/>
      <c r="J230" s="73"/>
      <c r="K230" s="73"/>
      <c r="L230" s="73"/>
      <c r="M230" s="73"/>
      <c r="N230" s="73"/>
      <c r="O230" s="73"/>
      <c r="P230" s="73"/>
      <c r="Q230" s="73"/>
      <c r="R230" s="73"/>
      <c r="S230" s="73"/>
      <c r="T230" s="73"/>
      <c r="U230" s="73"/>
      <c r="V230" s="73"/>
      <c r="W230" s="73"/>
      <c r="X230" s="73"/>
      <c r="Y230" s="73"/>
    </row>
    <row r="231" spans="1:25" ht="15" customHeight="1" x14ac:dyDescent="0.25">
      <c r="A231" s="73"/>
      <c r="B231" s="49"/>
      <c r="C231" s="73"/>
      <c r="D231" s="104"/>
      <c r="E231" s="104"/>
      <c r="F231" s="104"/>
      <c r="G231" s="104"/>
      <c r="H231" s="73"/>
      <c r="I231" s="49"/>
      <c r="J231" s="73"/>
      <c r="K231" s="73"/>
      <c r="L231" s="73"/>
      <c r="M231" s="73"/>
      <c r="N231" s="73"/>
      <c r="O231" s="73"/>
      <c r="P231" s="73"/>
      <c r="Q231" s="73"/>
      <c r="R231" s="73"/>
      <c r="S231" s="73"/>
      <c r="T231" s="73"/>
      <c r="U231" s="73"/>
      <c r="V231" s="73"/>
      <c r="W231" s="73"/>
      <c r="X231" s="73"/>
      <c r="Y231" s="73"/>
    </row>
    <row r="232" spans="1:25" ht="15" customHeight="1" x14ac:dyDescent="0.25">
      <c r="A232" s="73"/>
      <c r="B232" s="49"/>
      <c r="C232" s="73"/>
      <c r="D232" s="104"/>
      <c r="E232" s="104"/>
      <c r="F232" s="104"/>
      <c r="G232" s="104"/>
      <c r="H232" s="73"/>
      <c r="I232" s="49"/>
      <c r="J232" s="73"/>
      <c r="K232" s="73"/>
      <c r="L232" s="73"/>
      <c r="M232" s="73"/>
      <c r="N232" s="73"/>
      <c r="O232" s="73"/>
      <c r="P232" s="73"/>
      <c r="Q232" s="73"/>
      <c r="R232" s="73"/>
      <c r="S232" s="73"/>
      <c r="T232" s="73"/>
      <c r="U232" s="73"/>
      <c r="V232" s="73"/>
      <c r="W232" s="73"/>
      <c r="X232" s="73"/>
      <c r="Y232" s="73"/>
    </row>
    <row r="233" spans="1:25" ht="15" customHeight="1" x14ac:dyDescent="0.25">
      <c r="A233" s="73"/>
      <c r="B233" s="49"/>
      <c r="C233" s="73"/>
      <c r="D233" s="104"/>
      <c r="E233" s="104"/>
      <c r="F233" s="104"/>
      <c r="G233" s="104"/>
      <c r="H233" s="73"/>
      <c r="I233" s="49"/>
      <c r="J233" s="73"/>
      <c r="K233" s="73"/>
      <c r="L233" s="73"/>
      <c r="M233" s="73"/>
      <c r="N233" s="73"/>
      <c r="O233" s="73"/>
      <c r="P233" s="73"/>
      <c r="Q233" s="73"/>
      <c r="R233" s="73"/>
      <c r="S233" s="73"/>
      <c r="T233" s="73"/>
      <c r="U233" s="73"/>
      <c r="V233" s="73"/>
      <c r="W233" s="73"/>
      <c r="X233" s="73"/>
      <c r="Y233" s="73"/>
    </row>
    <row r="234" spans="1:25" ht="15" customHeight="1" x14ac:dyDescent="0.25">
      <c r="A234" s="73"/>
      <c r="B234" s="49"/>
      <c r="C234" s="73"/>
      <c r="D234" s="104"/>
      <c r="E234" s="104"/>
      <c r="F234" s="104"/>
      <c r="G234" s="104"/>
      <c r="H234" s="73"/>
      <c r="I234" s="49"/>
      <c r="J234" s="73"/>
      <c r="K234" s="73"/>
      <c r="L234" s="73"/>
      <c r="M234" s="73"/>
      <c r="N234" s="73"/>
      <c r="O234" s="73"/>
      <c r="P234" s="73"/>
      <c r="Q234" s="73"/>
      <c r="R234" s="73"/>
      <c r="S234" s="73"/>
      <c r="T234" s="73"/>
      <c r="U234" s="73"/>
      <c r="V234" s="73"/>
      <c r="W234" s="73"/>
      <c r="X234" s="73"/>
      <c r="Y234" s="73"/>
    </row>
    <row r="235" spans="1:25" ht="15" customHeight="1" x14ac:dyDescent="0.25">
      <c r="A235" s="73"/>
      <c r="B235" s="49"/>
      <c r="C235" s="73"/>
      <c r="D235" s="104"/>
      <c r="E235" s="104"/>
      <c r="F235" s="104"/>
      <c r="G235" s="104"/>
      <c r="H235" s="73"/>
      <c r="I235" s="49"/>
      <c r="J235" s="73"/>
      <c r="K235" s="73"/>
      <c r="L235" s="73"/>
      <c r="M235" s="73"/>
      <c r="N235" s="73"/>
      <c r="O235" s="73"/>
      <c r="P235" s="73"/>
      <c r="Q235" s="73"/>
      <c r="R235" s="73"/>
      <c r="S235" s="73"/>
      <c r="T235" s="73"/>
      <c r="U235" s="73"/>
      <c r="V235" s="73"/>
      <c r="W235" s="73"/>
      <c r="X235" s="73"/>
      <c r="Y235" s="73"/>
    </row>
    <row r="236" spans="1:25" ht="15" customHeight="1" x14ac:dyDescent="0.25">
      <c r="A236" s="73"/>
      <c r="B236" s="49"/>
      <c r="C236" s="73"/>
      <c r="D236" s="104"/>
      <c r="E236" s="104"/>
      <c r="F236" s="104"/>
      <c r="G236" s="104"/>
      <c r="H236" s="73"/>
      <c r="I236" s="49"/>
      <c r="J236" s="73"/>
      <c r="K236" s="73"/>
      <c r="L236" s="73"/>
      <c r="M236" s="73"/>
      <c r="N236" s="73"/>
      <c r="O236" s="73"/>
      <c r="P236" s="73"/>
      <c r="Q236" s="73"/>
      <c r="R236" s="73"/>
      <c r="S236" s="73"/>
      <c r="T236" s="73"/>
      <c r="U236" s="73"/>
      <c r="V236" s="73"/>
      <c r="W236" s="73"/>
      <c r="X236" s="73"/>
      <c r="Y236" s="73"/>
    </row>
    <row r="237" spans="1:25" ht="15" customHeight="1" x14ac:dyDescent="0.25">
      <c r="A237" s="73"/>
      <c r="B237" s="49"/>
      <c r="C237" s="73"/>
      <c r="D237" s="104"/>
      <c r="E237" s="104"/>
      <c r="F237" s="104"/>
      <c r="G237" s="104"/>
      <c r="H237" s="73"/>
      <c r="I237" s="49"/>
      <c r="J237" s="73"/>
      <c r="K237" s="73"/>
      <c r="L237" s="73"/>
      <c r="M237" s="73"/>
      <c r="N237" s="73"/>
      <c r="O237" s="73"/>
      <c r="P237" s="73"/>
      <c r="Q237" s="73"/>
      <c r="R237" s="73"/>
      <c r="S237" s="73"/>
      <c r="T237" s="73"/>
      <c r="U237" s="73"/>
      <c r="V237" s="73"/>
      <c r="W237" s="73"/>
      <c r="X237" s="73"/>
      <c r="Y237" s="73"/>
    </row>
    <row r="238" spans="1:25" ht="15" customHeight="1" x14ac:dyDescent="0.25">
      <c r="A238" s="73"/>
      <c r="B238" s="49"/>
      <c r="C238" s="73"/>
      <c r="D238" s="104"/>
      <c r="E238" s="104"/>
      <c r="F238" s="104"/>
      <c r="G238" s="104"/>
      <c r="H238" s="73"/>
      <c r="I238" s="49"/>
      <c r="J238" s="73"/>
      <c r="K238" s="73"/>
      <c r="L238" s="73"/>
      <c r="M238" s="73"/>
      <c r="N238" s="73"/>
      <c r="O238" s="73"/>
      <c r="P238" s="73"/>
      <c r="Q238" s="73"/>
      <c r="R238" s="73"/>
      <c r="S238" s="73"/>
      <c r="T238" s="73"/>
      <c r="U238" s="73"/>
      <c r="V238" s="73"/>
      <c r="W238" s="73"/>
      <c r="X238" s="73"/>
      <c r="Y238" s="73"/>
    </row>
    <row r="239" spans="1:25" ht="15" customHeight="1" x14ac:dyDescent="0.25">
      <c r="A239" s="73"/>
      <c r="B239" s="49"/>
      <c r="C239" s="73"/>
      <c r="D239" s="104"/>
      <c r="E239" s="104"/>
      <c r="F239" s="104"/>
      <c r="G239" s="104"/>
      <c r="H239" s="73"/>
      <c r="I239" s="49"/>
      <c r="J239" s="73"/>
      <c r="K239" s="73"/>
      <c r="L239" s="73"/>
      <c r="M239" s="73"/>
      <c r="N239" s="73"/>
      <c r="O239" s="73"/>
      <c r="P239" s="73"/>
      <c r="Q239" s="73"/>
      <c r="R239" s="73"/>
      <c r="S239" s="73"/>
      <c r="T239" s="73"/>
      <c r="U239" s="73"/>
      <c r="V239" s="73"/>
      <c r="W239" s="73"/>
      <c r="X239" s="73"/>
      <c r="Y239" s="73"/>
    </row>
    <row r="240" spans="1:25" s="14" customFormat="1" ht="13.5" customHeight="1" x14ac:dyDescent="0.25">
      <c r="A240" s="15"/>
      <c r="B240" s="49"/>
      <c r="C240" s="73"/>
      <c r="D240" s="104"/>
      <c r="E240" s="104"/>
      <c r="F240" s="104"/>
      <c r="G240" s="104"/>
      <c r="H240" s="73"/>
      <c r="I240" s="49"/>
      <c r="J240" s="15"/>
      <c r="K240" s="15"/>
      <c r="L240" s="15"/>
      <c r="M240" s="15"/>
      <c r="N240" s="15"/>
      <c r="O240" s="15"/>
      <c r="P240" s="15"/>
      <c r="Q240" s="15"/>
      <c r="R240" s="15"/>
      <c r="S240" s="15"/>
      <c r="T240" s="15"/>
      <c r="U240" s="15"/>
      <c r="V240" s="15"/>
      <c r="W240" s="15"/>
      <c r="X240" s="15"/>
    </row>
    <row r="241" spans="1:24" s="14" customFormat="1" x14ac:dyDescent="0.25">
      <c r="A241" s="15"/>
      <c r="B241" s="49"/>
      <c r="C241" s="73"/>
      <c r="D241" s="104"/>
      <c r="E241" s="104"/>
      <c r="F241" s="104"/>
      <c r="G241" s="104"/>
      <c r="H241" s="73"/>
      <c r="I241" s="49"/>
      <c r="J241" s="15"/>
      <c r="K241" s="15"/>
      <c r="L241" s="15"/>
      <c r="M241" s="15"/>
      <c r="N241" s="15"/>
      <c r="O241" s="15"/>
      <c r="P241" s="15"/>
      <c r="Q241" s="15"/>
      <c r="R241" s="15"/>
      <c r="S241" s="15"/>
      <c r="T241" s="15"/>
      <c r="U241" s="15"/>
      <c r="V241" s="15"/>
      <c r="W241" s="15"/>
      <c r="X241" s="15"/>
    </row>
    <row r="242" spans="1:24" x14ac:dyDescent="0.25">
      <c r="A242" s="73"/>
      <c r="B242" s="49"/>
      <c r="C242" s="73"/>
      <c r="D242" s="104"/>
      <c r="E242" s="104"/>
      <c r="F242" s="104"/>
      <c r="G242" s="104"/>
      <c r="H242" s="73"/>
      <c r="I242" s="49"/>
      <c r="J242" s="73"/>
      <c r="K242" s="73"/>
      <c r="L242" s="73"/>
      <c r="M242" s="73"/>
      <c r="N242" s="73"/>
      <c r="O242" s="73"/>
      <c r="P242" s="73"/>
      <c r="Q242" s="73"/>
      <c r="R242" s="73"/>
      <c r="S242" s="73"/>
      <c r="T242" s="73"/>
      <c r="U242" s="73"/>
      <c r="V242" s="73"/>
      <c r="W242" s="73"/>
      <c r="X242" s="73"/>
    </row>
    <row r="243" spans="1:24" x14ac:dyDescent="0.25">
      <c r="A243" s="73"/>
      <c r="B243" s="49"/>
      <c r="C243" s="73"/>
      <c r="D243" s="104"/>
      <c r="E243" s="104"/>
      <c r="F243" s="104"/>
      <c r="G243" s="104"/>
      <c r="H243" s="73"/>
      <c r="I243" s="49"/>
      <c r="J243" s="73"/>
      <c r="K243" s="73"/>
      <c r="L243" s="73"/>
      <c r="M243" s="73"/>
      <c r="N243" s="73"/>
      <c r="O243" s="73"/>
      <c r="P243" s="73"/>
      <c r="Q243" s="73"/>
      <c r="R243" s="73"/>
      <c r="S243" s="73"/>
      <c r="T243" s="73"/>
      <c r="U243" s="73"/>
      <c r="V243" s="73"/>
      <c r="W243" s="73"/>
      <c r="X243" s="73"/>
    </row>
    <row r="244" spans="1:24" x14ac:dyDescent="0.25">
      <c r="A244" s="73"/>
      <c r="B244" s="49"/>
      <c r="C244" s="73"/>
      <c r="D244" s="104"/>
      <c r="E244" s="104"/>
      <c r="F244" s="104"/>
      <c r="G244" s="104"/>
      <c r="H244" s="73"/>
      <c r="I244" s="49"/>
      <c r="J244" s="73"/>
      <c r="K244" s="73"/>
      <c r="L244" s="73"/>
      <c r="M244" s="73"/>
      <c r="N244" s="73"/>
      <c r="O244" s="73"/>
      <c r="P244" s="73"/>
      <c r="Q244" s="73"/>
      <c r="R244" s="73"/>
      <c r="S244" s="73"/>
      <c r="T244" s="73"/>
      <c r="U244" s="73"/>
      <c r="V244" s="73"/>
      <c r="W244" s="73"/>
      <c r="X244" s="73"/>
    </row>
    <row r="245" spans="1:24" x14ac:dyDescent="0.25">
      <c r="A245" s="73"/>
      <c r="B245" s="49"/>
      <c r="C245" s="73"/>
      <c r="D245" s="104"/>
      <c r="E245" s="104"/>
      <c r="F245" s="104"/>
      <c r="G245" s="104"/>
      <c r="H245" s="73"/>
      <c r="I245" s="49"/>
      <c r="J245" s="73"/>
      <c r="K245" s="73"/>
      <c r="L245" s="73"/>
      <c r="M245" s="73"/>
      <c r="N245" s="73"/>
      <c r="O245" s="73"/>
      <c r="P245" s="73"/>
      <c r="Q245" s="73"/>
      <c r="R245" s="73"/>
      <c r="S245" s="73"/>
      <c r="T245" s="73"/>
      <c r="U245" s="73"/>
      <c r="V245" s="73"/>
      <c r="W245" s="73"/>
      <c r="X245" s="73"/>
    </row>
    <row r="246" spans="1:24" x14ac:dyDescent="0.25">
      <c r="A246" s="73"/>
      <c r="B246" s="49"/>
      <c r="C246" s="73"/>
      <c r="D246" s="104"/>
      <c r="E246" s="104"/>
      <c r="F246" s="104"/>
      <c r="G246" s="104"/>
      <c r="H246" s="73"/>
      <c r="I246" s="49"/>
      <c r="J246" s="73"/>
      <c r="K246" s="73"/>
      <c r="L246" s="73"/>
      <c r="M246" s="73"/>
      <c r="N246" s="73"/>
      <c r="O246" s="73"/>
      <c r="P246" s="73"/>
      <c r="Q246" s="73"/>
      <c r="R246" s="73"/>
      <c r="S246" s="73"/>
      <c r="T246" s="73"/>
      <c r="U246" s="73"/>
      <c r="V246" s="73"/>
      <c r="W246" s="73"/>
      <c r="X246" s="73"/>
    </row>
    <row r="247" spans="1:24" x14ac:dyDescent="0.25">
      <c r="A247" s="73"/>
      <c r="B247" s="49"/>
      <c r="C247" s="73"/>
      <c r="D247" s="104"/>
      <c r="E247" s="104"/>
      <c r="F247" s="104"/>
      <c r="G247" s="104"/>
      <c r="H247" s="73"/>
      <c r="I247" s="49"/>
      <c r="J247" s="73"/>
      <c r="K247" s="73"/>
      <c r="L247" s="73"/>
      <c r="M247" s="73"/>
      <c r="N247" s="73"/>
      <c r="O247" s="73"/>
      <c r="P247" s="73"/>
      <c r="Q247" s="73"/>
      <c r="R247" s="73"/>
      <c r="S247" s="73"/>
      <c r="T247" s="73"/>
      <c r="U247" s="73"/>
      <c r="V247" s="73"/>
      <c r="W247" s="73"/>
      <c r="X247" s="73"/>
    </row>
    <row r="248" spans="1:24" x14ac:dyDescent="0.25">
      <c r="A248" s="73"/>
      <c r="B248" s="49"/>
      <c r="C248" s="73"/>
      <c r="D248" s="104"/>
      <c r="E248" s="104"/>
      <c r="F248" s="104"/>
      <c r="G248" s="104"/>
      <c r="H248" s="73"/>
      <c r="I248" s="49"/>
      <c r="J248" s="73"/>
      <c r="K248" s="73"/>
      <c r="L248" s="73"/>
      <c r="M248" s="73"/>
      <c r="N248" s="73"/>
      <c r="O248" s="73"/>
      <c r="P248" s="73"/>
      <c r="Q248" s="73"/>
      <c r="R248" s="73"/>
      <c r="S248" s="73"/>
      <c r="T248" s="73"/>
      <c r="U248" s="73"/>
      <c r="V248" s="73"/>
      <c r="W248" s="73"/>
      <c r="X248" s="73"/>
    </row>
    <row r="249" spans="1:24" x14ac:dyDescent="0.25">
      <c r="A249" s="73"/>
      <c r="B249" s="49"/>
      <c r="C249" s="73"/>
      <c r="D249" s="104"/>
      <c r="E249" s="104"/>
      <c r="F249" s="104"/>
      <c r="G249" s="104"/>
      <c r="H249" s="73"/>
      <c r="I249" s="49"/>
      <c r="J249" s="73"/>
      <c r="K249" s="73"/>
      <c r="L249" s="73"/>
      <c r="M249" s="73"/>
      <c r="N249" s="73"/>
      <c r="O249" s="73"/>
      <c r="P249" s="73"/>
      <c r="Q249" s="73"/>
      <c r="R249" s="73"/>
      <c r="S249" s="73"/>
      <c r="T249" s="73"/>
      <c r="U249" s="73"/>
      <c r="V249" s="73"/>
      <c r="W249" s="73"/>
      <c r="X249" s="73"/>
    </row>
    <row r="250" spans="1:24" x14ac:dyDescent="0.25">
      <c r="A250" s="73"/>
      <c r="B250" s="49"/>
      <c r="C250" s="73"/>
      <c r="D250" s="104"/>
      <c r="E250" s="104"/>
      <c r="F250" s="104"/>
      <c r="G250" s="104"/>
      <c r="H250" s="73"/>
      <c r="I250" s="49"/>
      <c r="J250" s="73"/>
      <c r="K250" s="73"/>
      <c r="L250" s="73"/>
      <c r="M250" s="73"/>
      <c r="N250" s="73"/>
      <c r="O250" s="73"/>
      <c r="P250" s="73"/>
      <c r="Q250" s="73"/>
      <c r="R250" s="73"/>
      <c r="S250" s="73"/>
      <c r="T250" s="73"/>
      <c r="U250" s="73"/>
      <c r="V250" s="73"/>
      <c r="W250" s="73"/>
      <c r="X250" s="73"/>
    </row>
    <row r="251" spans="1:24" x14ac:dyDescent="0.25">
      <c r="A251" s="73"/>
      <c r="B251" s="49"/>
      <c r="C251" s="73"/>
      <c r="D251" s="104"/>
      <c r="E251" s="104"/>
      <c r="F251" s="104"/>
      <c r="G251" s="104"/>
      <c r="H251" s="73"/>
      <c r="I251" s="49"/>
      <c r="J251" s="73"/>
      <c r="K251" s="73"/>
      <c r="L251" s="73"/>
      <c r="M251" s="73"/>
      <c r="N251" s="73"/>
      <c r="O251" s="73"/>
      <c r="P251" s="73"/>
      <c r="Q251" s="73"/>
      <c r="R251" s="73"/>
      <c r="S251" s="73"/>
      <c r="T251" s="73"/>
      <c r="U251" s="73"/>
      <c r="V251" s="73"/>
      <c r="W251" s="73"/>
      <c r="X251" s="73"/>
    </row>
    <row r="252" spans="1:24" x14ac:dyDescent="0.25">
      <c r="A252" s="73"/>
      <c r="B252" s="49"/>
      <c r="C252" s="73"/>
      <c r="D252" s="104"/>
      <c r="E252" s="104"/>
      <c r="F252" s="104"/>
      <c r="G252" s="104"/>
      <c r="H252" s="73"/>
      <c r="I252" s="49"/>
      <c r="J252" s="73"/>
      <c r="K252" s="73"/>
      <c r="L252" s="73"/>
      <c r="M252" s="73"/>
      <c r="N252" s="73"/>
      <c r="O252" s="73"/>
      <c r="P252" s="73"/>
      <c r="Q252" s="73"/>
      <c r="R252" s="73"/>
      <c r="S252" s="73"/>
      <c r="T252" s="73"/>
      <c r="U252" s="73"/>
      <c r="V252" s="73"/>
      <c r="W252" s="73"/>
      <c r="X252" s="73"/>
    </row>
    <row r="253" spans="1:24" x14ac:dyDescent="0.25">
      <c r="A253" s="73"/>
      <c r="B253" s="49"/>
      <c r="C253" s="73"/>
      <c r="D253" s="104"/>
      <c r="E253" s="104"/>
      <c r="F253" s="104"/>
      <c r="G253" s="104"/>
      <c r="H253" s="73"/>
      <c r="I253" s="49"/>
      <c r="J253" s="73"/>
      <c r="K253" s="73"/>
      <c r="L253" s="73"/>
      <c r="M253" s="73"/>
      <c r="N253" s="73"/>
      <c r="O253" s="73"/>
      <c r="P253" s="73"/>
      <c r="Q253" s="73"/>
      <c r="R253" s="73"/>
      <c r="S253" s="73"/>
      <c r="T253" s="73"/>
      <c r="U253" s="73"/>
      <c r="V253" s="73"/>
      <c r="W253" s="73"/>
      <c r="X253" s="73"/>
    </row>
    <row r="254" spans="1:24" x14ac:dyDescent="0.25">
      <c r="A254" s="73"/>
      <c r="B254" s="49"/>
      <c r="C254" s="73"/>
      <c r="D254" s="104"/>
      <c r="E254" s="104"/>
      <c r="F254" s="104"/>
      <c r="G254" s="104"/>
      <c r="H254" s="73"/>
      <c r="I254" s="49"/>
      <c r="J254" s="73"/>
      <c r="K254" s="73"/>
      <c r="L254" s="73"/>
      <c r="M254" s="73"/>
      <c r="N254" s="73"/>
      <c r="O254" s="73"/>
      <c r="P254" s="73"/>
      <c r="Q254" s="73"/>
      <c r="R254" s="73"/>
      <c r="S254" s="73"/>
      <c r="T254" s="73"/>
      <c r="U254" s="73"/>
      <c r="V254" s="73"/>
      <c r="W254" s="73"/>
      <c r="X254" s="73"/>
    </row>
    <row r="255" spans="1:24" x14ac:dyDescent="0.25">
      <c r="A255" s="73"/>
      <c r="B255" s="49"/>
      <c r="C255" s="73"/>
      <c r="D255" s="104"/>
      <c r="E255" s="104"/>
      <c r="F255" s="104"/>
      <c r="G255" s="104"/>
      <c r="H255" s="73"/>
      <c r="I255" s="49"/>
      <c r="J255" s="73"/>
      <c r="K255" s="73"/>
      <c r="L255" s="73"/>
      <c r="M255" s="73"/>
      <c r="N255" s="73"/>
      <c r="O255" s="73"/>
      <c r="P255" s="73"/>
      <c r="Q255" s="73"/>
      <c r="R255" s="73"/>
      <c r="S255" s="73"/>
      <c r="T255" s="73"/>
      <c r="U255" s="73"/>
      <c r="V255" s="73"/>
      <c r="W255" s="73"/>
      <c r="X255" s="73"/>
    </row>
    <row r="256" spans="1:24" x14ac:dyDescent="0.25">
      <c r="A256" s="73"/>
      <c r="B256" s="49"/>
      <c r="C256" s="73"/>
      <c r="D256" s="104"/>
      <c r="E256" s="104"/>
      <c r="F256" s="104"/>
      <c r="G256" s="104"/>
      <c r="H256" s="73"/>
      <c r="I256" s="49"/>
      <c r="J256" s="73"/>
      <c r="K256" s="73"/>
      <c r="L256" s="73"/>
      <c r="M256" s="73"/>
      <c r="N256" s="73"/>
      <c r="O256" s="73"/>
      <c r="P256" s="73"/>
      <c r="Q256" s="73"/>
      <c r="R256" s="73"/>
      <c r="S256" s="73"/>
      <c r="T256" s="73"/>
      <c r="U256" s="73"/>
      <c r="V256" s="73"/>
      <c r="W256" s="73"/>
      <c r="X256" s="73"/>
    </row>
    <row r="257" spans="1:24" x14ac:dyDescent="0.25">
      <c r="A257" s="73"/>
      <c r="B257" s="49"/>
      <c r="C257" s="73"/>
      <c r="D257" s="104"/>
      <c r="E257" s="104"/>
      <c r="F257" s="104"/>
      <c r="G257" s="104"/>
      <c r="H257" s="73"/>
      <c r="I257" s="49"/>
      <c r="J257" s="73"/>
      <c r="K257" s="73"/>
      <c r="L257" s="73"/>
      <c r="M257" s="73"/>
      <c r="N257" s="73"/>
      <c r="O257" s="73"/>
      <c r="P257" s="73"/>
      <c r="Q257" s="73"/>
      <c r="R257" s="73"/>
      <c r="S257" s="73"/>
      <c r="T257" s="73"/>
      <c r="U257" s="73"/>
      <c r="V257" s="73"/>
      <c r="W257" s="73"/>
      <c r="X257" s="73"/>
    </row>
    <row r="258" spans="1:24" x14ac:dyDescent="0.25">
      <c r="A258" s="48"/>
      <c r="B258" s="49"/>
      <c r="C258" s="73"/>
      <c r="D258" s="104"/>
      <c r="E258" s="104"/>
      <c r="F258" s="104"/>
      <c r="G258" s="104"/>
      <c r="H258" s="73"/>
      <c r="I258" s="49"/>
      <c r="J258" s="73"/>
      <c r="K258" s="73"/>
      <c r="L258" s="73"/>
      <c r="M258" s="73"/>
      <c r="N258" s="73"/>
      <c r="O258" s="73"/>
      <c r="P258" s="73"/>
      <c r="Q258" s="73"/>
      <c r="R258" s="73"/>
      <c r="S258" s="73"/>
      <c r="T258" s="73"/>
      <c r="U258" s="73"/>
      <c r="V258" s="73"/>
      <c r="W258" s="73"/>
      <c r="X258" s="73"/>
    </row>
    <row r="259" spans="1:24" x14ac:dyDescent="0.25">
      <c r="A259" s="48"/>
      <c r="B259" s="49"/>
      <c r="C259" s="73"/>
      <c r="D259" s="104"/>
      <c r="E259" s="104"/>
      <c r="F259" s="104"/>
      <c r="G259" s="104"/>
      <c r="H259" s="73"/>
      <c r="I259" s="49"/>
      <c r="J259" s="73"/>
      <c r="K259" s="73"/>
      <c r="L259" s="73"/>
      <c r="M259" s="73"/>
      <c r="N259" s="73"/>
      <c r="O259" s="73"/>
      <c r="P259" s="73"/>
      <c r="Q259" s="73"/>
      <c r="R259" s="73"/>
      <c r="S259" s="73"/>
      <c r="T259" s="73"/>
      <c r="U259" s="73"/>
      <c r="V259" s="73"/>
      <c r="W259" s="73"/>
      <c r="X259" s="73"/>
    </row>
    <row r="260" spans="1:24" x14ac:dyDescent="0.25">
      <c r="A260" s="48"/>
      <c r="B260" s="49"/>
      <c r="C260" s="73"/>
      <c r="D260" s="104"/>
      <c r="E260" s="104"/>
      <c r="F260" s="104"/>
      <c r="G260" s="104"/>
      <c r="H260" s="73"/>
      <c r="I260" s="49"/>
      <c r="J260" s="73"/>
      <c r="K260" s="73"/>
      <c r="L260" s="73"/>
      <c r="M260" s="73"/>
      <c r="N260" s="73"/>
      <c r="O260" s="73"/>
      <c r="P260" s="73"/>
      <c r="Q260" s="73"/>
      <c r="R260" s="73"/>
      <c r="S260" s="73"/>
      <c r="T260" s="73"/>
      <c r="U260" s="73"/>
      <c r="V260" s="73"/>
      <c r="W260" s="73"/>
      <c r="X260" s="73"/>
    </row>
    <row r="261" spans="1:24" x14ac:dyDescent="0.25">
      <c r="A261" s="48"/>
      <c r="B261" s="49"/>
      <c r="C261" s="73"/>
      <c r="D261" s="104"/>
      <c r="E261" s="104"/>
      <c r="F261" s="104"/>
      <c r="G261" s="104"/>
      <c r="H261" s="73"/>
      <c r="I261" s="49"/>
      <c r="J261" s="73"/>
      <c r="K261" s="73"/>
      <c r="L261" s="73"/>
      <c r="M261" s="73"/>
      <c r="N261" s="73"/>
      <c r="O261" s="73"/>
      <c r="P261" s="73"/>
      <c r="Q261" s="73"/>
      <c r="R261" s="73"/>
      <c r="S261" s="73"/>
      <c r="T261" s="73"/>
      <c r="U261" s="73"/>
      <c r="V261" s="73"/>
      <c r="W261" s="73"/>
      <c r="X261" s="73"/>
    </row>
    <row r="262" spans="1:24" x14ac:dyDescent="0.25">
      <c r="A262" s="48"/>
      <c r="B262" s="49"/>
      <c r="C262" s="73"/>
      <c r="D262" s="104"/>
      <c r="E262" s="104"/>
      <c r="F262" s="104"/>
      <c r="G262" s="104"/>
      <c r="H262" s="73"/>
      <c r="I262" s="49"/>
      <c r="J262" s="73"/>
      <c r="K262" s="73"/>
      <c r="L262" s="73"/>
      <c r="M262" s="73"/>
      <c r="N262" s="73"/>
      <c r="O262" s="73"/>
      <c r="P262" s="73"/>
      <c r="Q262" s="73"/>
      <c r="R262" s="73"/>
      <c r="S262" s="73"/>
      <c r="T262" s="73"/>
      <c r="U262" s="73"/>
      <c r="V262" s="73"/>
      <c r="W262" s="73"/>
      <c r="X262" s="73"/>
    </row>
    <row r="263" spans="1:24" x14ac:dyDescent="0.25">
      <c r="A263" s="48"/>
      <c r="B263" s="49"/>
      <c r="C263" s="73"/>
      <c r="D263" s="104"/>
      <c r="E263" s="104"/>
      <c r="F263" s="104"/>
      <c r="G263" s="104"/>
      <c r="H263" s="73"/>
      <c r="I263" s="49"/>
      <c r="J263" s="73"/>
      <c r="K263" s="73"/>
      <c r="L263" s="73"/>
      <c r="M263" s="73"/>
      <c r="N263" s="73"/>
      <c r="O263" s="73"/>
      <c r="P263" s="73"/>
      <c r="Q263" s="73"/>
      <c r="R263" s="73"/>
      <c r="S263" s="73"/>
      <c r="T263" s="73"/>
      <c r="U263" s="73"/>
      <c r="V263" s="73"/>
      <c r="W263" s="73"/>
      <c r="X263" s="73"/>
    </row>
    <row r="264" spans="1:24" x14ac:dyDescent="0.25">
      <c r="A264" s="48"/>
      <c r="B264" s="49"/>
      <c r="C264" s="73"/>
      <c r="D264" s="104"/>
      <c r="E264" s="104"/>
      <c r="F264" s="104"/>
      <c r="G264" s="104"/>
      <c r="H264" s="73"/>
      <c r="I264" s="49"/>
      <c r="J264" s="73"/>
      <c r="K264" s="73"/>
      <c r="L264" s="73"/>
      <c r="M264" s="73"/>
      <c r="N264" s="73"/>
      <c r="O264" s="73"/>
      <c r="P264" s="73"/>
      <c r="Q264" s="73"/>
      <c r="R264" s="73"/>
      <c r="S264" s="73"/>
      <c r="T264" s="73"/>
      <c r="U264" s="73"/>
      <c r="V264" s="73"/>
      <c r="W264" s="73"/>
      <c r="X264" s="73"/>
    </row>
    <row r="265" spans="1:24" x14ac:dyDescent="0.25">
      <c r="A265" s="48"/>
      <c r="B265" s="49"/>
      <c r="C265" s="73"/>
      <c r="D265" s="104"/>
      <c r="E265" s="104"/>
      <c r="F265" s="104"/>
      <c r="G265" s="104"/>
      <c r="H265" s="73"/>
      <c r="I265" s="49"/>
      <c r="J265" s="73"/>
      <c r="K265" s="73"/>
      <c r="L265" s="73"/>
      <c r="M265" s="73"/>
      <c r="N265" s="73"/>
      <c r="O265" s="73"/>
      <c r="P265" s="73"/>
      <c r="Q265" s="73"/>
      <c r="R265" s="73"/>
      <c r="S265" s="73"/>
      <c r="T265" s="73"/>
      <c r="U265" s="73"/>
      <c r="V265" s="73"/>
      <c r="W265" s="73"/>
      <c r="X265" s="73"/>
    </row>
    <row r="266" spans="1:24" x14ac:dyDescent="0.25">
      <c r="A266" s="48"/>
      <c r="B266" s="49"/>
      <c r="C266" s="73"/>
      <c r="D266" s="104"/>
      <c r="E266" s="104"/>
      <c r="F266" s="104"/>
      <c r="G266" s="104"/>
      <c r="H266" s="73"/>
      <c r="I266" s="49"/>
      <c r="J266" s="73"/>
      <c r="K266" s="73"/>
      <c r="L266" s="73"/>
      <c r="M266" s="73"/>
      <c r="N266" s="73"/>
      <c r="O266" s="73"/>
      <c r="P266" s="73"/>
      <c r="Q266" s="73"/>
      <c r="R266" s="73"/>
      <c r="S266" s="73"/>
      <c r="T266" s="73"/>
      <c r="U266" s="73"/>
      <c r="V266" s="73"/>
      <c r="W266" s="73"/>
      <c r="X266" s="73"/>
    </row>
    <row r="267" spans="1:24" x14ac:dyDescent="0.25">
      <c r="A267" s="48"/>
      <c r="B267" s="49"/>
      <c r="C267" s="73"/>
      <c r="D267" s="104"/>
      <c r="E267" s="104"/>
      <c r="F267" s="104"/>
      <c r="G267" s="104"/>
      <c r="H267" s="73"/>
      <c r="I267" s="49"/>
      <c r="J267" s="48"/>
      <c r="K267" s="73"/>
      <c r="L267" s="48"/>
      <c r="M267" s="48"/>
      <c r="N267" s="73"/>
      <c r="O267" s="48"/>
      <c r="P267" s="48"/>
      <c r="Q267" s="73"/>
      <c r="R267" s="48"/>
      <c r="S267" s="48"/>
      <c r="T267" s="73"/>
      <c r="U267" s="48"/>
      <c r="V267" s="48"/>
      <c r="W267" s="73"/>
      <c r="X267" s="48"/>
    </row>
    <row r="268" spans="1:24" x14ac:dyDescent="0.25">
      <c r="A268" s="48"/>
      <c r="B268" s="49"/>
      <c r="C268" s="73"/>
      <c r="D268" s="104"/>
      <c r="E268" s="104"/>
      <c r="F268" s="104"/>
      <c r="G268" s="104"/>
      <c r="H268" s="73"/>
      <c r="I268" s="49"/>
      <c r="J268" s="48"/>
      <c r="K268" s="73"/>
      <c r="L268" s="48"/>
      <c r="M268" s="48"/>
      <c r="N268" s="73"/>
      <c r="O268" s="48"/>
      <c r="P268" s="48"/>
      <c r="Q268" s="73"/>
      <c r="R268" s="48"/>
      <c r="S268" s="48"/>
      <c r="T268" s="73"/>
      <c r="U268" s="48"/>
      <c r="V268" s="48"/>
      <c r="W268" s="73"/>
      <c r="X268" s="48"/>
    </row>
    <row r="269" spans="1:24" x14ac:dyDescent="0.25">
      <c r="A269" s="48"/>
      <c r="B269" s="49"/>
      <c r="C269" s="73"/>
      <c r="D269" s="104"/>
      <c r="E269" s="104"/>
      <c r="F269" s="104"/>
      <c r="G269" s="104"/>
      <c r="H269" s="73"/>
      <c r="I269" s="49"/>
      <c r="J269" s="48"/>
      <c r="K269" s="73"/>
      <c r="L269" s="48"/>
      <c r="M269" s="48"/>
      <c r="N269" s="73"/>
      <c r="O269" s="48"/>
      <c r="P269" s="48"/>
      <c r="Q269" s="73"/>
      <c r="R269" s="48"/>
      <c r="S269" s="48"/>
      <c r="T269" s="73"/>
      <c r="U269" s="48"/>
      <c r="V269" s="48"/>
      <c r="W269" s="73"/>
      <c r="X269" s="48"/>
    </row>
    <row r="270" spans="1:24" x14ac:dyDescent="0.25">
      <c r="A270" s="48"/>
      <c r="B270" s="49"/>
      <c r="C270" s="73"/>
      <c r="D270" s="104"/>
      <c r="E270" s="104"/>
      <c r="F270" s="104"/>
      <c r="G270" s="104"/>
      <c r="H270" s="73"/>
      <c r="I270" s="49"/>
      <c r="J270" s="48"/>
      <c r="K270" s="73"/>
      <c r="L270" s="48"/>
      <c r="M270" s="48"/>
      <c r="N270" s="73"/>
      <c r="O270" s="48"/>
      <c r="P270" s="48"/>
      <c r="Q270" s="73"/>
      <c r="R270" s="48"/>
      <c r="S270" s="48"/>
      <c r="T270" s="73"/>
      <c r="U270" s="48"/>
      <c r="V270" s="48"/>
      <c r="W270" s="73"/>
      <c r="X270" s="48"/>
    </row>
    <row r="271" spans="1:24" x14ac:dyDescent="0.25">
      <c r="A271" s="48"/>
      <c r="B271" s="49"/>
      <c r="C271" s="73"/>
      <c r="D271" s="104"/>
      <c r="E271" s="104"/>
      <c r="F271" s="104"/>
      <c r="G271" s="104"/>
      <c r="H271" s="73"/>
      <c r="I271" s="49"/>
      <c r="J271" s="48"/>
      <c r="K271" s="73"/>
      <c r="L271" s="48"/>
      <c r="M271" s="48"/>
      <c r="N271" s="73"/>
      <c r="O271" s="48"/>
      <c r="P271" s="48"/>
      <c r="Q271" s="73"/>
      <c r="R271" s="48"/>
      <c r="S271" s="48"/>
      <c r="T271" s="73"/>
      <c r="U271" s="48"/>
      <c r="V271" s="48"/>
      <c r="W271" s="73"/>
      <c r="X271" s="48"/>
    </row>
    <row r="272" spans="1:24" x14ac:dyDescent="0.25">
      <c r="A272" s="48"/>
      <c r="B272" s="49"/>
      <c r="C272" s="73"/>
      <c r="D272" s="104"/>
      <c r="E272" s="104"/>
      <c r="F272" s="104"/>
      <c r="G272" s="104"/>
      <c r="H272" s="73"/>
      <c r="I272" s="49"/>
      <c r="J272" s="48"/>
      <c r="K272" s="73"/>
      <c r="L272" s="48"/>
      <c r="M272" s="48"/>
      <c r="N272" s="73"/>
      <c r="O272" s="48"/>
      <c r="P272" s="48"/>
      <c r="Q272" s="73"/>
      <c r="R272" s="48"/>
      <c r="S272" s="48"/>
      <c r="T272" s="73"/>
      <c r="U272" s="48"/>
      <c r="V272" s="48"/>
      <c r="W272" s="73"/>
      <c r="X272" s="48"/>
    </row>
    <row r="273" spans="1:24" x14ac:dyDescent="0.25">
      <c r="A273" s="48"/>
      <c r="B273" s="49"/>
      <c r="C273" s="73"/>
      <c r="D273" s="104"/>
      <c r="E273" s="104"/>
      <c r="F273" s="104"/>
      <c r="G273" s="104"/>
      <c r="H273" s="73"/>
      <c r="I273" s="49"/>
      <c r="J273" s="48"/>
      <c r="K273" s="73"/>
      <c r="L273" s="48"/>
      <c r="M273" s="48"/>
      <c r="N273" s="73"/>
      <c r="O273" s="48"/>
      <c r="P273" s="48"/>
      <c r="Q273" s="73"/>
      <c r="R273" s="48"/>
      <c r="S273" s="48"/>
      <c r="T273" s="73"/>
      <c r="U273" s="48"/>
      <c r="V273" s="48"/>
      <c r="W273" s="73"/>
      <c r="X273" s="48"/>
    </row>
    <row r="274" spans="1:24" x14ac:dyDescent="0.25">
      <c r="A274" s="48"/>
      <c r="B274" s="49"/>
      <c r="C274" s="73"/>
      <c r="D274" s="104"/>
      <c r="E274" s="104"/>
      <c r="F274" s="104"/>
      <c r="G274" s="104"/>
      <c r="H274" s="73"/>
      <c r="I274" s="49"/>
      <c r="J274" s="48"/>
      <c r="K274" s="73"/>
      <c r="L274" s="48"/>
      <c r="M274" s="48"/>
      <c r="N274" s="73"/>
      <c r="O274" s="48"/>
      <c r="P274" s="48"/>
      <c r="Q274" s="73"/>
      <c r="R274" s="48"/>
      <c r="S274" s="48"/>
      <c r="T274" s="73"/>
      <c r="U274" s="48"/>
      <c r="V274" s="48"/>
      <c r="W274" s="73"/>
      <c r="X274" s="48"/>
    </row>
    <row r="275" spans="1:24" x14ac:dyDescent="0.25">
      <c r="A275" s="48"/>
      <c r="B275" s="49"/>
      <c r="C275" s="73"/>
      <c r="D275" s="104"/>
      <c r="E275" s="104"/>
      <c r="F275" s="104"/>
      <c r="G275" s="104"/>
      <c r="H275" s="73"/>
      <c r="I275" s="49"/>
      <c r="J275" s="48"/>
      <c r="K275" s="73"/>
      <c r="L275" s="48"/>
      <c r="M275" s="48"/>
      <c r="N275" s="73"/>
      <c r="O275" s="48"/>
      <c r="P275" s="48"/>
      <c r="Q275" s="73"/>
      <c r="R275" s="48"/>
      <c r="S275" s="48"/>
      <c r="T275" s="73"/>
      <c r="U275" s="48"/>
      <c r="V275" s="48"/>
      <c r="W275" s="73"/>
      <c r="X275" s="48"/>
    </row>
    <row r="276" spans="1:24" x14ac:dyDescent="0.25">
      <c r="A276" s="48"/>
      <c r="B276" s="49"/>
      <c r="C276" s="73"/>
      <c r="D276" s="104"/>
      <c r="E276" s="104"/>
      <c r="F276" s="104"/>
      <c r="G276" s="104"/>
      <c r="H276" s="73"/>
      <c r="I276" s="49"/>
      <c r="J276" s="48"/>
      <c r="K276" s="73"/>
      <c r="L276" s="48"/>
      <c r="M276" s="48"/>
      <c r="N276" s="73"/>
      <c r="O276" s="48"/>
      <c r="P276" s="48"/>
      <c r="Q276" s="73"/>
      <c r="R276" s="48"/>
      <c r="S276" s="48"/>
      <c r="T276" s="73"/>
      <c r="U276" s="48"/>
      <c r="V276" s="48"/>
      <c r="W276" s="73"/>
      <c r="X276" s="48"/>
    </row>
    <row r="277" spans="1:24" x14ac:dyDescent="0.25">
      <c r="A277" s="48"/>
      <c r="B277" s="49"/>
      <c r="C277" s="73"/>
      <c r="D277" s="104"/>
      <c r="E277" s="104"/>
      <c r="F277" s="104"/>
      <c r="G277" s="104"/>
      <c r="H277" s="73"/>
      <c r="I277" s="49"/>
      <c r="J277" s="48"/>
      <c r="K277" s="73"/>
      <c r="L277" s="48"/>
      <c r="M277" s="48"/>
      <c r="N277" s="73"/>
      <c r="O277" s="48"/>
      <c r="P277" s="48"/>
      <c r="Q277" s="73"/>
      <c r="R277" s="48"/>
      <c r="S277" s="48"/>
      <c r="T277" s="73"/>
      <c r="U277" s="48"/>
      <c r="V277" s="48"/>
      <c r="W277" s="73"/>
      <c r="X277" s="48"/>
    </row>
    <row r="278" spans="1:24" x14ac:dyDescent="0.25">
      <c r="A278" s="48"/>
      <c r="B278" s="49"/>
      <c r="C278" s="73"/>
      <c r="D278" s="104"/>
      <c r="E278" s="104"/>
      <c r="F278" s="104"/>
      <c r="G278" s="104"/>
      <c r="H278" s="73"/>
      <c r="I278" s="49"/>
      <c r="J278" s="48"/>
      <c r="K278" s="73"/>
      <c r="L278" s="48"/>
      <c r="M278" s="48"/>
      <c r="N278" s="73"/>
      <c r="O278" s="48"/>
      <c r="P278" s="48"/>
      <c r="Q278" s="73"/>
      <c r="R278" s="48"/>
      <c r="S278" s="48"/>
      <c r="T278" s="73"/>
      <c r="U278" s="48"/>
      <c r="V278" s="48"/>
      <c r="W278" s="73"/>
      <c r="X278" s="48"/>
    </row>
    <row r="279" spans="1:24" x14ac:dyDescent="0.25">
      <c r="A279" s="48"/>
      <c r="B279" s="49"/>
      <c r="C279" s="73"/>
      <c r="D279" s="104"/>
      <c r="E279" s="104"/>
      <c r="F279" s="104"/>
      <c r="G279" s="104"/>
      <c r="H279" s="73"/>
      <c r="I279" s="49"/>
      <c r="J279" s="48"/>
      <c r="K279" s="73"/>
      <c r="L279" s="48"/>
      <c r="M279" s="48"/>
      <c r="N279" s="73"/>
      <c r="O279" s="48"/>
      <c r="P279" s="48"/>
      <c r="Q279" s="73"/>
      <c r="R279" s="48"/>
      <c r="S279" s="48"/>
      <c r="T279" s="73"/>
      <c r="U279" s="48"/>
      <c r="V279" s="48"/>
      <c r="W279" s="73"/>
      <c r="X279" s="48"/>
    </row>
    <row r="280" spans="1:24" x14ac:dyDescent="0.25">
      <c r="A280" s="48"/>
      <c r="B280" s="49"/>
      <c r="C280" s="73"/>
      <c r="D280" s="104"/>
      <c r="E280" s="104"/>
      <c r="F280" s="104"/>
      <c r="G280" s="104"/>
      <c r="H280" s="73"/>
      <c r="I280" s="49"/>
      <c r="J280" s="48"/>
      <c r="K280" s="73"/>
      <c r="L280" s="48"/>
      <c r="M280" s="48"/>
      <c r="N280" s="73"/>
      <c r="O280" s="48"/>
      <c r="P280" s="48"/>
      <c r="Q280" s="73"/>
      <c r="R280" s="48"/>
      <c r="S280" s="48"/>
      <c r="T280" s="73"/>
      <c r="U280" s="48"/>
      <c r="V280" s="48"/>
      <c r="W280" s="73"/>
      <c r="X280" s="48"/>
    </row>
    <row r="281" spans="1:24" x14ac:dyDescent="0.25">
      <c r="A281" s="48"/>
      <c r="B281" s="49"/>
      <c r="C281" s="73"/>
      <c r="D281" s="104"/>
      <c r="E281" s="104"/>
      <c r="F281" s="104"/>
      <c r="G281" s="104"/>
      <c r="H281" s="73"/>
      <c r="I281" s="49"/>
      <c r="J281" s="48"/>
      <c r="K281" s="73"/>
      <c r="L281" s="48"/>
      <c r="M281" s="48"/>
      <c r="N281" s="73"/>
      <c r="O281" s="48"/>
      <c r="P281" s="48"/>
      <c r="Q281" s="73"/>
      <c r="R281" s="48"/>
      <c r="S281" s="48"/>
      <c r="T281" s="73"/>
      <c r="U281" s="48"/>
      <c r="V281" s="48"/>
      <c r="W281" s="73"/>
      <c r="X281" s="48"/>
    </row>
    <row r="282" spans="1:24" x14ac:dyDescent="0.25">
      <c r="B282" s="49"/>
      <c r="C282" s="73"/>
      <c r="D282" s="104"/>
      <c r="E282" s="104"/>
      <c r="F282" s="104"/>
      <c r="G282" s="104"/>
      <c r="H282" s="73"/>
      <c r="I282" s="49"/>
    </row>
    <row r="283" spans="1:24" x14ac:dyDescent="0.25">
      <c r="B283" s="49"/>
      <c r="C283" s="73"/>
      <c r="D283" s="104"/>
      <c r="E283" s="104"/>
      <c r="F283" s="104"/>
      <c r="G283" s="104"/>
      <c r="H283" s="73"/>
      <c r="I283" s="49"/>
    </row>
    <row r="284" spans="1:24" x14ac:dyDescent="0.25">
      <c r="B284" s="49"/>
      <c r="C284" s="73"/>
      <c r="D284" s="104"/>
      <c r="E284" s="104"/>
      <c r="F284" s="104"/>
      <c r="G284" s="104"/>
      <c r="H284" s="73"/>
      <c r="I284" s="49"/>
    </row>
    <row r="285" spans="1:24" x14ac:dyDescent="0.25">
      <c r="B285" s="49"/>
      <c r="C285" s="73"/>
      <c r="D285" s="104"/>
      <c r="E285" s="104"/>
      <c r="F285" s="104"/>
      <c r="G285" s="104"/>
      <c r="H285" s="73"/>
      <c r="I285" s="49"/>
    </row>
    <row r="286" spans="1:24" x14ac:dyDescent="0.25">
      <c r="B286" s="49"/>
      <c r="C286" s="73"/>
      <c r="D286" s="104"/>
      <c r="E286" s="104"/>
      <c r="F286" s="104"/>
      <c r="G286" s="104"/>
      <c r="H286" s="73"/>
      <c r="I286" s="49"/>
    </row>
    <row r="287" spans="1:24" x14ac:dyDescent="0.25">
      <c r="B287" s="49"/>
      <c r="C287" s="73"/>
      <c r="D287" s="104"/>
      <c r="E287" s="104"/>
      <c r="F287" s="104"/>
      <c r="G287" s="104"/>
      <c r="H287" s="73"/>
      <c r="I287" s="49"/>
    </row>
    <row r="288" spans="1:24" x14ac:dyDescent="0.25">
      <c r="B288" s="49"/>
      <c r="C288" s="73"/>
      <c r="D288" s="104"/>
      <c r="E288" s="104"/>
      <c r="F288" s="104"/>
      <c r="G288" s="104"/>
      <c r="H288" s="73"/>
      <c r="I288" s="49"/>
    </row>
    <row r="289" spans="2:9" x14ac:dyDescent="0.25">
      <c r="B289" s="49"/>
      <c r="C289" s="73"/>
      <c r="D289" s="104"/>
      <c r="E289" s="104"/>
      <c r="F289" s="104"/>
      <c r="G289" s="104"/>
      <c r="H289" s="73"/>
      <c r="I289" s="49"/>
    </row>
    <row r="290" spans="2:9" x14ac:dyDescent="0.25">
      <c r="B290" s="49"/>
      <c r="C290" s="73"/>
      <c r="D290" s="104"/>
      <c r="E290" s="104"/>
      <c r="F290" s="104"/>
      <c r="G290" s="104"/>
      <c r="H290" s="73"/>
      <c r="I290" s="49"/>
    </row>
    <row r="291" spans="2:9" x14ac:dyDescent="0.25">
      <c r="B291" s="49"/>
      <c r="C291" s="73"/>
      <c r="D291" s="104"/>
      <c r="E291" s="104"/>
      <c r="F291" s="104"/>
      <c r="G291" s="104"/>
      <c r="H291" s="73"/>
      <c r="I291" s="49"/>
    </row>
    <row r="292" spans="2:9" x14ac:dyDescent="0.25">
      <c r="B292" s="49"/>
      <c r="C292" s="73"/>
      <c r="D292" s="104"/>
      <c r="E292" s="104"/>
      <c r="F292" s="104"/>
      <c r="G292" s="104"/>
      <c r="H292" s="73"/>
      <c r="I292" s="49"/>
    </row>
    <row r="293" spans="2:9" x14ac:dyDescent="0.25">
      <c r="B293" s="49"/>
      <c r="C293" s="73"/>
      <c r="D293" s="104"/>
      <c r="E293" s="104"/>
      <c r="F293" s="104"/>
      <c r="G293" s="104"/>
      <c r="H293" s="73"/>
      <c r="I293" s="49"/>
    </row>
    <row r="294" spans="2:9" x14ac:dyDescent="0.25">
      <c r="B294" s="49"/>
      <c r="C294" s="73"/>
      <c r="D294" s="104"/>
      <c r="E294" s="104"/>
      <c r="F294" s="104"/>
      <c r="G294" s="104"/>
      <c r="H294" s="73"/>
      <c r="I294" s="49"/>
    </row>
    <row r="295" spans="2:9" x14ac:dyDescent="0.25">
      <c r="B295" s="49"/>
      <c r="C295" s="73"/>
      <c r="D295" s="104"/>
      <c r="E295" s="104"/>
      <c r="F295" s="104"/>
      <c r="G295" s="104"/>
      <c r="H295" s="73"/>
      <c r="I295" s="49"/>
    </row>
    <row r="296" spans="2:9" x14ac:dyDescent="0.25">
      <c r="B296" s="49"/>
      <c r="C296" s="73"/>
      <c r="D296" s="104"/>
      <c r="E296" s="104"/>
      <c r="F296" s="104"/>
      <c r="G296" s="104"/>
      <c r="H296" s="73"/>
      <c r="I296" s="49"/>
    </row>
    <row r="297" spans="2:9" x14ac:dyDescent="0.25">
      <c r="B297" s="49"/>
      <c r="C297" s="73"/>
      <c r="D297" s="104"/>
      <c r="E297" s="104"/>
      <c r="F297" s="104"/>
      <c r="G297" s="104"/>
      <c r="H297" s="73"/>
      <c r="I297" s="49"/>
    </row>
    <row r="298" spans="2:9" x14ac:dyDescent="0.25">
      <c r="B298" s="49"/>
      <c r="C298" s="73"/>
      <c r="D298" s="104"/>
      <c r="E298" s="104"/>
      <c r="F298" s="104"/>
      <c r="G298" s="104"/>
      <c r="H298" s="73"/>
      <c r="I298" s="49"/>
    </row>
    <row r="299" spans="2:9" x14ac:dyDescent="0.25">
      <c r="B299" s="49"/>
      <c r="C299" s="73"/>
      <c r="D299" s="104"/>
      <c r="E299" s="104"/>
      <c r="F299" s="104"/>
      <c r="G299" s="104"/>
      <c r="H299" s="73"/>
      <c r="I299" s="49"/>
    </row>
    <row r="300" spans="2:9" x14ac:dyDescent="0.25">
      <c r="B300" s="49"/>
      <c r="C300" s="73"/>
      <c r="D300" s="104"/>
      <c r="E300" s="104"/>
      <c r="F300" s="104"/>
      <c r="G300" s="104"/>
      <c r="H300" s="73"/>
      <c r="I300" s="49"/>
    </row>
    <row r="301" spans="2:9" x14ac:dyDescent="0.25">
      <c r="B301" s="49"/>
      <c r="C301" s="73"/>
      <c r="D301" s="104"/>
      <c r="E301" s="104"/>
      <c r="F301" s="104"/>
      <c r="G301" s="104"/>
      <c r="H301" s="73"/>
      <c r="I301" s="49"/>
    </row>
    <row r="302" spans="2:9" x14ac:dyDescent="0.25">
      <c r="B302" s="49"/>
      <c r="C302" s="73"/>
      <c r="D302" s="104"/>
      <c r="E302" s="104"/>
      <c r="F302" s="104"/>
      <c r="G302" s="104"/>
      <c r="H302" s="73"/>
      <c r="I302" s="49"/>
    </row>
    <row r="303" spans="2:9" x14ac:dyDescent="0.25">
      <c r="B303" s="49"/>
      <c r="C303" s="73"/>
      <c r="D303" s="104"/>
      <c r="E303" s="104"/>
      <c r="F303" s="104"/>
      <c r="G303" s="104"/>
      <c r="H303" s="73"/>
      <c r="I303" s="49"/>
    </row>
    <row r="304" spans="2:9" x14ac:dyDescent="0.25">
      <c r="B304" s="49"/>
      <c r="C304" s="73"/>
      <c r="D304" s="104"/>
      <c r="E304" s="104"/>
      <c r="F304" s="104"/>
      <c r="G304" s="104"/>
      <c r="H304" s="73"/>
      <c r="I304" s="49"/>
    </row>
    <row r="305" spans="2:9" x14ac:dyDescent="0.25">
      <c r="B305" s="49"/>
      <c r="C305" s="73"/>
      <c r="D305" s="104"/>
      <c r="E305" s="104"/>
      <c r="F305" s="104"/>
      <c r="G305" s="104"/>
      <c r="H305" s="73"/>
      <c r="I305" s="49"/>
    </row>
    <row r="306" spans="2:9" x14ac:dyDescent="0.25">
      <c r="B306" s="49"/>
      <c r="C306" s="73"/>
      <c r="D306" s="104"/>
      <c r="E306" s="104"/>
      <c r="F306" s="104"/>
      <c r="G306" s="104"/>
      <c r="H306" s="73"/>
      <c r="I306" s="49"/>
    </row>
    <row r="307" spans="2:9" x14ac:dyDescent="0.25">
      <c r="B307" s="49"/>
      <c r="C307" s="73"/>
      <c r="D307" s="104"/>
      <c r="E307" s="104"/>
      <c r="F307" s="104"/>
      <c r="G307" s="104"/>
      <c r="H307" s="73"/>
      <c r="I307" s="49"/>
    </row>
    <row r="308" spans="2:9" x14ac:dyDescent="0.25">
      <c r="B308" s="49"/>
      <c r="C308" s="73"/>
      <c r="D308" s="104"/>
      <c r="E308" s="104"/>
      <c r="F308" s="104"/>
      <c r="G308" s="104"/>
      <c r="H308" s="73"/>
      <c r="I308" s="49"/>
    </row>
    <row r="309" spans="2:9" x14ac:dyDescent="0.25">
      <c r="B309" s="49"/>
      <c r="C309" s="73"/>
      <c r="D309" s="104"/>
      <c r="E309" s="104"/>
      <c r="F309" s="104"/>
      <c r="G309" s="104"/>
      <c r="H309" s="73"/>
      <c r="I309" s="49"/>
    </row>
    <row r="310" spans="2:9" x14ac:dyDescent="0.25">
      <c r="B310" s="49"/>
      <c r="C310" s="73"/>
      <c r="D310" s="104"/>
      <c r="E310" s="104"/>
      <c r="F310" s="104"/>
      <c r="G310" s="104"/>
      <c r="H310" s="73"/>
      <c r="I310" s="49"/>
    </row>
    <row r="311" spans="2:9" x14ac:dyDescent="0.25">
      <c r="B311" s="49"/>
      <c r="C311" s="73"/>
      <c r="D311" s="104"/>
      <c r="E311" s="104"/>
      <c r="F311" s="104"/>
      <c r="G311" s="104"/>
      <c r="H311" s="73"/>
      <c r="I311" s="49"/>
    </row>
    <row r="312" spans="2:9" x14ac:dyDescent="0.25">
      <c r="B312" s="49"/>
      <c r="C312" s="73"/>
      <c r="D312" s="104"/>
      <c r="E312" s="104"/>
      <c r="F312" s="104"/>
      <c r="G312" s="104"/>
      <c r="H312" s="73"/>
      <c r="I312" s="49"/>
    </row>
    <row r="313" spans="2:9" x14ac:dyDescent="0.25">
      <c r="B313" s="49"/>
      <c r="C313" s="73"/>
      <c r="D313" s="104"/>
      <c r="E313" s="104"/>
      <c r="F313" s="104"/>
      <c r="G313" s="104"/>
      <c r="H313" s="73"/>
      <c r="I313" s="49"/>
    </row>
    <row r="314" spans="2:9" x14ac:dyDescent="0.25">
      <c r="B314" s="49"/>
      <c r="C314" s="73"/>
      <c r="D314" s="104"/>
      <c r="E314" s="104"/>
      <c r="F314" s="104"/>
      <c r="G314" s="104"/>
      <c r="H314" s="73"/>
      <c r="I314" s="49"/>
    </row>
    <row r="315" spans="2:9" x14ac:dyDescent="0.25">
      <c r="B315" s="49"/>
      <c r="C315" s="73"/>
      <c r="D315" s="104"/>
      <c r="E315" s="104"/>
      <c r="F315" s="104"/>
      <c r="G315" s="104"/>
      <c r="H315" s="73"/>
      <c r="I315" s="49"/>
    </row>
    <row r="316" spans="2:9" x14ac:dyDescent="0.25">
      <c r="B316" s="49"/>
      <c r="C316" s="73"/>
      <c r="D316" s="104"/>
      <c r="E316" s="104"/>
      <c r="F316" s="104"/>
      <c r="G316" s="104"/>
      <c r="H316" s="73"/>
      <c r="I316" s="49"/>
    </row>
    <row r="317" spans="2:9" x14ac:dyDescent="0.25">
      <c r="B317" s="49"/>
      <c r="C317" s="73"/>
      <c r="D317" s="104"/>
      <c r="E317" s="104"/>
      <c r="F317" s="104"/>
      <c r="G317" s="104"/>
      <c r="H317" s="73"/>
      <c r="I317" s="49"/>
    </row>
    <row r="318" spans="2:9" x14ac:dyDescent="0.25">
      <c r="B318" s="49"/>
      <c r="C318" s="73"/>
      <c r="D318" s="104"/>
      <c r="E318" s="104"/>
      <c r="F318" s="104"/>
      <c r="G318" s="104"/>
      <c r="H318" s="73"/>
      <c r="I318" s="49"/>
    </row>
    <row r="319" spans="2:9" x14ac:dyDescent="0.25">
      <c r="B319" s="49"/>
      <c r="C319" s="73"/>
      <c r="D319" s="104"/>
      <c r="E319" s="104"/>
      <c r="F319" s="104"/>
      <c r="G319" s="104"/>
      <c r="H319" s="73"/>
      <c r="I319" s="49"/>
    </row>
    <row r="320" spans="2:9" x14ac:dyDescent="0.25">
      <c r="B320" s="49"/>
      <c r="C320" s="73"/>
      <c r="D320" s="104"/>
      <c r="E320" s="104"/>
      <c r="F320" s="104"/>
      <c r="G320" s="104"/>
      <c r="H320" s="73"/>
      <c r="I320" s="49"/>
    </row>
    <row r="321" spans="2:9" x14ac:dyDescent="0.25">
      <c r="B321" s="49"/>
      <c r="C321" s="73"/>
      <c r="D321" s="104"/>
      <c r="E321" s="104"/>
      <c r="F321" s="104"/>
      <c r="G321" s="104"/>
      <c r="H321" s="73"/>
      <c r="I321" s="49"/>
    </row>
    <row r="322" spans="2:9" x14ac:dyDescent="0.25">
      <c r="B322" s="49"/>
      <c r="C322" s="73"/>
      <c r="D322" s="104"/>
      <c r="E322" s="104"/>
      <c r="F322" s="104"/>
      <c r="G322" s="104"/>
      <c r="H322" s="73"/>
      <c r="I322" s="49"/>
    </row>
    <row r="323" spans="2:9" x14ac:dyDescent="0.25">
      <c r="B323" s="49"/>
      <c r="C323" s="73"/>
      <c r="D323" s="104"/>
      <c r="E323" s="104"/>
      <c r="F323" s="104"/>
      <c r="G323" s="104"/>
      <c r="H323" s="73"/>
      <c r="I323" s="49"/>
    </row>
    <row r="324" spans="2:9" x14ac:dyDescent="0.25">
      <c r="B324" s="49"/>
      <c r="C324" s="73"/>
      <c r="D324" s="104"/>
      <c r="E324" s="104"/>
      <c r="F324" s="104"/>
      <c r="G324" s="104"/>
      <c r="H324" s="73"/>
      <c r="I324" s="49"/>
    </row>
    <row r="325" spans="2:9" x14ac:dyDescent="0.25">
      <c r="B325" s="49"/>
      <c r="C325" s="73"/>
      <c r="D325" s="104"/>
      <c r="E325" s="104"/>
      <c r="F325" s="104"/>
      <c r="G325" s="104"/>
      <c r="H325" s="73"/>
      <c r="I325" s="49"/>
    </row>
    <row r="326" spans="2:9" x14ac:dyDescent="0.25">
      <c r="B326" s="49"/>
      <c r="C326" s="73"/>
      <c r="D326" s="104"/>
      <c r="E326" s="104"/>
      <c r="F326" s="104"/>
      <c r="G326" s="104"/>
      <c r="H326" s="73"/>
      <c r="I326" s="49"/>
    </row>
    <row r="327" spans="2:9" x14ac:dyDescent="0.25">
      <c r="B327" s="49"/>
      <c r="C327" s="73"/>
      <c r="D327" s="104"/>
      <c r="E327" s="104"/>
      <c r="F327" s="104"/>
      <c r="G327" s="104"/>
      <c r="H327" s="73"/>
      <c r="I327" s="49"/>
    </row>
    <row r="328" spans="2:9" x14ac:dyDescent="0.25">
      <c r="B328" s="49"/>
      <c r="C328" s="73"/>
      <c r="D328" s="104"/>
      <c r="E328" s="104"/>
      <c r="F328" s="104"/>
      <c r="G328" s="104"/>
      <c r="H328" s="73"/>
      <c r="I328" s="49"/>
    </row>
    <row r="329" spans="2:9" x14ac:dyDescent="0.25">
      <c r="B329" s="49"/>
      <c r="C329" s="73"/>
      <c r="D329" s="104"/>
      <c r="E329" s="104"/>
      <c r="F329" s="104"/>
      <c r="G329" s="104"/>
      <c r="H329" s="73"/>
      <c r="I329" s="49"/>
    </row>
    <row r="330" spans="2:9" x14ac:dyDescent="0.25">
      <c r="B330" s="49"/>
      <c r="C330" s="73"/>
      <c r="D330" s="104"/>
      <c r="E330" s="104"/>
      <c r="F330" s="104"/>
      <c r="G330" s="104"/>
      <c r="H330" s="73"/>
      <c r="I330" s="49"/>
    </row>
    <row r="331" spans="2:9" x14ac:dyDescent="0.25">
      <c r="B331" s="49"/>
      <c r="C331" s="73"/>
      <c r="D331" s="104"/>
      <c r="E331" s="104"/>
      <c r="F331" s="104"/>
      <c r="G331" s="104"/>
      <c r="H331" s="73"/>
      <c r="I331" s="49"/>
    </row>
    <row r="332" spans="2:9" x14ac:dyDescent="0.25">
      <c r="B332" s="49"/>
      <c r="C332" s="73"/>
      <c r="D332" s="104"/>
      <c r="E332" s="104"/>
      <c r="F332" s="104"/>
      <c r="G332" s="104"/>
      <c r="H332" s="73"/>
      <c r="I332" s="49"/>
    </row>
    <row r="333" spans="2:9" x14ac:dyDescent="0.25">
      <c r="B333" s="49"/>
      <c r="C333" s="73"/>
      <c r="D333" s="104"/>
      <c r="E333" s="104"/>
      <c r="F333" s="104"/>
      <c r="G333" s="104"/>
      <c r="H333" s="73"/>
      <c r="I333" s="49"/>
    </row>
    <row r="334" spans="2:9" x14ac:dyDescent="0.25">
      <c r="B334" s="49"/>
      <c r="C334" s="73"/>
      <c r="D334" s="104"/>
      <c r="E334" s="104"/>
      <c r="F334" s="104"/>
      <c r="G334" s="104"/>
      <c r="H334" s="73"/>
      <c r="I334" s="49"/>
    </row>
    <row r="335" spans="2:9" x14ac:dyDescent="0.25">
      <c r="B335" s="49"/>
      <c r="C335" s="73"/>
      <c r="D335" s="104"/>
      <c r="E335" s="104"/>
      <c r="F335" s="104"/>
      <c r="G335" s="104"/>
      <c r="H335" s="73"/>
      <c r="I335" s="49"/>
    </row>
    <row r="336" spans="2:9" x14ac:dyDescent="0.25">
      <c r="B336" s="49"/>
      <c r="C336" s="73"/>
      <c r="D336" s="104"/>
      <c r="E336" s="104"/>
      <c r="F336" s="104"/>
      <c r="G336" s="104"/>
      <c r="H336" s="73"/>
      <c r="I336" s="49"/>
    </row>
    <row r="337" spans="2:9" x14ac:dyDescent="0.25">
      <c r="B337" s="49"/>
      <c r="C337" s="73"/>
      <c r="D337" s="104"/>
      <c r="E337" s="104"/>
      <c r="F337" s="104"/>
      <c r="G337" s="104"/>
      <c r="H337" s="73"/>
      <c r="I337" s="49"/>
    </row>
    <row r="338" spans="2:9" x14ac:dyDescent="0.25">
      <c r="B338" s="49"/>
      <c r="C338" s="73"/>
      <c r="D338" s="104"/>
      <c r="E338" s="104"/>
      <c r="F338" s="104"/>
      <c r="G338" s="104"/>
      <c r="H338" s="73"/>
      <c r="I338" s="49"/>
    </row>
    <row r="339" spans="2:9" x14ac:dyDescent="0.25">
      <c r="B339" s="49"/>
      <c r="C339" s="73"/>
      <c r="D339" s="104"/>
      <c r="E339" s="104"/>
      <c r="F339" s="104"/>
      <c r="G339" s="104"/>
      <c r="H339" s="73"/>
      <c r="I339" s="49"/>
    </row>
    <row r="340" spans="2:9" x14ac:dyDescent="0.25">
      <c r="B340" s="49"/>
      <c r="C340" s="73"/>
      <c r="D340" s="104"/>
      <c r="E340" s="104"/>
      <c r="F340" s="104"/>
      <c r="G340" s="104"/>
      <c r="H340" s="73"/>
      <c r="I340" s="49"/>
    </row>
    <row r="341" spans="2:9" x14ac:dyDescent="0.25">
      <c r="B341" s="49"/>
      <c r="C341" s="73"/>
      <c r="D341" s="104"/>
      <c r="E341" s="104"/>
      <c r="F341" s="104"/>
      <c r="G341" s="104"/>
      <c r="H341" s="73"/>
      <c r="I341" s="49"/>
    </row>
    <row r="342" spans="2:9" x14ac:dyDescent="0.25">
      <c r="B342" s="49"/>
      <c r="C342" s="73"/>
      <c r="D342" s="104"/>
      <c r="E342" s="104"/>
      <c r="F342" s="104"/>
      <c r="G342" s="104"/>
      <c r="H342" s="73"/>
      <c r="I342" s="49"/>
    </row>
    <row r="343" spans="2:9" x14ac:dyDescent="0.25">
      <c r="B343" s="49"/>
      <c r="C343" s="73"/>
      <c r="D343" s="104"/>
      <c r="E343" s="104"/>
      <c r="F343" s="104"/>
      <c r="G343" s="104"/>
      <c r="H343" s="73"/>
      <c r="I343" s="49"/>
    </row>
    <row r="344" spans="2:9" x14ac:dyDescent="0.25">
      <c r="B344" s="49"/>
      <c r="C344" s="73"/>
      <c r="D344" s="104"/>
      <c r="E344" s="104"/>
      <c r="F344" s="104"/>
      <c r="G344" s="104"/>
      <c r="H344" s="73"/>
      <c r="I344" s="49"/>
    </row>
    <row r="345" spans="2:9" x14ac:dyDescent="0.25">
      <c r="B345" s="49"/>
      <c r="C345" s="73"/>
      <c r="D345" s="104"/>
      <c r="E345" s="104"/>
      <c r="F345" s="104"/>
      <c r="G345" s="104"/>
      <c r="H345" s="73"/>
      <c r="I345" s="49"/>
    </row>
    <row r="346" spans="2:9" x14ac:dyDescent="0.25">
      <c r="B346" s="49"/>
      <c r="C346" s="73"/>
      <c r="D346" s="104"/>
      <c r="E346" s="104"/>
      <c r="F346" s="104"/>
      <c r="G346" s="104"/>
      <c r="H346" s="73"/>
      <c r="I346" s="49"/>
    </row>
    <row r="347" spans="2:9" x14ac:dyDescent="0.25">
      <c r="B347" s="49"/>
      <c r="C347" s="73"/>
      <c r="D347" s="104"/>
      <c r="E347" s="104"/>
      <c r="F347" s="104"/>
      <c r="G347" s="104"/>
      <c r="H347" s="73"/>
      <c r="I347" s="49"/>
    </row>
    <row r="348" spans="2:9" x14ac:dyDescent="0.25">
      <c r="B348" s="49"/>
      <c r="C348" s="73"/>
      <c r="D348" s="104"/>
      <c r="E348" s="104"/>
      <c r="F348" s="104"/>
      <c r="G348" s="104"/>
      <c r="H348" s="73"/>
      <c r="I348" s="49"/>
    </row>
    <row r="349" spans="2:9" x14ac:dyDescent="0.25">
      <c r="B349" s="49"/>
      <c r="C349" s="73"/>
      <c r="D349" s="104"/>
      <c r="E349" s="104"/>
      <c r="F349" s="104"/>
      <c r="G349" s="104"/>
      <c r="H349" s="73"/>
      <c r="I349" s="49"/>
    </row>
    <row r="350" spans="2:9" x14ac:dyDescent="0.25">
      <c r="B350" s="49"/>
      <c r="C350" s="73"/>
      <c r="D350" s="104"/>
      <c r="E350" s="104"/>
      <c r="F350" s="104"/>
      <c r="G350" s="104"/>
      <c r="H350" s="73"/>
      <c r="I350" s="49"/>
    </row>
    <row r="351" spans="2:9" x14ac:dyDescent="0.25">
      <c r="B351" s="49"/>
      <c r="C351" s="73"/>
      <c r="D351" s="104"/>
      <c r="E351" s="104"/>
      <c r="F351" s="104"/>
      <c r="G351" s="104"/>
      <c r="H351" s="73"/>
      <c r="I351" s="49"/>
    </row>
    <row r="352" spans="2:9" x14ac:dyDescent="0.25">
      <c r="B352" s="49"/>
      <c r="C352" s="73"/>
      <c r="D352" s="104"/>
      <c r="E352" s="104"/>
      <c r="F352" s="104"/>
      <c r="G352" s="104"/>
      <c r="H352" s="73"/>
      <c r="I352" s="49"/>
    </row>
    <row r="353" spans="2:9" x14ac:dyDescent="0.25">
      <c r="B353" s="49"/>
      <c r="C353" s="73"/>
      <c r="D353" s="104"/>
      <c r="E353" s="104"/>
      <c r="F353" s="104"/>
      <c r="G353" s="104"/>
      <c r="H353" s="73"/>
      <c r="I353" s="49"/>
    </row>
    <row r="354" spans="2:9" x14ac:dyDescent="0.25">
      <c r="B354" s="49"/>
      <c r="C354" s="73"/>
      <c r="D354" s="104"/>
      <c r="E354" s="104"/>
      <c r="F354" s="104"/>
      <c r="G354" s="104"/>
      <c r="H354" s="73"/>
      <c r="I354" s="49"/>
    </row>
    <row r="355" spans="2:9" x14ac:dyDescent="0.25">
      <c r="B355" s="49"/>
      <c r="C355" s="73"/>
      <c r="D355" s="104"/>
      <c r="E355" s="104"/>
      <c r="F355" s="104"/>
      <c r="G355" s="104"/>
      <c r="H355" s="73"/>
      <c r="I355" s="49"/>
    </row>
    <row r="356" spans="2:9" x14ac:dyDescent="0.25">
      <c r="B356" s="49"/>
      <c r="C356" s="73"/>
      <c r="D356" s="104"/>
      <c r="E356" s="104"/>
      <c r="F356" s="104"/>
      <c r="G356" s="104"/>
      <c r="H356" s="73"/>
      <c r="I356" s="49"/>
    </row>
    <row r="357" spans="2:9" x14ac:dyDescent="0.25">
      <c r="B357" s="49"/>
      <c r="C357" s="73"/>
      <c r="D357" s="104"/>
      <c r="E357" s="104"/>
      <c r="F357" s="104"/>
      <c r="G357" s="104"/>
      <c r="H357" s="73"/>
      <c r="I357" s="49"/>
    </row>
    <row r="358" spans="2:9" x14ac:dyDescent="0.25">
      <c r="B358" s="49"/>
      <c r="C358" s="73"/>
      <c r="D358" s="104"/>
      <c r="E358" s="104"/>
      <c r="F358" s="104"/>
      <c r="G358" s="104"/>
      <c r="H358" s="73"/>
      <c r="I358" s="49"/>
    </row>
    <row r="359" spans="2:9" x14ac:dyDescent="0.25">
      <c r="B359" s="49"/>
      <c r="C359" s="73"/>
      <c r="D359" s="104"/>
      <c r="E359" s="104"/>
      <c r="F359" s="104"/>
      <c r="G359" s="104"/>
      <c r="H359" s="73"/>
      <c r="I359" s="49"/>
    </row>
    <row r="360" spans="2:9" x14ac:dyDescent="0.25">
      <c r="B360" s="49"/>
      <c r="C360" s="73"/>
      <c r="D360" s="104"/>
      <c r="E360" s="104"/>
      <c r="F360" s="104"/>
      <c r="G360" s="104"/>
      <c r="H360" s="73"/>
      <c r="I360" s="49"/>
    </row>
    <row r="361" spans="2:9" x14ac:dyDescent="0.25">
      <c r="B361" s="49"/>
      <c r="C361" s="73"/>
      <c r="D361" s="104"/>
      <c r="E361" s="104"/>
      <c r="F361" s="104"/>
      <c r="G361" s="104"/>
      <c r="H361" s="73"/>
      <c r="I361" s="49"/>
    </row>
    <row r="362" spans="2:9" x14ac:dyDescent="0.25">
      <c r="B362" s="49"/>
      <c r="C362" s="73"/>
      <c r="D362" s="104"/>
      <c r="E362" s="104"/>
      <c r="F362" s="104"/>
      <c r="G362" s="104"/>
      <c r="H362" s="73"/>
      <c r="I362" s="49"/>
    </row>
    <row r="363" spans="2:9" x14ac:dyDescent="0.25">
      <c r="B363" s="49"/>
      <c r="C363" s="73"/>
      <c r="D363" s="104"/>
      <c r="E363" s="104"/>
      <c r="F363" s="104"/>
      <c r="G363" s="104"/>
      <c r="H363" s="73"/>
      <c r="I363" s="49"/>
    </row>
    <row r="364" spans="2:9" x14ac:dyDescent="0.25">
      <c r="B364" s="49"/>
      <c r="C364" s="73"/>
      <c r="D364" s="104"/>
      <c r="E364" s="104"/>
      <c r="F364" s="104"/>
      <c r="G364" s="104"/>
      <c r="H364" s="73"/>
      <c r="I364" s="49"/>
    </row>
    <row r="365" spans="2:9" x14ac:dyDescent="0.25">
      <c r="B365" s="49"/>
      <c r="C365" s="73"/>
      <c r="D365" s="104"/>
      <c r="E365" s="104"/>
      <c r="F365" s="104"/>
      <c r="G365" s="104"/>
      <c r="H365" s="73"/>
      <c r="I365" s="49"/>
    </row>
    <row r="366" spans="2:9" x14ac:dyDescent="0.25">
      <c r="B366" s="49"/>
      <c r="C366" s="73"/>
      <c r="D366" s="104"/>
      <c r="E366" s="104"/>
      <c r="F366" s="104"/>
      <c r="G366" s="104"/>
      <c r="H366" s="73"/>
      <c r="I366" s="49"/>
    </row>
    <row r="367" spans="2:9" x14ac:dyDescent="0.25">
      <c r="B367" s="49"/>
      <c r="C367" s="73"/>
      <c r="D367" s="104"/>
      <c r="E367" s="104"/>
      <c r="F367" s="104"/>
      <c r="G367" s="104"/>
      <c r="H367" s="73"/>
      <c r="I367" s="49"/>
    </row>
    <row r="368" spans="2:9" x14ac:dyDescent="0.25">
      <c r="B368" s="49"/>
      <c r="C368" s="73"/>
      <c r="D368" s="104"/>
      <c r="E368" s="104"/>
      <c r="F368" s="104"/>
      <c r="G368" s="104"/>
      <c r="H368" s="73"/>
      <c r="I368" s="49"/>
    </row>
    <row r="369" spans="2:9" x14ac:dyDescent="0.25">
      <c r="B369" s="49"/>
      <c r="C369" s="73"/>
      <c r="D369" s="104"/>
      <c r="E369" s="104"/>
      <c r="F369" s="104"/>
      <c r="G369" s="104"/>
      <c r="H369" s="73"/>
      <c r="I369" s="49"/>
    </row>
    <row r="370" spans="2:9" x14ac:dyDescent="0.25">
      <c r="B370" s="49"/>
      <c r="C370" s="73"/>
      <c r="D370" s="104"/>
      <c r="E370" s="104"/>
      <c r="F370" s="104"/>
      <c r="G370" s="104"/>
      <c r="H370" s="73"/>
      <c r="I370" s="49"/>
    </row>
    <row r="371" spans="2:9" x14ac:dyDescent="0.25">
      <c r="B371" s="49"/>
      <c r="C371" s="73"/>
      <c r="D371" s="104"/>
      <c r="E371" s="104"/>
      <c r="F371" s="104"/>
      <c r="G371" s="104"/>
      <c r="H371" s="73"/>
      <c r="I371" s="49"/>
    </row>
    <row r="372" spans="2:9" x14ac:dyDescent="0.25">
      <c r="B372" s="49"/>
      <c r="C372" s="73"/>
      <c r="D372" s="104"/>
      <c r="E372" s="104"/>
      <c r="F372" s="104"/>
      <c r="G372" s="104"/>
      <c r="H372" s="73"/>
      <c r="I372" s="49"/>
    </row>
    <row r="373" spans="2:9" x14ac:dyDescent="0.25">
      <c r="B373" s="49"/>
      <c r="C373" s="73"/>
      <c r="D373" s="104"/>
      <c r="E373" s="104"/>
      <c r="F373" s="104"/>
      <c r="G373" s="104"/>
      <c r="H373" s="73"/>
      <c r="I373" s="49"/>
    </row>
    <row r="374" spans="2:9" x14ac:dyDescent="0.25">
      <c r="B374" s="49"/>
      <c r="C374" s="73"/>
      <c r="D374" s="104"/>
      <c r="E374" s="104"/>
      <c r="F374" s="104"/>
      <c r="G374" s="104"/>
      <c r="H374" s="73"/>
      <c r="I374" s="49"/>
    </row>
    <row r="375" spans="2:9" x14ac:dyDescent="0.25">
      <c r="B375" s="49"/>
      <c r="C375" s="73"/>
      <c r="D375" s="104"/>
      <c r="E375" s="104"/>
      <c r="F375" s="104"/>
      <c r="G375" s="104"/>
      <c r="H375" s="73"/>
      <c r="I375" s="49"/>
    </row>
    <row r="376" spans="2:9" x14ac:dyDescent="0.25">
      <c r="B376" s="49"/>
      <c r="C376" s="73"/>
      <c r="D376" s="104"/>
      <c r="E376" s="104"/>
      <c r="F376" s="104"/>
      <c r="G376" s="104"/>
      <c r="H376" s="73"/>
      <c r="I376" s="49"/>
    </row>
    <row r="377" spans="2:9" x14ac:dyDescent="0.25">
      <c r="B377" s="49"/>
      <c r="C377" s="73"/>
      <c r="D377" s="104"/>
      <c r="E377" s="104"/>
      <c r="F377" s="104"/>
      <c r="G377" s="104"/>
      <c r="H377" s="73"/>
      <c r="I377" s="49"/>
    </row>
    <row r="378" spans="2:9" x14ac:dyDescent="0.25">
      <c r="B378" s="49"/>
      <c r="C378" s="73"/>
      <c r="D378" s="104"/>
      <c r="E378" s="104"/>
      <c r="F378" s="104"/>
      <c r="G378" s="104"/>
      <c r="H378" s="73"/>
      <c r="I378" s="49"/>
    </row>
    <row r="379" spans="2:9" x14ac:dyDescent="0.25">
      <c r="B379" s="49"/>
      <c r="C379" s="73"/>
      <c r="D379" s="104"/>
      <c r="E379" s="104"/>
      <c r="F379" s="104"/>
      <c r="G379" s="104"/>
      <c r="H379" s="73"/>
      <c r="I379" s="49"/>
    </row>
    <row r="380" spans="2:9" x14ac:dyDescent="0.25">
      <c r="B380" s="49"/>
      <c r="C380" s="73"/>
      <c r="D380" s="104"/>
      <c r="E380" s="104"/>
      <c r="F380" s="104"/>
      <c r="G380" s="104"/>
      <c r="H380" s="73"/>
      <c r="I380" s="49"/>
    </row>
    <row r="381" spans="2:9" x14ac:dyDescent="0.25">
      <c r="B381" s="49"/>
      <c r="C381" s="73"/>
      <c r="D381" s="104"/>
      <c r="E381" s="104"/>
      <c r="F381" s="104"/>
      <c r="G381" s="104"/>
      <c r="H381" s="73"/>
      <c r="I381" s="49"/>
    </row>
    <row r="382" spans="2:9" x14ac:dyDescent="0.25">
      <c r="B382" s="49"/>
      <c r="C382" s="73"/>
      <c r="D382" s="104"/>
      <c r="E382" s="104"/>
      <c r="F382" s="104"/>
      <c r="G382" s="104"/>
      <c r="H382" s="73"/>
      <c r="I382" s="49"/>
    </row>
    <row r="383" spans="2:9" x14ac:dyDescent="0.25">
      <c r="B383" s="49"/>
      <c r="C383" s="73"/>
      <c r="D383" s="104"/>
      <c r="E383" s="104"/>
      <c r="F383" s="104"/>
      <c r="G383" s="104"/>
      <c r="H383" s="73"/>
      <c r="I383" s="49"/>
    </row>
    <row r="384" spans="2:9" x14ac:dyDescent="0.25">
      <c r="B384" s="49"/>
      <c r="C384" s="73"/>
      <c r="D384" s="104"/>
      <c r="E384" s="104"/>
      <c r="F384" s="104"/>
      <c r="G384" s="104"/>
      <c r="H384" s="73"/>
      <c r="I384" s="49"/>
    </row>
    <row r="385" spans="2:9" x14ac:dyDescent="0.25">
      <c r="B385" s="49"/>
      <c r="C385" s="73"/>
      <c r="D385" s="104"/>
      <c r="E385" s="104"/>
      <c r="F385" s="104"/>
      <c r="G385" s="104"/>
      <c r="H385" s="73"/>
      <c r="I385" s="49"/>
    </row>
    <row r="386" spans="2:9" x14ac:dyDescent="0.25">
      <c r="B386" s="49"/>
      <c r="C386" s="73"/>
      <c r="D386" s="104"/>
      <c r="E386" s="104"/>
      <c r="F386" s="104"/>
      <c r="G386" s="104"/>
      <c r="H386" s="73"/>
      <c r="I386" s="49"/>
    </row>
    <row r="387" spans="2:9" x14ac:dyDescent="0.25">
      <c r="B387" s="49"/>
      <c r="C387" s="73"/>
      <c r="D387" s="104"/>
      <c r="E387" s="104"/>
      <c r="F387" s="104"/>
      <c r="G387" s="104"/>
      <c r="H387" s="73"/>
      <c r="I387" s="49"/>
    </row>
    <row r="388" spans="2:9" x14ac:dyDescent="0.25">
      <c r="B388" s="49"/>
      <c r="C388" s="73"/>
      <c r="D388" s="104"/>
      <c r="E388" s="104"/>
      <c r="F388" s="104"/>
      <c r="G388" s="104"/>
      <c r="H388" s="73"/>
      <c r="I388" s="49"/>
    </row>
    <row r="389" spans="2:9" x14ac:dyDescent="0.25">
      <c r="B389" s="49"/>
      <c r="C389" s="73"/>
      <c r="D389" s="104"/>
      <c r="E389" s="104"/>
      <c r="F389" s="104"/>
      <c r="G389" s="104"/>
      <c r="H389" s="73"/>
      <c r="I389" s="49"/>
    </row>
    <row r="390" spans="2:9" x14ac:dyDescent="0.25">
      <c r="B390" s="49"/>
      <c r="C390" s="73"/>
      <c r="D390" s="104"/>
      <c r="E390" s="104"/>
      <c r="F390" s="104"/>
      <c r="G390" s="104"/>
      <c r="H390" s="73"/>
      <c r="I390" s="49"/>
    </row>
    <row r="391" spans="2:9" x14ac:dyDescent="0.25">
      <c r="B391" s="49"/>
      <c r="C391" s="73"/>
      <c r="D391" s="104"/>
      <c r="E391" s="104"/>
      <c r="F391" s="104"/>
      <c r="G391" s="104"/>
      <c r="H391" s="73"/>
      <c r="I391" s="49"/>
    </row>
    <row r="392" spans="2:9" x14ac:dyDescent="0.25">
      <c r="B392" s="49"/>
      <c r="C392" s="73"/>
      <c r="D392" s="104"/>
      <c r="E392" s="104"/>
      <c r="F392" s="104"/>
      <c r="G392" s="104"/>
      <c r="H392" s="73"/>
      <c r="I392" s="49"/>
    </row>
    <row r="393" spans="2:9" x14ac:dyDescent="0.25">
      <c r="B393" s="49"/>
      <c r="C393" s="73"/>
      <c r="D393" s="104"/>
      <c r="E393" s="104"/>
      <c r="F393" s="104"/>
      <c r="G393" s="104"/>
      <c r="H393" s="73"/>
      <c r="I393" s="49"/>
    </row>
    <row r="394" spans="2:9" x14ac:dyDescent="0.25">
      <c r="B394" s="49"/>
      <c r="C394" s="73"/>
      <c r="D394" s="104"/>
      <c r="E394" s="104"/>
      <c r="F394" s="104"/>
      <c r="G394" s="104"/>
      <c r="H394" s="73"/>
      <c r="I394" s="49"/>
    </row>
    <row r="395" spans="2:9" x14ac:dyDescent="0.25">
      <c r="B395" s="49"/>
      <c r="C395" s="73"/>
      <c r="D395" s="104"/>
      <c r="E395" s="104"/>
      <c r="F395" s="104"/>
      <c r="G395" s="104"/>
      <c r="H395" s="73"/>
      <c r="I395" s="49"/>
    </row>
    <row r="396" spans="2:9" x14ac:dyDescent="0.25">
      <c r="B396" s="49"/>
      <c r="C396" s="73"/>
      <c r="D396" s="104"/>
      <c r="E396" s="104"/>
      <c r="F396" s="104"/>
      <c r="G396" s="104"/>
      <c r="H396" s="73"/>
      <c r="I396" s="49"/>
    </row>
    <row r="397" spans="2:9" x14ac:dyDescent="0.25">
      <c r="B397" s="49"/>
      <c r="C397" s="73"/>
      <c r="D397" s="104"/>
      <c r="E397" s="104"/>
      <c r="F397" s="104"/>
      <c r="G397" s="104"/>
      <c r="H397" s="73"/>
      <c r="I397" s="49"/>
    </row>
    <row r="398" spans="2:9" x14ac:dyDescent="0.25">
      <c r="B398" s="49"/>
      <c r="C398" s="73"/>
      <c r="D398" s="104"/>
      <c r="E398" s="104"/>
      <c r="F398" s="104"/>
      <c r="G398" s="104"/>
      <c r="H398" s="73"/>
      <c r="I398" s="49"/>
    </row>
    <row r="399" spans="2:9" x14ac:dyDescent="0.25">
      <c r="B399" s="49"/>
      <c r="C399" s="73"/>
      <c r="D399" s="104"/>
      <c r="E399" s="104"/>
      <c r="F399" s="104"/>
      <c r="G399" s="104"/>
      <c r="H399" s="73"/>
      <c r="I399" s="49"/>
    </row>
    <row r="400" spans="2:9" x14ac:dyDescent="0.25">
      <c r="B400" s="49"/>
      <c r="C400" s="73"/>
      <c r="D400" s="104"/>
      <c r="E400" s="104"/>
      <c r="F400" s="104"/>
      <c r="G400" s="104"/>
      <c r="H400" s="73"/>
      <c r="I400" s="49"/>
    </row>
    <row r="401" spans="2:9" x14ac:dyDescent="0.25">
      <c r="B401" s="49"/>
      <c r="C401" s="73"/>
      <c r="D401" s="104"/>
      <c r="E401" s="104"/>
      <c r="F401" s="104"/>
      <c r="G401" s="104"/>
      <c r="H401" s="73"/>
      <c r="I401" s="49"/>
    </row>
    <row r="402" spans="2:9" x14ac:dyDescent="0.25">
      <c r="B402" s="49"/>
      <c r="C402" s="73"/>
      <c r="D402" s="104"/>
      <c r="E402" s="104"/>
      <c r="F402" s="104"/>
      <c r="G402" s="104"/>
      <c r="H402" s="73"/>
      <c r="I402" s="49"/>
    </row>
    <row r="403" spans="2:9" x14ac:dyDescent="0.25">
      <c r="B403" s="49"/>
      <c r="C403" s="73"/>
      <c r="D403" s="104"/>
      <c r="E403" s="104"/>
      <c r="F403" s="104"/>
      <c r="G403" s="104"/>
      <c r="H403" s="73"/>
      <c r="I403" s="49"/>
    </row>
    <row r="404" spans="2:9" x14ac:dyDescent="0.25">
      <c r="B404" s="49"/>
      <c r="C404" s="73"/>
      <c r="D404" s="104"/>
      <c r="E404" s="104"/>
      <c r="F404" s="104"/>
      <c r="G404" s="104"/>
      <c r="H404" s="73"/>
      <c r="I404" s="49"/>
    </row>
    <row r="405" spans="2:9" x14ac:dyDescent="0.25">
      <c r="B405" s="49"/>
      <c r="C405" s="73"/>
      <c r="D405" s="104"/>
      <c r="E405" s="104"/>
      <c r="F405" s="104"/>
      <c r="G405" s="104"/>
      <c r="H405" s="73"/>
      <c r="I405" s="49"/>
    </row>
    <row r="406" spans="2:9" x14ac:dyDescent="0.25">
      <c r="B406" s="49"/>
      <c r="C406" s="73"/>
      <c r="D406" s="104"/>
      <c r="E406" s="104"/>
      <c r="F406" s="104"/>
      <c r="G406" s="104"/>
      <c r="H406" s="73"/>
      <c r="I406" s="49"/>
    </row>
    <row r="407" spans="2:9" x14ac:dyDescent="0.25">
      <c r="B407" s="49"/>
      <c r="C407" s="73"/>
      <c r="D407" s="104"/>
      <c r="E407" s="104"/>
      <c r="F407" s="104"/>
      <c r="G407" s="104"/>
      <c r="H407" s="73"/>
      <c r="I407" s="49"/>
    </row>
    <row r="408" spans="2:9" x14ac:dyDescent="0.25">
      <c r="B408" s="49"/>
      <c r="C408" s="73"/>
      <c r="D408" s="104"/>
      <c r="E408" s="104"/>
      <c r="F408" s="104"/>
      <c r="G408" s="104"/>
      <c r="H408" s="73"/>
      <c r="I408" s="49"/>
    </row>
    <row r="409" spans="2:9" x14ac:dyDescent="0.25">
      <c r="B409" s="49"/>
      <c r="C409" s="73"/>
      <c r="D409" s="104"/>
      <c r="E409" s="104"/>
      <c r="F409" s="104"/>
      <c r="G409" s="104"/>
      <c r="H409" s="73"/>
      <c r="I409" s="49"/>
    </row>
    <row r="410" spans="2:9" x14ac:dyDescent="0.25">
      <c r="B410" s="49"/>
      <c r="C410" s="73"/>
      <c r="D410" s="104"/>
      <c r="E410" s="104"/>
      <c r="F410" s="104"/>
      <c r="G410" s="104"/>
      <c r="H410" s="73"/>
      <c r="I410" s="49"/>
    </row>
    <row r="411" spans="2:9" x14ac:dyDescent="0.25">
      <c r="B411" s="49"/>
      <c r="C411" s="73"/>
      <c r="D411" s="104"/>
      <c r="E411" s="104"/>
      <c r="F411" s="104"/>
      <c r="G411" s="104"/>
      <c r="H411" s="73"/>
      <c r="I411" s="49"/>
    </row>
    <row r="412" spans="2:9" x14ac:dyDescent="0.25">
      <c r="B412" s="49"/>
      <c r="C412" s="73"/>
      <c r="D412" s="104"/>
      <c r="E412" s="104"/>
      <c r="F412" s="104"/>
      <c r="G412" s="104"/>
      <c r="H412" s="73"/>
      <c r="I412" s="49"/>
    </row>
    <row r="413" spans="2:9" x14ac:dyDescent="0.25">
      <c r="B413" s="49"/>
      <c r="C413" s="73"/>
      <c r="D413" s="104"/>
      <c r="E413" s="104"/>
      <c r="F413" s="104"/>
      <c r="G413" s="104"/>
      <c r="H413" s="73"/>
      <c r="I413" s="49"/>
    </row>
    <row r="414" spans="2:9" x14ac:dyDescent="0.25">
      <c r="B414" s="49"/>
      <c r="C414" s="73"/>
      <c r="D414" s="104"/>
      <c r="E414" s="104"/>
      <c r="F414" s="104"/>
      <c r="G414" s="104"/>
      <c r="H414" s="73"/>
      <c r="I414" s="49"/>
    </row>
    <row r="415" spans="2:9" x14ac:dyDescent="0.25">
      <c r="B415" s="49"/>
      <c r="C415" s="73"/>
      <c r="D415" s="104"/>
      <c r="E415" s="104"/>
      <c r="F415" s="104"/>
      <c r="G415" s="104"/>
      <c r="H415" s="73"/>
      <c r="I415" s="49"/>
    </row>
    <row r="416" spans="2:9" x14ac:dyDescent="0.25">
      <c r="B416" s="49"/>
      <c r="C416" s="73"/>
      <c r="D416" s="104"/>
      <c r="E416" s="104"/>
      <c r="F416" s="104"/>
      <c r="G416" s="104"/>
      <c r="H416" s="73"/>
      <c r="I416" s="49"/>
    </row>
    <row r="417" spans="2:9" x14ac:dyDescent="0.25">
      <c r="B417" s="49"/>
      <c r="C417" s="73"/>
      <c r="D417" s="104"/>
      <c r="E417" s="104"/>
      <c r="F417" s="104"/>
      <c r="G417" s="104"/>
      <c r="H417" s="73"/>
      <c r="I417" s="49"/>
    </row>
    <row r="418" spans="2:9" x14ac:dyDescent="0.25">
      <c r="B418" s="49"/>
      <c r="C418" s="73"/>
      <c r="D418" s="104"/>
      <c r="E418" s="104"/>
      <c r="F418" s="104"/>
      <c r="G418" s="104"/>
      <c r="H418" s="73"/>
      <c r="I418" s="49"/>
    </row>
    <row r="419" spans="2:9" x14ac:dyDescent="0.25">
      <c r="B419" s="49"/>
      <c r="C419" s="73"/>
      <c r="D419" s="104"/>
      <c r="E419" s="104"/>
      <c r="F419" s="104"/>
      <c r="G419" s="104"/>
      <c r="H419" s="73"/>
      <c r="I419" s="49"/>
    </row>
    <row r="420" spans="2:9" x14ac:dyDescent="0.25">
      <c r="B420" s="49"/>
      <c r="C420" s="73"/>
      <c r="D420" s="104"/>
      <c r="E420" s="104"/>
      <c r="F420" s="104"/>
      <c r="G420" s="104"/>
      <c r="H420" s="73"/>
      <c r="I420" s="49"/>
    </row>
    <row r="421" spans="2:9" x14ac:dyDescent="0.25">
      <c r="B421" s="49"/>
      <c r="C421" s="73"/>
      <c r="D421" s="104"/>
      <c r="E421" s="104"/>
      <c r="F421" s="104"/>
      <c r="G421" s="104"/>
      <c r="H421" s="73"/>
      <c r="I421" s="49"/>
    </row>
    <row r="422" spans="2:9" x14ac:dyDescent="0.25">
      <c r="B422" s="49"/>
      <c r="C422" s="73"/>
      <c r="D422" s="104"/>
      <c r="E422" s="104"/>
      <c r="F422" s="104"/>
      <c r="G422" s="104"/>
      <c r="H422" s="73"/>
      <c r="I422" s="49"/>
    </row>
    <row r="423" spans="2:9" x14ac:dyDescent="0.25">
      <c r="B423" s="49"/>
      <c r="C423" s="73"/>
      <c r="D423" s="104"/>
      <c r="E423" s="104"/>
      <c r="F423" s="104"/>
      <c r="G423" s="104"/>
      <c r="H423" s="73"/>
      <c r="I423" s="49"/>
    </row>
    <row r="424" spans="2:9" x14ac:dyDescent="0.25">
      <c r="B424" s="49"/>
      <c r="C424" s="73"/>
      <c r="D424" s="104"/>
      <c r="E424" s="104"/>
      <c r="F424" s="104"/>
      <c r="G424" s="104"/>
      <c r="H424" s="73"/>
      <c r="I424" s="49"/>
    </row>
    <row r="425" spans="2:9" x14ac:dyDescent="0.25">
      <c r="B425" s="49"/>
      <c r="C425" s="73"/>
      <c r="D425" s="104"/>
      <c r="E425" s="104"/>
      <c r="F425" s="104"/>
      <c r="G425" s="104"/>
      <c r="H425" s="73"/>
      <c r="I425" s="49"/>
    </row>
    <row r="426" spans="2:9" x14ac:dyDescent="0.25">
      <c r="B426" s="49"/>
      <c r="C426" s="73"/>
      <c r="D426" s="104"/>
      <c r="E426" s="104"/>
      <c r="F426" s="104"/>
      <c r="G426" s="104"/>
      <c r="H426" s="73"/>
      <c r="I426" s="49"/>
    </row>
    <row r="427" spans="2:9" x14ac:dyDescent="0.25">
      <c r="B427" s="49"/>
      <c r="C427" s="73"/>
      <c r="D427" s="104"/>
      <c r="E427" s="104"/>
      <c r="F427" s="104"/>
      <c r="G427" s="104"/>
      <c r="H427" s="73"/>
      <c r="I427" s="49"/>
    </row>
    <row r="428" spans="2:9" x14ac:dyDescent="0.25">
      <c r="B428" s="49"/>
      <c r="C428" s="73"/>
      <c r="D428" s="104"/>
      <c r="E428" s="104"/>
      <c r="F428" s="104"/>
      <c r="G428" s="104"/>
      <c r="H428" s="73"/>
      <c r="I428" s="49"/>
    </row>
    <row r="429" spans="2:9" x14ac:dyDescent="0.25">
      <c r="B429" s="49"/>
      <c r="C429" s="73"/>
      <c r="D429" s="104"/>
      <c r="E429" s="104"/>
      <c r="F429" s="104"/>
      <c r="G429" s="104"/>
      <c r="H429" s="73"/>
      <c r="I429" s="49"/>
    </row>
    <row r="430" spans="2:9" x14ac:dyDescent="0.25">
      <c r="B430" s="49"/>
      <c r="C430" s="73"/>
      <c r="D430" s="104"/>
      <c r="E430" s="104"/>
      <c r="F430" s="104"/>
      <c r="G430" s="104"/>
      <c r="H430" s="73"/>
      <c r="I430" s="49"/>
    </row>
    <row r="431" spans="2:9" x14ac:dyDescent="0.25">
      <c r="B431" s="49"/>
      <c r="C431" s="73"/>
      <c r="D431" s="104"/>
      <c r="E431" s="104"/>
      <c r="F431" s="104"/>
      <c r="G431" s="104"/>
      <c r="H431" s="73"/>
      <c r="I431" s="49"/>
    </row>
    <row r="432" spans="2:9" x14ac:dyDescent="0.25">
      <c r="B432" s="49"/>
      <c r="C432" s="73"/>
      <c r="D432" s="104"/>
      <c r="E432" s="104"/>
      <c r="F432" s="104"/>
      <c r="G432" s="104"/>
      <c r="H432" s="73"/>
      <c r="I432" s="49"/>
    </row>
    <row r="433" spans="2:9" x14ac:dyDescent="0.25">
      <c r="B433" s="49"/>
      <c r="C433" s="73"/>
      <c r="D433" s="104"/>
      <c r="E433" s="104"/>
      <c r="F433" s="104"/>
      <c r="G433" s="104"/>
      <c r="H433" s="73"/>
      <c r="I433" s="49"/>
    </row>
    <row r="434" spans="2:9" x14ac:dyDescent="0.25">
      <c r="B434" s="49"/>
      <c r="C434" s="73"/>
      <c r="D434" s="104"/>
      <c r="E434" s="104"/>
      <c r="F434" s="104"/>
      <c r="G434" s="104"/>
      <c r="H434" s="73"/>
      <c r="I434" s="49"/>
    </row>
    <row r="435" spans="2:9" x14ac:dyDescent="0.25">
      <c r="B435" s="49"/>
      <c r="C435" s="73"/>
      <c r="D435" s="104"/>
      <c r="E435" s="104"/>
      <c r="F435" s="104"/>
      <c r="G435" s="104"/>
      <c r="H435" s="73"/>
      <c r="I435" s="49"/>
    </row>
    <row r="436" spans="2:9" x14ac:dyDescent="0.25">
      <c r="B436" s="49"/>
      <c r="C436" s="73"/>
      <c r="D436" s="104"/>
      <c r="E436" s="104"/>
      <c r="F436" s="104"/>
      <c r="G436" s="104"/>
      <c r="H436" s="73"/>
      <c r="I436" s="49"/>
    </row>
    <row r="437" spans="2:9" x14ac:dyDescent="0.25">
      <c r="B437" s="49"/>
      <c r="C437" s="73"/>
      <c r="D437" s="104"/>
      <c r="E437" s="104"/>
      <c r="F437" s="104"/>
      <c r="G437" s="104"/>
      <c r="H437" s="73"/>
      <c r="I437" s="49"/>
    </row>
    <row r="438" spans="2:9" x14ac:dyDescent="0.25">
      <c r="B438" s="49"/>
      <c r="C438" s="73"/>
      <c r="D438" s="104"/>
      <c r="E438" s="104"/>
      <c r="F438" s="104"/>
      <c r="G438" s="104"/>
      <c r="H438" s="73"/>
      <c r="I438" s="49"/>
    </row>
    <row r="439" spans="2:9" x14ac:dyDescent="0.25">
      <c r="B439" s="49"/>
      <c r="C439" s="73"/>
      <c r="D439" s="104"/>
      <c r="E439" s="104"/>
      <c r="F439" s="104"/>
      <c r="G439" s="104"/>
      <c r="H439" s="73"/>
      <c r="I439" s="49"/>
    </row>
    <row r="440" spans="2:9" x14ac:dyDescent="0.25">
      <c r="B440" s="49"/>
      <c r="C440" s="73"/>
      <c r="D440" s="104"/>
      <c r="E440" s="104"/>
      <c r="F440" s="104"/>
      <c r="G440" s="104"/>
      <c r="H440" s="73"/>
      <c r="I440" s="49"/>
    </row>
    <row r="441" spans="2:9" x14ac:dyDescent="0.25">
      <c r="B441" s="49"/>
      <c r="C441" s="73"/>
      <c r="D441" s="104"/>
      <c r="E441" s="104"/>
      <c r="F441" s="104"/>
      <c r="G441" s="104"/>
      <c r="H441" s="73"/>
      <c r="I441" s="49"/>
    </row>
    <row r="442" spans="2:9" x14ac:dyDescent="0.25">
      <c r="B442" s="49"/>
      <c r="C442" s="73"/>
      <c r="D442" s="104"/>
      <c r="E442" s="104"/>
      <c r="F442" s="104"/>
      <c r="G442" s="104"/>
      <c r="H442" s="73"/>
      <c r="I442" s="49"/>
    </row>
    <row r="443" spans="2:9" x14ac:dyDescent="0.25">
      <c r="B443" s="49"/>
      <c r="C443" s="73"/>
      <c r="D443" s="104"/>
      <c r="E443" s="104"/>
      <c r="F443" s="104"/>
      <c r="G443" s="104"/>
      <c r="H443" s="73"/>
      <c r="I443" s="49"/>
    </row>
    <row r="444" spans="2:9" x14ac:dyDescent="0.25">
      <c r="B444" s="49"/>
      <c r="C444" s="73"/>
      <c r="D444" s="104"/>
      <c r="E444" s="104"/>
      <c r="F444" s="104"/>
      <c r="G444" s="104"/>
      <c r="H444" s="73"/>
      <c r="I444" s="49"/>
    </row>
    <row r="445" spans="2:9" x14ac:dyDescent="0.25">
      <c r="B445" s="49"/>
      <c r="C445" s="73"/>
      <c r="D445" s="104"/>
      <c r="E445" s="104"/>
      <c r="F445" s="104"/>
      <c r="G445" s="104"/>
      <c r="H445" s="73"/>
      <c r="I445" s="49"/>
    </row>
    <row r="446" spans="2:9" x14ac:dyDescent="0.25">
      <c r="B446" s="49"/>
      <c r="C446" s="73"/>
      <c r="D446" s="104"/>
      <c r="E446" s="104"/>
      <c r="F446" s="104"/>
      <c r="G446" s="104"/>
      <c r="H446" s="73"/>
      <c r="I446" s="49"/>
    </row>
    <row r="447" spans="2:9" x14ac:dyDescent="0.25">
      <c r="B447" s="49"/>
      <c r="C447" s="73"/>
      <c r="D447" s="104"/>
      <c r="E447" s="104"/>
      <c r="F447" s="104"/>
      <c r="G447" s="104"/>
      <c r="H447" s="73"/>
      <c r="I447" s="49"/>
    </row>
    <row r="448" spans="2:9" x14ac:dyDescent="0.25">
      <c r="B448" s="49"/>
      <c r="C448" s="73"/>
      <c r="D448" s="104"/>
      <c r="E448" s="104"/>
      <c r="F448" s="104"/>
      <c r="G448" s="104"/>
      <c r="H448" s="73"/>
      <c r="I448" s="49"/>
    </row>
    <row r="449" spans="2:9" x14ac:dyDescent="0.25">
      <c r="B449" s="49"/>
      <c r="C449" s="73"/>
      <c r="D449" s="104"/>
      <c r="E449" s="104"/>
      <c r="F449" s="104"/>
      <c r="G449" s="104"/>
      <c r="H449" s="73"/>
      <c r="I449" s="49"/>
    </row>
    <row r="450" spans="2:9" x14ac:dyDescent="0.25">
      <c r="B450" s="49"/>
      <c r="C450" s="73"/>
      <c r="D450" s="104"/>
      <c r="E450" s="104"/>
      <c r="F450" s="104"/>
      <c r="G450" s="104"/>
      <c r="H450" s="73"/>
      <c r="I450" s="49"/>
    </row>
    <row r="451" spans="2:9" x14ac:dyDescent="0.25">
      <c r="B451" s="49"/>
      <c r="C451" s="73"/>
      <c r="D451" s="104"/>
      <c r="E451" s="104"/>
      <c r="F451" s="104"/>
      <c r="G451" s="104"/>
      <c r="H451" s="73"/>
      <c r="I451" s="49"/>
    </row>
    <row r="452" spans="2:9" x14ac:dyDescent="0.25">
      <c r="B452" s="49"/>
      <c r="C452" s="73"/>
      <c r="D452" s="104"/>
      <c r="E452" s="104"/>
      <c r="F452" s="104"/>
      <c r="G452" s="104"/>
      <c r="H452" s="73"/>
      <c r="I452" s="49"/>
    </row>
    <row r="453" spans="2:9" x14ac:dyDescent="0.25">
      <c r="B453" s="49"/>
      <c r="C453" s="73"/>
      <c r="D453" s="104"/>
      <c r="E453" s="104"/>
      <c r="F453" s="104"/>
      <c r="G453" s="104"/>
      <c r="H453" s="73"/>
      <c r="I453" s="49"/>
    </row>
    <row r="454" spans="2:9" x14ac:dyDescent="0.25">
      <c r="B454" s="49"/>
      <c r="C454" s="73"/>
      <c r="D454" s="104"/>
      <c r="E454" s="104"/>
      <c r="F454" s="104"/>
      <c r="G454" s="104"/>
      <c r="H454" s="73"/>
      <c r="I454" s="49"/>
    </row>
    <row r="455" spans="2:9" x14ac:dyDescent="0.25">
      <c r="B455" s="49"/>
      <c r="C455" s="73"/>
      <c r="D455" s="104"/>
      <c r="E455" s="104"/>
      <c r="F455" s="104"/>
      <c r="G455" s="104"/>
      <c r="H455" s="73"/>
      <c r="I455" s="49"/>
    </row>
    <row r="456" spans="2:9" x14ac:dyDescent="0.25">
      <c r="B456" s="49"/>
      <c r="C456" s="73"/>
      <c r="D456" s="104"/>
      <c r="E456" s="104"/>
      <c r="F456" s="104"/>
      <c r="G456" s="104"/>
      <c r="H456" s="73"/>
      <c r="I456" s="49"/>
    </row>
    <row r="457" spans="2:9" x14ac:dyDescent="0.25">
      <c r="B457" s="49"/>
      <c r="C457" s="73"/>
      <c r="D457" s="104"/>
      <c r="E457" s="104"/>
      <c r="F457" s="104"/>
      <c r="G457" s="104"/>
      <c r="H457" s="73"/>
      <c r="I457" s="49"/>
    </row>
    <row r="458" spans="2:9" x14ac:dyDescent="0.25">
      <c r="B458" s="49"/>
      <c r="C458" s="73"/>
      <c r="D458" s="104"/>
      <c r="E458" s="104"/>
      <c r="F458" s="104"/>
      <c r="G458" s="104"/>
      <c r="H458" s="73"/>
      <c r="I458" s="49"/>
    </row>
    <row r="459" spans="2:9" x14ac:dyDescent="0.25">
      <c r="B459" s="49"/>
      <c r="C459" s="73"/>
      <c r="D459" s="104"/>
      <c r="E459" s="104"/>
      <c r="F459" s="104"/>
      <c r="G459" s="104"/>
      <c r="H459" s="73"/>
      <c r="I459" s="49"/>
    </row>
    <row r="460" spans="2:9" x14ac:dyDescent="0.25">
      <c r="B460" s="49"/>
      <c r="C460" s="73"/>
      <c r="D460" s="104"/>
      <c r="E460" s="104"/>
      <c r="F460" s="104"/>
      <c r="G460" s="104"/>
      <c r="H460" s="73"/>
      <c r="I460" s="49"/>
    </row>
    <row r="461" spans="2:9" x14ac:dyDescent="0.25">
      <c r="B461" s="49"/>
      <c r="C461" s="73"/>
      <c r="D461" s="104"/>
      <c r="E461" s="104"/>
      <c r="F461" s="104"/>
      <c r="G461" s="104"/>
      <c r="H461" s="73"/>
      <c r="I461" s="49"/>
    </row>
    <row r="462" spans="2:9" x14ac:dyDescent="0.25">
      <c r="B462" s="49"/>
      <c r="C462" s="73"/>
      <c r="D462" s="104"/>
      <c r="E462" s="104"/>
      <c r="F462" s="104"/>
      <c r="G462" s="104"/>
      <c r="H462" s="73"/>
      <c r="I462" s="49"/>
    </row>
    <row r="463" spans="2:9" x14ac:dyDescent="0.25">
      <c r="B463" s="49"/>
      <c r="C463" s="73"/>
      <c r="D463" s="104"/>
      <c r="E463" s="104"/>
      <c r="F463" s="104"/>
      <c r="G463" s="104"/>
      <c r="H463" s="73"/>
      <c r="I463" s="49"/>
    </row>
    <row r="464" spans="2:9" x14ac:dyDescent="0.25">
      <c r="B464" s="49"/>
      <c r="C464" s="73"/>
      <c r="D464" s="104"/>
      <c r="E464" s="104"/>
      <c r="F464" s="104"/>
      <c r="G464" s="104"/>
      <c r="H464" s="73"/>
      <c r="I464" s="49"/>
    </row>
    <row r="465" spans="2:9" x14ac:dyDescent="0.25">
      <c r="B465" s="49"/>
      <c r="C465" s="73"/>
      <c r="D465" s="104"/>
      <c r="E465" s="104"/>
      <c r="F465" s="104"/>
      <c r="G465" s="104"/>
      <c r="H465" s="73"/>
      <c r="I465" s="49"/>
    </row>
    <row r="466" spans="2:9" x14ac:dyDescent="0.25">
      <c r="B466" s="49"/>
      <c r="C466" s="73"/>
      <c r="D466" s="104"/>
      <c r="E466" s="104"/>
      <c r="F466" s="104"/>
      <c r="G466" s="104"/>
      <c r="H466" s="73"/>
      <c r="I466" s="49"/>
    </row>
    <row r="467" spans="2:9" x14ac:dyDescent="0.25">
      <c r="B467" s="49"/>
      <c r="C467" s="73"/>
      <c r="D467" s="104"/>
      <c r="E467" s="104"/>
      <c r="F467" s="104"/>
      <c r="G467" s="104"/>
      <c r="H467" s="73"/>
      <c r="I467" s="49"/>
    </row>
    <row r="468" spans="2:9" x14ac:dyDescent="0.25">
      <c r="B468" s="49"/>
      <c r="C468" s="73"/>
      <c r="D468" s="104"/>
      <c r="E468" s="104"/>
      <c r="F468" s="104"/>
      <c r="G468" s="104"/>
      <c r="H468" s="73"/>
      <c r="I468" s="49"/>
    </row>
    <row r="469" spans="2:9" x14ac:dyDescent="0.25">
      <c r="B469" s="49"/>
      <c r="C469" s="73"/>
      <c r="D469" s="104"/>
      <c r="E469" s="104"/>
      <c r="F469" s="104"/>
      <c r="G469" s="104"/>
      <c r="H469" s="73"/>
      <c r="I469" s="49"/>
    </row>
    <row r="470" spans="2:9" x14ac:dyDescent="0.25">
      <c r="B470" s="49"/>
      <c r="C470" s="73"/>
      <c r="D470" s="104"/>
      <c r="E470" s="104"/>
      <c r="F470" s="104"/>
      <c r="G470" s="104"/>
      <c r="H470" s="73"/>
      <c r="I470" s="49"/>
    </row>
    <row r="471" spans="2:9" x14ac:dyDescent="0.25">
      <c r="B471" s="49"/>
      <c r="C471" s="73"/>
      <c r="D471" s="104"/>
      <c r="E471" s="104"/>
      <c r="F471" s="104"/>
      <c r="G471" s="104"/>
      <c r="H471" s="73"/>
      <c r="I471" s="49"/>
    </row>
    <row r="472" spans="2:9" x14ac:dyDescent="0.25">
      <c r="B472" s="49"/>
      <c r="C472" s="73"/>
      <c r="D472" s="104"/>
      <c r="E472" s="104"/>
      <c r="F472" s="104"/>
      <c r="G472" s="104"/>
      <c r="H472" s="73"/>
      <c r="I472" s="49"/>
    </row>
    <row r="473" spans="2:9" x14ac:dyDescent="0.25">
      <c r="B473" s="49"/>
      <c r="C473" s="73"/>
      <c r="D473" s="104"/>
      <c r="E473" s="104"/>
      <c r="F473" s="104"/>
      <c r="G473" s="104"/>
      <c r="H473" s="73"/>
      <c r="I473" s="49"/>
    </row>
    <row r="474" spans="2:9" x14ac:dyDescent="0.25">
      <c r="B474" s="49"/>
      <c r="C474" s="73"/>
      <c r="D474" s="104"/>
      <c r="E474" s="104"/>
      <c r="F474" s="104"/>
      <c r="G474" s="104"/>
      <c r="H474" s="73"/>
      <c r="I474" s="49"/>
    </row>
    <row r="475" spans="2:9" x14ac:dyDescent="0.25">
      <c r="B475" s="49"/>
      <c r="C475" s="73"/>
      <c r="D475" s="104"/>
      <c r="E475" s="104"/>
      <c r="F475" s="104"/>
      <c r="G475" s="104"/>
      <c r="H475" s="73"/>
      <c r="I475" s="49"/>
    </row>
    <row r="476" spans="2:9" x14ac:dyDescent="0.25">
      <c r="B476" s="49"/>
      <c r="C476" s="73"/>
      <c r="D476" s="104"/>
      <c r="E476" s="104"/>
      <c r="F476" s="104"/>
      <c r="G476" s="104"/>
      <c r="H476" s="73"/>
      <c r="I476" s="49"/>
    </row>
    <row r="477" spans="2:9" x14ac:dyDescent="0.25">
      <c r="B477" s="49"/>
      <c r="C477" s="73"/>
      <c r="D477" s="104"/>
      <c r="E477" s="104"/>
      <c r="F477" s="104"/>
      <c r="G477" s="104"/>
      <c r="H477" s="73"/>
      <c r="I477" s="49"/>
    </row>
    <row r="478" spans="2:9" x14ac:dyDescent="0.25">
      <c r="B478" s="49"/>
      <c r="C478" s="73"/>
      <c r="D478" s="104"/>
      <c r="E478" s="104"/>
      <c r="F478" s="104"/>
      <c r="G478" s="104"/>
      <c r="H478" s="73"/>
      <c r="I478" s="49"/>
    </row>
    <row r="479" spans="2:9" x14ac:dyDescent="0.25">
      <c r="B479" s="49"/>
      <c r="C479" s="73"/>
      <c r="D479" s="104"/>
      <c r="E479" s="104"/>
      <c r="F479" s="104"/>
      <c r="G479" s="104"/>
      <c r="H479" s="73"/>
      <c r="I479" s="49"/>
    </row>
    <row r="480" spans="2:9" x14ac:dyDescent="0.25">
      <c r="B480" s="49"/>
      <c r="C480" s="73"/>
      <c r="D480" s="104"/>
      <c r="E480" s="104"/>
      <c r="F480" s="104"/>
      <c r="G480" s="104"/>
      <c r="H480" s="73"/>
      <c r="I480" s="49"/>
    </row>
    <row r="481" spans="2:9" x14ac:dyDescent="0.25">
      <c r="B481" s="49"/>
      <c r="C481" s="73"/>
      <c r="D481" s="104"/>
      <c r="E481" s="104"/>
      <c r="F481" s="104"/>
      <c r="G481" s="104"/>
      <c r="H481" s="73"/>
      <c r="I481" s="49"/>
    </row>
    <row r="482" spans="2:9" x14ac:dyDescent="0.25">
      <c r="B482" s="49"/>
      <c r="C482" s="73"/>
      <c r="D482" s="104"/>
      <c r="E482" s="104"/>
      <c r="F482" s="104"/>
      <c r="G482" s="104"/>
      <c r="H482" s="73"/>
      <c r="I482" s="49"/>
    </row>
    <row r="483" spans="2:9" x14ac:dyDescent="0.25">
      <c r="B483" s="49"/>
      <c r="C483" s="73"/>
      <c r="D483" s="104"/>
      <c r="E483" s="104"/>
      <c r="F483" s="104"/>
      <c r="G483" s="104"/>
      <c r="H483" s="73"/>
      <c r="I483" s="49"/>
    </row>
    <row r="484" spans="2:9" x14ac:dyDescent="0.25">
      <c r="B484" s="49"/>
      <c r="C484" s="73"/>
      <c r="D484" s="104"/>
      <c r="E484" s="104"/>
      <c r="F484" s="104"/>
      <c r="G484" s="104"/>
      <c r="H484" s="73"/>
      <c r="I484" s="49"/>
    </row>
    <row r="485" spans="2:9" x14ac:dyDescent="0.25">
      <c r="B485" s="49"/>
      <c r="C485" s="73"/>
      <c r="D485" s="104"/>
      <c r="E485" s="104"/>
      <c r="F485" s="104"/>
      <c r="G485" s="104"/>
      <c r="H485" s="73"/>
      <c r="I485" s="49"/>
    </row>
    <row r="486" spans="2:9" x14ac:dyDescent="0.25">
      <c r="B486" s="49"/>
      <c r="C486" s="73"/>
      <c r="D486" s="104"/>
      <c r="E486" s="104"/>
      <c r="F486" s="104"/>
      <c r="G486" s="104"/>
      <c r="H486" s="73"/>
      <c r="I486" s="49"/>
    </row>
    <row r="487" spans="2:9" x14ac:dyDescent="0.25">
      <c r="B487" s="49"/>
      <c r="C487" s="73"/>
      <c r="D487" s="104"/>
      <c r="E487" s="104"/>
      <c r="F487" s="104"/>
      <c r="G487" s="104"/>
      <c r="H487" s="73"/>
      <c r="I487" s="49"/>
    </row>
    <row r="488" spans="2:9" x14ac:dyDescent="0.25">
      <c r="B488" s="49"/>
      <c r="C488" s="73"/>
      <c r="D488" s="104"/>
      <c r="E488" s="104"/>
      <c r="F488" s="104"/>
      <c r="G488" s="104"/>
      <c r="H488" s="73"/>
      <c r="I488" s="49"/>
    </row>
    <row r="489" spans="2:9" x14ac:dyDescent="0.25">
      <c r="B489" s="49"/>
      <c r="C489" s="73"/>
      <c r="D489" s="104"/>
      <c r="E489" s="104"/>
      <c r="F489" s="104"/>
      <c r="G489" s="104"/>
      <c r="H489" s="73"/>
      <c r="I489" s="49"/>
    </row>
    <row r="490" spans="2:9" x14ac:dyDescent="0.25">
      <c r="B490" s="49"/>
      <c r="C490" s="73"/>
      <c r="D490" s="104"/>
      <c r="E490" s="104"/>
      <c r="F490" s="104"/>
      <c r="G490" s="104"/>
      <c r="H490" s="73"/>
      <c r="I490" s="49"/>
    </row>
    <row r="491" spans="2:9" x14ac:dyDescent="0.25">
      <c r="B491" s="49"/>
      <c r="C491" s="73"/>
      <c r="D491" s="104"/>
      <c r="E491" s="104"/>
      <c r="F491" s="104"/>
      <c r="G491" s="104"/>
      <c r="H491" s="73"/>
      <c r="I491" s="49"/>
    </row>
    <row r="492" spans="2:9" x14ac:dyDescent="0.25">
      <c r="B492" s="49"/>
      <c r="C492" s="73"/>
      <c r="D492" s="104"/>
      <c r="E492" s="104"/>
      <c r="F492" s="104"/>
      <c r="G492" s="104"/>
      <c r="H492" s="73"/>
      <c r="I492" s="49"/>
    </row>
    <row r="493" spans="2:9" x14ac:dyDescent="0.25">
      <c r="B493" s="49"/>
      <c r="C493" s="73"/>
      <c r="D493" s="104"/>
      <c r="E493" s="104"/>
      <c r="F493" s="104"/>
      <c r="G493" s="104"/>
      <c r="H493" s="73"/>
      <c r="I493" s="49"/>
    </row>
    <row r="494" spans="2:9" x14ac:dyDescent="0.25">
      <c r="B494" s="49"/>
      <c r="C494" s="73"/>
      <c r="D494" s="104"/>
      <c r="E494" s="104"/>
      <c r="F494" s="104"/>
      <c r="G494" s="104"/>
      <c r="H494" s="73"/>
      <c r="I494" s="49"/>
    </row>
    <row r="495" spans="2:9" x14ac:dyDescent="0.25">
      <c r="B495" s="49"/>
      <c r="C495" s="73"/>
      <c r="D495" s="104"/>
      <c r="E495" s="104"/>
      <c r="F495" s="104"/>
      <c r="G495" s="104"/>
      <c r="H495" s="73"/>
      <c r="I495" s="49"/>
    </row>
    <row r="496" spans="2:9" x14ac:dyDescent="0.25">
      <c r="B496" s="49"/>
      <c r="C496" s="73"/>
      <c r="D496" s="104"/>
      <c r="E496" s="104"/>
      <c r="F496" s="104"/>
      <c r="G496" s="104"/>
      <c r="H496" s="73"/>
      <c r="I496" s="49"/>
    </row>
    <row r="497" spans="2:9" x14ac:dyDescent="0.25">
      <c r="B497" s="49"/>
      <c r="C497" s="73"/>
      <c r="D497" s="104"/>
      <c r="E497" s="104"/>
      <c r="F497" s="104"/>
      <c r="G497" s="104"/>
      <c r="H497" s="73"/>
      <c r="I497" s="49"/>
    </row>
    <row r="498" spans="2:9" x14ac:dyDescent="0.25">
      <c r="B498" s="49"/>
      <c r="C498" s="73"/>
      <c r="D498" s="104"/>
      <c r="E498" s="104"/>
      <c r="F498" s="104"/>
      <c r="G498" s="104"/>
      <c r="H498" s="73"/>
      <c r="I498" s="49"/>
    </row>
    <row r="499" spans="2:9" x14ac:dyDescent="0.25">
      <c r="B499" s="49"/>
      <c r="C499" s="73"/>
      <c r="D499" s="104"/>
      <c r="E499" s="104"/>
      <c r="F499" s="104"/>
      <c r="G499" s="104"/>
      <c r="H499" s="73"/>
      <c r="I499" s="49"/>
    </row>
    <row r="500" spans="2:9" x14ac:dyDescent="0.25">
      <c r="B500" s="49"/>
      <c r="C500" s="73"/>
      <c r="D500" s="104"/>
      <c r="E500" s="104"/>
      <c r="F500" s="104"/>
      <c r="G500" s="104"/>
      <c r="H500" s="73"/>
      <c r="I500" s="49"/>
    </row>
    <row r="501" spans="2:9" x14ac:dyDescent="0.25">
      <c r="B501" s="49"/>
      <c r="C501" s="73"/>
      <c r="D501" s="104"/>
      <c r="E501" s="104"/>
      <c r="F501" s="104"/>
      <c r="G501" s="104"/>
      <c r="H501" s="73"/>
      <c r="I501" s="49"/>
    </row>
    <row r="502" spans="2:9" x14ac:dyDescent="0.25">
      <c r="B502" s="49"/>
      <c r="C502" s="73"/>
      <c r="D502" s="104"/>
      <c r="E502" s="104"/>
      <c r="F502" s="104"/>
      <c r="G502" s="104"/>
      <c r="H502" s="73"/>
      <c r="I502" s="49"/>
    </row>
    <row r="503" spans="2:9" x14ac:dyDescent="0.25">
      <c r="B503" s="49"/>
      <c r="C503" s="73"/>
      <c r="D503" s="104"/>
      <c r="E503" s="104"/>
      <c r="F503" s="104"/>
      <c r="G503" s="104"/>
      <c r="H503" s="73"/>
      <c r="I503" s="49"/>
    </row>
    <row r="504" spans="2:9" x14ac:dyDescent="0.25">
      <c r="B504" s="49"/>
      <c r="C504" s="73"/>
      <c r="D504" s="104"/>
      <c r="E504" s="104"/>
      <c r="F504" s="104"/>
      <c r="G504" s="104"/>
      <c r="H504" s="73"/>
      <c r="I504" s="49"/>
    </row>
    <row r="505" spans="2:9" x14ac:dyDescent="0.25">
      <c r="B505" s="49"/>
      <c r="C505" s="73"/>
      <c r="D505" s="104"/>
      <c r="E505" s="104"/>
      <c r="F505" s="104"/>
      <c r="G505" s="104"/>
      <c r="H505" s="73"/>
      <c r="I505" s="49"/>
    </row>
    <row r="506" spans="2:9" x14ac:dyDescent="0.25">
      <c r="B506" s="49"/>
      <c r="C506" s="73"/>
      <c r="D506" s="104"/>
      <c r="E506" s="104"/>
      <c r="F506" s="104"/>
      <c r="G506" s="104"/>
      <c r="H506" s="73"/>
      <c r="I506" s="49"/>
    </row>
    <row r="507" spans="2:9" x14ac:dyDescent="0.25">
      <c r="B507" s="49"/>
      <c r="C507" s="73"/>
      <c r="D507" s="104"/>
      <c r="E507" s="104"/>
      <c r="F507" s="104"/>
      <c r="G507" s="104"/>
      <c r="H507" s="73"/>
      <c r="I507" s="49"/>
    </row>
    <row r="508" spans="2:9" x14ac:dyDescent="0.25">
      <c r="B508" s="49"/>
      <c r="C508" s="73"/>
      <c r="D508" s="104"/>
      <c r="E508" s="104"/>
      <c r="F508" s="104"/>
      <c r="G508" s="104"/>
      <c r="H508" s="73"/>
      <c r="I508" s="49"/>
    </row>
    <row r="509" spans="2:9" x14ac:dyDescent="0.25">
      <c r="B509" s="49"/>
      <c r="C509" s="73"/>
      <c r="D509" s="104"/>
      <c r="E509" s="104"/>
      <c r="F509" s="104"/>
      <c r="G509" s="104"/>
      <c r="H509" s="73"/>
      <c r="I509" s="49"/>
    </row>
    <row r="510" spans="2:9" x14ac:dyDescent="0.25">
      <c r="B510" s="49"/>
      <c r="C510" s="73"/>
      <c r="D510" s="104"/>
      <c r="E510" s="104"/>
      <c r="F510" s="104"/>
      <c r="G510" s="104"/>
      <c r="H510" s="73"/>
      <c r="I510" s="49"/>
    </row>
    <row r="511" spans="2:9" x14ac:dyDescent="0.25">
      <c r="B511" s="49"/>
      <c r="C511" s="73"/>
      <c r="D511" s="104"/>
      <c r="E511" s="104"/>
      <c r="F511" s="104"/>
      <c r="G511" s="104"/>
      <c r="H511" s="73"/>
      <c r="I511" s="49"/>
    </row>
    <row r="512" spans="2:9" x14ac:dyDescent="0.25">
      <c r="B512" s="49"/>
      <c r="C512" s="73"/>
      <c r="D512" s="104"/>
      <c r="E512" s="104"/>
      <c r="F512" s="104"/>
      <c r="G512" s="104"/>
      <c r="H512" s="73"/>
      <c r="I512" s="49"/>
    </row>
    <row r="513" spans="2:9" x14ac:dyDescent="0.25">
      <c r="B513" s="49"/>
      <c r="C513" s="73"/>
      <c r="D513" s="104"/>
      <c r="E513" s="104"/>
      <c r="F513" s="104"/>
      <c r="G513" s="104"/>
      <c r="H513" s="73"/>
      <c r="I513" s="49"/>
    </row>
    <row r="514" spans="2:9" x14ac:dyDescent="0.25">
      <c r="B514" s="49"/>
      <c r="C514" s="73"/>
      <c r="D514" s="104"/>
      <c r="E514" s="104"/>
      <c r="F514" s="104"/>
      <c r="G514" s="104"/>
      <c r="H514" s="73"/>
      <c r="I514" s="49"/>
    </row>
    <row r="515" spans="2:9" x14ac:dyDescent="0.25">
      <c r="B515" s="49"/>
      <c r="C515" s="73"/>
      <c r="D515" s="104"/>
      <c r="E515" s="104"/>
      <c r="F515" s="104"/>
      <c r="G515" s="104"/>
      <c r="H515" s="73"/>
      <c r="I515" s="49"/>
    </row>
    <row r="516" spans="2:9" x14ac:dyDescent="0.25">
      <c r="B516" s="49"/>
      <c r="C516" s="73"/>
      <c r="D516" s="104"/>
      <c r="E516" s="104"/>
      <c r="F516" s="104"/>
      <c r="G516" s="104"/>
      <c r="H516" s="73"/>
      <c r="I516" s="49"/>
    </row>
    <row r="517" spans="2:9" x14ac:dyDescent="0.25">
      <c r="B517" s="49"/>
      <c r="C517" s="73"/>
      <c r="D517" s="104"/>
      <c r="E517" s="104"/>
      <c r="F517" s="104"/>
      <c r="G517" s="104"/>
      <c r="H517" s="73"/>
      <c r="I517" s="49"/>
    </row>
    <row r="518" spans="2:9" x14ac:dyDescent="0.25">
      <c r="B518" s="49"/>
      <c r="C518" s="73"/>
      <c r="D518" s="104"/>
      <c r="E518" s="104"/>
      <c r="F518" s="104"/>
      <c r="G518" s="104"/>
      <c r="H518" s="73"/>
      <c r="I518" s="49"/>
    </row>
    <row r="519" spans="2:9" x14ac:dyDescent="0.25">
      <c r="B519" s="49"/>
      <c r="C519" s="73"/>
      <c r="D519" s="104"/>
      <c r="E519" s="104"/>
      <c r="F519" s="104"/>
      <c r="G519" s="104"/>
      <c r="H519" s="73"/>
      <c r="I519" s="49"/>
    </row>
    <row r="520" spans="2:9" x14ac:dyDescent="0.25">
      <c r="B520" s="49"/>
      <c r="C520" s="73"/>
      <c r="D520" s="104"/>
      <c r="E520" s="104"/>
      <c r="F520" s="104"/>
      <c r="G520" s="104"/>
      <c r="H520" s="73"/>
      <c r="I520" s="49"/>
    </row>
    <row r="521" spans="2:9" x14ac:dyDescent="0.25">
      <c r="B521" s="49"/>
      <c r="C521" s="73"/>
      <c r="D521" s="104"/>
      <c r="E521" s="104"/>
      <c r="F521" s="104"/>
      <c r="G521" s="104"/>
      <c r="H521" s="73"/>
      <c r="I521" s="49"/>
    </row>
    <row r="522" spans="2:9" x14ac:dyDescent="0.25">
      <c r="B522" s="49"/>
      <c r="C522" s="73"/>
      <c r="D522" s="104"/>
      <c r="E522" s="104"/>
      <c r="F522" s="104"/>
      <c r="G522" s="104"/>
      <c r="H522" s="73"/>
      <c r="I522" s="49"/>
    </row>
    <row r="523" spans="2:9" x14ac:dyDescent="0.25">
      <c r="B523" s="49"/>
      <c r="C523" s="73"/>
      <c r="D523" s="104"/>
      <c r="E523" s="104"/>
      <c r="F523" s="104"/>
      <c r="G523" s="104"/>
      <c r="H523" s="73"/>
      <c r="I523" s="49"/>
    </row>
    <row r="524" spans="2:9" x14ac:dyDescent="0.25">
      <c r="B524" s="49"/>
      <c r="C524" s="73"/>
      <c r="D524" s="104"/>
      <c r="E524" s="104"/>
      <c r="F524" s="104"/>
      <c r="G524" s="104"/>
      <c r="H524" s="73"/>
      <c r="I524" s="49"/>
    </row>
    <row r="525" spans="2:9" x14ac:dyDescent="0.25">
      <c r="B525" s="49"/>
      <c r="C525" s="73"/>
      <c r="D525" s="104"/>
      <c r="E525" s="104"/>
      <c r="F525" s="104"/>
      <c r="G525" s="104"/>
      <c r="H525" s="73"/>
      <c r="I525" s="49"/>
    </row>
    <row r="526" spans="2:9" x14ac:dyDescent="0.25">
      <c r="B526" s="49"/>
      <c r="C526" s="73"/>
      <c r="D526" s="104"/>
      <c r="E526" s="104"/>
      <c r="F526" s="104"/>
      <c r="G526" s="104"/>
      <c r="H526" s="73"/>
      <c r="I526" s="49"/>
    </row>
    <row r="527" spans="2:9" x14ac:dyDescent="0.25">
      <c r="B527" s="49"/>
      <c r="C527" s="73"/>
      <c r="D527" s="104"/>
      <c r="E527" s="104"/>
      <c r="F527" s="104"/>
      <c r="G527" s="104"/>
      <c r="H527" s="73"/>
      <c r="I527" s="49"/>
    </row>
    <row r="528" spans="2:9" x14ac:dyDescent="0.25">
      <c r="B528" s="49"/>
      <c r="C528" s="73"/>
      <c r="D528" s="104"/>
      <c r="E528" s="104"/>
      <c r="F528" s="104"/>
      <c r="G528" s="104"/>
      <c r="H528" s="73"/>
      <c r="I528" s="49"/>
    </row>
    <row r="529" spans="2:9" x14ac:dyDescent="0.25">
      <c r="B529" s="49"/>
      <c r="C529" s="73"/>
      <c r="D529" s="104"/>
      <c r="E529" s="104"/>
      <c r="F529" s="104"/>
      <c r="G529" s="104"/>
      <c r="H529" s="73"/>
      <c r="I529" s="49"/>
    </row>
    <row r="530" spans="2:9" x14ac:dyDescent="0.25">
      <c r="B530" s="49"/>
      <c r="C530" s="73"/>
      <c r="D530" s="104"/>
      <c r="E530" s="104"/>
      <c r="F530" s="104"/>
      <c r="G530" s="104"/>
      <c r="H530" s="73"/>
      <c r="I530" s="49"/>
    </row>
    <row r="531" spans="2:9" x14ac:dyDescent="0.25">
      <c r="B531" s="49"/>
      <c r="C531" s="73"/>
      <c r="D531" s="104"/>
      <c r="E531" s="104"/>
      <c r="F531" s="104"/>
      <c r="G531" s="104"/>
      <c r="H531" s="73"/>
      <c r="I531" s="49"/>
    </row>
    <row r="532" spans="2:9" x14ac:dyDescent="0.25">
      <c r="B532" s="49"/>
      <c r="C532" s="73"/>
      <c r="D532" s="104"/>
      <c r="E532" s="104"/>
      <c r="F532" s="104"/>
      <c r="G532" s="104"/>
      <c r="H532" s="73"/>
      <c r="I532" s="49"/>
    </row>
    <row r="533" spans="2:9" x14ac:dyDescent="0.25">
      <c r="B533" s="49"/>
      <c r="C533" s="73"/>
      <c r="D533" s="104"/>
      <c r="E533" s="104"/>
      <c r="F533" s="104"/>
      <c r="G533" s="104"/>
      <c r="H533" s="73"/>
      <c r="I533" s="49"/>
    </row>
    <row r="534" spans="2:9" x14ac:dyDescent="0.25">
      <c r="B534" s="49"/>
      <c r="C534" s="73"/>
      <c r="D534" s="104"/>
      <c r="E534" s="104"/>
      <c r="F534" s="104"/>
      <c r="G534" s="104"/>
      <c r="H534" s="73"/>
      <c r="I534" s="49"/>
    </row>
    <row r="535" spans="2:9" x14ac:dyDescent="0.25">
      <c r="B535" s="49"/>
      <c r="C535" s="73"/>
      <c r="D535" s="104"/>
      <c r="E535" s="104"/>
      <c r="F535" s="104"/>
      <c r="G535" s="104"/>
      <c r="H535" s="73"/>
      <c r="I535" s="49"/>
    </row>
    <row r="536" spans="2:9" x14ac:dyDescent="0.25">
      <c r="B536" s="49"/>
      <c r="C536" s="73"/>
      <c r="D536" s="104"/>
      <c r="E536" s="104"/>
      <c r="F536" s="104"/>
      <c r="G536" s="104"/>
      <c r="H536" s="73"/>
      <c r="I536" s="49"/>
    </row>
    <row r="537" spans="2:9" x14ac:dyDescent="0.25">
      <c r="B537" s="49"/>
      <c r="C537" s="73"/>
      <c r="D537" s="104"/>
      <c r="E537" s="104"/>
      <c r="F537" s="104"/>
      <c r="G537" s="104"/>
      <c r="H537" s="73"/>
      <c r="I537" s="49"/>
    </row>
    <row r="538" spans="2:9" x14ac:dyDescent="0.25">
      <c r="B538" s="49"/>
      <c r="C538" s="73"/>
      <c r="D538" s="104"/>
      <c r="E538" s="104"/>
      <c r="F538" s="104"/>
      <c r="G538" s="104"/>
      <c r="H538" s="73"/>
      <c r="I538" s="49"/>
    </row>
    <row r="539" spans="2:9" x14ac:dyDescent="0.25">
      <c r="B539" s="49"/>
      <c r="C539" s="73"/>
      <c r="D539" s="104"/>
      <c r="E539" s="104"/>
      <c r="F539" s="104"/>
      <c r="G539" s="104"/>
      <c r="H539" s="73"/>
      <c r="I539" s="49"/>
    </row>
    <row r="540" spans="2:9" x14ac:dyDescent="0.25">
      <c r="B540" s="49"/>
      <c r="C540" s="73"/>
      <c r="D540" s="104"/>
      <c r="E540" s="104"/>
      <c r="F540" s="104"/>
      <c r="G540" s="104"/>
      <c r="H540" s="73"/>
      <c r="I540" s="49"/>
    </row>
    <row r="541" spans="2:9" x14ac:dyDescent="0.25">
      <c r="B541" s="49"/>
      <c r="C541" s="73"/>
      <c r="D541" s="104"/>
      <c r="E541" s="104"/>
      <c r="F541" s="104"/>
      <c r="G541" s="104"/>
      <c r="H541" s="73"/>
      <c r="I541" s="49"/>
    </row>
    <row r="542" spans="2:9" x14ac:dyDescent="0.25">
      <c r="B542" s="49"/>
      <c r="C542" s="73"/>
      <c r="D542" s="104"/>
      <c r="E542" s="104"/>
      <c r="F542" s="104"/>
      <c r="G542" s="104"/>
      <c r="H542" s="73"/>
      <c r="I542" s="49"/>
    </row>
    <row r="543" spans="2:9" x14ac:dyDescent="0.25">
      <c r="B543" s="49"/>
      <c r="C543" s="73"/>
      <c r="D543" s="104"/>
      <c r="E543" s="104"/>
      <c r="F543" s="104"/>
      <c r="G543" s="104"/>
      <c r="H543" s="73"/>
      <c r="I543" s="49"/>
    </row>
    <row r="544" spans="2:9" x14ac:dyDescent="0.25">
      <c r="B544" s="49"/>
      <c r="C544" s="73"/>
      <c r="D544" s="104"/>
      <c r="E544" s="104"/>
      <c r="F544" s="104"/>
      <c r="G544" s="104"/>
      <c r="H544" s="73"/>
      <c r="I544" s="49"/>
    </row>
    <row r="545" spans="2:9" x14ac:dyDescent="0.25">
      <c r="B545" s="49"/>
      <c r="C545" s="73"/>
      <c r="D545" s="104"/>
      <c r="E545" s="104"/>
      <c r="F545" s="104"/>
      <c r="G545" s="104"/>
      <c r="H545" s="73"/>
      <c r="I545" s="49"/>
    </row>
    <row r="546" spans="2:9" x14ac:dyDescent="0.25">
      <c r="B546" s="49"/>
      <c r="C546" s="73"/>
      <c r="D546" s="104"/>
      <c r="E546" s="104"/>
      <c r="F546" s="104"/>
      <c r="G546" s="104"/>
      <c r="H546" s="73"/>
      <c r="I546" s="49"/>
    </row>
    <row r="547" spans="2:9" x14ac:dyDescent="0.25">
      <c r="B547" s="49"/>
      <c r="C547" s="73"/>
      <c r="D547" s="104"/>
      <c r="E547" s="104"/>
      <c r="F547" s="104"/>
      <c r="G547" s="104"/>
      <c r="H547" s="73"/>
      <c r="I547" s="49"/>
    </row>
    <row r="548" spans="2:9" x14ac:dyDescent="0.25">
      <c r="B548" s="49"/>
      <c r="C548" s="73"/>
      <c r="D548" s="104"/>
      <c r="E548" s="104"/>
      <c r="F548" s="104"/>
      <c r="G548" s="104"/>
      <c r="H548" s="73"/>
      <c r="I548" s="49"/>
    </row>
    <row r="549" spans="2:9" x14ac:dyDescent="0.25">
      <c r="B549" s="49"/>
      <c r="C549" s="73"/>
      <c r="D549" s="104"/>
      <c r="E549" s="104"/>
      <c r="F549" s="104"/>
      <c r="G549" s="104"/>
      <c r="H549" s="73"/>
      <c r="I549" s="49"/>
    </row>
    <row r="550" spans="2:9" x14ac:dyDescent="0.25">
      <c r="B550" s="49"/>
      <c r="C550" s="73"/>
      <c r="D550" s="104"/>
      <c r="E550" s="104"/>
      <c r="F550" s="104"/>
      <c r="G550" s="104"/>
      <c r="H550" s="73"/>
      <c r="I550" s="49"/>
    </row>
    <row r="551" spans="2:9" x14ac:dyDescent="0.25">
      <c r="B551" s="49"/>
      <c r="C551" s="73"/>
      <c r="D551" s="104"/>
      <c r="E551" s="104"/>
      <c r="F551" s="104"/>
      <c r="G551" s="104"/>
      <c r="H551" s="73"/>
      <c r="I551" s="49"/>
    </row>
    <row r="552" spans="2:9" x14ac:dyDescent="0.25">
      <c r="B552" s="49"/>
      <c r="C552" s="73"/>
      <c r="D552" s="104"/>
      <c r="E552" s="104"/>
      <c r="F552" s="104"/>
      <c r="G552" s="104"/>
      <c r="H552" s="73"/>
      <c r="I552" s="49"/>
    </row>
    <row r="553" spans="2:9" x14ac:dyDescent="0.25">
      <c r="B553" s="49"/>
      <c r="C553" s="73"/>
      <c r="D553" s="104"/>
      <c r="E553" s="104"/>
      <c r="F553" s="104"/>
      <c r="G553" s="104"/>
      <c r="H553" s="73"/>
      <c r="I553" s="49"/>
    </row>
    <row r="554" spans="2:9" x14ac:dyDescent="0.25">
      <c r="B554" s="49"/>
      <c r="C554" s="73"/>
      <c r="D554" s="104"/>
      <c r="E554" s="104"/>
      <c r="F554" s="104"/>
      <c r="G554" s="104"/>
      <c r="H554" s="73"/>
      <c r="I554" s="49"/>
    </row>
    <row r="555" spans="2:9" x14ac:dyDescent="0.25">
      <c r="B555" s="49"/>
      <c r="C555" s="73"/>
      <c r="D555" s="104"/>
      <c r="E555" s="104"/>
      <c r="F555" s="104"/>
      <c r="G555" s="104"/>
      <c r="H555" s="73"/>
      <c r="I555" s="49"/>
    </row>
    <row r="556" spans="2:9" x14ac:dyDescent="0.25">
      <c r="B556" s="49"/>
      <c r="C556" s="73"/>
      <c r="D556" s="104"/>
      <c r="E556" s="104"/>
      <c r="F556" s="104"/>
      <c r="G556" s="104"/>
      <c r="H556" s="73"/>
      <c r="I556" s="49"/>
    </row>
    <row r="557" spans="2:9" x14ac:dyDescent="0.25">
      <c r="B557" s="49"/>
      <c r="C557" s="73"/>
      <c r="D557" s="104"/>
      <c r="E557" s="104"/>
      <c r="F557" s="104"/>
      <c r="G557" s="104"/>
      <c r="H557" s="73"/>
      <c r="I557" s="49"/>
    </row>
    <row r="558" spans="2:9" x14ac:dyDescent="0.25">
      <c r="B558" s="49"/>
      <c r="C558" s="73"/>
      <c r="D558" s="104"/>
      <c r="E558" s="104"/>
      <c r="F558" s="104"/>
      <c r="G558" s="104"/>
      <c r="H558" s="73"/>
      <c r="I558" s="49"/>
    </row>
    <row r="559" spans="2:9" x14ac:dyDescent="0.25">
      <c r="B559" s="49"/>
      <c r="C559" s="73"/>
      <c r="D559" s="104"/>
      <c r="E559" s="104"/>
      <c r="F559" s="104"/>
      <c r="G559" s="104"/>
      <c r="H559" s="73"/>
      <c r="I559" s="49"/>
    </row>
    <row r="560" spans="2:9" x14ac:dyDescent="0.25">
      <c r="B560" s="49"/>
      <c r="C560" s="73"/>
      <c r="D560" s="104"/>
      <c r="E560" s="104"/>
      <c r="F560" s="104"/>
      <c r="G560" s="104"/>
      <c r="H560" s="73"/>
      <c r="I560" s="49"/>
    </row>
    <row r="561" spans="2:9" x14ac:dyDescent="0.25">
      <c r="B561" s="49"/>
      <c r="C561" s="73"/>
      <c r="D561" s="104"/>
      <c r="E561" s="104"/>
      <c r="F561" s="104"/>
      <c r="G561" s="104"/>
      <c r="H561" s="73"/>
      <c r="I561" s="49"/>
    </row>
    <row r="562" spans="2:9" x14ac:dyDescent="0.25">
      <c r="B562" s="49"/>
      <c r="C562" s="73"/>
      <c r="D562" s="104"/>
      <c r="E562" s="104"/>
      <c r="F562" s="104"/>
      <c r="G562" s="104"/>
      <c r="H562" s="73"/>
      <c r="I562" s="49"/>
    </row>
    <row r="563" spans="2:9" x14ac:dyDescent="0.25">
      <c r="B563" s="49"/>
      <c r="C563" s="73"/>
      <c r="D563" s="104"/>
      <c r="E563" s="104"/>
      <c r="F563" s="104"/>
      <c r="G563" s="104"/>
      <c r="H563" s="73"/>
      <c r="I563" s="49"/>
    </row>
    <row r="564" spans="2:9" x14ac:dyDescent="0.25">
      <c r="B564" s="49"/>
      <c r="C564" s="73"/>
      <c r="D564" s="104"/>
      <c r="E564" s="104"/>
      <c r="F564" s="104"/>
      <c r="G564" s="104"/>
      <c r="H564" s="73"/>
      <c r="I564" s="49"/>
    </row>
    <row r="565" spans="2:9" x14ac:dyDescent="0.25">
      <c r="B565" s="49"/>
      <c r="C565" s="73"/>
      <c r="D565" s="104"/>
      <c r="E565" s="104"/>
      <c r="F565" s="104"/>
      <c r="G565" s="104"/>
      <c r="H565" s="73"/>
      <c r="I565" s="49"/>
    </row>
    <row r="566" spans="2:9" x14ac:dyDescent="0.25">
      <c r="B566" s="49"/>
      <c r="C566" s="73"/>
      <c r="D566" s="104"/>
      <c r="E566" s="104"/>
      <c r="F566" s="104"/>
      <c r="G566" s="104"/>
      <c r="H566" s="73"/>
      <c r="I566" s="49"/>
    </row>
    <row r="567" spans="2:9" x14ac:dyDescent="0.25">
      <c r="B567" s="49"/>
      <c r="C567" s="73"/>
      <c r="D567" s="104"/>
      <c r="E567" s="104"/>
      <c r="F567" s="104"/>
      <c r="G567" s="104"/>
      <c r="H567" s="73"/>
      <c r="I567" s="49"/>
    </row>
    <row r="568" spans="2:9" x14ac:dyDescent="0.25">
      <c r="B568" s="49"/>
      <c r="C568" s="73"/>
      <c r="D568" s="104"/>
      <c r="E568" s="104"/>
      <c r="F568" s="104"/>
      <c r="G568" s="104"/>
      <c r="H568" s="73"/>
      <c r="I568" s="49"/>
    </row>
    <row r="569" spans="2:9" x14ac:dyDescent="0.25">
      <c r="B569" s="49"/>
      <c r="C569" s="73"/>
      <c r="D569" s="104"/>
      <c r="E569" s="104"/>
      <c r="F569" s="104"/>
      <c r="G569" s="104"/>
      <c r="H569" s="73"/>
      <c r="I569" s="49"/>
    </row>
    <row r="570" spans="2:9" x14ac:dyDescent="0.25">
      <c r="B570" s="49"/>
      <c r="C570" s="73"/>
      <c r="D570" s="104"/>
      <c r="E570" s="104"/>
      <c r="F570" s="104"/>
      <c r="G570" s="104"/>
      <c r="H570" s="73"/>
      <c r="I570" s="49"/>
    </row>
    <row r="571" spans="2:9" x14ac:dyDescent="0.25">
      <c r="B571" s="49"/>
      <c r="C571" s="73"/>
      <c r="D571" s="104"/>
      <c r="E571" s="104"/>
      <c r="F571" s="104"/>
      <c r="G571" s="104"/>
      <c r="H571" s="73"/>
      <c r="I571" s="49"/>
    </row>
    <row r="572" spans="2:9" x14ac:dyDescent="0.25">
      <c r="B572" s="49"/>
      <c r="C572" s="73"/>
      <c r="D572" s="104"/>
      <c r="E572" s="104"/>
      <c r="F572" s="104"/>
      <c r="G572" s="104"/>
      <c r="H572" s="73"/>
      <c r="I572" s="49"/>
    </row>
    <row r="573" spans="2:9" x14ac:dyDescent="0.25">
      <c r="B573" s="49"/>
      <c r="C573" s="73"/>
      <c r="D573" s="104"/>
      <c r="E573" s="104"/>
      <c r="F573" s="104"/>
      <c r="G573" s="104"/>
      <c r="H573" s="73"/>
      <c r="I573" s="49"/>
    </row>
    <row r="574" spans="2:9" x14ac:dyDescent="0.25">
      <c r="B574" s="49"/>
      <c r="C574" s="73"/>
      <c r="D574" s="104"/>
      <c r="E574" s="104"/>
      <c r="F574" s="104"/>
      <c r="G574" s="104"/>
      <c r="H574" s="73"/>
      <c r="I574" s="49"/>
    </row>
    <row r="575" spans="2:9" x14ac:dyDescent="0.25">
      <c r="B575" s="49"/>
      <c r="C575" s="73"/>
      <c r="D575" s="104"/>
      <c r="E575" s="104"/>
      <c r="F575" s="104"/>
      <c r="G575" s="104"/>
      <c r="H575" s="73"/>
      <c r="I575" s="49"/>
    </row>
    <row r="576" spans="2:9" x14ac:dyDescent="0.25">
      <c r="B576" s="49"/>
      <c r="C576" s="73"/>
      <c r="D576" s="104"/>
      <c r="E576" s="104"/>
      <c r="F576" s="104"/>
      <c r="G576" s="104"/>
      <c r="H576" s="73"/>
      <c r="I576" s="49"/>
    </row>
    <row r="577" spans="2:9" x14ac:dyDescent="0.25">
      <c r="B577" s="49"/>
      <c r="C577" s="73"/>
      <c r="D577" s="104"/>
      <c r="E577" s="104"/>
      <c r="F577" s="104"/>
      <c r="G577" s="104"/>
      <c r="H577" s="73"/>
      <c r="I577" s="49"/>
    </row>
    <row r="578" spans="2:9" x14ac:dyDescent="0.25">
      <c r="B578" s="49"/>
      <c r="C578" s="73"/>
      <c r="D578" s="104"/>
      <c r="E578" s="104"/>
      <c r="F578" s="104"/>
      <c r="G578" s="104"/>
      <c r="H578" s="73"/>
      <c r="I578" s="49"/>
    </row>
    <row r="579" spans="2:9" x14ac:dyDescent="0.25">
      <c r="B579" s="49"/>
      <c r="C579" s="73"/>
      <c r="D579" s="104"/>
      <c r="E579" s="104"/>
      <c r="F579" s="104"/>
      <c r="G579" s="104"/>
      <c r="H579" s="73"/>
      <c r="I579" s="49"/>
    </row>
    <row r="580" spans="2:9" x14ac:dyDescent="0.25">
      <c r="B580" s="49"/>
      <c r="C580" s="73"/>
      <c r="D580" s="104"/>
      <c r="E580" s="104"/>
      <c r="F580" s="104"/>
      <c r="G580" s="104"/>
      <c r="H580" s="73"/>
      <c r="I580" s="49"/>
    </row>
    <row r="581" spans="2:9" x14ac:dyDescent="0.25">
      <c r="B581" s="49"/>
      <c r="C581" s="73"/>
      <c r="D581" s="104"/>
      <c r="E581" s="104"/>
      <c r="F581" s="104"/>
      <c r="G581" s="104"/>
      <c r="H581" s="73"/>
      <c r="I581" s="49"/>
    </row>
    <row r="582" spans="2:9" x14ac:dyDescent="0.25">
      <c r="B582" s="49"/>
      <c r="C582" s="73"/>
      <c r="D582" s="104"/>
      <c r="E582" s="104"/>
      <c r="F582" s="104"/>
      <c r="G582" s="104"/>
      <c r="H582" s="73"/>
      <c r="I582" s="49"/>
    </row>
    <row r="583" spans="2:9" x14ac:dyDescent="0.25">
      <c r="B583" s="49"/>
      <c r="C583" s="73"/>
      <c r="D583" s="104"/>
      <c r="E583" s="104"/>
      <c r="F583" s="104"/>
      <c r="G583" s="104"/>
      <c r="H583" s="73"/>
      <c r="I583" s="49"/>
    </row>
    <row r="584" spans="2:9" x14ac:dyDescent="0.25">
      <c r="B584" s="49"/>
      <c r="C584" s="73"/>
      <c r="D584" s="104"/>
      <c r="E584" s="104"/>
      <c r="F584" s="104"/>
      <c r="G584" s="104"/>
      <c r="H584" s="73"/>
      <c r="I584" s="49"/>
    </row>
    <row r="585" spans="2:9" x14ac:dyDescent="0.25">
      <c r="B585" s="49"/>
      <c r="C585" s="73"/>
      <c r="D585" s="104"/>
      <c r="E585" s="104"/>
      <c r="F585" s="104"/>
      <c r="G585" s="104"/>
      <c r="H585" s="73"/>
      <c r="I585" s="49"/>
    </row>
    <row r="586" spans="2:9" x14ac:dyDescent="0.25">
      <c r="B586" s="49"/>
      <c r="C586" s="73"/>
      <c r="D586" s="104"/>
      <c r="E586" s="104"/>
      <c r="F586" s="104"/>
      <c r="G586" s="104"/>
      <c r="H586" s="73"/>
      <c r="I586" s="49"/>
    </row>
    <row r="587" spans="2:9" x14ac:dyDescent="0.25">
      <c r="B587" s="49"/>
      <c r="C587" s="73"/>
      <c r="D587" s="104"/>
      <c r="E587" s="104"/>
      <c r="F587" s="104"/>
      <c r="G587" s="104"/>
      <c r="H587" s="73"/>
      <c r="I587" s="49"/>
    </row>
    <row r="588" spans="2:9" x14ac:dyDescent="0.25">
      <c r="B588" s="49"/>
      <c r="C588" s="73"/>
      <c r="D588" s="104"/>
      <c r="E588" s="104"/>
      <c r="F588" s="104"/>
      <c r="G588" s="104"/>
      <c r="H588" s="73"/>
      <c r="I588" s="49"/>
    </row>
    <row r="589" spans="2:9" x14ac:dyDescent="0.25">
      <c r="B589" s="49"/>
      <c r="C589" s="73"/>
      <c r="D589" s="104"/>
      <c r="E589" s="104"/>
      <c r="F589" s="104"/>
      <c r="G589" s="104"/>
      <c r="H589" s="73"/>
      <c r="I589" s="49"/>
    </row>
    <row r="590" spans="2:9" x14ac:dyDescent="0.25">
      <c r="B590" s="49"/>
      <c r="C590" s="73"/>
      <c r="D590" s="104"/>
      <c r="E590" s="104"/>
      <c r="F590" s="104"/>
      <c r="G590" s="104"/>
      <c r="H590" s="73"/>
      <c r="I590" s="49"/>
    </row>
    <row r="591" spans="2:9" x14ac:dyDescent="0.25">
      <c r="B591" s="49"/>
      <c r="C591" s="73"/>
      <c r="D591" s="104"/>
      <c r="E591" s="104"/>
      <c r="F591" s="104"/>
      <c r="G591" s="104"/>
      <c r="H591" s="73"/>
      <c r="I591" s="49"/>
    </row>
    <row r="592" spans="2:9" x14ac:dyDescent="0.25">
      <c r="B592" s="49"/>
      <c r="C592" s="73"/>
      <c r="D592" s="104"/>
      <c r="E592" s="104"/>
      <c r="F592" s="104"/>
      <c r="G592" s="104"/>
      <c r="H592" s="73"/>
      <c r="I592" s="49"/>
    </row>
    <row r="593" spans="2:9" x14ac:dyDescent="0.25">
      <c r="B593" s="49"/>
      <c r="C593" s="73"/>
      <c r="D593" s="104"/>
      <c r="E593" s="104"/>
      <c r="F593" s="104"/>
      <c r="G593" s="104"/>
      <c r="H593" s="73"/>
      <c r="I593" s="49"/>
    </row>
    <row r="594" spans="2:9" x14ac:dyDescent="0.25">
      <c r="B594" s="49"/>
      <c r="C594" s="73"/>
      <c r="D594" s="104"/>
      <c r="E594" s="104"/>
      <c r="F594" s="104"/>
      <c r="G594" s="104"/>
      <c r="H594" s="73"/>
      <c r="I594" s="49"/>
    </row>
    <row r="595" spans="2:9" x14ac:dyDescent="0.25">
      <c r="B595" s="49"/>
      <c r="C595" s="73"/>
      <c r="D595" s="104"/>
      <c r="E595" s="104"/>
      <c r="F595" s="104"/>
      <c r="G595" s="104"/>
      <c r="H595" s="73"/>
      <c r="I595" s="49"/>
    </row>
    <row r="596" spans="2:9" x14ac:dyDescent="0.25">
      <c r="B596" s="49"/>
      <c r="C596" s="73"/>
      <c r="D596" s="104"/>
      <c r="E596" s="104"/>
      <c r="F596" s="104"/>
      <c r="G596" s="104"/>
      <c r="H596" s="73"/>
      <c r="I596" s="49"/>
    </row>
    <row r="597" spans="2:9" x14ac:dyDescent="0.25">
      <c r="B597" s="49"/>
      <c r="C597" s="73"/>
      <c r="D597" s="104"/>
      <c r="E597" s="104"/>
      <c r="F597" s="104"/>
      <c r="G597" s="104"/>
      <c r="H597" s="73"/>
      <c r="I597" s="49"/>
    </row>
    <row r="598" spans="2:9" x14ac:dyDescent="0.25">
      <c r="B598" s="49"/>
      <c r="C598" s="73"/>
      <c r="D598" s="104"/>
      <c r="E598" s="104"/>
      <c r="F598" s="104"/>
      <c r="G598" s="104"/>
      <c r="H598" s="73"/>
      <c r="I598" s="49"/>
    </row>
    <row r="599" spans="2:9" x14ac:dyDescent="0.25">
      <c r="B599" s="49"/>
      <c r="C599" s="73"/>
      <c r="D599" s="104"/>
      <c r="E599" s="104"/>
      <c r="F599" s="104"/>
      <c r="G599" s="104"/>
      <c r="H599" s="73"/>
      <c r="I599" s="49"/>
    </row>
    <row r="600" spans="2:9" x14ac:dyDescent="0.25">
      <c r="B600" s="49"/>
      <c r="C600" s="73"/>
      <c r="D600" s="104"/>
      <c r="E600" s="104"/>
      <c r="F600" s="104"/>
      <c r="G600" s="104"/>
      <c r="H600" s="73"/>
      <c r="I600" s="49"/>
    </row>
    <row r="601" spans="2:9" x14ac:dyDescent="0.25">
      <c r="B601" s="49"/>
      <c r="C601" s="73"/>
      <c r="D601" s="104"/>
      <c r="E601" s="104"/>
      <c r="F601" s="104"/>
      <c r="G601" s="104"/>
      <c r="H601" s="73"/>
      <c r="I601" s="49"/>
    </row>
    <row r="602" spans="2:9" x14ac:dyDescent="0.25">
      <c r="B602" s="49"/>
      <c r="C602" s="73"/>
      <c r="D602" s="104"/>
      <c r="E602" s="104"/>
      <c r="F602" s="104"/>
      <c r="G602" s="104"/>
      <c r="H602" s="73"/>
      <c r="I602" s="49"/>
    </row>
    <row r="603" spans="2:9" x14ac:dyDescent="0.25">
      <c r="B603" s="49"/>
      <c r="C603" s="73"/>
      <c r="D603" s="104"/>
      <c r="E603" s="104"/>
      <c r="F603" s="104"/>
      <c r="G603" s="104"/>
      <c r="H603" s="73"/>
      <c r="I603" s="49"/>
    </row>
    <row r="604" spans="2:9" x14ac:dyDescent="0.25">
      <c r="B604" s="49"/>
      <c r="C604" s="73"/>
      <c r="D604" s="104"/>
      <c r="E604" s="104"/>
      <c r="F604" s="104"/>
      <c r="G604" s="104"/>
      <c r="H604" s="73"/>
      <c r="I604" s="49"/>
    </row>
    <row r="605" spans="2:9" x14ac:dyDescent="0.25">
      <c r="B605" s="49"/>
      <c r="C605" s="73"/>
      <c r="D605" s="104"/>
      <c r="E605" s="104"/>
      <c r="F605" s="104"/>
      <c r="G605" s="104"/>
      <c r="H605" s="73"/>
      <c r="I605" s="49"/>
    </row>
    <row r="606" spans="2:9" x14ac:dyDescent="0.25">
      <c r="B606" s="49"/>
      <c r="C606" s="73"/>
      <c r="D606" s="104"/>
      <c r="E606" s="104"/>
      <c r="F606" s="104"/>
      <c r="G606" s="104"/>
      <c r="H606" s="73"/>
      <c r="I606" s="49"/>
    </row>
    <row r="607" spans="2:9" x14ac:dyDescent="0.25">
      <c r="B607" s="49"/>
      <c r="C607" s="73"/>
      <c r="D607" s="104"/>
      <c r="E607" s="104"/>
      <c r="F607" s="104"/>
      <c r="G607" s="104"/>
      <c r="H607" s="73"/>
      <c r="I607" s="49"/>
    </row>
    <row r="608" spans="2:9" x14ac:dyDescent="0.25">
      <c r="B608" s="49"/>
      <c r="C608" s="73"/>
      <c r="D608" s="104"/>
      <c r="E608" s="104"/>
      <c r="F608" s="104"/>
      <c r="G608" s="104"/>
      <c r="H608" s="73"/>
      <c r="I608" s="49"/>
    </row>
    <row r="609" spans="2:9" x14ac:dyDescent="0.25">
      <c r="B609" s="49"/>
      <c r="C609" s="73"/>
      <c r="D609" s="104"/>
      <c r="E609" s="104"/>
      <c r="F609" s="104"/>
      <c r="G609" s="104"/>
      <c r="H609" s="73"/>
      <c r="I609" s="49"/>
    </row>
    <row r="610" spans="2:9" x14ac:dyDescent="0.25">
      <c r="B610" s="49"/>
      <c r="C610" s="73"/>
      <c r="D610" s="104"/>
      <c r="E610" s="104"/>
      <c r="F610" s="104"/>
      <c r="G610" s="104"/>
      <c r="H610" s="73"/>
      <c r="I610" s="49"/>
    </row>
    <row r="611" spans="2:9" x14ac:dyDescent="0.25">
      <c r="B611" s="49"/>
      <c r="C611" s="73"/>
      <c r="D611" s="104"/>
      <c r="E611" s="104"/>
      <c r="F611" s="104"/>
      <c r="G611" s="104"/>
      <c r="H611" s="73"/>
      <c r="I611" s="49"/>
    </row>
    <row r="612" spans="2:9" x14ac:dyDescent="0.25">
      <c r="B612" s="49"/>
      <c r="C612" s="73"/>
      <c r="D612" s="104"/>
      <c r="E612" s="104"/>
      <c r="F612" s="104"/>
      <c r="G612" s="104"/>
      <c r="H612" s="73"/>
      <c r="I612" s="49"/>
    </row>
    <row r="613" spans="2:9" x14ac:dyDescent="0.25">
      <c r="B613" s="49"/>
      <c r="C613" s="73"/>
      <c r="D613" s="104"/>
      <c r="E613" s="104"/>
      <c r="F613" s="104"/>
      <c r="G613" s="104"/>
      <c r="H613" s="73"/>
      <c r="I613" s="49"/>
    </row>
    <row r="614" spans="2:9" x14ac:dyDescent="0.25">
      <c r="B614" s="49"/>
      <c r="C614" s="73"/>
      <c r="D614" s="104"/>
      <c r="E614" s="104"/>
      <c r="F614" s="104"/>
      <c r="G614" s="104"/>
      <c r="H614" s="73"/>
      <c r="I614" s="49"/>
    </row>
    <row r="615" spans="2:9" x14ac:dyDescent="0.25">
      <c r="B615" s="49"/>
      <c r="C615" s="73"/>
      <c r="D615" s="104"/>
      <c r="E615" s="104"/>
      <c r="F615" s="104"/>
      <c r="G615" s="104"/>
      <c r="H615" s="73"/>
      <c r="I615" s="49"/>
    </row>
    <row r="616" spans="2:9" x14ac:dyDescent="0.25">
      <c r="B616" s="49"/>
      <c r="C616" s="73"/>
      <c r="D616" s="104"/>
      <c r="E616" s="104"/>
      <c r="F616" s="104"/>
      <c r="G616" s="104"/>
      <c r="H616" s="73"/>
      <c r="I616" s="49"/>
    </row>
    <row r="617" spans="2:9" x14ac:dyDescent="0.25">
      <c r="B617" s="49"/>
      <c r="C617" s="73"/>
      <c r="D617" s="104"/>
      <c r="E617" s="104"/>
      <c r="F617" s="104"/>
      <c r="G617" s="104"/>
      <c r="H617" s="73"/>
      <c r="I617" s="49"/>
    </row>
    <row r="618" spans="2:9" x14ac:dyDescent="0.25">
      <c r="B618" s="49"/>
      <c r="C618" s="73"/>
      <c r="D618" s="104"/>
      <c r="E618" s="104"/>
      <c r="F618" s="104"/>
      <c r="G618" s="104"/>
      <c r="H618" s="73"/>
      <c r="I618" s="49"/>
    </row>
    <row r="619" spans="2:9" x14ac:dyDescent="0.25">
      <c r="B619" s="49"/>
      <c r="C619" s="73"/>
      <c r="D619" s="104"/>
      <c r="E619" s="104"/>
      <c r="F619" s="104"/>
      <c r="G619" s="104"/>
      <c r="H619" s="73"/>
      <c r="I619" s="49"/>
    </row>
    <row r="620" spans="2:9" x14ac:dyDescent="0.25">
      <c r="B620" s="49"/>
      <c r="C620" s="73"/>
      <c r="D620" s="104"/>
      <c r="E620" s="104"/>
      <c r="F620" s="104"/>
      <c r="G620" s="104"/>
      <c r="H620" s="73"/>
      <c r="I620" s="49"/>
    </row>
    <row r="621" spans="2:9" x14ac:dyDescent="0.25">
      <c r="B621" s="49"/>
      <c r="C621" s="73"/>
      <c r="D621" s="104"/>
      <c r="E621" s="104"/>
      <c r="F621" s="104"/>
      <c r="G621" s="104"/>
      <c r="H621" s="73"/>
      <c r="I621" s="49"/>
    </row>
    <row r="622" spans="2:9" x14ac:dyDescent="0.25">
      <c r="B622" s="49"/>
      <c r="C622" s="73"/>
      <c r="D622" s="104"/>
      <c r="E622" s="104"/>
      <c r="F622" s="104"/>
      <c r="G622" s="104"/>
      <c r="H622" s="73"/>
      <c r="I622" s="49"/>
    </row>
    <row r="623" spans="2:9" x14ac:dyDescent="0.25">
      <c r="B623" s="49"/>
      <c r="C623" s="73"/>
      <c r="D623" s="104"/>
      <c r="E623" s="104"/>
      <c r="F623" s="104"/>
      <c r="G623" s="104"/>
      <c r="H623" s="73"/>
      <c r="I623" s="49"/>
    </row>
    <row r="624" spans="2:9" x14ac:dyDescent="0.25">
      <c r="B624" s="49"/>
      <c r="C624" s="73"/>
      <c r="D624" s="104"/>
      <c r="E624" s="104"/>
      <c r="F624" s="104"/>
      <c r="G624" s="104"/>
      <c r="H624" s="73"/>
      <c r="I624" s="49"/>
    </row>
    <row r="625" spans="2:9" x14ac:dyDescent="0.25">
      <c r="B625" s="49"/>
      <c r="C625" s="73"/>
      <c r="D625" s="104"/>
      <c r="E625" s="104"/>
      <c r="F625" s="104"/>
      <c r="G625" s="104"/>
      <c r="H625" s="73"/>
      <c r="I625" s="49"/>
    </row>
    <row r="626" spans="2:9" x14ac:dyDescent="0.25">
      <c r="B626" s="49"/>
      <c r="C626" s="73"/>
      <c r="D626" s="104"/>
      <c r="E626" s="104"/>
      <c r="F626" s="104"/>
      <c r="G626" s="104"/>
      <c r="H626" s="73"/>
      <c r="I626" s="49"/>
    </row>
    <row r="627" spans="2:9" x14ac:dyDescent="0.25">
      <c r="B627" s="49"/>
      <c r="C627" s="73"/>
      <c r="D627" s="104"/>
      <c r="E627" s="104"/>
      <c r="F627" s="104"/>
      <c r="G627" s="104"/>
      <c r="H627" s="73"/>
      <c r="I627" s="49"/>
    </row>
    <row r="628" spans="2:9" x14ac:dyDescent="0.25">
      <c r="B628" s="49"/>
      <c r="C628" s="73"/>
      <c r="D628" s="104"/>
      <c r="E628" s="104"/>
      <c r="F628" s="104"/>
      <c r="G628" s="104"/>
      <c r="H628" s="73"/>
      <c r="I628" s="49"/>
    </row>
    <row r="629" spans="2:9" x14ac:dyDescent="0.25">
      <c r="B629" s="49"/>
      <c r="C629" s="73"/>
      <c r="D629" s="104"/>
      <c r="E629" s="104"/>
      <c r="F629" s="104"/>
      <c r="G629" s="104"/>
      <c r="H629" s="73"/>
      <c r="I629" s="49"/>
    </row>
    <row r="630" spans="2:9" x14ac:dyDescent="0.25">
      <c r="B630" s="49"/>
      <c r="C630" s="73"/>
      <c r="D630" s="104"/>
      <c r="E630" s="104"/>
      <c r="F630" s="104"/>
      <c r="G630" s="104"/>
      <c r="H630" s="73"/>
      <c r="I630" s="49"/>
    </row>
    <row r="631" spans="2:9" x14ac:dyDescent="0.25">
      <c r="B631" s="49"/>
      <c r="C631" s="73"/>
      <c r="D631" s="104"/>
      <c r="E631" s="104"/>
      <c r="F631" s="104"/>
      <c r="G631" s="104"/>
      <c r="H631" s="73"/>
      <c r="I631" s="49"/>
    </row>
    <row r="632" spans="2:9" x14ac:dyDescent="0.25">
      <c r="B632" s="49"/>
      <c r="C632" s="73"/>
      <c r="D632" s="104"/>
      <c r="E632" s="104"/>
      <c r="F632" s="104"/>
      <c r="G632" s="104"/>
      <c r="H632" s="73"/>
      <c r="I632" s="49"/>
    </row>
    <row r="633" spans="2:9" x14ac:dyDescent="0.25">
      <c r="B633" s="49"/>
      <c r="C633" s="73"/>
      <c r="D633" s="104"/>
      <c r="E633" s="104"/>
      <c r="F633" s="104"/>
      <c r="G633" s="104"/>
      <c r="H633" s="73"/>
      <c r="I633" s="49"/>
    </row>
    <row r="634" spans="2:9" x14ac:dyDescent="0.25">
      <c r="B634" s="49"/>
      <c r="C634" s="73"/>
      <c r="D634" s="104"/>
      <c r="E634" s="104"/>
      <c r="F634" s="104"/>
      <c r="G634" s="104"/>
      <c r="H634" s="73"/>
      <c r="I634" s="49"/>
    </row>
    <row r="635" spans="2:9" x14ac:dyDescent="0.25">
      <c r="B635" s="49"/>
      <c r="C635" s="73"/>
      <c r="D635" s="104"/>
      <c r="E635" s="104"/>
      <c r="F635" s="104"/>
      <c r="G635" s="104"/>
      <c r="H635" s="73"/>
      <c r="I635" s="49"/>
    </row>
    <row r="636" spans="2:9" x14ac:dyDescent="0.25">
      <c r="B636" s="49"/>
      <c r="C636" s="73"/>
      <c r="D636" s="104"/>
      <c r="E636" s="104"/>
      <c r="F636" s="104"/>
      <c r="G636" s="104"/>
      <c r="H636" s="73"/>
      <c r="I636" s="49"/>
    </row>
    <row r="637" spans="2:9" x14ac:dyDescent="0.25">
      <c r="B637" s="49"/>
      <c r="C637" s="73"/>
      <c r="D637" s="104"/>
      <c r="E637" s="104"/>
      <c r="F637" s="104"/>
      <c r="G637" s="104"/>
      <c r="H637" s="73"/>
      <c r="I637" s="49"/>
    </row>
    <row r="638" spans="2:9" x14ac:dyDescent="0.25">
      <c r="B638" s="49"/>
      <c r="C638" s="73"/>
      <c r="D638" s="104"/>
      <c r="E638" s="104"/>
      <c r="F638" s="104"/>
      <c r="G638" s="104"/>
      <c r="H638" s="73"/>
      <c r="I638" s="49"/>
    </row>
    <row r="639" spans="2:9" x14ac:dyDescent="0.25">
      <c r="B639" s="49"/>
      <c r="C639" s="73"/>
      <c r="D639" s="104"/>
      <c r="E639" s="104"/>
      <c r="F639" s="104"/>
      <c r="G639" s="104"/>
      <c r="H639" s="73"/>
      <c r="I639" s="49"/>
    </row>
    <row r="640" spans="2:9" x14ac:dyDescent="0.25">
      <c r="B640" s="49"/>
      <c r="C640" s="73"/>
      <c r="D640" s="104"/>
      <c r="E640" s="104"/>
      <c r="F640" s="104"/>
      <c r="G640" s="104"/>
      <c r="H640" s="73"/>
      <c r="I640" s="49"/>
    </row>
    <row r="641" spans="2:9" x14ac:dyDescent="0.25">
      <c r="B641" s="49"/>
      <c r="C641" s="73"/>
      <c r="D641" s="104"/>
      <c r="E641" s="104"/>
      <c r="F641" s="104"/>
      <c r="G641" s="104"/>
      <c r="H641" s="73"/>
      <c r="I641" s="49"/>
    </row>
    <row r="642" spans="2:9" x14ac:dyDescent="0.25">
      <c r="B642" s="49"/>
      <c r="C642" s="73"/>
      <c r="D642" s="104"/>
      <c r="E642" s="104"/>
      <c r="F642" s="104"/>
      <c r="G642" s="104"/>
      <c r="H642" s="73"/>
      <c r="I642" s="49"/>
    </row>
    <row r="643" spans="2:9" x14ac:dyDescent="0.25">
      <c r="B643" s="49"/>
      <c r="C643" s="73"/>
      <c r="D643" s="104"/>
      <c r="E643" s="104"/>
      <c r="F643" s="104"/>
      <c r="G643" s="104"/>
      <c r="H643" s="73"/>
      <c r="I643" s="49"/>
    </row>
    <row r="644" spans="2:9" x14ac:dyDescent="0.25">
      <c r="B644" s="49"/>
      <c r="C644" s="73"/>
      <c r="D644" s="104"/>
      <c r="E644" s="104"/>
      <c r="F644" s="104"/>
      <c r="G644" s="104"/>
      <c r="H644" s="73"/>
      <c r="I644" s="49"/>
    </row>
    <row r="645" spans="2:9" x14ac:dyDescent="0.25">
      <c r="B645" s="49"/>
      <c r="C645" s="73"/>
      <c r="D645" s="104"/>
      <c r="E645" s="104"/>
      <c r="F645" s="104"/>
      <c r="G645" s="104"/>
      <c r="H645" s="73"/>
      <c r="I645" s="49"/>
    </row>
    <row r="646" spans="2:9" x14ac:dyDescent="0.25">
      <c r="B646" s="49"/>
      <c r="C646" s="73"/>
      <c r="D646" s="104"/>
      <c r="E646" s="104"/>
      <c r="F646" s="104"/>
      <c r="G646" s="104"/>
      <c r="H646" s="73"/>
      <c r="I646" s="49"/>
    </row>
    <row r="647" spans="2:9" x14ac:dyDescent="0.25">
      <c r="B647" s="49"/>
      <c r="C647" s="73"/>
      <c r="D647" s="104"/>
      <c r="E647" s="104"/>
      <c r="F647" s="104"/>
      <c r="G647" s="104"/>
      <c r="H647" s="73"/>
      <c r="I647" s="49"/>
    </row>
    <row r="648" spans="2:9" x14ac:dyDescent="0.25">
      <c r="B648" s="49"/>
      <c r="C648" s="73"/>
      <c r="D648" s="104"/>
      <c r="E648" s="104"/>
      <c r="F648" s="104"/>
      <c r="G648" s="104"/>
      <c r="H648" s="73"/>
      <c r="I648" s="49"/>
    </row>
    <row r="649" spans="2:9" x14ac:dyDescent="0.25">
      <c r="B649" s="49"/>
      <c r="C649" s="73"/>
      <c r="D649" s="104"/>
      <c r="E649" s="104"/>
      <c r="F649" s="104"/>
      <c r="G649" s="104"/>
      <c r="H649" s="73"/>
      <c r="I649" s="49"/>
    </row>
    <row r="650" spans="2:9" x14ac:dyDescent="0.25">
      <c r="B650" s="49"/>
      <c r="C650" s="73"/>
      <c r="D650" s="104"/>
      <c r="E650" s="104"/>
      <c r="F650" s="104"/>
      <c r="G650" s="104"/>
      <c r="H650" s="73"/>
      <c r="I650" s="49"/>
    </row>
    <row r="651" spans="2:9" x14ac:dyDescent="0.25">
      <c r="B651" s="49"/>
      <c r="C651" s="73"/>
      <c r="D651" s="104"/>
      <c r="E651" s="104"/>
      <c r="F651" s="104"/>
      <c r="G651" s="104"/>
      <c r="H651" s="73"/>
      <c r="I651" s="49"/>
    </row>
    <row r="652" spans="2:9" x14ac:dyDescent="0.25">
      <c r="B652" s="49"/>
      <c r="C652" s="73"/>
      <c r="D652" s="104"/>
      <c r="E652" s="104"/>
      <c r="F652" s="104"/>
      <c r="G652" s="104"/>
      <c r="H652" s="73"/>
      <c r="I652" s="49"/>
    </row>
    <row r="653" spans="2:9" x14ac:dyDescent="0.25">
      <c r="B653" s="49"/>
      <c r="C653" s="73"/>
      <c r="D653" s="104"/>
      <c r="E653" s="104"/>
      <c r="F653" s="104"/>
      <c r="G653" s="104"/>
      <c r="H653" s="73"/>
      <c r="I653" s="49"/>
    </row>
    <row r="654" spans="2:9" x14ac:dyDescent="0.25">
      <c r="B654" s="49"/>
      <c r="C654" s="73"/>
      <c r="D654" s="104"/>
      <c r="E654" s="104"/>
      <c r="F654" s="104"/>
      <c r="G654" s="104"/>
      <c r="H654" s="73"/>
      <c r="I654" s="49"/>
    </row>
    <row r="655" spans="2:9" x14ac:dyDescent="0.25">
      <c r="B655" s="49"/>
      <c r="C655" s="73"/>
      <c r="D655" s="104"/>
      <c r="E655" s="104"/>
      <c r="F655" s="104"/>
      <c r="G655" s="104"/>
      <c r="H655" s="73"/>
      <c r="I655" s="49"/>
    </row>
    <row r="656" spans="2:9" x14ac:dyDescent="0.25">
      <c r="B656" s="49"/>
      <c r="C656" s="73"/>
      <c r="D656" s="104"/>
      <c r="E656" s="104"/>
      <c r="F656" s="104"/>
      <c r="G656" s="104"/>
      <c r="H656" s="73"/>
      <c r="I656" s="49"/>
    </row>
    <row r="657" spans="2:9" x14ac:dyDescent="0.25">
      <c r="B657" s="49"/>
      <c r="C657" s="73"/>
      <c r="D657" s="104"/>
      <c r="E657" s="104"/>
      <c r="F657" s="104"/>
      <c r="G657" s="104"/>
      <c r="H657" s="73"/>
      <c r="I657" s="49"/>
    </row>
    <row r="658" spans="2:9" x14ac:dyDescent="0.25">
      <c r="B658" s="49"/>
      <c r="C658" s="73"/>
      <c r="D658" s="104"/>
      <c r="E658" s="104"/>
      <c r="F658" s="104"/>
      <c r="G658" s="104"/>
      <c r="H658" s="73"/>
      <c r="I658" s="49"/>
    </row>
    <row r="659" spans="2:9" x14ac:dyDescent="0.25">
      <c r="B659" s="49"/>
      <c r="C659" s="73"/>
      <c r="D659" s="104"/>
      <c r="E659" s="104"/>
      <c r="F659" s="104"/>
      <c r="G659" s="104"/>
      <c r="H659" s="73"/>
      <c r="I659" s="49"/>
    </row>
    <row r="660" spans="2:9" x14ac:dyDescent="0.25">
      <c r="B660" s="49"/>
      <c r="C660" s="73"/>
      <c r="D660" s="104"/>
      <c r="E660" s="104"/>
      <c r="F660" s="104"/>
      <c r="G660" s="104"/>
      <c r="H660" s="73"/>
      <c r="I660" s="49"/>
    </row>
    <row r="661" spans="2:9" x14ac:dyDescent="0.25">
      <c r="B661" s="49"/>
      <c r="C661" s="73"/>
      <c r="D661" s="104"/>
      <c r="E661" s="104"/>
      <c r="F661" s="104"/>
      <c r="G661" s="104"/>
      <c r="H661" s="73"/>
      <c r="I661" s="49"/>
    </row>
    <row r="662" spans="2:9" x14ac:dyDescent="0.25">
      <c r="B662" s="49"/>
      <c r="C662" s="73"/>
      <c r="D662" s="104"/>
      <c r="E662" s="104"/>
      <c r="F662" s="104"/>
      <c r="G662" s="104"/>
      <c r="H662" s="73"/>
      <c r="I662" s="49"/>
    </row>
    <row r="663" spans="2:9" x14ac:dyDescent="0.25">
      <c r="B663" s="49"/>
      <c r="C663" s="73"/>
      <c r="D663" s="104"/>
      <c r="E663" s="104"/>
      <c r="F663" s="104"/>
      <c r="G663" s="104"/>
      <c r="H663" s="73"/>
      <c r="I663" s="49"/>
    </row>
    <row r="664" spans="2:9" x14ac:dyDescent="0.25">
      <c r="B664" s="49"/>
      <c r="C664" s="73"/>
      <c r="D664" s="104"/>
      <c r="E664" s="104"/>
      <c r="F664" s="104"/>
      <c r="G664" s="104"/>
      <c r="H664" s="73"/>
      <c r="I664" s="49"/>
    </row>
    <row r="665" spans="2:9" x14ac:dyDescent="0.25">
      <c r="B665" s="49"/>
      <c r="C665" s="73"/>
      <c r="D665" s="104"/>
      <c r="E665" s="104"/>
      <c r="F665" s="104"/>
      <c r="G665" s="104"/>
      <c r="H665" s="73"/>
      <c r="I665" s="49"/>
    </row>
    <row r="666" spans="2:9" x14ac:dyDescent="0.25">
      <c r="B666" s="49"/>
      <c r="C666" s="73"/>
      <c r="D666" s="104"/>
      <c r="E666" s="104"/>
      <c r="F666" s="104"/>
      <c r="G666" s="104"/>
      <c r="H666" s="73"/>
      <c r="I666" s="49"/>
    </row>
    <row r="667" spans="2:9" x14ac:dyDescent="0.25">
      <c r="B667" s="49"/>
      <c r="C667" s="73"/>
      <c r="D667" s="104"/>
      <c r="E667" s="104"/>
      <c r="F667" s="104"/>
      <c r="G667" s="104"/>
      <c r="H667" s="73"/>
      <c r="I667" s="49"/>
    </row>
    <row r="668" spans="2:9" x14ac:dyDescent="0.25">
      <c r="B668" s="49"/>
      <c r="C668" s="73"/>
      <c r="D668" s="104"/>
      <c r="E668" s="104"/>
      <c r="F668" s="104"/>
      <c r="G668" s="104"/>
      <c r="H668" s="73"/>
      <c r="I668" s="49"/>
    </row>
    <row r="669" spans="2:9" x14ac:dyDescent="0.25">
      <c r="B669" s="49"/>
      <c r="C669" s="73"/>
      <c r="D669" s="104"/>
      <c r="E669" s="104"/>
      <c r="F669" s="104"/>
      <c r="G669" s="104"/>
      <c r="H669" s="73"/>
      <c r="I669" s="49"/>
    </row>
    <row r="670" spans="2:9" x14ac:dyDescent="0.25">
      <c r="B670" s="49"/>
      <c r="C670" s="73"/>
      <c r="D670" s="104"/>
      <c r="E670" s="104"/>
      <c r="F670" s="104"/>
      <c r="G670" s="104"/>
      <c r="H670" s="73"/>
      <c r="I670" s="49"/>
    </row>
    <row r="671" spans="2:9" x14ac:dyDescent="0.25">
      <c r="B671" s="49"/>
      <c r="C671" s="73"/>
      <c r="D671" s="104"/>
      <c r="E671" s="104"/>
      <c r="F671" s="104"/>
      <c r="G671" s="104"/>
      <c r="H671" s="73"/>
      <c r="I671" s="49"/>
    </row>
    <row r="672" spans="2:9" x14ac:dyDescent="0.25">
      <c r="B672" s="49"/>
      <c r="C672" s="73"/>
      <c r="D672" s="104"/>
      <c r="E672" s="104"/>
      <c r="F672" s="104"/>
      <c r="G672" s="104"/>
      <c r="H672" s="73"/>
      <c r="I672" s="49"/>
    </row>
    <row r="673" spans="2:9" x14ac:dyDescent="0.25">
      <c r="B673" s="49"/>
      <c r="C673" s="73"/>
      <c r="D673" s="104"/>
      <c r="E673" s="104"/>
      <c r="F673" s="104"/>
      <c r="G673" s="104"/>
      <c r="H673" s="73"/>
      <c r="I673" s="49"/>
    </row>
    <row r="674" spans="2:9" x14ac:dyDescent="0.25">
      <c r="B674" s="49"/>
      <c r="C674" s="73"/>
      <c r="D674" s="104"/>
      <c r="E674" s="104"/>
      <c r="F674" s="104"/>
      <c r="G674" s="104"/>
      <c r="H674" s="73"/>
      <c r="I674" s="49"/>
    </row>
    <row r="675" spans="2:9" x14ac:dyDescent="0.25">
      <c r="B675" s="49"/>
      <c r="C675" s="73"/>
      <c r="D675" s="104"/>
      <c r="E675" s="104"/>
      <c r="F675" s="104"/>
      <c r="G675" s="104"/>
      <c r="H675" s="73"/>
      <c r="I675" s="49"/>
    </row>
    <row r="676" spans="2:9" x14ac:dyDescent="0.25">
      <c r="B676" s="49"/>
      <c r="C676" s="73"/>
      <c r="D676" s="104"/>
      <c r="E676" s="104"/>
      <c r="F676" s="104"/>
      <c r="G676" s="104"/>
      <c r="H676" s="73"/>
      <c r="I676" s="49"/>
    </row>
    <row r="677" spans="2:9" x14ac:dyDescent="0.25">
      <c r="B677" s="49"/>
      <c r="C677" s="73"/>
      <c r="D677" s="104"/>
      <c r="E677" s="104"/>
      <c r="F677" s="104"/>
      <c r="G677" s="104"/>
      <c r="H677" s="73"/>
      <c r="I677" s="49"/>
    </row>
    <row r="678" spans="2:9" x14ac:dyDescent="0.25">
      <c r="B678" s="49"/>
      <c r="C678" s="73"/>
      <c r="D678" s="104"/>
      <c r="E678" s="104"/>
      <c r="F678" s="104"/>
      <c r="G678" s="104"/>
      <c r="H678" s="73"/>
      <c r="I678" s="49"/>
    </row>
    <row r="679" spans="2:9" x14ac:dyDescent="0.25">
      <c r="B679" s="49"/>
      <c r="C679" s="73"/>
      <c r="D679" s="104"/>
      <c r="E679" s="104"/>
      <c r="F679" s="104"/>
      <c r="G679" s="104"/>
      <c r="H679" s="73"/>
      <c r="I679" s="49"/>
    </row>
    <row r="680" spans="2:9" x14ac:dyDescent="0.25">
      <c r="B680" s="49"/>
      <c r="C680" s="73"/>
      <c r="D680" s="104"/>
      <c r="E680" s="104"/>
      <c r="F680" s="104"/>
      <c r="G680" s="104"/>
      <c r="H680" s="73"/>
      <c r="I680" s="49"/>
    </row>
    <row r="681" spans="2:9" x14ac:dyDescent="0.25">
      <c r="B681" s="49"/>
      <c r="C681" s="73"/>
      <c r="D681" s="104"/>
      <c r="E681" s="104"/>
      <c r="F681" s="104"/>
      <c r="G681" s="104"/>
      <c r="H681" s="73"/>
      <c r="I681" s="49"/>
    </row>
    <row r="682" spans="2:9" x14ac:dyDescent="0.25">
      <c r="B682" s="49"/>
      <c r="C682" s="73"/>
      <c r="D682" s="104"/>
      <c r="E682" s="104"/>
      <c r="F682" s="104"/>
      <c r="G682" s="104"/>
      <c r="H682" s="73"/>
      <c r="I682" s="49"/>
    </row>
    <row r="683" spans="2:9" x14ac:dyDescent="0.25">
      <c r="B683" s="49"/>
      <c r="C683" s="73"/>
      <c r="D683" s="104"/>
      <c r="E683" s="104"/>
      <c r="F683" s="104"/>
      <c r="G683" s="104"/>
      <c r="H683" s="73"/>
      <c r="I683" s="49"/>
    </row>
    <row r="684" spans="2:9" x14ac:dyDescent="0.25">
      <c r="B684" s="49"/>
      <c r="C684" s="73"/>
      <c r="D684" s="104"/>
      <c r="E684" s="104"/>
      <c r="F684" s="104"/>
      <c r="G684" s="104"/>
      <c r="H684" s="73"/>
      <c r="I684" s="49"/>
    </row>
    <row r="685" spans="2:9" x14ac:dyDescent="0.25">
      <c r="B685" s="49"/>
      <c r="C685" s="73"/>
      <c r="D685" s="104"/>
      <c r="E685" s="104"/>
      <c r="F685" s="104"/>
      <c r="G685" s="104"/>
      <c r="H685" s="73"/>
      <c r="I685" s="49"/>
    </row>
    <row r="686" spans="2:9" x14ac:dyDescent="0.25">
      <c r="B686" s="49"/>
      <c r="C686" s="73"/>
      <c r="D686" s="104"/>
      <c r="E686" s="104"/>
      <c r="F686" s="104"/>
      <c r="G686" s="104"/>
      <c r="H686" s="73"/>
      <c r="I686" s="49"/>
    </row>
    <row r="687" spans="2:9" x14ac:dyDescent="0.25">
      <c r="B687" s="49"/>
      <c r="C687" s="73"/>
      <c r="D687" s="104"/>
      <c r="E687" s="104"/>
      <c r="F687" s="104"/>
      <c r="G687" s="104"/>
      <c r="H687" s="73"/>
      <c r="I687" s="49"/>
    </row>
    <row r="688" spans="2:9" x14ac:dyDescent="0.25">
      <c r="B688" s="49"/>
      <c r="C688" s="73"/>
      <c r="D688" s="104"/>
      <c r="E688" s="104"/>
      <c r="F688" s="104"/>
      <c r="G688" s="104"/>
      <c r="H688" s="73"/>
      <c r="I688" s="49"/>
    </row>
    <row r="689" spans="2:9" x14ac:dyDescent="0.25">
      <c r="B689" s="49"/>
      <c r="C689" s="73"/>
      <c r="D689" s="104"/>
      <c r="E689" s="104"/>
      <c r="F689" s="104"/>
      <c r="G689" s="104"/>
      <c r="H689" s="73"/>
      <c r="I689" s="49"/>
    </row>
    <row r="690" spans="2:9" x14ac:dyDescent="0.25">
      <c r="B690" s="49"/>
      <c r="C690" s="73"/>
      <c r="D690" s="104"/>
      <c r="E690" s="104"/>
      <c r="F690" s="104"/>
      <c r="G690" s="104"/>
      <c r="H690" s="73"/>
      <c r="I690" s="49"/>
    </row>
    <row r="691" spans="2:9" x14ac:dyDescent="0.25">
      <c r="B691" s="49"/>
      <c r="C691" s="73"/>
      <c r="D691" s="104"/>
      <c r="E691" s="104"/>
      <c r="F691" s="104"/>
      <c r="G691" s="104"/>
      <c r="H691" s="73"/>
      <c r="I691" s="49"/>
    </row>
    <row r="692" spans="2:9" x14ac:dyDescent="0.25">
      <c r="B692" s="49"/>
      <c r="C692" s="73"/>
      <c r="D692" s="104"/>
      <c r="E692" s="104"/>
      <c r="F692" s="104"/>
      <c r="G692" s="104"/>
      <c r="H692" s="73"/>
      <c r="I692" s="49"/>
    </row>
    <row r="693" spans="2:9" x14ac:dyDescent="0.25">
      <c r="B693" s="49"/>
      <c r="C693" s="73"/>
      <c r="D693" s="104"/>
      <c r="E693" s="104"/>
      <c r="F693" s="104"/>
      <c r="G693" s="104"/>
      <c r="H693" s="73"/>
      <c r="I693" s="49"/>
    </row>
    <row r="694" spans="2:9" x14ac:dyDescent="0.25">
      <c r="B694" s="49"/>
      <c r="C694" s="73"/>
      <c r="D694" s="104"/>
      <c r="E694" s="104"/>
      <c r="F694" s="104"/>
      <c r="G694" s="104"/>
      <c r="H694" s="73"/>
      <c r="I694" s="49"/>
    </row>
    <row r="695" spans="2:9" x14ac:dyDescent="0.25">
      <c r="B695" s="49"/>
      <c r="C695" s="73"/>
      <c r="D695" s="104"/>
      <c r="E695" s="104"/>
      <c r="F695" s="104"/>
      <c r="G695" s="104"/>
      <c r="H695" s="73"/>
      <c r="I695" s="49"/>
    </row>
    <row r="696" spans="2:9" x14ac:dyDescent="0.25">
      <c r="B696" s="49"/>
      <c r="C696" s="73"/>
      <c r="D696" s="104"/>
      <c r="E696" s="104"/>
      <c r="F696" s="104"/>
      <c r="G696" s="104"/>
      <c r="H696" s="73"/>
      <c r="I696" s="49"/>
    </row>
    <row r="697" spans="2:9" x14ac:dyDescent="0.25">
      <c r="B697" s="49"/>
      <c r="C697" s="73"/>
      <c r="D697" s="104"/>
      <c r="E697" s="104"/>
      <c r="F697" s="104"/>
      <c r="G697" s="104"/>
      <c r="H697" s="73"/>
      <c r="I697" s="49"/>
    </row>
    <row r="698" spans="2:9" x14ac:dyDescent="0.25">
      <c r="B698" s="49"/>
      <c r="C698" s="73"/>
      <c r="D698" s="104"/>
      <c r="E698" s="104"/>
      <c r="F698" s="104"/>
      <c r="G698" s="104"/>
      <c r="H698" s="73"/>
      <c r="I698" s="49"/>
    </row>
    <row r="699" spans="2:9" x14ac:dyDescent="0.25">
      <c r="B699" s="49"/>
      <c r="C699" s="73"/>
      <c r="D699" s="104"/>
      <c r="E699" s="104"/>
      <c r="F699" s="104"/>
      <c r="G699" s="104"/>
      <c r="H699" s="73"/>
      <c r="I699" s="49"/>
    </row>
    <row r="700" spans="2:9" x14ac:dyDescent="0.25">
      <c r="B700" s="49"/>
      <c r="C700" s="73"/>
      <c r="D700" s="104"/>
      <c r="E700" s="104"/>
      <c r="F700" s="104"/>
      <c r="G700" s="104"/>
      <c r="H700" s="73"/>
      <c r="I700" s="49"/>
    </row>
    <row r="701" spans="2:9" x14ac:dyDescent="0.25">
      <c r="B701" s="49"/>
      <c r="C701" s="73"/>
      <c r="D701" s="104"/>
      <c r="E701" s="104"/>
      <c r="F701" s="104"/>
      <c r="G701" s="104"/>
      <c r="H701" s="73"/>
      <c r="I701" s="49"/>
    </row>
    <row r="702" spans="2:9" x14ac:dyDescent="0.25">
      <c r="B702" s="49"/>
      <c r="C702" s="73"/>
      <c r="D702" s="104"/>
      <c r="E702" s="104"/>
      <c r="F702" s="104"/>
      <c r="G702" s="104"/>
      <c r="H702" s="73"/>
      <c r="I702" s="49"/>
    </row>
    <row r="703" spans="2:9" x14ac:dyDescent="0.25">
      <c r="B703" s="49"/>
      <c r="C703" s="73"/>
      <c r="D703" s="104"/>
      <c r="E703" s="104"/>
      <c r="F703" s="104"/>
      <c r="G703" s="104"/>
      <c r="H703" s="73"/>
      <c r="I703" s="49"/>
    </row>
    <row r="704" spans="2:9" x14ac:dyDescent="0.25">
      <c r="B704" s="49"/>
      <c r="C704" s="73"/>
      <c r="D704" s="104"/>
      <c r="E704" s="104"/>
      <c r="F704" s="104"/>
      <c r="G704" s="104"/>
      <c r="H704" s="73"/>
      <c r="I704" s="49"/>
    </row>
    <row r="705" spans="2:9" x14ac:dyDescent="0.25">
      <c r="B705" s="49"/>
      <c r="C705" s="73"/>
      <c r="D705" s="104"/>
      <c r="E705" s="104"/>
      <c r="F705" s="104"/>
      <c r="G705" s="104"/>
      <c r="H705" s="73"/>
      <c r="I705" s="49"/>
    </row>
    <row r="706" spans="2:9" x14ac:dyDescent="0.25">
      <c r="B706" s="49"/>
      <c r="C706" s="73"/>
      <c r="D706" s="104"/>
      <c r="E706" s="104"/>
      <c r="F706" s="104"/>
      <c r="G706" s="104"/>
      <c r="H706" s="73"/>
      <c r="I706" s="49"/>
    </row>
    <row r="707" spans="2:9" x14ac:dyDescent="0.25">
      <c r="B707" s="49"/>
      <c r="C707" s="73"/>
      <c r="D707" s="104"/>
      <c r="E707" s="104"/>
      <c r="F707" s="104"/>
      <c r="G707" s="104"/>
      <c r="H707" s="73"/>
      <c r="I707" s="49"/>
    </row>
    <row r="708" spans="2:9" x14ac:dyDescent="0.25">
      <c r="B708" s="49"/>
      <c r="C708" s="73"/>
      <c r="D708" s="104"/>
      <c r="E708" s="104"/>
      <c r="F708" s="104"/>
      <c r="G708" s="104"/>
      <c r="H708" s="73"/>
      <c r="I708" s="49"/>
    </row>
    <row r="709" spans="2:9" x14ac:dyDescent="0.25">
      <c r="B709" s="49"/>
      <c r="C709" s="73"/>
      <c r="D709" s="104"/>
      <c r="E709" s="104"/>
      <c r="F709" s="104"/>
      <c r="G709" s="104"/>
      <c r="H709" s="73"/>
      <c r="I709" s="49"/>
    </row>
    <row r="710" spans="2:9" x14ac:dyDescent="0.25">
      <c r="B710" s="49"/>
      <c r="C710" s="73"/>
      <c r="D710" s="104"/>
      <c r="E710" s="104"/>
      <c r="F710" s="104"/>
      <c r="G710" s="104"/>
      <c r="H710" s="73"/>
      <c r="I710" s="49"/>
    </row>
    <row r="711" spans="2:9" x14ac:dyDescent="0.25">
      <c r="B711" s="49"/>
      <c r="C711" s="73"/>
      <c r="D711" s="104"/>
      <c r="E711" s="104"/>
      <c r="F711" s="104"/>
      <c r="G711" s="104"/>
      <c r="H711" s="73"/>
      <c r="I711" s="49"/>
    </row>
    <row r="712" spans="2:9" x14ac:dyDescent="0.25">
      <c r="B712" s="49"/>
      <c r="C712" s="73"/>
      <c r="D712" s="104"/>
      <c r="E712" s="104"/>
      <c r="F712" s="104"/>
      <c r="G712" s="104"/>
      <c r="H712" s="73"/>
      <c r="I712" s="49"/>
    </row>
    <row r="713" spans="2:9" x14ac:dyDescent="0.25">
      <c r="B713" s="49"/>
      <c r="C713" s="73"/>
      <c r="D713" s="104"/>
      <c r="E713" s="104"/>
      <c r="F713" s="104"/>
      <c r="G713" s="104"/>
      <c r="H713" s="73"/>
      <c r="I713" s="49"/>
    </row>
    <row r="714" spans="2:9" x14ac:dyDescent="0.25">
      <c r="B714" s="49"/>
      <c r="C714" s="73"/>
      <c r="D714" s="104"/>
      <c r="E714" s="104"/>
      <c r="F714" s="104"/>
      <c r="G714" s="104"/>
      <c r="H714" s="73"/>
      <c r="I714" s="49"/>
    </row>
    <row r="715" spans="2:9" x14ac:dyDescent="0.25">
      <c r="B715" s="49"/>
      <c r="C715" s="73"/>
      <c r="D715" s="104"/>
      <c r="E715" s="104"/>
      <c r="F715" s="104"/>
      <c r="G715" s="104"/>
      <c r="H715" s="73"/>
      <c r="I715" s="49"/>
    </row>
    <row r="716" spans="2:9" x14ac:dyDescent="0.25">
      <c r="B716" s="49"/>
      <c r="C716" s="73"/>
      <c r="D716" s="104"/>
      <c r="E716" s="104"/>
      <c r="F716" s="104"/>
      <c r="G716" s="104"/>
      <c r="H716" s="73"/>
      <c r="I716" s="49"/>
    </row>
    <row r="717" spans="2:9" x14ac:dyDescent="0.25">
      <c r="B717" s="49"/>
      <c r="C717" s="73"/>
      <c r="D717" s="104"/>
      <c r="E717" s="104"/>
      <c r="F717" s="104"/>
      <c r="G717" s="104"/>
      <c r="H717" s="73"/>
      <c r="I717" s="49"/>
    </row>
    <row r="718" spans="2:9" x14ac:dyDescent="0.25">
      <c r="B718" s="49"/>
      <c r="C718" s="73"/>
      <c r="D718" s="104"/>
      <c r="E718" s="104"/>
      <c r="F718" s="104"/>
      <c r="G718" s="104"/>
      <c r="H718" s="73"/>
      <c r="I718" s="49"/>
    </row>
    <row r="719" spans="2:9" x14ac:dyDescent="0.25">
      <c r="B719" s="49"/>
      <c r="C719" s="73"/>
      <c r="D719" s="104"/>
      <c r="E719" s="104"/>
      <c r="F719" s="104"/>
      <c r="G719" s="104"/>
      <c r="H719" s="73"/>
      <c r="I719" s="49"/>
    </row>
    <row r="720" spans="2:9" x14ac:dyDescent="0.25">
      <c r="B720" s="49"/>
      <c r="C720" s="73"/>
      <c r="D720" s="104"/>
      <c r="E720" s="104"/>
      <c r="F720" s="104"/>
      <c r="G720" s="104"/>
      <c r="H720" s="73"/>
      <c r="I720" s="49"/>
    </row>
    <row r="721" spans="2:9" x14ac:dyDescent="0.25">
      <c r="B721" s="49"/>
      <c r="C721" s="73"/>
      <c r="D721" s="104"/>
      <c r="E721" s="104"/>
      <c r="F721" s="104"/>
      <c r="G721" s="104"/>
      <c r="H721" s="73"/>
      <c r="I721" s="49"/>
    </row>
    <row r="722" spans="2:9" x14ac:dyDescent="0.25">
      <c r="B722" s="49"/>
      <c r="C722" s="73"/>
      <c r="D722" s="104"/>
      <c r="E722" s="104"/>
      <c r="F722" s="104"/>
      <c r="G722" s="104"/>
      <c r="H722" s="73"/>
      <c r="I722" s="49"/>
    </row>
    <row r="723" spans="2:9" x14ac:dyDescent="0.25">
      <c r="B723" s="49"/>
      <c r="C723" s="73"/>
      <c r="D723" s="104"/>
      <c r="E723" s="104"/>
      <c r="F723" s="104"/>
      <c r="G723" s="104"/>
      <c r="H723" s="73"/>
      <c r="I723" s="49"/>
    </row>
    <row r="724" spans="2:9" x14ac:dyDescent="0.25">
      <c r="B724" s="49"/>
      <c r="C724" s="73"/>
      <c r="D724" s="104"/>
      <c r="E724" s="104"/>
      <c r="F724" s="104"/>
      <c r="G724" s="104"/>
      <c r="H724" s="73"/>
      <c r="I724" s="49"/>
    </row>
    <row r="725" spans="2:9" x14ac:dyDescent="0.25">
      <c r="B725" s="49"/>
      <c r="C725" s="73"/>
      <c r="D725" s="104"/>
      <c r="E725" s="104"/>
      <c r="F725" s="104"/>
      <c r="G725" s="104"/>
      <c r="H725" s="73"/>
      <c r="I725" s="49"/>
    </row>
    <row r="726" spans="2:9" x14ac:dyDescent="0.25">
      <c r="B726" s="49"/>
      <c r="C726" s="73"/>
      <c r="D726" s="104"/>
      <c r="E726" s="104"/>
      <c r="F726" s="104"/>
      <c r="G726" s="104"/>
      <c r="H726" s="73"/>
      <c r="I726" s="49"/>
    </row>
    <row r="727" spans="2:9" x14ac:dyDescent="0.25">
      <c r="B727" s="49"/>
      <c r="C727" s="73"/>
      <c r="D727" s="104"/>
      <c r="E727" s="104"/>
      <c r="F727" s="104"/>
      <c r="G727" s="104"/>
      <c r="H727" s="73"/>
      <c r="I727" s="49"/>
    </row>
    <row r="728" spans="2:9" x14ac:dyDescent="0.25">
      <c r="B728" s="49"/>
      <c r="C728" s="73"/>
      <c r="D728" s="104"/>
      <c r="E728" s="104"/>
      <c r="F728" s="104"/>
      <c r="G728" s="104"/>
      <c r="H728" s="73"/>
      <c r="I728" s="49"/>
    </row>
    <row r="729" spans="2:9" x14ac:dyDescent="0.25">
      <c r="B729" s="49"/>
      <c r="C729" s="73"/>
      <c r="D729" s="104"/>
      <c r="E729" s="104"/>
      <c r="F729" s="104"/>
      <c r="G729" s="104"/>
      <c r="H729" s="73"/>
      <c r="I729" s="49"/>
    </row>
    <row r="730" spans="2:9" x14ac:dyDescent="0.25">
      <c r="B730" s="49"/>
      <c r="C730" s="73"/>
      <c r="D730" s="104"/>
      <c r="E730" s="104"/>
      <c r="F730" s="104"/>
      <c r="G730" s="104"/>
      <c r="H730" s="73"/>
      <c r="I730" s="49"/>
    </row>
    <row r="731" spans="2:9" x14ac:dyDescent="0.25">
      <c r="B731" s="49"/>
      <c r="C731" s="73"/>
      <c r="D731" s="104"/>
      <c r="E731" s="104"/>
      <c r="F731" s="104"/>
      <c r="G731" s="104"/>
      <c r="H731" s="73"/>
      <c r="I731" s="49"/>
    </row>
    <row r="732" spans="2:9" x14ac:dyDescent="0.25">
      <c r="B732" s="49"/>
      <c r="C732" s="73"/>
      <c r="D732" s="104"/>
      <c r="E732" s="104"/>
      <c r="F732" s="104"/>
      <c r="G732" s="104"/>
      <c r="H732" s="73"/>
      <c r="I732" s="49"/>
    </row>
    <row r="733" spans="2:9" x14ac:dyDescent="0.25">
      <c r="B733" s="49"/>
      <c r="C733" s="73"/>
      <c r="D733" s="104"/>
      <c r="E733" s="104"/>
      <c r="F733" s="104"/>
      <c r="G733" s="104"/>
      <c r="H733" s="73"/>
      <c r="I733" s="49"/>
    </row>
    <row r="734" spans="2:9" x14ac:dyDescent="0.25">
      <c r="B734" s="49"/>
      <c r="C734" s="73"/>
      <c r="D734" s="104"/>
      <c r="E734" s="104"/>
      <c r="F734" s="104"/>
      <c r="G734" s="104"/>
      <c r="H734" s="73"/>
      <c r="I734" s="49"/>
    </row>
    <row r="735" spans="2:9" x14ac:dyDescent="0.25">
      <c r="B735" s="49"/>
      <c r="C735" s="73"/>
      <c r="D735" s="104"/>
      <c r="E735" s="104"/>
      <c r="F735" s="104"/>
      <c r="G735" s="104"/>
      <c r="H735" s="73"/>
      <c r="I735" s="49"/>
    </row>
    <row r="736" spans="2:9" x14ac:dyDescent="0.25">
      <c r="B736" s="49"/>
      <c r="C736" s="73"/>
      <c r="D736" s="104"/>
      <c r="E736" s="104"/>
      <c r="F736" s="104"/>
      <c r="G736" s="104"/>
      <c r="H736" s="73"/>
      <c r="I736" s="49"/>
    </row>
    <row r="737" spans="2:9" x14ac:dyDescent="0.25">
      <c r="B737" s="49"/>
      <c r="C737" s="73"/>
      <c r="D737" s="104"/>
      <c r="E737" s="104"/>
      <c r="F737" s="104"/>
      <c r="G737" s="104"/>
      <c r="H737" s="73"/>
      <c r="I737" s="49"/>
    </row>
    <row r="738" spans="2:9" x14ac:dyDescent="0.25">
      <c r="B738" s="49"/>
      <c r="C738" s="73"/>
      <c r="D738" s="104"/>
      <c r="E738" s="104"/>
      <c r="F738" s="104"/>
      <c r="G738" s="104"/>
      <c r="H738" s="73"/>
      <c r="I738" s="49"/>
    </row>
    <row r="739" spans="2:9" x14ac:dyDescent="0.25">
      <c r="B739" s="49"/>
      <c r="C739" s="73"/>
      <c r="D739" s="104"/>
      <c r="E739" s="104"/>
      <c r="F739" s="104"/>
      <c r="G739" s="104"/>
      <c r="H739" s="73"/>
      <c r="I739" s="49"/>
    </row>
    <row r="740" spans="2:9" x14ac:dyDescent="0.25">
      <c r="B740" s="49"/>
      <c r="C740" s="73"/>
      <c r="D740" s="104"/>
      <c r="E740" s="104"/>
      <c r="F740" s="104"/>
      <c r="G740" s="104"/>
      <c r="H740" s="73"/>
      <c r="I740" s="49"/>
    </row>
    <row r="741" spans="2:9" x14ac:dyDescent="0.25">
      <c r="B741" s="49"/>
      <c r="C741" s="49"/>
      <c r="D741" s="49"/>
      <c r="E741" s="49"/>
      <c r="F741" s="49"/>
      <c r="G741" s="49"/>
      <c r="H741" s="49"/>
      <c r="I741" s="49"/>
    </row>
  </sheetData>
  <autoFilter ref="D25:G25"/>
  <mergeCells count="6">
    <mergeCell ref="E3:E4"/>
    <mergeCell ref="D15:G18"/>
    <mergeCell ref="D23:E23"/>
    <mergeCell ref="D21:G21"/>
    <mergeCell ref="F3:F4"/>
    <mergeCell ref="D3:D4"/>
  </mergeCells>
  <hyperlinks>
    <hyperlink ref="D23:E23" location="Crawl!A1" display="See XML URLs compared to the crawl of the website here"/>
  </hyperlinks>
  <pageMargins left="0.25" right="0.25" top="0.75" bottom="0.75" header="0.3" footer="0.3"/>
  <pageSetup scale="53" fitToHeight="0" orientation="landscape" r:id="rId1"/>
  <colBreaks count="1" manualBreakCount="1">
    <brk id="9" max="205" man="1"/>
  </col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79"/>
  <sheetViews>
    <sheetView zoomScaleNormal="100" workbookViewId="0"/>
  </sheetViews>
  <sheetFormatPr defaultRowHeight="15" x14ac:dyDescent="0.25"/>
  <cols>
    <col min="1" max="1" width="3" customWidth="1"/>
    <col min="2" max="2" width="3.7109375" customWidth="1"/>
    <col min="3" max="3" width="4.140625" customWidth="1"/>
    <col min="4" max="4" width="76.5703125" customWidth="1"/>
    <col min="5" max="5" width="41.5703125" customWidth="1"/>
    <col min="6" max="6" width="28.85546875" customWidth="1"/>
    <col min="7" max="7" width="25.42578125" customWidth="1"/>
    <col min="8" max="8" width="4.5703125" customWidth="1"/>
    <col min="9" max="9" width="3.7109375" customWidth="1"/>
  </cols>
  <sheetData>
    <row r="1" spans="1:24" x14ac:dyDescent="0.25">
      <c r="A1" s="49"/>
      <c r="B1" s="49"/>
      <c r="C1" s="49"/>
      <c r="D1" s="49"/>
      <c r="E1" s="49"/>
      <c r="F1" s="49"/>
      <c r="G1" s="49"/>
      <c r="H1" s="49"/>
      <c r="I1" s="49"/>
      <c r="J1" s="73"/>
      <c r="K1" s="73"/>
      <c r="L1" s="73"/>
      <c r="M1" s="73"/>
      <c r="N1" s="73"/>
      <c r="O1" s="73"/>
      <c r="P1" s="73"/>
      <c r="Q1" s="73"/>
      <c r="R1" s="73"/>
      <c r="S1" s="73"/>
      <c r="T1" s="73"/>
      <c r="U1" s="73"/>
      <c r="V1" s="73"/>
      <c r="W1" s="73"/>
      <c r="X1" s="73"/>
    </row>
    <row r="2" spans="1:24" x14ac:dyDescent="0.25">
      <c r="A2" s="73"/>
      <c r="B2" s="73"/>
      <c r="C2" s="73"/>
      <c r="D2" s="73"/>
      <c r="E2" s="73"/>
      <c r="F2" s="73"/>
      <c r="G2" s="73"/>
      <c r="H2" s="73"/>
      <c r="I2" s="73"/>
      <c r="J2" s="73"/>
      <c r="K2" s="73"/>
      <c r="L2" s="73"/>
      <c r="M2" s="73"/>
      <c r="N2" s="73"/>
      <c r="O2" s="73"/>
      <c r="P2" s="73"/>
      <c r="Q2" s="73"/>
      <c r="R2" s="73"/>
      <c r="S2" s="73"/>
      <c r="T2" s="73"/>
      <c r="U2" s="73"/>
      <c r="V2" s="73"/>
      <c r="W2" s="73"/>
      <c r="X2" s="73"/>
    </row>
    <row r="3" spans="1:24" ht="15" customHeight="1" x14ac:dyDescent="0.25">
      <c r="A3" s="73"/>
      <c r="B3" s="73"/>
      <c r="C3" s="73"/>
      <c r="D3" s="73"/>
      <c r="E3" s="173" t="str">
        <f>Summary!G10</f>
        <v>Acme Fireworks</v>
      </c>
      <c r="F3" s="105"/>
      <c r="G3" s="105"/>
      <c r="H3" s="73"/>
      <c r="I3" s="73"/>
      <c r="J3" s="73"/>
      <c r="K3" s="73"/>
      <c r="L3" s="73"/>
      <c r="M3" s="73"/>
      <c r="N3" s="73"/>
      <c r="O3" s="73"/>
      <c r="P3" s="73"/>
      <c r="Q3" s="73"/>
      <c r="R3" s="73"/>
      <c r="S3" s="73"/>
      <c r="T3" s="73"/>
      <c r="U3" s="73"/>
      <c r="V3" s="73"/>
      <c r="W3" s="73"/>
      <c r="X3" s="73"/>
    </row>
    <row r="4" spans="1:24" ht="15" customHeight="1" x14ac:dyDescent="0.25">
      <c r="A4" s="73"/>
      <c r="B4" s="73"/>
      <c r="C4" s="73"/>
      <c r="D4" s="73"/>
      <c r="E4" s="173"/>
      <c r="F4" s="105"/>
      <c r="G4" s="105"/>
      <c r="H4" s="73"/>
      <c r="I4" s="73"/>
      <c r="J4" s="73"/>
      <c r="K4" s="73"/>
      <c r="L4" s="73"/>
      <c r="M4" s="73"/>
      <c r="N4" s="73"/>
      <c r="O4" s="73"/>
      <c r="P4" s="73"/>
      <c r="Q4" s="73"/>
      <c r="R4" s="73"/>
      <c r="S4" s="73"/>
      <c r="T4" s="73"/>
      <c r="U4" s="73"/>
      <c r="V4" s="73"/>
      <c r="W4" s="73"/>
      <c r="X4" s="73"/>
    </row>
    <row r="5" spans="1:24" ht="15" customHeight="1" x14ac:dyDescent="0.25">
      <c r="A5" s="73"/>
      <c r="B5" s="73"/>
      <c r="C5" s="73"/>
      <c r="D5" s="73"/>
      <c r="E5" s="73"/>
      <c r="F5" s="102"/>
      <c r="G5" s="102"/>
      <c r="H5" s="73"/>
      <c r="I5" s="73"/>
      <c r="J5" s="73"/>
      <c r="K5" s="73"/>
      <c r="L5" s="73"/>
      <c r="M5" s="73"/>
      <c r="N5" s="73"/>
      <c r="O5" s="73"/>
      <c r="P5" s="73"/>
      <c r="Q5" s="73"/>
      <c r="R5" s="73"/>
      <c r="S5" s="73"/>
      <c r="T5" s="73"/>
      <c r="U5" s="73"/>
      <c r="V5" s="73"/>
      <c r="W5" s="73"/>
      <c r="X5" s="73"/>
    </row>
    <row r="6" spans="1:24" x14ac:dyDescent="0.25">
      <c r="A6" s="73"/>
      <c r="B6" s="50"/>
      <c r="C6" s="50"/>
      <c r="D6" s="50"/>
      <c r="E6" s="50"/>
      <c r="F6" s="50"/>
      <c r="G6" s="50"/>
      <c r="H6" s="50"/>
      <c r="I6" s="73"/>
      <c r="J6" s="73"/>
      <c r="K6" s="73"/>
      <c r="L6" s="73"/>
      <c r="M6" s="73"/>
      <c r="N6" s="73"/>
      <c r="O6" s="73"/>
      <c r="P6" s="73"/>
      <c r="Q6" s="73"/>
      <c r="R6" s="73"/>
      <c r="S6" s="73"/>
      <c r="T6" s="73"/>
      <c r="U6" s="73"/>
      <c r="V6" s="73"/>
      <c r="W6" s="73"/>
      <c r="X6" s="73"/>
    </row>
    <row r="7" spans="1:24" x14ac:dyDescent="0.25">
      <c r="A7" s="73"/>
      <c r="B7" s="49"/>
      <c r="C7" s="49"/>
      <c r="D7" s="49"/>
      <c r="E7" s="49"/>
      <c r="F7" s="49"/>
      <c r="G7" s="49"/>
      <c r="H7" s="49"/>
      <c r="I7" s="73"/>
      <c r="J7" s="73"/>
      <c r="K7" s="73"/>
      <c r="L7" s="73"/>
      <c r="M7" s="73"/>
      <c r="N7" s="73"/>
      <c r="O7" s="73"/>
      <c r="P7" s="73"/>
      <c r="Q7" s="73"/>
      <c r="R7" s="73"/>
      <c r="S7" s="73"/>
      <c r="T7" s="73"/>
      <c r="U7" s="73"/>
      <c r="V7" s="73"/>
      <c r="W7" s="73"/>
      <c r="X7" s="73"/>
    </row>
    <row r="8" spans="1:24" ht="27.75" customHeight="1" x14ac:dyDescent="0.35">
      <c r="A8" s="73"/>
      <c r="B8" s="49"/>
      <c r="C8" s="51"/>
      <c r="D8" s="123" t="s">
        <v>187</v>
      </c>
      <c r="E8" s="103"/>
      <c r="F8" s="103"/>
      <c r="G8" s="103"/>
      <c r="H8" s="49"/>
      <c r="I8" s="73"/>
      <c r="J8" s="73"/>
      <c r="K8" s="73"/>
      <c r="L8" s="73"/>
      <c r="M8" s="73"/>
      <c r="N8" s="73"/>
      <c r="O8" s="73"/>
      <c r="P8" s="73"/>
      <c r="Q8" s="73"/>
      <c r="R8" s="73"/>
      <c r="S8" s="73"/>
      <c r="T8" s="73"/>
      <c r="U8" s="73"/>
      <c r="V8" s="73"/>
      <c r="W8" s="73"/>
      <c r="X8" s="73"/>
    </row>
    <row r="9" spans="1:24" ht="15" customHeight="1" x14ac:dyDescent="0.25">
      <c r="A9" s="73"/>
      <c r="B9" s="49"/>
      <c r="C9" s="73"/>
      <c r="D9" s="73"/>
      <c r="E9" s="15"/>
      <c r="F9" s="73"/>
      <c r="G9" s="73"/>
      <c r="H9" s="49"/>
      <c r="I9" s="73"/>
      <c r="J9" s="73"/>
      <c r="K9" s="73"/>
      <c r="L9" s="73"/>
      <c r="M9" s="73"/>
      <c r="N9" s="73"/>
      <c r="O9" s="73"/>
      <c r="P9" s="73"/>
      <c r="Q9" s="73"/>
      <c r="R9" s="73"/>
      <c r="S9" s="73"/>
      <c r="T9" s="73"/>
      <c r="U9" s="73"/>
      <c r="V9" s="73"/>
      <c r="W9" s="73"/>
      <c r="X9" s="73"/>
    </row>
    <row r="10" spans="1:24" ht="15" customHeight="1" thickBot="1" x14ac:dyDescent="0.3">
      <c r="A10" s="73"/>
      <c r="B10" s="49"/>
      <c r="C10" s="110"/>
      <c r="D10" s="110"/>
      <c r="E10" s="112"/>
      <c r="F10" s="110"/>
      <c r="G10" s="110"/>
      <c r="H10" s="49"/>
      <c r="I10" s="73"/>
      <c r="J10" s="73"/>
      <c r="K10" s="73"/>
      <c r="L10" s="73"/>
      <c r="M10" s="73"/>
      <c r="N10" s="73"/>
      <c r="O10" s="73"/>
      <c r="P10" s="73"/>
      <c r="Q10" s="73"/>
      <c r="R10" s="73"/>
      <c r="S10" s="73"/>
      <c r="T10" s="73"/>
      <c r="U10" s="73"/>
      <c r="V10" s="73"/>
      <c r="W10" s="73"/>
      <c r="X10" s="73"/>
    </row>
    <row r="11" spans="1:24" ht="26.25" customHeight="1" thickBot="1" x14ac:dyDescent="0.3">
      <c r="A11" s="73"/>
      <c r="B11" s="49"/>
      <c r="C11" s="119"/>
      <c r="D11" s="120" t="s">
        <v>189</v>
      </c>
      <c r="E11" s="121"/>
      <c r="F11" s="114" t="s">
        <v>123</v>
      </c>
      <c r="G11" s="115" t="s">
        <v>151</v>
      </c>
      <c r="H11" s="49"/>
      <c r="I11" s="73"/>
      <c r="J11" s="73"/>
      <c r="K11" s="73"/>
      <c r="L11" s="73"/>
      <c r="M11" s="73"/>
      <c r="N11" s="73"/>
      <c r="O11" s="73"/>
      <c r="P11" s="73"/>
      <c r="Q11" s="73"/>
      <c r="R11" s="73"/>
      <c r="S11" s="73"/>
      <c r="T11" s="73"/>
      <c r="U11" s="73"/>
      <c r="V11" s="73"/>
      <c r="W11" s="73"/>
      <c r="X11" s="73"/>
    </row>
    <row r="12" spans="1:24" ht="17.25" customHeight="1" thickBot="1" x14ac:dyDescent="0.3">
      <c r="A12" s="73"/>
      <c r="B12" s="49"/>
      <c r="C12" s="73"/>
      <c r="D12" s="73"/>
      <c r="E12" s="73"/>
      <c r="F12" s="133" t="s">
        <v>152</v>
      </c>
      <c r="G12" s="128" t="s">
        <v>152</v>
      </c>
      <c r="H12" s="49"/>
      <c r="I12" s="73"/>
      <c r="J12" s="73"/>
      <c r="K12" s="73"/>
      <c r="L12" s="73"/>
      <c r="M12" s="73"/>
      <c r="N12" s="73"/>
      <c r="O12" s="73"/>
      <c r="P12" s="73"/>
      <c r="Q12" s="73"/>
      <c r="R12" s="73"/>
      <c r="S12" s="73"/>
      <c r="T12" s="73"/>
      <c r="U12" s="73"/>
      <c r="V12" s="73"/>
      <c r="W12" s="73"/>
      <c r="X12" s="73"/>
    </row>
    <row r="13" spans="1:24" ht="15" customHeight="1" x14ac:dyDescent="0.25">
      <c r="A13" s="73"/>
      <c r="B13" s="49"/>
      <c r="C13" s="73"/>
      <c r="D13" s="73"/>
      <c r="E13" s="73"/>
      <c r="F13" s="73"/>
      <c r="G13" s="73"/>
      <c r="H13" s="49"/>
      <c r="I13" s="73"/>
      <c r="J13" s="73"/>
      <c r="K13" s="73"/>
      <c r="L13" s="73"/>
      <c r="M13" s="73"/>
      <c r="N13" s="73"/>
      <c r="O13" s="73"/>
      <c r="P13" s="73"/>
      <c r="Q13" s="73"/>
      <c r="R13" s="73"/>
      <c r="S13" s="73"/>
      <c r="T13" s="73"/>
      <c r="U13" s="73"/>
      <c r="V13" s="73"/>
      <c r="W13" s="73"/>
      <c r="X13" s="73"/>
    </row>
    <row r="14" spans="1:24" ht="15" customHeight="1" x14ac:dyDescent="0.25">
      <c r="A14" s="73"/>
      <c r="B14" s="49"/>
      <c r="C14" s="73"/>
      <c r="D14" s="118" t="s">
        <v>141</v>
      </c>
      <c r="E14" s="73"/>
      <c r="F14" s="73"/>
      <c r="G14" s="73"/>
      <c r="H14" s="49"/>
      <c r="I14" s="73"/>
      <c r="J14" s="73"/>
      <c r="K14" s="73"/>
      <c r="L14" s="73"/>
      <c r="M14" s="73"/>
      <c r="N14" s="73"/>
      <c r="O14" s="73"/>
      <c r="P14" s="73"/>
      <c r="Q14" s="73"/>
      <c r="R14" s="73"/>
      <c r="S14" s="73"/>
      <c r="T14" s="73"/>
      <c r="U14" s="73"/>
      <c r="V14" s="73"/>
      <c r="W14" s="73"/>
      <c r="X14" s="73"/>
    </row>
    <row r="15" spans="1:24" ht="15" customHeight="1" x14ac:dyDescent="0.25">
      <c r="A15" s="73"/>
      <c r="B15" s="49"/>
      <c r="C15" s="73"/>
      <c r="D15" s="172" t="s">
        <v>227</v>
      </c>
      <c r="E15" s="172"/>
      <c r="F15" s="172"/>
      <c r="G15" s="73"/>
      <c r="H15" s="49"/>
      <c r="I15" s="73"/>
      <c r="J15" s="73"/>
      <c r="K15" s="73"/>
      <c r="L15" s="73"/>
      <c r="M15" s="73"/>
      <c r="N15" s="73"/>
      <c r="O15" s="73"/>
      <c r="P15" s="73"/>
      <c r="Q15" s="73"/>
      <c r="R15" s="73"/>
      <c r="S15" s="73"/>
      <c r="T15" s="73"/>
      <c r="U15" s="73"/>
      <c r="V15" s="73"/>
      <c r="W15" s="73"/>
      <c r="X15" s="73"/>
    </row>
    <row r="16" spans="1:24" ht="15" customHeight="1" x14ac:dyDescent="0.25">
      <c r="A16" s="73"/>
      <c r="B16" s="49"/>
      <c r="C16" s="73"/>
      <c r="D16" s="172"/>
      <c r="E16" s="172"/>
      <c r="F16" s="172"/>
      <c r="G16" s="73"/>
      <c r="H16" s="49"/>
      <c r="I16" s="73"/>
      <c r="J16" s="73"/>
      <c r="K16" s="73"/>
      <c r="L16" s="73"/>
      <c r="M16" s="73"/>
      <c r="N16" s="73"/>
      <c r="O16" s="73"/>
      <c r="P16" s="73"/>
      <c r="Q16" s="73"/>
      <c r="R16" s="73"/>
      <c r="S16" s="73"/>
      <c r="T16" s="73"/>
      <c r="U16" s="73"/>
      <c r="V16" s="73"/>
      <c r="W16" s="73"/>
      <c r="X16" s="73"/>
    </row>
    <row r="17" spans="1:24" ht="15" customHeight="1" x14ac:dyDescent="0.25">
      <c r="A17" s="73"/>
      <c r="B17" s="49"/>
      <c r="C17" s="73"/>
      <c r="D17" s="172"/>
      <c r="E17" s="172"/>
      <c r="F17" s="172"/>
      <c r="G17" s="73"/>
      <c r="H17" s="49"/>
      <c r="I17" s="73"/>
      <c r="J17" s="73"/>
      <c r="K17" s="73"/>
      <c r="L17" s="73"/>
      <c r="M17" s="73"/>
      <c r="N17" s="73"/>
      <c r="O17" s="73"/>
      <c r="P17" s="73"/>
      <c r="Q17" s="73"/>
      <c r="R17" s="73"/>
      <c r="S17" s="73"/>
      <c r="T17" s="73"/>
      <c r="U17" s="73"/>
      <c r="V17" s="73"/>
      <c r="W17" s="73"/>
      <c r="X17" s="73"/>
    </row>
    <row r="18" spans="1:24" ht="15" customHeight="1" x14ac:dyDescent="0.25">
      <c r="A18" s="73"/>
      <c r="B18" s="49"/>
      <c r="C18" s="73"/>
      <c r="D18" s="172"/>
      <c r="E18" s="172"/>
      <c r="F18" s="172"/>
      <c r="G18" s="73"/>
      <c r="H18" s="49"/>
      <c r="I18" s="73"/>
      <c r="J18" s="73"/>
      <c r="K18" s="73"/>
      <c r="L18" s="73"/>
      <c r="M18" s="73"/>
      <c r="N18" s="73"/>
      <c r="O18" s="73"/>
      <c r="P18" s="73"/>
      <c r="Q18" s="73"/>
      <c r="R18" s="73"/>
      <c r="S18" s="73"/>
      <c r="T18" s="73"/>
      <c r="U18" s="73"/>
      <c r="V18" s="73"/>
      <c r="W18" s="73"/>
      <c r="X18" s="73"/>
    </row>
    <row r="19" spans="1:24" ht="15" customHeight="1" x14ac:dyDescent="0.25">
      <c r="A19" s="73"/>
      <c r="B19" s="49"/>
      <c r="C19" s="73"/>
      <c r="D19" s="118" t="s">
        <v>130</v>
      </c>
      <c r="E19" s="125"/>
      <c r="F19" s="125"/>
      <c r="G19" s="73"/>
      <c r="H19" s="49"/>
      <c r="I19" s="73"/>
      <c r="J19" s="73"/>
      <c r="K19" s="73"/>
      <c r="L19" s="73"/>
      <c r="M19" s="73"/>
      <c r="N19" s="73"/>
      <c r="O19" s="73"/>
      <c r="P19" s="73"/>
      <c r="Q19" s="73"/>
      <c r="R19" s="73"/>
      <c r="S19" s="73"/>
      <c r="T19" s="73"/>
      <c r="U19" s="73"/>
      <c r="V19" s="73"/>
      <c r="W19" s="73"/>
      <c r="X19" s="73"/>
    </row>
    <row r="20" spans="1:24" ht="15" customHeight="1" x14ac:dyDescent="0.25">
      <c r="A20" s="73"/>
      <c r="B20" s="49"/>
      <c r="C20" s="73"/>
      <c r="D20" s="118"/>
      <c r="E20" s="125"/>
      <c r="F20" s="125"/>
      <c r="G20" s="73"/>
      <c r="H20" s="49"/>
      <c r="I20" s="73"/>
      <c r="J20" s="73"/>
      <c r="K20" s="73"/>
      <c r="L20" s="73"/>
      <c r="M20" s="73"/>
      <c r="N20" s="73"/>
      <c r="O20" s="73"/>
      <c r="P20" s="73"/>
      <c r="Q20" s="73"/>
      <c r="R20" s="73"/>
      <c r="S20" s="73"/>
      <c r="T20" s="73"/>
      <c r="U20" s="73"/>
      <c r="V20" s="73"/>
      <c r="W20" s="73"/>
      <c r="X20" s="73"/>
    </row>
    <row r="21" spans="1:24" ht="31.5" customHeight="1" x14ac:dyDescent="0.25">
      <c r="A21" s="73"/>
      <c r="B21" s="49"/>
      <c r="C21" s="73"/>
      <c r="D21" s="199" t="s">
        <v>190</v>
      </c>
      <c r="E21" s="199"/>
      <c r="F21" s="199"/>
      <c r="G21" s="73"/>
      <c r="H21" s="49"/>
      <c r="I21" s="73"/>
      <c r="J21" s="73"/>
      <c r="K21" s="73"/>
      <c r="L21" s="73"/>
      <c r="M21" s="73"/>
      <c r="N21" s="73"/>
      <c r="O21" s="73"/>
      <c r="P21" s="73"/>
      <c r="Q21" s="73"/>
      <c r="R21" s="73"/>
      <c r="S21" s="73"/>
      <c r="T21" s="73"/>
      <c r="U21" s="73"/>
      <c r="V21" s="73"/>
      <c r="W21" s="73"/>
      <c r="X21" s="73"/>
    </row>
    <row r="22" spans="1:24" ht="15" customHeight="1" x14ac:dyDescent="0.25">
      <c r="A22" s="73"/>
      <c r="B22" s="49"/>
      <c r="C22" s="73"/>
      <c r="D22" s="125"/>
      <c r="E22" s="125"/>
      <c r="F22" s="125"/>
      <c r="G22" s="73"/>
      <c r="H22" s="49"/>
      <c r="I22" s="73"/>
      <c r="J22" s="73"/>
      <c r="K22" s="73"/>
      <c r="L22" s="73"/>
      <c r="M22" s="73"/>
      <c r="N22" s="73"/>
      <c r="O22" s="73"/>
      <c r="P22" s="73"/>
      <c r="Q22" s="73"/>
      <c r="R22" s="73"/>
      <c r="S22" s="73"/>
      <c r="T22" s="73"/>
      <c r="U22" s="73"/>
      <c r="V22" s="73"/>
      <c r="W22" s="73"/>
      <c r="X22" s="73"/>
    </row>
    <row r="23" spans="1:24" ht="15" customHeight="1" x14ac:dyDescent="0.25">
      <c r="A23" s="73"/>
      <c r="B23" s="49"/>
      <c r="C23" s="73"/>
      <c r="D23" s="126" t="s">
        <v>188</v>
      </c>
      <c r="E23" s="126" t="s">
        <v>92</v>
      </c>
      <c r="F23" s="126" t="s">
        <v>1</v>
      </c>
      <c r="G23" s="73"/>
      <c r="H23" s="49"/>
      <c r="I23" s="73"/>
      <c r="J23" s="73"/>
      <c r="K23" s="73"/>
      <c r="L23" s="73"/>
      <c r="M23" s="73"/>
      <c r="N23" s="73"/>
      <c r="O23" s="73"/>
      <c r="P23" s="73"/>
      <c r="Q23" s="73"/>
      <c r="R23" s="73"/>
      <c r="S23" s="73"/>
      <c r="T23" s="73"/>
      <c r="U23" s="73"/>
      <c r="V23" s="73"/>
      <c r="W23" s="73"/>
      <c r="X23" s="73"/>
    </row>
    <row r="24" spans="1:24" ht="15" customHeight="1" x14ac:dyDescent="0.25">
      <c r="A24" s="73"/>
      <c r="B24" s="49"/>
      <c r="C24" s="73"/>
      <c r="D24" s="104"/>
      <c r="E24" s="104"/>
      <c r="F24" s="104"/>
      <c r="G24" s="73"/>
      <c r="H24" s="49"/>
      <c r="I24" s="73"/>
      <c r="J24" s="73"/>
      <c r="K24" s="73"/>
      <c r="L24" s="73"/>
      <c r="M24" s="73"/>
      <c r="N24" s="73"/>
      <c r="O24" s="73"/>
      <c r="P24" s="73"/>
      <c r="Q24" s="73"/>
      <c r="R24" s="73"/>
      <c r="S24" s="73"/>
      <c r="T24" s="73"/>
      <c r="U24" s="73"/>
      <c r="V24" s="73"/>
      <c r="W24" s="73"/>
      <c r="X24" s="73"/>
    </row>
    <row r="25" spans="1:24" ht="15" customHeight="1" x14ac:dyDescent="0.25">
      <c r="A25" s="73"/>
      <c r="B25" s="49"/>
      <c r="C25" s="73"/>
      <c r="D25" s="104"/>
      <c r="E25" s="104"/>
      <c r="F25" s="104"/>
      <c r="G25" s="73"/>
      <c r="H25" s="49"/>
      <c r="I25" s="73"/>
      <c r="J25" s="73"/>
      <c r="K25" s="73"/>
      <c r="L25" s="73"/>
      <c r="M25" s="73"/>
      <c r="N25" s="73"/>
      <c r="O25" s="73"/>
      <c r="P25" s="73"/>
      <c r="Q25" s="73"/>
      <c r="R25" s="73"/>
      <c r="S25" s="73"/>
      <c r="T25" s="73"/>
      <c r="U25" s="73"/>
      <c r="V25" s="73"/>
      <c r="W25" s="73"/>
      <c r="X25" s="73"/>
    </row>
    <row r="26" spans="1:24" ht="15" customHeight="1" x14ac:dyDescent="0.25">
      <c r="A26" s="73"/>
      <c r="B26" s="49"/>
      <c r="C26" s="73"/>
      <c r="D26" s="104"/>
      <c r="E26" s="104"/>
      <c r="F26" s="104"/>
      <c r="G26" s="73"/>
      <c r="H26" s="49"/>
      <c r="I26" s="73"/>
      <c r="J26" s="73"/>
      <c r="K26" s="73"/>
      <c r="L26" s="73"/>
      <c r="M26" s="73"/>
      <c r="N26" s="73"/>
      <c r="O26" s="73"/>
      <c r="P26" s="73"/>
      <c r="Q26" s="73"/>
      <c r="R26" s="73"/>
      <c r="S26" s="73"/>
      <c r="T26" s="73"/>
      <c r="U26" s="73"/>
      <c r="V26" s="73"/>
      <c r="W26" s="73"/>
      <c r="X26" s="73"/>
    </row>
    <row r="27" spans="1:24" ht="15" customHeight="1" x14ac:dyDescent="0.25">
      <c r="A27" s="73"/>
      <c r="B27" s="49"/>
      <c r="C27" s="73"/>
      <c r="D27" s="104"/>
      <c r="E27" s="104"/>
      <c r="F27" s="104"/>
      <c r="G27" s="73"/>
      <c r="H27" s="49"/>
      <c r="I27" s="73"/>
      <c r="J27" s="73"/>
      <c r="K27" s="73"/>
      <c r="L27" s="73"/>
      <c r="M27" s="73"/>
      <c r="N27" s="73"/>
      <c r="O27" s="73"/>
      <c r="P27" s="73"/>
      <c r="Q27" s="73"/>
      <c r="R27" s="73"/>
      <c r="S27" s="73"/>
      <c r="T27" s="73"/>
      <c r="U27" s="73"/>
      <c r="V27" s="73"/>
      <c r="W27" s="73"/>
      <c r="X27" s="73"/>
    </row>
    <row r="28" spans="1:24" ht="15" customHeight="1" x14ac:dyDescent="0.25">
      <c r="A28" s="73"/>
      <c r="B28" s="49"/>
      <c r="C28" s="73"/>
      <c r="D28" s="104"/>
      <c r="E28" s="104"/>
      <c r="F28" s="104"/>
      <c r="G28" s="73"/>
      <c r="H28" s="49"/>
      <c r="I28" s="73"/>
      <c r="J28" s="73"/>
      <c r="K28" s="73"/>
      <c r="L28" s="73"/>
      <c r="M28" s="73"/>
      <c r="N28" s="73"/>
      <c r="O28" s="73"/>
      <c r="P28" s="73"/>
      <c r="Q28" s="73"/>
      <c r="R28" s="73"/>
      <c r="S28" s="73"/>
      <c r="T28" s="73"/>
      <c r="U28" s="73"/>
      <c r="V28" s="73"/>
      <c r="W28" s="73"/>
      <c r="X28" s="73"/>
    </row>
    <row r="29" spans="1:24" ht="15" customHeight="1" x14ac:dyDescent="0.25">
      <c r="A29" s="73"/>
      <c r="B29" s="49"/>
      <c r="C29" s="73"/>
      <c r="D29" s="104"/>
      <c r="E29" s="104"/>
      <c r="F29" s="104"/>
      <c r="G29" s="73"/>
      <c r="H29" s="49"/>
      <c r="I29" s="73"/>
      <c r="J29" s="73"/>
      <c r="K29" s="73"/>
      <c r="L29" s="73"/>
      <c r="M29" s="73"/>
      <c r="N29" s="73"/>
      <c r="O29" s="73"/>
      <c r="P29" s="73"/>
      <c r="Q29" s="73"/>
      <c r="R29" s="73"/>
      <c r="S29" s="73"/>
      <c r="T29" s="73"/>
      <c r="U29" s="73"/>
      <c r="V29" s="73"/>
      <c r="W29" s="73"/>
      <c r="X29" s="73"/>
    </row>
    <row r="30" spans="1:24" ht="15" customHeight="1" x14ac:dyDescent="0.25">
      <c r="A30" s="73"/>
      <c r="B30" s="49"/>
      <c r="C30" s="73"/>
      <c r="D30" s="104"/>
      <c r="E30" s="104"/>
      <c r="F30" s="104"/>
      <c r="G30" s="73"/>
      <c r="H30" s="49"/>
      <c r="I30" s="73"/>
      <c r="J30" s="73"/>
      <c r="K30" s="73"/>
      <c r="L30" s="73"/>
      <c r="M30" s="73"/>
      <c r="N30" s="73"/>
      <c r="O30" s="73"/>
      <c r="P30" s="73"/>
      <c r="Q30" s="73"/>
      <c r="R30" s="73"/>
      <c r="S30" s="73"/>
      <c r="T30" s="73"/>
      <c r="U30" s="73"/>
      <c r="V30" s="73"/>
      <c r="W30" s="73"/>
      <c r="X30" s="73"/>
    </row>
    <row r="31" spans="1:24" ht="15" customHeight="1" x14ac:dyDescent="0.25">
      <c r="A31" s="73"/>
      <c r="B31" s="49"/>
      <c r="C31" s="73"/>
      <c r="D31" s="104"/>
      <c r="E31" s="104"/>
      <c r="F31" s="104"/>
      <c r="G31" s="73"/>
      <c r="H31" s="49"/>
      <c r="I31" s="73"/>
      <c r="J31" s="73"/>
      <c r="K31" s="73"/>
      <c r="L31" s="73"/>
      <c r="M31" s="73"/>
      <c r="N31" s="73"/>
      <c r="O31" s="73"/>
      <c r="P31" s="73"/>
      <c r="Q31" s="73"/>
      <c r="R31" s="73"/>
      <c r="S31" s="73"/>
      <c r="T31" s="73"/>
      <c r="U31" s="73"/>
      <c r="V31" s="73"/>
      <c r="W31" s="73"/>
      <c r="X31" s="73"/>
    </row>
    <row r="32" spans="1:24" ht="15" customHeight="1" x14ac:dyDescent="0.25">
      <c r="A32" s="73"/>
      <c r="B32" s="49"/>
      <c r="C32" s="73"/>
      <c r="D32" s="104"/>
      <c r="E32" s="104"/>
      <c r="F32" s="104"/>
      <c r="G32" s="73"/>
      <c r="H32" s="49"/>
      <c r="I32" s="73"/>
      <c r="J32" s="73"/>
      <c r="K32" s="73"/>
      <c r="L32" s="73"/>
      <c r="M32" s="73"/>
      <c r="N32" s="73"/>
      <c r="O32" s="73"/>
      <c r="P32" s="73"/>
      <c r="Q32" s="73"/>
      <c r="R32" s="73"/>
      <c r="S32" s="73"/>
      <c r="T32" s="73"/>
      <c r="U32" s="73"/>
      <c r="V32" s="73"/>
      <c r="W32" s="73"/>
      <c r="X32" s="73"/>
    </row>
    <row r="33" spans="1:24" ht="15" customHeight="1" x14ac:dyDescent="0.25">
      <c r="A33" s="73"/>
      <c r="B33" s="49"/>
      <c r="C33" s="73"/>
      <c r="D33" s="104"/>
      <c r="E33" s="104"/>
      <c r="F33" s="104"/>
      <c r="G33" s="73"/>
      <c r="H33" s="49"/>
      <c r="I33" s="73"/>
      <c r="J33" s="73"/>
      <c r="K33" s="73"/>
      <c r="L33" s="73"/>
      <c r="M33" s="73"/>
      <c r="N33" s="73"/>
      <c r="O33" s="73"/>
      <c r="P33" s="73"/>
      <c r="Q33" s="73"/>
      <c r="R33" s="73"/>
      <c r="S33" s="73"/>
      <c r="T33" s="73"/>
      <c r="U33" s="73"/>
      <c r="V33" s="73"/>
      <c r="W33" s="73"/>
      <c r="X33" s="73"/>
    </row>
    <row r="34" spans="1:24" ht="15" customHeight="1" x14ac:dyDescent="0.25">
      <c r="A34" s="73"/>
      <c r="B34" s="49"/>
      <c r="C34" s="73"/>
      <c r="D34" s="104"/>
      <c r="E34" s="104"/>
      <c r="F34" s="104"/>
      <c r="G34" s="73"/>
      <c r="H34" s="49"/>
      <c r="I34" s="73"/>
      <c r="J34" s="73"/>
      <c r="K34" s="73"/>
      <c r="L34" s="73"/>
      <c r="M34" s="73"/>
      <c r="N34" s="73"/>
      <c r="O34" s="73"/>
      <c r="P34" s="73"/>
      <c r="Q34" s="73"/>
      <c r="R34" s="73"/>
      <c r="S34" s="73"/>
      <c r="T34" s="73"/>
      <c r="U34" s="73"/>
      <c r="V34" s="73"/>
      <c r="W34" s="73"/>
      <c r="X34" s="73"/>
    </row>
    <row r="35" spans="1:24" ht="15" customHeight="1" x14ac:dyDescent="0.25">
      <c r="A35" s="73"/>
      <c r="B35" s="49"/>
      <c r="C35" s="73"/>
      <c r="D35" s="104"/>
      <c r="E35" s="104"/>
      <c r="F35" s="104"/>
      <c r="G35" s="73"/>
      <c r="H35" s="49"/>
      <c r="I35" s="73"/>
      <c r="J35" s="73"/>
      <c r="K35" s="73"/>
      <c r="L35" s="73"/>
      <c r="M35" s="73"/>
      <c r="N35" s="73"/>
      <c r="O35" s="73"/>
      <c r="P35" s="73"/>
      <c r="Q35" s="73"/>
      <c r="R35" s="73"/>
      <c r="S35" s="73"/>
      <c r="T35" s="73"/>
      <c r="U35" s="73"/>
      <c r="V35" s="73"/>
      <c r="W35" s="73"/>
      <c r="X35" s="73"/>
    </row>
    <row r="36" spans="1:24" ht="15" customHeight="1" x14ac:dyDescent="0.25">
      <c r="A36" s="73"/>
      <c r="B36" s="49"/>
      <c r="C36" s="73"/>
      <c r="D36" s="104"/>
      <c r="E36" s="104"/>
      <c r="F36" s="104"/>
      <c r="G36" s="73"/>
      <c r="H36" s="49"/>
      <c r="I36" s="73"/>
      <c r="J36" s="73"/>
      <c r="K36" s="73"/>
      <c r="L36" s="73"/>
      <c r="M36" s="73"/>
      <c r="N36" s="73"/>
      <c r="O36" s="73"/>
      <c r="P36" s="73"/>
      <c r="Q36" s="73"/>
      <c r="R36" s="73"/>
      <c r="S36" s="73"/>
      <c r="T36" s="73"/>
      <c r="U36" s="73"/>
      <c r="V36" s="73"/>
      <c r="W36" s="73"/>
      <c r="X36" s="73"/>
    </row>
    <row r="37" spans="1:24" ht="15" customHeight="1" x14ac:dyDescent="0.25">
      <c r="A37" s="73"/>
      <c r="B37" s="49"/>
      <c r="C37" s="73"/>
      <c r="D37" s="104"/>
      <c r="E37" s="104"/>
      <c r="F37" s="104"/>
      <c r="G37" s="73"/>
      <c r="H37" s="49"/>
      <c r="I37" s="73"/>
      <c r="J37" s="73"/>
      <c r="K37" s="73"/>
      <c r="L37" s="73"/>
      <c r="M37" s="73"/>
      <c r="N37" s="73"/>
      <c r="O37" s="73"/>
      <c r="P37" s="73"/>
      <c r="Q37" s="73"/>
      <c r="R37" s="73"/>
      <c r="S37" s="73"/>
      <c r="T37" s="73"/>
      <c r="U37" s="73"/>
      <c r="V37" s="73"/>
      <c r="W37" s="73"/>
      <c r="X37" s="73"/>
    </row>
    <row r="38" spans="1:24" ht="15" customHeight="1" x14ac:dyDescent="0.25">
      <c r="A38" s="73"/>
      <c r="B38" s="49"/>
      <c r="C38" s="73"/>
      <c r="D38" s="104"/>
      <c r="E38" s="104"/>
      <c r="F38" s="104"/>
      <c r="G38" s="73"/>
      <c r="H38" s="49"/>
      <c r="I38" s="73"/>
      <c r="J38" s="73"/>
      <c r="K38" s="73"/>
      <c r="L38" s="73"/>
      <c r="M38" s="73"/>
      <c r="N38" s="73"/>
      <c r="O38" s="73"/>
      <c r="P38" s="73"/>
      <c r="Q38" s="73"/>
      <c r="R38" s="73"/>
      <c r="S38" s="73"/>
      <c r="T38" s="73"/>
      <c r="U38" s="73"/>
      <c r="V38" s="73"/>
      <c r="W38" s="73"/>
      <c r="X38" s="73"/>
    </row>
    <row r="39" spans="1:24" ht="15" customHeight="1" x14ac:dyDescent="0.25">
      <c r="A39" s="73"/>
      <c r="B39" s="49"/>
      <c r="C39" s="73"/>
      <c r="D39" s="104"/>
      <c r="E39" s="104"/>
      <c r="F39" s="104"/>
      <c r="G39" s="73"/>
      <c r="H39" s="49"/>
      <c r="I39" s="73"/>
      <c r="J39" s="73"/>
      <c r="K39" s="73"/>
      <c r="L39" s="73"/>
      <c r="M39" s="73"/>
      <c r="N39" s="73"/>
      <c r="O39" s="73"/>
      <c r="P39" s="73"/>
      <c r="Q39" s="73"/>
      <c r="R39" s="73"/>
      <c r="S39" s="73"/>
      <c r="T39" s="73"/>
      <c r="U39" s="73"/>
      <c r="V39" s="73"/>
      <c r="W39" s="73"/>
      <c r="X39" s="73"/>
    </row>
    <row r="40" spans="1:24" ht="15" customHeight="1" x14ac:dyDescent="0.25">
      <c r="A40" s="73"/>
      <c r="B40" s="49"/>
      <c r="C40" s="73"/>
      <c r="D40" s="104"/>
      <c r="E40" s="104"/>
      <c r="F40" s="104"/>
      <c r="G40" s="73"/>
      <c r="H40" s="49"/>
      <c r="I40" s="73"/>
      <c r="J40" s="73"/>
      <c r="K40" s="73"/>
      <c r="L40" s="73"/>
      <c r="M40" s="73"/>
      <c r="N40" s="73"/>
      <c r="O40" s="73"/>
      <c r="P40" s="73"/>
      <c r="Q40" s="73"/>
      <c r="R40" s="73"/>
      <c r="S40" s="73"/>
      <c r="T40" s="73"/>
      <c r="U40" s="73"/>
      <c r="V40" s="73"/>
      <c r="W40" s="73"/>
      <c r="X40" s="73"/>
    </row>
    <row r="41" spans="1:24" ht="15" customHeight="1" x14ac:dyDescent="0.25">
      <c r="A41" s="73"/>
      <c r="B41" s="49"/>
      <c r="C41" s="73"/>
      <c r="D41" s="104"/>
      <c r="E41" s="104"/>
      <c r="F41" s="104"/>
      <c r="G41" s="73"/>
      <c r="H41" s="49"/>
      <c r="I41" s="73"/>
      <c r="J41" s="73"/>
      <c r="K41" s="73"/>
      <c r="L41" s="73"/>
      <c r="M41" s="73"/>
      <c r="N41" s="73"/>
      <c r="O41" s="73"/>
      <c r="P41" s="73"/>
      <c r="Q41" s="73"/>
      <c r="R41" s="73"/>
      <c r="S41" s="73"/>
      <c r="T41" s="73"/>
      <c r="U41" s="73"/>
      <c r="V41" s="73"/>
      <c r="W41" s="73"/>
      <c r="X41" s="73"/>
    </row>
    <row r="42" spans="1:24" ht="15" customHeight="1" x14ac:dyDescent="0.25">
      <c r="A42" s="73"/>
      <c r="B42" s="49"/>
      <c r="C42" s="73"/>
      <c r="D42" s="104"/>
      <c r="E42" s="104"/>
      <c r="F42" s="104"/>
      <c r="G42" s="73"/>
      <c r="H42" s="49"/>
      <c r="I42" s="73"/>
      <c r="J42" s="73"/>
      <c r="K42" s="73"/>
      <c r="L42" s="73"/>
      <c r="M42" s="73"/>
      <c r="N42" s="73"/>
      <c r="O42" s="73"/>
      <c r="P42" s="73"/>
      <c r="Q42" s="73"/>
      <c r="R42" s="73"/>
      <c r="S42" s="73"/>
      <c r="T42" s="73"/>
      <c r="U42" s="73"/>
      <c r="V42" s="73"/>
      <c r="W42" s="73"/>
      <c r="X42" s="73"/>
    </row>
    <row r="43" spans="1:24" ht="15" customHeight="1" x14ac:dyDescent="0.25">
      <c r="A43" s="73"/>
      <c r="B43" s="49"/>
      <c r="C43" s="73"/>
      <c r="D43" s="104"/>
      <c r="E43" s="104"/>
      <c r="F43" s="104"/>
      <c r="G43" s="73"/>
      <c r="H43" s="49"/>
      <c r="I43" s="73"/>
      <c r="J43" s="73"/>
      <c r="K43" s="73"/>
      <c r="L43" s="73"/>
      <c r="M43" s="73"/>
      <c r="N43" s="73"/>
      <c r="O43" s="73"/>
      <c r="P43" s="73"/>
      <c r="Q43" s="73"/>
      <c r="R43" s="73"/>
      <c r="S43" s="73"/>
      <c r="T43" s="73"/>
      <c r="U43" s="73"/>
      <c r="V43" s="73"/>
      <c r="W43" s="73"/>
      <c r="X43" s="73"/>
    </row>
    <row r="44" spans="1:24" ht="15" customHeight="1" x14ac:dyDescent="0.25">
      <c r="A44" s="73"/>
      <c r="B44" s="49"/>
      <c r="C44" s="73"/>
      <c r="D44" s="104"/>
      <c r="E44" s="104"/>
      <c r="F44" s="104"/>
      <c r="G44" s="73"/>
      <c r="H44" s="49"/>
      <c r="I44" s="73"/>
      <c r="J44" s="73"/>
      <c r="K44" s="73"/>
      <c r="L44" s="73"/>
      <c r="M44" s="73"/>
      <c r="N44" s="73"/>
      <c r="O44" s="73"/>
      <c r="P44" s="73"/>
      <c r="Q44" s="73"/>
      <c r="R44" s="73"/>
      <c r="S44" s="73"/>
      <c r="T44" s="73"/>
      <c r="U44" s="73"/>
      <c r="V44" s="73"/>
      <c r="W44" s="73"/>
      <c r="X44" s="73"/>
    </row>
    <row r="45" spans="1:24" ht="15" customHeight="1" x14ac:dyDescent="0.25">
      <c r="A45" s="73"/>
      <c r="B45" s="49"/>
      <c r="C45" s="73"/>
      <c r="D45" s="104"/>
      <c r="E45" s="104"/>
      <c r="F45" s="104"/>
      <c r="G45" s="73"/>
      <c r="H45" s="49"/>
      <c r="I45" s="73"/>
      <c r="J45" s="73"/>
      <c r="K45" s="73"/>
      <c r="L45" s="73"/>
      <c r="M45" s="73"/>
      <c r="N45" s="73"/>
      <c r="O45" s="73"/>
      <c r="P45" s="73"/>
      <c r="Q45" s="73"/>
      <c r="R45" s="73"/>
      <c r="S45" s="73"/>
      <c r="T45" s="73"/>
      <c r="U45" s="73"/>
      <c r="V45" s="73"/>
      <c r="W45" s="73"/>
      <c r="X45" s="73"/>
    </row>
    <row r="46" spans="1:24" ht="15" customHeight="1" x14ac:dyDescent="0.25">
      <c r="A46" s="73"/>
      <c r="B46" s="49"/>
      <c r="C46" s="73"/>
      <c r="D46" s="104"/>
      <c r="E46" s="104"/>
      <c r="F46" s="104"/>
      <c r="G46" s="73"/>
      <c r="H46" s="49"/>
      <c r="I46" s="73"/>
      <c r="J46" s="73"/>
      <c r="K46" s="73"/>
      <c r="L46" s="73"/>
      <c r="M46" s="73"/>
      <c r="N46" s="73"/>
      <c r="O46" s="73"/>
      <c r="P46" s="73"/>
      <c r="Q46" s="73"/>
      <c r="R46" s="73"/>
      <c r="S46" s="73"/>
      <c r="T46" s="73"/>
      <c r="U46" s="73"/>
      <c r="V46" s="73"/>
      <c r="W46" s="73"/>
      <c r="X46" s="73"/>
    </row>
    <row r="47" spans="1:24" ht="15" customHeight="1" x14ac:dyDescent="0.25">
      <c r="A47" s="73"/>
      <c r="B47" s="49"/>
      <c r="C47" s="73"/>
      <c r="D47" s="104"/>
      <c r="E47" s="104"/>
      <c r="F47" s="104"/>
      <c r="G47" s="73"/>
      <c r="H47" s="49"/>
      <c r="I47" s="73"/>
      <c r="J47" s="73"/>
      <c r="K47" s="73"/>
      <c r="L47" s="73"/>
      <c r="M47" s="73"/>
      <c r="N47" s="73"/>
      <c r="O47" s="73"/>
      <c r="P47" s="73"/>
      <c r="Q47" s="73"/>
      <c r="R47" s="73"/>
      <c r="S47" s="73"/>
      <c r="T47" s="73"/>
      <c r="U47" s="73"/>
      <c r="V47" s="73"/>
      <c r="W47" s="73"/>
      <c r="X47" s="73"/>
    </row>
    <row r="48" spans="1:24" ht="15" customHeight="1" x14ac:dyDescent="0.25">
      <c r="A48" s="73"/>
      <c r="B48" s="49"/>
      <c r="C48" s="73"/>
      <c r="D48" s="104"/>
      <c r="E48" s="104"/>
      <c r="F48" s="104"/>
      <c r="G48" s="73"/>
      <c r="H48" s="49"/>
      <c r="I48" s="73"/>
      <c r="J48" s="73"/>
      <c r="K48" s="73"/>
      <c r="L48" s="73"/>
      <c r="M48" s="73"/>
      <c r="N48" s="73"/>
      <c r="O48" s="73"/>
      <c r="P48" s="73"/>
      <c r="Q48" s="73"/>
      <c r="R48" s="73"/>
      <c r="S48" s="73"/>
      <c r="T48" s="73"/>
      <c r="U48" s="73"/>
      <c r="V48" s="73"/>
      <c r="W48" s="73"/>
      <c r="X48" s="73"/>
    </row>
    <row r="49" spans="1:24" ht="15" customHeight="1" x14ac:dyDescent="0.25">
      <c r="A49" s="73"/>
      <c r="B49" s="49"/>
      <c r="C49" s="73"/>
      <c r="D49" s="104"/>
      <c r="E49" s="104"/>
      <c r="F49" s="104"/>
      <c r="G49" s="73"/>
      <c r="H49" s="49"/>
      <c r="I49" s="73"/>
      <c r="J49" s="73"/>
      <c r="K49" s="73"/>
      <c r="L49" s="73"/>
      <c r="M49" s="73"/>
      <c r="N49" s="73"/>
      <c r="O49" s="73"/>
      <c r="P49" s="73"/>
      <c r="Q49" s="73"/>
      <c r="R49" s="73"/>
      <c r="S49" s="73"/>
      <c r="T49" s="73"/>
      <c r="U49" s="73"/>
      <c r="V49" s="73"/>
      <c r="W49" s="73"/>
      <c r="X49" s="73"/>
    </row>
    <row r="50" spans="1:24" ht="15" customHeight="1" x14ac:dyDescent="0.25">
      <c r="A50" s="73"/>
      <c r="B50" s="49"/>
      <c r="C50" s="73"/>
      <c r="D50" s="104"/>
      <c r="E50" s="104"/>
      <c r="F50" s="104"/>
      <c r="G50" s="73"/>
      <c r="H50" s="49"/>
      <c r="I50" s="73"/>
      <c r="J50" s="73"/>
      <c r="K50" s="73"/>
      <c r="L50" s="73"/>
      <c r="M50" s="73"/>
      <c r="N50" s="73"/>
      <c r="O50" s="73"/>
      <c r="P50" s="73"/>
      <c r="Q50" s="73"/>
      <c r="R50" s="73"/>
      <c r="S50" s="73"/>
      <c r="T50" s="73"/>
      <c r="U50" s="73"/>
      <c r="V50" s="73"/>
      <c r="W50" s="73"/>
      <c r="X50" s="73"/>
    </row>
    <row r="51" spans="1:24" ht="15" customHeight="1" x14ac:dyDescent="0.25">
      <c r="A51" s="73"/>
      <c r="B51" s="49"/>
      <c r="C51" s="73"/>
      <c r="D51" s="104"/>
      <c r="E51" s="104"/>
      <c r="F51" s="104"/>
      <c r="G51" s="73"/>
      <c r="H51" s="49"/>
      <c r="I51" s="73"/>
      <c r="J51" s="73"/>
      <c r="K51" s="73"/>
      <c r="L51" s="73"/>
      <c r="M51" s="73"/>
      <c r="N51" s="73"/>
      <c r="O51" s="73"/>
      <c r="P51" s="73"/>
      <c r="Q51" s="73"/>
      <c r="R51" s="73"/>
      <c r="S51" s="73"/>
      <c r="T51" s="73"/>
      <c r="U51" s="73"/>
      <c r="V51" s="73"/>
      <c r="W51" s="73"/>
      <c r="X51" s="73"/>
    </row>
    <row r="52" spans="1:24" ht="15" customHeight="1" x14ac:dyDescent="0.25">
      <c r="A52" s="73"/>
      <c r="B52" s="49"/>
      <c r="C52" s="73"/>
      <c r="D52" s="104"/>
      <c r="E52" s="104"/>
      <c r="F52" s="104"/>
      <c r="G52" s="73"/>
      <c r="H52" s="49"/>
      <c r="I52" s="73"/>
      <c r="J52" s="73"/>
      <c r="K52" s="73"/>
      <c r="L52" s="73"/>
      <c r="M52" s="73"/>
      <c r="N52" s="73"/>
      <c r="O52" s="73"/>
      <c r="P52" s="73"/>
      <c r="Q52" s="73"/>
      <c r="R52" s="73"/>
      <c r="S52" s="73"/>
      <c r="T52" s="73"/>
      <c r="U52" s="73"/>
      <c r="V52" s="73"/>
      <c r="W52" s="73"/>
      <c r="X52" s="73"/>
    </row>
    <row r="53" spans="1:24" ht="15" customHeight="1" x14ac:dyDescent="0.25">
      <c r="A53" s="73"/>
      <c r="B53" s="49"/>
      <c r="C53" s="73"/>
      <c r="D53" s="104"/>
      <c r="E53" s="104"/>
      <c r="F53" s="104"/>
      <c r="G53" s="73"/>
      <c r="H53" s="49"/>
      <c r="I53" s="73"/>
      <c r="J53" s="73"/>
      <c r="K53" s="73"/>
      <c r="L53" s="73"/>
      <c r="M53" s="73"/>
      <c r="N53" s="73"/>
      <c r="O53" s="73"/>
      <c r="P53" s="73"/>
      <c r="Q53" s="73"/>
      <c r="R53" s="73"/>
      <c r="S53" s="73"/>
      <c r="T53" s="73"/>
      <c r="U53" s="73"/>
      <c r="V53" s="73"/>
      <c r="W53" s="73"/>
      <c r="X53" s="73"/>
    </row>
    <row r="54" spans="1:24" ht="15" customHeight="1" x14ac:dyDescent="0.25">
      <c r="A54" s="73"/>
      <c r="B54" s="49"/>
      <c r="C54" s="73"/>
      <c r="D54" s="104"/>
      <c r="E54" s="104"/>
      <c r="F54" s="104"/>
      <c r="G54" s="73"/>
      <c r="H54" s="49"/>
      <c r="I54" s="73"/>
      <c r="J54" s="73"/>
      <c r="K54" s="73"/>
      <c r="L54" s="73"/>
      <c r="M54" s="73"/>
      <c r="N54" s="73"/>
      <c r="O54" s="73"/>
      <c r="P54" s="73"/>
      <c r="Q54" s="73"/>
      <c r="R54" s="73"/>
      <c r="S54" s="73"/>
      <c r="T54" s="73"/>
      <c r="U54" s="73"/>
      <c r="V54" s="73"/>
      <c r="W54" s="73"/>
      <c r="X54" s="73"/>
    </row>
    <row r="55" spans="1:24" ht="15" customHeight="1" x14ac:dyDescent="0.25">
      <c r="A55" s="73"/>
      <c r="B55" s="49"/>
      <c r="C55" s="73"/>
      <c r="D55" s="104"/>
      <c r="E55" s="104"/>
      <c r="F55" s="104"/>
      <c r="G55" s="73"/>
      <c r="H55" s="49"/>
      <c r="I55" s="73"/>
      <c r="J55" s="73"/>
      <c r="K55" s="73"/>
      <c r="L55" s="73"/>
      <c r="M55" s="73"/>
      <c r="N55" s="73"/>
      <c r="O55" s="73"/>
      <c r="P55" s="73"/>
      <c r="Q55" s="73"/>
      <c r="R55" s="73"/>
      <c r="S55" s="73"/>
      <c r="T55" s="73"/>
      <c r="U55" s="73"/>
      <c r="V55" s="73"/>
      <c r="W55" s="73"/>
      <c r="X55" s="73"/>
    </row>
    <row r="56" spans="1:24" ht="15" customHeight="1" x14ac:dyDescent="0.25">
      <c r="A56" s="73"/>
      <c r="B56" s="49"/>
      <c r="C56" s="73"/>
      <c r="D56" s="104"/>
      <c r="E56" s="104"/>
      <c r="F56" s="104"/>
      <c r="G56" s="73"/>
      <c r="H56" s="49"/>
      <c r="I56" s="73"/>
      <c r="J56" s="73"/>
      <c r="K56" s="73"/>
      <c r="L56" s="73"/>
      <c r="M56" s="73"/>
      <c r="N56" s="73"/>
      <c r="O56" s="73"/>
      <c r="P56" s="73"/>
      <c r="Q56" s="73"/>
      <c r="R56" s="73"/>
      <c r="S56" s="73"/>
      <c r="T56" s="73"/>
      <c r="U56" s="73"/>
      <c r="V56" s="73"/>
      <c r="W56" s="73"/>
      <c r="X56" s="73"/>
    </row>
    <row r="57" spans="1:24" ht="15" customHeight="1" x14ac:dyDescent="0.25">
      <c r="A57" s="73"/>
      <c r="B57" s="49"/>
      <c r="C57" s="73"/>
      <c r="D57" s="104"/>
      <c r="E57" s="104"/>
      <c r="F57" s="104"/>
      <c r="G57" s="73"/>
      <c r="H57" s="49"/>
      <c r="I57" s="73"/>
      <c r="J57" s="73"/>
      <c r="K57" s="73"/>
      <c r="L57" s="73"/>
      <c r="M57" s="73"/>
      <c r="N57" s="73"/>
      <c r="O57" s="73"/>
      <c r="P57" s="73"/>
      <c r="Q57" s="73"/>
      <c r="R57" s="73"/>
      <c r="S57" s="73"/>
      <c r="T57" s="73"/>
      <c r="U57" s="73"/>
      <c r="V57" s="73"/>
      <c r="W57" s="73"/>
      <c r="X57" s="73"/>
    </row>
    <row r="58" spans="1:24" ht="15" customHeight="1" x14ac:dyDescent="0.25">
      <c r="A58" s="73"/>
      <c r="B58" s="49"/>
      <c r="C58" s="73"/>
      <c r="D58" s="104"/>
      <c r="E58" s="104"/>
      <c r="F58" s="104"/>
      <c r="G58" s="73"/>
      <c r="H58" s="49"/>
      <c r="I58" s="73"/>
      <c r="J58" s="73"/>
      <c r="K58" s="73"/>
      <c r="L58" s="73"/>
      <c r="M58" s="73"/>
      <c r="N58" s="73"/>
      <c r="O58" s="73"/>
      <c r="P58" s="73"/>
      <c r="Q58" s="73"/>
      <c r="R58" s="73"/>
      <c r="S58" s="73"/>
      <c r="T58" s="73"/>
      <c r="U58" s="73"/>
      <c r="V58" s="73"/>
      <c r="W58" s="73"/>
      <c r="X58" s="73"/>
    </row>
    <row r="59" spans="1:24" ht="15" customHeight="1" x14ac:dyDescent="0.25">
      <c r="A59" s="73"/>
      <c r="B59" s="49"/>
      <c r="C59" s="73"/>
      <c r="D59" s="104"/>
      <c r="E59" s="104"/>
      <c r="F59" s="104"/>
      <c r="G59" s="73"/>
      <c r="H59" s="49"/>
      <c r="I59" s="73"/>
      <c r="J59" s="73"/>
      <c r="K59" s="73"/>
      <c r="L59" s="73"/>
      <c r="M59" s="73"/>
      <c r="N59" s="73"/>
      <c r="O59" s="73"/>
      <c r="P59" s="73"/>
      <c r="Q59" s="73"/>
      <c r="R59" s="73"/>
      <c r="S59" s="73"/>
      <c r="T59" s="73"/>
      <c r="U59" s="73"/>
      <c r="V59" s="73"/>
      <c r="W59" s="73"/>
      <c r="X59" s="73"/>
    </row>
    <row r="60" spans="1:24" ht="15" customHeight="1" x14ac:dyDescent="0.25">
      <c r="A60" s="73"/>
      <c r="B60" s="49"/>
      <c r="C60" s="73"/>
      <c r="D60" s="104"/>
      <c r="E60" s="104"/>
      <c r="F60" s="104"/>
      <c r="G60" s="73"/>
      <c r="H60" s="49"/>
      <c r="I60" s="73"/>
      <c r="J60" s="73"/>
      <c r="K60" s="73"/>
      <c r="L60" s="73"/>
      <c r="M60" s="73"/>
      <c r="N60" s="73"/>
      <c r="O60" s="73"/>
      <c r="P60" s="73"/>
      <c r="Q60" s="73"/>
      <c r="R60" s="73"/>
      <c r="S60" s="73"/>
      <c r="T60" s="73"/>
      <c r="U60" s="73"/>
      <c r="V60" s="73"/>
      <c r="W60" s="73"/>
      <c r="X60" s="73"/>
    </row>
    <row r="61" spans="1:24" ht="15" customHeight="1" x14ac:dyDescent="0.25">
      <c r="A61" s="73"/>
      <c r="B61" s="49"/>
      <c r="C61" s="73"/>
      <c r="D61" s="104"/>
      <c r="E61" s="104"/>
      <c r="F61" s="104"/>
      <c r="G61" s="73"/>
      <c r="H61" s="49"/>
      <c r="I61" s="73"/>
      <c r="J61" s="73"/>
      <c r="K61" s="73"/>
      <c r="L61" s="73"/>
      <c r="M61" s="73"/>
      <c r="N61" s="73"/>
      <c r="O61" s="73"/>
      <c r="P61" s="73"/>
      <c r="Q61" s="73"/>
      <c r="R61" s="73"/>
      <c r="S61" s="73"/>
      <c r="T61" s="73"/>
      <c r="U61" s="73"/>
      <c r="V61" s="73"/>
      <c r="W61" s="73"/>
      <c r="X61" s="73"/>
    </row>
    <row r="62" spans="1:24" ht="15" customHeight="1" x14ac:dyDescent="0.25">
      <c r="A62" s="73"/>
      <c r="B62" s="49"/>
      <c r="C62" s="73"/>
      <c r="D62" s="104"/>
      <c r="E62" s="104"/>
      <c r="F62" s="104"/>
      <c r="G62" s="73"/>
      <c r="H62" s="49"/>
      <c r="I62" s="73"/>
      <c r="J62" s="73"/>
      <c r="K62" s="73"/>
      <c r="L62" s="73"/>
      <c r="M62" s="73"/>
      <c r="N62" s="73"/>
      <c r="O62" s="73"/>
      <c r="P62" s="73"/>
      <c r="Q62" s="73"/>
      <c r="R62" s="73"/>
      <c r="S62" s="73"/>
      <c r="T62" s="73"/>
      <c r="U62" s="73"/>
      <c r="V62" s="73"/>
      <c r="W62" s="73"/>
      <c r="X62" s="73"/>
    </row>
    <row r="63" spans="1:24" ht="15" customHeight="1" x14ac:dyDescent="0.25">
      <c r="A63" s="73"/>
      <c r="B63" s="49"/>
      <c r="C63" s="73"/>
      <c r="D63" s="104"/>
      <c r="E63" s="104"/>
      <c r="F63" s="104"/>
      <c r="G63" s="73"/>
      <c r="H63" s="49"/>
      <c r="I63" s="73"/>
      <c r="J63" s="73"/>
      <c r="K63" s="73"/>
      <c r="L63" s="73"/>
      <c r="M63" s="73"/>
      <c r="N63" s="73"/>
      <c r="O63" s="73"/>
      <c r="P63" s="73"/>
      <c r="Q63" s="73"/>
      <c r="R63" s="73"/>
      <c r="S63" s="73"/>
      <c r="T63" s="73"/>
      <c r="U63" s="73"/>
      <c r="V63" s="73"/>
      <c r="W63" s="73"/>
      <c r="X63" s="73"/>
    </row>
    <row r="64" spans="1:24" ht="15" customHeight="1" x14ac:dyDescent="0.25">
      <c r="A64" s="73"/>
      <c r="B64" s="49"/>
      <c r="C64" s="73"/>
      <c r="D64" s="104"/>
      <c r="E64" s="104"/>
      <c r="F64" s="104"/>
      <c r="G64" s="73"/>
      <c r="H64" s="49"/>
      <c r="I64" s="73"/>
      <c r="J64" s="73"/>
      <c r="K64" s="73"/>
      <c r="L64" s="73"/>
      <c r="M64" s="73"/>
      <c r="N64" s="73"/>
      <c r="O64" s="73"/>
      <c r="P64" s="73"/>
      <c r="Q64" s="73"/>
      <c r="R64" s="73"/>
      <c r="S64" s="73"/>
      <c r="T64" s="73"/>
      <c r="U64" s="73"/>
      <c r="V64" s="73"/>
      <c r="W64" s="73"/>
      <c r="X64" s="73"/>
    </row>
    <row r="65" spans="1:24" ht="15" customHeight="1" x14ac:dyDescent="0.25">
      <c r="A65" s="73"/>
      <c r="B65" s="49"/>
      <c r="C65" s="73"/>
      <c r="D65" s="104"/>
      <c r="E65" s="104"/>
      <c r="F65" s="104"/>
      <c r="G65" s="73"/>
      <c r="H65" s="49"/>
      <c r="I65" s="73"/>
      <c r="J65" s="73"/>
      <c r="K65" s="73"/>
      <c r="L65" s="73"/>
      <c r="M65" s="73"/>
      <c r="N65" s="73"/>
      <c r="O65" s="73"/>
      <c r="P65" s="73"/>
      <c r="Q65" s="73"/>
      <c r="R65" s="73"/>
      <c r="S65" s="73"/>
      <c r="T65" s="73"/>
      <c r="U65" s="73"/>
      <c r="V65" s="73"/>
      <c r="W65" s="73"/>
      <c r="X65" s="73"/>
    </row>
    <row r="66" spans="1:24" ht="15" customHeight="1" x14ac:dyDescent="0.25">
      <c r="A66" s="73"/>
      <c r="B66" s="49"/>
      <c r="C66" s="73"/>
      <c r="D66" s="104"/>
      <c r="E66" s="104"/>
      <c r="F66" s="104"/>
      <c r="G66" s="73"/>
      <c r="H66" s="49"/>
      <c r="I66" s="73"/>
      <c r="J66" s="73"/>
      <c r="K66" s="73"/>
      <c r="L66" s="73"/>
      <c r="M66" s="73"/>
      <c r="N66" s="73"/>
      <c r="O66" s="73"/>
      <c r="P66" s="73"/>
      <c r="Q66" s="73"/>
      <c r="R66" s="73"/>
      <c r="S66" s="73"/>
      <c r="T66" s="73"/>
      <c r="U66" s="73"/>
      <c r="V66" s="73"/>
      <c r="W66" s="73"/>
      <c r="X66" s="73"/>
    </row>
    <row r="67" spans="1:24" ht="15" customHeight="1" x14ac:dyDescent="0.25">
      <c r="A67" s="73"/>
      <c r="B67" s="49"/>
      <c r="C67" s="73"/>
      <c r="D67" s="104"/>
      <c r="E67" s="104"/>
      <c r="F67" s="104"/>
      <c r="G67" s="73"/>
      <c r="H67" s="49"/>
      <c r="I67" s="73"/>
      <c r="J67" s="73"/>
      <c r="K67" s="73"/>
      <c r="L67" s="73"/>
      <c r="M67" s="73"/>
      <c r="N67" s="73"/>
      <c r="O67" s="73"/>
      <c r="P67" s="73"/>
      <c r="Q67" s="73"/>
      <c r="R67" s="73"/>
      <c r="S67" s="73"/>
      <c r="T67" s="73"/>
      <c r="U67" s="73"/>
      <c r="V67" s="73"/>
      <c r="W67" s="73"/>
      <c r="X67" s="73"/>
    </row>
    <row r="68" spans="1:24" ht="15" customHeight="1" x14ac:dyDescent="0.25">
      <c r="A68" s="73"/>
      <c r="B68" s="49"/>
      <c r="C68" s="73"/>
      <c r="D68" s="104"/>
      <c r="E68" s="104"/>
      <c r="F68" s="104"/>
      <c r="G68" s="73"/>
      <c r="H68" s="49"/>
      <c r="I68" s="73"/>
      <c r="J68" s="73"/>
      <c r="K68" s="73"/>
      <c r="L68" s="73"/>
      <c r="M68" s="73"/>
      <c r="N68" s="73"/>
      <c r="O68" s="73"/>
      <c r="P68" s="73"/>
      <c r="Q68" s="73"/>
      <c r="R68" s="73"/>
      <c r="S68" s="73"/>
      <c r="T68" s="73"/>
      <c r="U68" s="73"/>
      <c r="V68" s="73"/>
      <c r="W68" s="73"/>
      <c r="X68" s="73"/>
    </row>
    <row r="69" spans="1:24" ht="15" customHeight="1" x14ac:dyDescent="0.25">
      <c r="A69" s="73"/>
      <c r="B69" s="49"/>
      <c r="C69" s="73"/>
      <c r="D69" s="104"/>
      <c r="E69" s="104"/>
      <c r="F69" s="104"/>
      <c r="G69" s="73"/>
      <c r="H69" s="49"/>
      <c r="I69" s="73"/>
      <c r="J69" s="73"/>
      <c r="K69" s="73"/>
      <c r="L69" s="73"/>
      <c r="M69" s="73"/>
      <c r="N69" s="73"/>
      <c r="O69" s="73"/>
      <c r="P69" s="73"/>
      <c r="Q69" s="73"/>
      <c r="R69" s="73"/>
      <c r="S69" s="73"/>
      <c r="T69" s="73"/>
      <c r="U69" s="73"/>
      <c r="V69" s="73"/>
      <c r="W69" s="73"/>
      <c r="X69" s="73"/>
    </row>
    <row r="70" spans="1:24" ht="15" customHeight="1" x14ac:dyDescent="0.25">
      <c r="A70" s="73"/>
      <c r="B70" s="49"/>
      <c r="C70" s="73"/>
      <c r="D70" s="104"/>
      <c r="E70" s="104"/>
      <c r="F70" s="104"/>
      <c r="G70" s="73"/>
      <c r="H70" s="49"/>
      <c r="I70" s="73"/>
      <c r="J70" s="73"/>
      <c r="K70" s="73"/>
      <c r="L70" s="73"/>
      <c r="M70" s="73"/>
      <c r="N70" s="73"/>
      <c r="O70" s="73"/>
      <c r="P70" s="73"/>
      <c r="Q70" s="73"/>
      <c r="R70" s="73"/>
      <c r="S70" s="73"/>
      <c r="T70" s="73"/>
      <c r="U70" s="73"/>
      <c r="V70" s="73"/>
      <c r="W70" s="73"/>
      <c r="X70" s="73"/>
    </row>
    <row r="71" spans="1:24" ht="15" customHeight="1" x14ac:dyDescent="0.25">
      <c r="A71" s="73"/>
      <c r="B71" s="49"/>
      <c r="C71" s="73"/>
      <c r="D71" s="104"/>
      <c r="E71" s="104"/>
      <c r="F71" s="104"/>
      <c r="G71" s="73"/>
      <c r="H71" s="49"/>
      <c r="I71" s="73"/>
      <c r="J71" s="73"/>
      <c r="K71" s="73"/>
      <c r="L71" s="73"/>
      <c r="M71" s="73"/>
      <c r="N71" s="73"/>
      <c r="O71" s="73"/>
      <c r="P71" s="73"/>
      <c r="Q71" s="73"/>
      <c r="R71" s="73"/>
      <c r="S71" s="73"/>
      <c r="T71" s="73"/>
      <c r="U71" s="73"/>
      <c r="V71" s="73"/>
      <c r="W71" s="73"/>
      <c r="X71" s="73"/>
    </row>
    <row r="72" spans="1:24" ht="15" customHeight="1" x14ac:dyDescent="0.25">
      <c r="A72" s="73"/>
      <c r="B72" s="49"/>
      <c r="C72" s="73"/>
      <c r="D72" s="104"/>
      <c r="E72" s="104"/>
      <c r="F72" s="104"/>
      <c r="G72" s="73"/>
      <c r="H72" s="49"/>
      <c r="I72" s="73"/>
      <c r="J72" s="73"/>
      <c r="K72" s="73"/>
      <c r="L72" s="73"/>
      <c r="M72" s="73"/>
      <c r="N72" s="73"/>
      <c r="O72" s="73"/>
      <c r="P72" s="73"/>
      <c r="Q72" s="73"/>
      <c r="R72" s="73"/>
      <c r="S72" s="73"/>
      <c r="T72" s="73"/>
      <c r="U72" s="73"/>
      <c r="V72" s="73"/>
      <c r="W72" s="73"/>
      <c r="X72" s="73"/>
    </row>
    <row r="73" spans="1:24" ht="15" customHeight="1" x14ac:dyDescent="0.25">
      <c r="A73" s="73"/>
      <c r="B73" s="49"/>
      <c r="C73" s="73"/>
      <c r="D73" s="104"/>
      <c r="E73" s="104"/>
      <c r="F73" s="104"/>
      <c r="G73" s="73"/>
      <c r="H73" s="49"/>
      <c r="I73" s="73"/>
      <c r="J73" s="73"/>
      <c r="K73" s="73"/>
      <c r="L73" s="73"/>
      <c r="M73" s="73"/>
      <c r="N73" s="73"/>
      <c r="O73" s="73"/>
      <c r="P73" s="73"/>
      <c r="Q73" s="73"/>
      <c r="R73" s="73"/>
      <c r="S73" s="73"/>
      <c r="T73" s="73"/>
      <c r="U73" s="73"/>
      <c r="V73" s="73"/>
      <c r="W73" s="73"/>
      <c r="X73" s="73"/>
    </row>
    <row r="74" spans="1:24" ht="15" customHeight="1" x14ac:dyDescent="0.25">
      <c r="A74" s="73"/>
      <c r="B74" s="49"/>
      <c r="C74" s="73"/>
      <c r="D74" s="104"/>
      <c r="E74" s="104"/>
      <c r="F74" s="104"/>
      <c r="G74" s="73"/>
      <c r="H74" s="49"/>
      <c r="I74" s="73"/>
      <c r="J74" s="73"/>
      <c r="K74" s="73"/>
      <c r="L74" s="73"/>
      <c r="M74" s="73"/>
      <c r="N74" s="73"/>
      <c r="O74" s="73"/>
      <c r="P74" s="73"/>
      <c r="Q74" s="73"/>
      <c r="R74" s="73"/>
      <c r="S74" s="73"/>
      <c r="T74" s="73"/>
      <c r="U74" s="73"/>
      <c r="V74" s="73"/>
      <c r="W74" s="73"/>
      <c r="X74" s="73"/>
    </row>
    <row r="75" spans="1:24" ht="15" customHeight="1" x14ac:dyDescent="0.25">
      <c r="A75" s="73"/>
      <c r="B75" s="49"/>
      <c r="C75" s="73"/>
      <c r="D75" s="104"/>
      <c r="E75" s="104"/>
      <c r="F75" s="104"/>
      <c r="G75" s="73"/>
      <c r="H75" s="49"/>
      <c r="I75" s="73"/>
      <c r="J75" s="73"/>
      <c r="K75" s="73"/>
      <c r="L75" s="73"/>
      <c r="M75" s="73"/>
      <c r="N75" s="73"/>
      <c r="O75" s="73"/>
      <c r="P75" s="73"/>
      <c r="Q75" s="73"/>
      <c r="R75" s="73"/>
      <c r="S75" s="73"/>
      <c r="T75" s="73"/>
      <c r="U75" s="73"/>
      <c r="V75" s="73"/>
      <c r="W75" s="73"/>
      <c r="X75" s="73"/>
    </row>
    <row r="76" spans="1:24" ht="15" customHeight="1" x14ac:dyDescent="0.25">
      <c r="A76" s="73"/>
      <c r="B76" s="49"/>
      <c r="C76" s="73"/>
      <c r="D76" s="104"/>
      <c r="E76" s="104"/>
      <c r="F76" s="104"/>
      <c r="G76" s="73"/>
      <c r="H76" s="49"/>
      <c r="I76" s="73"/>
      <c r="J76" s="73"/>
      <c r="K76" s="73"/>
      <c r="L76" s="73"/>
      <c r="M76" s="73"/>
      <c r="N76" s="73"/>
      <c r="O76" s="73"/>
      <c r="P76" s="73"/>
      <c r="Q76" s="73"/>
      <c r="R76" s="73"/>
      <c r="S76" s="73"/>
      <c r="T76" s="73"/>
      <c r="U76" s="73"/>
      <c r="V76" s="73"/>
      <c r="W76" s="73"/>
      <c r="X76" s="73"/>
    </row>
    <row r="77" spans="1:24" ht="15" customHeight="1" x14ac:dyDescent="0.25">
      <c r="A77" s="73"/>
      <c r="B77" s="49"/>
      <c r="C77" s="73"/>
      <c r="D77" s="104"/>
      <c r="E77" s="104"/>
      <c r="F77" s="104"/>
      <c r="G77" s="73"/>
      <c r="H77" s="49"/>
      <c r="I77" s="73"/>
      <c r="J77" s="73"/>
      <c r="K77" s="73"/>
      <c r="L77" s="73"/>
      <c r="M77" s="73"/>
      <c r="N77" s="73"/>
      <c r="O77" s="73"/>
      <c r="P77" s="73"/>
      <c r="Q77" s="73"/>
      <c r="R77" s="73"/>
      <c r="S77" s="73"/>
      <c r="T77" s="73"/>
      <c r="U77" s="73"/>
      <c r="V77" s="73"/>
      <c r="W77" s="73"/>
      <c r="X77" s="73"/>
    </row>
    <row r="78" spans="1:24" ht="15" customHeight="1" x14ac:dyDescent="0.25">
      <c r="A78" s="73"/>
      <c r="B78" s="49"/>
      <c r="C78" s="73"/>
      <c r="D78" s="104"/>
      <c r="E78" s="104"/>
      <c r="F78" s="104"/>
      <c r="G78" s="73"/>
      <c r="H78" s="49"/>
      <c r="I78" s="73"/>
      <c r="J78" s="73"/>
      <c r="K78" s="73"/>
      <c r="L78" s="73"/>
      <c r="M78" s="73"/>
      <c r="N78" s="73"/>
      <c r="O78" s="73"/>
      <c r="P78" s="73"/>
      <c r="Q78" s="73"/>
      <c r="R78" s="73"/>
      <c r="S78" s="73"/>
      <c r="T78" s="73"/>
      <c r="U78" s="73"/>
      <c r="V78" s="73"/>
      <c r="W78" s="73"/>
      <c r="X78" s="73"/>
    </row>
    <row r="79" spans="1:24" ht="15" customHeight="1" x14ac:dyDescent="0.25">
      <c r="A79" s="73"/>
      <c r="B79" s="49"/>
      <c r="C79" s="73"/>
      <c r="D79" s="104"/>
      <c r="E79" s="104"/>
      <c r="F79" s="104"/>
      <c r="G79" s="73"/>
      <c r="H79" s="49"/>
      <c r="I79" s="73"/>
      <c r="J79" s="73"/>
      <c r="K79" s="73"/>
      <c r="L79" s="73"/>
      <c r="M79" s="73"/>
      <c r="N79" s="73"/>
      <c r="O79" s="73"/>
      <c r="P79" s="73"/>
      <c r="Q79" s="73"/>
      <c r="R79" s="73"/>
      <c r="S79" s="73"/>
      <c r="T79" s="73"/>
      <c r="U79" s="73"/>
      <c r="V79" s="73"/>
      <c r="W79" s="73"/>
      <c r="X79" s="73"/>
    </row>
    <row r="80" spans="1:24" ht="15" customHeight="1" x14ac:dyDescent="0.25">
      <c r="A80" s="73"/>
      <c r="B80" s="49"/>
      <c r="C80" s="73"/>
      <c r="D80" s="104"/>
      <c r="E80" s="104"/>
      <c r="F80" s="104"/>
      <c r="G80" s="73"/>
      <c r="H80" s="49"/>
      <c r="I80" s="73"/>
      <c r="J80" s="73"/>
      <c r="K80" s="73"/>
      <c r="L80" s="73"/>
      <c r="M80" s="73"/>
      <c r="N80" s="73"/>
      <c r="O80" s="73"/>
      <c r="P80" s="73"/>
      <c r="Q80" s="73"/>
      <c r="R80" s="73"/>
      <c r="S80" s="73"/>
      <c r="T80" s="73"/>
      <c r="U80" s="73"/>
      <c r="V80" s="73"/>
      <c r="W80" s="73"/>
      <c r="X80" s="73"/>
    </row>
    <row r="81" spans="1:24" ht="15" customHeight="1" x14ac:dyDescent="0.25">
      <c r="A81" s="73"/>
      <c r="B81" s="49"/>
      <c r="C81" s="73"/>
      <c r="D81" s="104"/>
      <c r="E81" s="104"/>
      <c r="F81" s="104"/>
      <c r="G81" s="73"/>
      <c r="H81" s="49"/>
      <c r="I81" s="73"/>
      <c r="J81" s="73"/>
      <c r="K81" s="73"/>
      <c r="L81" s="73"/>
      <c r="M81" s="73"/>
      <c r="N81" s="73"/>
      <c r="O81" s="73"/>
      <c r="P81" s="73"/>
      <c r="Q81" s="73"/>
      <c r="R81" s="73"/>
      <c r="S81" s="73"/>
      <c r="T81" s="73"/>
      <c r="U81" s="73"/>
      <c r="V81" s="73"/>
      <c r="W81" s="73"/>
      <c r="X81" s="73"/>
    </row>
    <row r="82" spans="1:24" ht="15" customHeight="1" x14ac:dyDescent="0.25">
      <c r="A82" s="73"/>
      <c r="B82" s="49"/>
      <c r="C82" s="73"/>
      <c r="D82" s="104"/>
      <c r="E82" s="104"/>
      <c r="F82" s="104"/>
      <c r="G82" s="73"/>
      <c r="H82" s="49"/>
      <c r="I82" s="73"/>
      <c r="J82" s="73"/>
      <c r="K82" s="73"/>
      <c r="L82" s="73"/>
      <c r="M82" s="73"/>
      <c r="N82" s="73"/>
      <c r="O82" s="73"/>
      <c r="P82" s="73"/>
      <c r="Q82" s="73"/>
      <c r="R82" s="73"/>
      <c r="S82" s="73"/>
      <c r="T82" s="73"/>
      <c r="U82" s="73"/>
      <c r="V82" s="73"/>
      <c r="W82" s="73"/>
      <c r="X82" s="73"/>
    </row>
    <row r="83" spans="1:24" ht="15" customHeight="1" x14ac:dyDescent="0.25">
      <c r="A83" s="73"/>
      <c r="B83" s="49"/>
      <c r="C83" s="73"/>
      <c r="D83" s="104"/>
      <c r="E83" s="104"/>
      <c r="F83" s="104"/>
      <c r="G83" s="73"/>
      <c r="H83" s="49"/>
      <c r="I83" s="73"/>
      <c r="J83" s="73"/>
      <c r="K83" s="73"/>
      <c r="L83" s="73"/>
      <c r="M83" s="73"/>
      <c r="N83" s="73"/>
      <c r="O83" s="73"/>
      <c r="P83" s="73"/>
      <c r="Q83" s="73"/>
      <c r="R83" s="73"/>
      <c r="S83" s="73"/>
      <c r="T83" s="73"/>
      <c r="U83" s="73"/>
      <c r="V83" s="73"/>
      <c r="W83" s="73"/>
      <c r="X83" s="73"/>
    </row>
    <row r="84" spans="1:24" ht="15" customHeight="1" x14ac:dyDescent="0.25">
      <c r="A84" s="73"/>
      <c r="B84" s="49"/>
      <c r="C84" s="73"/>
      <c r="D84" s="104"/>
      <c r="E84" s="104"/>
      <c r="F84" s="104"/>
      <c r="G84" s="73"/>
      <c r="H84" s="49"/>
      <c r="I84" s="73"/>
      <c r="J84" s="73"/>
      <c r="K84" s="73"/>
      <c r="L84" s="73"/>
      <c r="M84" s="73"/>
      <c r="N84" s="73"/>
      <c r="O84" s="73"/>
      <c r="P84" s="73"/>
      <c r="Q84" s="73"/>
      <c r="R84" s="73"/>
      <c r="S84" s="73"/>
      <c r="T84" s="73"/>
      <c r="U84" s="73"/>
      <c r="V84" s="73"/>
      <c r="W84" s="73"/>
      <c r="X84" s="73"/>
    </row>
    <row r="85" spans="1:24" ht="15" customHeight="1" x14ac:dyDescent="0.25">
      <c r="A85" s="73"/>
      <c r="B85" s="49"/>
      <c r="C85" s="73"/>
      <c r="D85" s="104"/>
      <c r="E85" s="104"/>
      <c r="F85" s="104"/>
      <c r="G85" s="73"/>
      <c r="H85" s="49"/>
      <c r="I85" s="73"/>
      <c r="J85" s="73"/>
      <c r="K85" s="73"/>
      <c r="L85" s="73"/>
      <c r="M85" s="73"/>
      <c r="N85" s="73"/>
      <c r="O85" s="73"/>
      <c r="P85" s="73"/>
      <c r="Q85" s="73"/>
      <c r="R85" s="73"/>
      <c r="S85" s="73"/>
      <c r="T85" s="73"/>
      <c r="U85" s="73"/>
      <c r="V85" s="73"/>
      <c r="W85" s="73"/>
      <c r="X85" s="73"/>
    </row>
    <row r="86" spans="1:24" ht="15" customHeight="1" x14ac:dyDescent="0.25">
      <c r="A86" s="73"/>
      <c r="B86" s="49"/>
      <c r="C86" s="73"/>
      <c r="D86" s="104"/>
      <c r="E86" s="104"/>
      <c r="F86" s="104"/>
      <c r="G86" s="73"/>
      <c r="H86" s="49"/>
      <c r="I86" s="73"/>
      <c r="J86" s="73"/>
      <c r="K86" s="73"/>
      <c r="L86" s="73"/>
      <c r="M86" s="73"/>
      <c r="N86" s="73"/>
      <c r="O86" s="73"/>
      <c r="P86" s="73"/>
      <c r="Q86" s="73"/>
      <c r="R86" s="73"/>
      <c r="S86" s="73"/>
      <c r="T86" s="73"/>
      <c r="U86" s="73"/>
      <c r="V86" s="73"/>
      <c r="W86" s="73"/>
      <c r="X86" s="73"/>
    </row>
    <row r="87" spans="1:24" ht="15" customHeight="1" x14ac:dyDescent="0.25">
      <c r="A87" s="73"/>
      <c r="B87" s="49"/>
      <c r="C87" s="73"/>
      <c r="D87" s="104"/>
      <c r="E87" s="104"/>
      <c r="F87" s="104"/>
      <c r="G87" s="73"/>
      <c r="H87" s="49"/>
      <c r="I87" s="73"/>
      <c r="J87" s="73"/>
      <c r="K87" s="73"/>
      <c r="L87" s="73"/>
      <c r="M87" s="73"/>
      <c r="N87" s="73"/>
      <c r="O87" s="73"/>
      <c r="P87" s="73"/>
      <c r="Q87" s="73"/>
      <c r="R87" s="73"/>
      <c r="S87" s="73"/>
      <c r="T87" s="73"/>
      <c r="U87" s="73"/>
      <c r="V87" s="73"/>
      <c r="W87" s="73"/>
      <c r="X87" s="73"/>
    </row>
    <row r="88" spans="1:24" ht="15" customHeight="1" x14ac:dyDescent="0.25">
      <c r="A88" s="73"/>
      <c r="B88" s="49"/>
      <c r="C88" s="73"/>
      <c r="D88" s="104"/>
      <c r="E88" s="104"/>
      <c r="F88" s="104"/>
      <c r="G88" s="73"/>
      <c r="H88" s="49"/>
      <c r="I88" s="73"/>
      <c r="J88" s="73"/>
      <c r="K88" s="73"/>
      <c r="L88" s="73"/>
      <c r="M88" s="73"/>
      <c r="N88" s="73"/>
      <c r="O88" s="73"/>
      <c r="P88" s="73"/>
      <c r="Q88" s="73"/>
      <c r="R88" s="73"/>
      <c r="S88" s="73"/>
      <c r="T88" s="73"/>
      <c r="U88" s="73"/>
      <c r="V88" s="73"/>
      <c r="W88" s="73"/>
      <c r="X88" s="73"/>
    </row>
    <row r="89" spans="1:24" ht="15" customHeight="1" x14ac:dyDescent="0.25">
      <c r="A89" s="73"/>
      <c r="B89" s="49"/>
      <c r="C89" s="73"/>
      <c r="D89" s="104"/>
      <c r="E89" s="104"/>
      <c r="F89" s="104"/>
      <c r="G89" s="73"/>
      <c r="H89" s="49"/>
      <c r="I89" s="73"/>
      <c r="J89" s="73"/>
      <c r="K89" s="73"/>
      <c r="L89" s="73"/>
      <c r="M89" s="73"/>
      <c r="N89" s="73"/>
      <c r="O89" s="73"/>
      <c r="P89" s="73"/>
      <c r="Q89" s="73"/>
      <c r="R89" s="73"/>
      <c r="S89" s="73"/>
      <c r="T89" s="73"/>
      <c r="U89" s="73"/>
      <c r="V89" s="73"/>
      <c r="W89" s="73"/>
      <c r="X89" s="73"/>
    </row>
    <row r="90" spans="1:24" ht="15" customHeight="1" x14ac:dyDescent="0.25">
      <c r="A90" s="73"/>
      <c r="B90" s="49"/>
      <c r="C90" s="73"/>
      <c r="D90" s="104"/>
      <c r="E90" s="104"/>
      <c r="F90" s="104"/>
      <c r="G90" s="73"/>
      <c r="H90" s="49"/>
      <c r="I90" s="73"/>
      <c r="J90" s="73"/>
      <c r="K90" s="73"/>
      <c r="L90" s="73"/>
      <c r="M90" s="73"/>
      <c r="N90" s="73"/>
      <c r="O90" s="73"/>
      <c r="P90" s="73"/>
      <c r="Q90" s="73"/>
      <c r="R90" s="73"/>
      <c r="S90" s="73"/>
      <c r="T90" s="73"/>
      <c r="U90" s="73"/>
      <c r="V90" s="73"/>
      <c r="W90" s="73"/>
      <c r="X90" s="73"/>
    </row>
    <row r="91" spans="1:24" ht="15" customHeight="1" x14ac:dyDescent="0.25">
      <c r="A91" s="73"/>
      <c r="B91" s="49"/>
      <c r="C91" s="73"/>
      <c r="D91" s="104"/>
      <c r="E91" s="104"/>
      <c r="F91" s="104"/>
      <c r="G91" s="73"/>
      <c r="H91" s="49"/>
      <c r="I91" s="73"/>
      <c r="J91" s="73"/>
      <c r="K91" s="73"/>
      <c r="L91" s="73"/>
      <c r="M91" s="73"/>
      <c r="N91" s="73"/>
      <c r="O91" s="73"/>
      <c r="P91" s="73"/>
      <c r="Q91" s="73"/>
      <c r="R91" s="73"/>
      <c r="S91" s="73"/>
      <c r="T91" s="73"/>
      <c r="U91" s="73"/>
      <c r="V91" s="73"/>
      <c r="W91" s="73"/>
      <c r="X91" s="73"/>
    </row>
    <row r="92" spans="1:24" ht="15" customHeight="1" x14ac:dyDescent="0.25">
      <c r="A92" s="73"/>
      <c r="B92" s="49"/>
      <c r="C92" s="73"/>
      <c r="D92" s="104"/>
      <c r="E92" s="104"/>
      <c r="F92" s="104"/>
      <c r="G92" s="73"/>
      <c r="H92" s="49"/>
      <c r="I92" s="73"/>
      <c r="J92" s="73"/>
      <c r="K92" s="73"/>
      <c r="L92" s="73"/>
      <c r="M92" s="73"/>
      <c r="N92" s="73"/>
      <c r="O92" s="73"/>
      <c r="P92" s="73"/>
      <c r="Q92" s="73"/>
      <c r="R92" s="73"/>
      <c r="S92" s="73"/>
      <c r="T92" s="73"/>
      <c r="U92" s="73"/>
      <c r="V92" s="73"/>
      <c r="W92" s="73"/>
      <c r="X92" s="73"/>
    </row>
    <row r="93" spans="1:24" ht="15" customHeight="1" x14ac:dyDescent="0.25">
      <c r="A93" s="73"/>
      <c r="B93" s="49"/>
      <c r="C93" s="73"/>
      <c r="D93" s="104"/>
      <c r="E93" s="104"/>
      <c r="F93" s="104"/>
      <c r="G93" s="73"/>
      <c r="H93" s="49"/>
      <c r="I93" s="73"/>
      <c r="J93" s="73"/>
      <c r="K93" s="73"/>
      <c r="L93" s="73"/>
      <c r="M93" s="73"/>
      <c r="N93" s="73"/>
      <c r="O93" s="73"/>
      <c r="P93" s="73"/>
      <c r="Q93" s="73"/>
      <c r="R93" s="73"/>
      <c r="S93" s="73"/>
      <c r="T93" s="73"/>
      <c r="U93" s="73"/>
      <c r="V93" s="73"/>
      <c r="W93" s="73"/>
      <c r="X93" s="73"/>
    </row>
    <row r="94" spans="1:24" ht="15" customHeight="1" x14ac:dyDescent="0.25">
      <c r="A94" s="73"/>
      <c r="B94" s="49"/>
      <c r="C94" s="73"/>
      <c r="D94" s="104"/>
      <c r="E94" s="104"/>
      <c r="F94" s="104"/>
      <c r="G94" s="73"/>
      <c r="H94" s="49"/>
      <c r="I94" s="73"/>
      <c r="J94" s="73"/>
      <c r="K94" s="73"/>
      <c r="L94" s="73"/>
      <c r="M94" s="73"/>
      <c r="N94" s="73"/>
      <c r="O94" s="73"/>
      <c r="P94" s="73"/>
      <c r="Q94" s="73"/>
      <c r="R94" s="73"/>
      <c r="S94" s="73"/>
      <c r="T94" s="73"/>
      <c r="U94" s="73"/>
      <c r="V94" s="73"/>
      <c r="W94" s="73"/>
      <c r="X94" s="73"/>
    </row>
    <row r="95" spans="1:24" ht="15" customHeight="1" x14ac:dyDescent="0.25">
      <c r="A95" s="73"/>
      <c r="B95" s="49"/>
      <c r="C95" s="73"/>
      <c r="D95" s="104"/>
      <c r="E95" s="104"/>
      <c r="F95" s="104"/>
      <c r="G95" s="73"/>
      <c r="H95" s="49"/>
      <c r="I95" s="73"/>
      <c r="J95" s="73"/>
      <c r="K95" s="73"/>
      <c r="L95" s="73"/>
      <c r="M95" s="73"/>
      <c r="N95" s="73"/>
      <c r="O95" s="73"/>
      <c r="P95" s="73"/>
      <c r="Q95" s="73"/>
      <c r="R95" s="73"/>
      <c r="S95" s="73"/>
      <c r="T95" s="73"/>
      <c r="U95" s="73"/>
      <c r="V95" s="73"/>
      <c r="W95" s="73"/>
      <c r="X95" s="73"/>
    </row>
    <row r="96" spans="1:24" ht="15" customHeight="1" x14ac:dyDescent="0.25">
      <c r="A96" s="73"/>
      <c r="B96" s="49"/>
      <c r="C96" s="73"/>
      <c r="D96" s="104"/>
      <c r="E96" s="104"/>
      <c r="F96" s="104"/>
      <c r="G96" s="73"/>
      <c r="H96" s="49"/>
      <c r="I96" s="73"/>
      <c r="J96" s="73"/>
      <c r="K96" s="73"/>
      <c r="L96" s="73"/>
      <c r="M96" s="73"/>
      <c r="N96" s="73"/>
      <c r="O96" s="73"/>
      <c r="P96" s="73"/>
      <c r="Q96" s="73"/>
      <c r="R96" s="73"/>
      <c r="S96" s="73"/>
      <c r="T96" s="73"/>
      <c r="U96" s="73"/>
      <c r="V96" s="73"/>
      <c r="W96" s="73"/>
      <c r="X96" s="73"/>
    </row>
    <row r="97" spans="1:24" ht="15" customHeight="1" x14ac:dyDescent="0.25">
      <c r="A97" s="73"/>
      <c r="B97" s="49"/>
      <c r="C97" s="73"/>
      <c r="D97" s="104"/>
      <c r="E97" s="104"/>
      <c r="F97" s="104"/>
      <c r="G97" s="73"/>
      <c r="H97" s="49"/>
      <c r="I97" s="73"/>
      <c r="J97" s="73"/>
      <c r="K97" s="73"/>
      <c r="L97" s="73"/>
      <c r="M97" s="73"/>
      <c r="N97" s="73"/>
      <c r="O97" s="73"/>
      <c r="P97" s="73"/>
      <c r="Q97" s="73"/>
      <c r="R97" s="73"/>
      <c r="S97" s="73"/>
      <c r="T97" s="73"/>
      <c r="U97" s="73"/>
      <c r="V97" s="73"/>
      <c r="W97" s="73"/>
      <c r="X97" s="73"/>
    </row>
    <row r="98" spans="1:24" ht="15" customHeight="1" x14ac:dyDescent="0.25">
      <c r="A98" s="73"/>
      <c r="B98" s="49"/>
      <c r="C98" s="73"/>
      <c r="D98" s="104"/>
      <c r="E98" s="104"/>
      <c r="F98" s="104"/>
      <c r="G98" s="73"/>
      <c r="H98" s="49"/>
      <c r="I98" s="73"/>
      <c r="J98" s="73"/>
      <c r="K98" s="73"/>
      <c r="L98" s="73"/>
      <c r="M98" s="73"/>
      <c r="N98" s="73"/>
      <c r="O98" s="73"/>
      <c r="P98" s="73"/>
      <c r="Q98" s="73"/>
      <c r="R98" s="73"/>
      <c r="S98" s="73"/>
      <c r="T98" s="73"/>
      <c r="U98" s="73"/>
      <c r="V98" s="73"/>
      <c r="W98" s="73"/>
      <c r="X98" s="73"/>
    </row>
    <row r="99" spans="1:24" ht="15" customHeight="1" x14ac:dyDescent="0.25">
      <c r="A99" s="73"/>
      <c r="B99" s="49"/>
      <c r="C99" s="73"/>
      <c r="D99" s="104"/>
      <c r="E99" s="104"/>
      <c r="F99" s="104"/>
      <c r="G99" s="73"/>
      <c r="H99" s="49"/>
      <c r="I99" s="73"/>
      <c r="J99" s="73"/>
      <c r="K99" s="73"/>
      <c r="L99" s="73"/>
      <c r="M99" s="73"/>
      <c r="N99" s="73"/>
      <c r="O99" s="73"/>
      <c r="P99" s="73"/>
      <c r="Q99" s="73"/>
      <c r="R99" s="73"/>
      <c r="S99" s="73"/>
      <c r="T99" s="73"/>
      <c r="U99" s="73"/>
      <c r="V99" s="73"/>
      <c r="W99" s="73"/>
      <c r="X99" s="73"/>
    </row>
    <row r="100" spans="1:24" ht="15" customHeight="1" x14ac:dyDescent="0.25">
      <c r="A100" s="73"/>
      <c r="B100" s="49"/>
      <c r="C100" s="73"/>
      <c r="D100" s="104"/>
      <c r="E100" s="104"/>
      <c r="F100" s="104"/>
      <c r="G100" s="73"/>
      <c r="H100" s="49"/>
      <c r="I100" s="73"/>
      <c r="J100" s="73"/>
      <c r="K100" s="73"/>
      <c r="L100" s="73"/>
      <c r="M100" s="73"/>
      <c r="N100" s="73"/>
      <c r="O100" s="73"/>
      <c r="P100" s="73"/>
      <c r="Q100" s="73"/>
      <c r="R100" s="73"/>
      <c r="S100" s="73"/>
      <c r="T100" s="73"/>
      <c r="U100" s="73"/>
      <c r="V100" s="73"/>
      <c r="W100" s="73"/>
      <c r="X100" s="73"/>
    </row>
    <row r="101" spans="1:24" ht="15" customHeight="1" x14ac:dyDescent="0.25">
      <c r="A101" s="73"/>
      <c r="B101" s="49"/>
      <c r="C101" s="73"/>
      <c r="D101" s="104"/>
      <c r="E101" s="104"/>
      <c r="F101" s="104"/>
      <c r="G101" s="73"/>
      <c r="H101" s="49"/>
      <c r="I101" s="73"/>
      <c r="J101" s="73"/>
      <c r="K101" s="73"/>
      <c r="L101" s="73"/>
      <c r="M101" s="73"/>
      <c r="N101" s="73"/>
      <c r="O101" s="73"/>
      <c r="P101" s="73"/>
      <c r="Q101" s="73"/>
      <c r="R101" s="73"/>
      <c r="S101" s="73"/>
      <c r="T101" s="73"/>
      <c r="U101" s="73"/>
      <c r="V101" s="73"/>
      <c r="W101" s="73"/>
      <c r="X101" s="73"/>
    </row>
    <row r="102" spans="1:24" ht="15" customHeight="1" x14ac:dyDescent="0.25">
      <c r="A102" s="73"/>
      <c r="B102" s="49"/>
      <c r="C102" s="73"/>
      <c r="D102" s="104"/>
      <c r="E102" s="104"/>
      <c r="F102" s="104"/>
      <c r="G102" s="73"/>
      <c r="H102" s="49"/>
      <c r="I102" s="73"/>
      <c r="J102" s="73"/>
      <c r="K102" s="73"/>
      <c r="L102" s="73"/>
      <c r="M102" s="73"/>
      <c r="N102" s="73"/>
      <c r="O102" s="73"/>
      <c r="P102" s="73"/>
      <c r="Q102" s="73"/>
      <c r="R102" s="73"/>
      <c r="S102" s="73"/>
      <c r="T102" s="73"/>
      <c r="U102" s="73"/>
      <c r="V102" s="73"/>
      <c r="W102" s="73"/>
      <c r="X102" s="73"/>
    </row>
    <row r="103" spans="1:24" ht="15" customHeight="1" x14ac:dyDescent="0.25">
      <c r="A103" s="73"/>
      <c r="B103" s="49"/>
      <c r="C103" s="73"/>
      <c r="D103" s="104"/>
      <c r="E103" s="104"/>
      <c r="F103" s="104"/>
      <c r="G103" s="73"/>
      <c r="H103" s="49"/>
      <c r="I103" s="73"/>
      <c r="J103" s="73"/>
      <c r="K103" s="73"/>
      <c r="L103" s="73"/>
      <c r="M103" s="73"/>
      <c r="N103" s="73"/>
      <c r="O103" s="73"/>
      <c r="P103" s="73"/>
      <c r="Q103" s="73"/>
      <c r="R103" s="73"/>
      <c r="S103" s="73"/>
      <c r="T103" s="73"/>
      <c r="U103" s="73"/>
      <c r="V103" s="73"/>
      <c r="W103" s="73"/>
      <c r="X103" s="73"/>
    </row>
    <row r="104" spans="1:24" ht="15" customHeight="1" x14ac:dyDescent="0.25">
      <c r="A104" s="73"/>
      <c r="B104" s="49"/>
      <c r="C104" s="73"/>
      <c r="D104" s="104"/>
      <c r="E104" s="104"/>
      <c r="F104" s="104"/>
      <c r="G104" s="73"/>
      <c r="H104" s="49"/>
      <c r="I104" s="73"/>
      <c r="J104" s="73"/>
      <c r="K104" s="73"/>
      <c r="L104" s="73"/>
      <c r="M104" s="73"/>
      <c r="N104" s="73"/>
      <c r="O104" s="73"/>
      <c r="P104" s="73"/>
      <c r="Q104" s="73"/>
      <c r="R104" s="73"/>
      <c r="S104" s="73"/>
      <c r="T104" s="73"/>
      <c r="U104" s="73"/>
      <c r="V104" s="73"/>
      <c r="W104" s="73"/>
      <c r="X104" s="73"/>
    </row>
    <row r="105" spans="1:24" ht="15" customHeight="1" x14ac:dyDescent="0.25">
      <c r="A105" s="73"/>
      <c r="B105" s="49"/>
      <c r="C105" s="73"/>
      <c r="D105" s="104"/>
      <c r="E105" s="104"/>
      <c r="F105" s="104"/>
      <c r="G105" s="73"/>
      <c r="H105" s="49"/>
      <c r="I105" s="73"/>
      <c r="J105" s="73"/>
      <c r="K105" s="73"/>
      <c r="L105" s="73"/>
      <c r="M105" s="73"/>
      <c r="N105" s="73"/>
      <c r="O105" s="73"/>
      <c r="P105" s="73"/>
      <c r="Q105" s="73"/>
      <c r="R105" s="73"/>
      <c r="S105" s="73"/>
      <c r="T105" s="73"/>
      <c r="U105" s="73"/>
      <c r="V105" s="73"/>
      <c r="W105" s="73"/>
      <c r="X105" s="73"/>
    </row>
    <row r="106" spans="1:24" ht="15" customHeight="1" x14ac:dyDescent="0.25">
      <c r="A106" s="73"/>
      <c r="B106" s="49"/>
      <c r="C106" s="73"/>
      <c r="D106" s="104"/>
      <c r="E106" s="104"/>
      <c r="F106" s="104"/>
      <c r="G106" s="73"/>
      <c r="H106" s="49"/>
      <c r="I106" s="73"/>
      <c r="J106" s="73"/>
      <c r="K106" s="73"/>
      <c r="L106" s="73"/>
      <c r="M106" s="73"/>
      <c r="N106" s="73"/>
      <c r="O106" s="73"/>
      <c r="P106" s="73"/>
      <c r="Q106" s="73"/>
      <c r="R106" s="73"/>
      <c r="S106" s="73"/>
      <c r="T106" s="73"/>
      <c r="U106" s="73"/>
      <c r="V106" s="73"/>
      <c r="W106" s="73"/>
      <c r="X106" s="73"/>
    </row>
    <row r="107" spans="1:24" ht="15" customHeight="1" x14ac:dyDescent="0.25">
      <c r="A107" s="73"/>
      <c r="B107" s="49"/>
      <c r="C107" s="73"/>
      <c r="D107" s="104"/>
      <c r="E107" s="104"/>
      <c r="F107" s="104"/>
      <c r="G107" s="73"/>
      <c r="H107" s="49"/>
      <c r="I107" s="73"/>
      <c r="J107" s="73"/>
      <c r="K107" s="73"/>
      <c r="L107" s="73"/>
      <c r="M107" s="73"/>
      <c r="N107" s="73"/>
      <c r="O107" s="73"/>
      <c r="P107" s="73"/>
      <c r="Q107" s="73"/>
      <c r="R107" s="73"/>
      <c r="S107" s="73"/>
      <c r="T107" s="73"/>
      <c r="U107" s="73"/>
      <c r="V107" s="73"/>
      <c r="W107" s="73"/>
      <c r="X107" s="73"/>
    </row>
    <row r="108" spans="1:24" ht="15" customHeight="1" x14ac:dyDescent="0.25">
      <c r="A108" s="73"/>
      <c r="B108" s="49"/>
      <c r="C108" s="73"/>
      <c r="D108" s="104"/>
      <c r="E108" s="104"/>
      <c r="F108" s="104"/>
      <c r="G108" s="73"/>
      <c r="H108" s="49"/>
      <c r="I108" s="73"/>
      <c r="J108" s="73"/>
      <c r="K108" s="73"/>
      <c r="L108" s="73"/>
      <c r="M108" s="73"/>
      <c r="N108" s="73"/>
      <c r="O108" s="73"/>
      <c r="P108" s="73"/>
      <c r="Q108" s="73"/>
      <c r="R108" s="73"/>
      <c r="S108" s="73"/>
      <c r="T108" s="73"/>
      <c r="U108" s="73"/>
      <c r="V108" s="73"/>
      <c r="W108" s="73"/>
      <c r="X108" s="73"/>
    </row>
    <row r="109" spans="1:24" ht="15" customHeight="1" x14ac:dyDescent="0.25">
      <c r="A109" s="73"/>
      <c r="B109" s="49"/>
      <c r="C109" s="73"/>
      <c r="D109" s="104"/>
      <c r="E109" s="104"/>
      <c r="F109" s="104"/>
      <c r="G109" s="73"/>
      <c r="H109" s="49"/>
      <c r="I109" s="73"/>
      <c r="J109" s="73"/>
      <c r="K109" s="73"/>
      <c r="L109" s="73"/>
      <c r="M109" s="73"/>
      <c r="N109" s="73"/>
      <c r="O109" s="73"/>
      <c r="P109" s="73"/>
      <c r="Q109" s="73"/>
      <c r="R109" s="73"/>
      <c r="S109" s="73"/>
      <c r="T109" s="73"/>
      <c r="U109" s="73"/>
      <c r="V109" s="73"/>
      <c r="W109" s="73"/>
      <c r="X109" s="73"/>
    </row>
    <row r="110" spans="1:24" ht="15" customHeight="1" x14ac:dyDescent="0.25">
      <c r="A110" s="73"/>
      <c r="B110" s="49"/>
      <c r="C110" s="73"/>
      <c r="D110" s="104"/>
      <c r="E110" s="104"/>
      <c r="F110" s="104"/>
      <c r="G110" s="73"/>
      <c r="H110" s="49"/>
      <c r="I110" s="73"/>
      <c r="J110" s="73"/>
      <c r="K110" s="73"/>
      <c r="L110" s="73"/>
      <c r="M110" s="73"/>
      <c r="N110" s="73"/>
      <c r="O110" s="73"/>
      <c r="P110" s="73"/>
      <c r="Q110" s="73"/>
      <c r="R110" s="73"/>
      <c r="S110" s="73"/>
      <c r="T110" s="73"/>
      <c r="U110" s="73"/>
      <c r="V110" s="73"/>
      <c r="W110" s="73"/>
      <c r="X110" s="73"/>
    </row>
    <row r="111" spans="1:24" ht="15" customHeight="1" x14ac:dyDescent="0.25">
      <c r="A111" s="73"/>
      <c r="B111" s="49"/>
      <c r="C111" s="73"/>
      <c r="D111" s="104"/>
      <c r="E111" s="104"/>
      <c r="F111" s="104"/>
      <c r="G111" s="73"/>
      <c r="H111" s="49"/>
      <c r="I111" s="73"/>
      <c r="J111" s="73"/>
      <c r="K111" s="73"/>
      <c r="L111" s="73"/>
      <c r="M111" s="73"/>
      <c r="N111" s="73"/>
      <c r="O111" s="73"/>
      <c r="P111" s="73"/>
      <c r="Q111" s="73"/>
      <c r="R111" s="73"/>
      <c r="S111" s="73"/>
      <c r="T111" s="73"/>
      <c r="U111" s="73"/>
      <c r="V111" s="73"/>
      <c r="W111" s="73"/>
      <c r="X111" s="73"/>
    </row>
    <row r="112" spans="1:24" ht="15" customHeight="1" x14ac:dyDescent="0.25">
      <c r="A112" s="73"/>
      <c r="B112" s="49"/>
      <c r="C112" s="73"/>
      <c r="D112" s="104"/>
      <c r="E112" s="104"/>
      <c r="F112" s="104"/>
      <c r="G112" s="73"/>
      <c r="H112" s="49"/>
      <c r="I112" s="73"/>
      <c r="J112" s="73"/>
      <c r="K112" s="73"/>
      <c r="L112" s="73"/>
      <c r="M112" s="73"/>
      <c r="N112" s="73"/>
      <c r="O112" s="73"/>
      <c r="P112" s="73"/>
      <c r="Q112" s="73"/>
      <c r="R112" s="73"/>
      <c r="S112" s="73"/>
      <c r="T112" s="73"/>
      <c r="U112" s="73"/>
      <c r="V112" s="73"/>
      <c r="W112" s="73"/>
      <c r="X112" s="73"/>
    </row>
    <row r="113" spans="1:24" ht="15" customHeight="1" x14ac:dyDescent="0.25">
      <c r="A113" s="73"/>
      <c r="B113" s="49"/>
      <c r="C113" s="73"/>
      <c r="D113" s="104"/>
      <c r="E113" s="104"/>
      <c r="F113" s="104"/>
      <c r="G113" s="73"/>
      <c r="H113" s="49"/>
      <c r="I113" s="73"/>
      <c r="J113" s="73"/>
      <c r="K113" s="73"/>
      <c r="L113" s="73"/>
      <c r="M113" s="73"/>
      <c r="N113" s="73"/>
      <c r="O113" s="73"/>
      <c r="P113" s="73"/>
      <c r="Q113" s="73"/>
      <c r="R113" s="73"/>
      <c r="S113" s="73"/>
      <c r="T113" s="73"/>
      <c r="U113" s="73"/>
      <c r="V113" s="73"/>
      <c r="W113" s="73"/>
      <c r="X113" s="73"/>
    </row>
    <row r="114" spans="1:24" ht="15" customHeight="1" x14ac:dyDescent="0.25">
      <c r="A114" s="73"/>
      <c r="B114" s="49"/>
      <c r="C114" s="73"/>
      <c r="D114" s="104"/>
      <c r="E114" s="104"/>
      <c r="F114" s="104"/>
      <c r="G114" s="73"/>
      <c r="H114" s="49"/>
      <c r="I114" s="73"/>
      <c r="J114" s="73"/>
      <c r="K114" s="73"/>
      <c r="L114" s="73"/>
      <c r="M114" s="73"/>
      <c r="N114" s="73"/>
      <c r="O114" s="73"/>
      <c r="P114" s="73"/>
      <c r="Q114" s="73"/>
      <c r="R114" s="73"/>
      <c r="S114" s="73"/>
      <c r="T114" s="73"/>
      <c r="U114" s="73"/>
      <c r="V114" s="73"/>
      <c r="W114" s="73"/>
      <c r="X114" s="73"/>
    </row>
    <row r="115" spans="1:24" ht="15" customHeight="1" x14ac:dyDescent="0.25">
      <c r="A115" s="73"/>
      <c r="B115" s="49"/>
      <c r="C115" s="73"/>
      <c r="D115" s="104"/>
      <c r="E115" s="104"/>
      <c r="F115" s="104"/>
      <c r="G115" s="73"/>
      <c r="H115" s="49"/>
      <c r="I115" s="73"/>
      <c r="J115" s="73"/>
      <c r="K115" s="73"/>
      <c r="L115" s="73"/>
      <c r="M115" s="73"/>
      <c r="N115" s="73"/>
      <c r="O115" s="73"/>
      <c r="P115" s="73"/>
      <c r="Q115" s="73"/>
      <c r="R115" s="73"/>
      <c r="S115" s="73"/>
      <c r="T115" s="73"/>
      <c r="U115" s="73"/>
      <c r="V115" s="73"/>
      <c r="W115" s="73"/>
      <c r="X115" s="73"/>
    </row>
    <row r="116" spans="1:24" ht="15" customHeight="1" x14ac:dyDescent="0.25">
      <c r="A116" s="73"/>
      <c r="B116" s="49"/>
      <c r="C116" s="73"/>
      <c r="D116" s="104"/>
      <c r="E116" s="104"/>
      <c r="F116" s="104"/>
      <c r="G116" s="73"/>
      <c r="H116" s="49"/>
      <c r="I116" s="73"/>
      <c r="J116" s="73"/>
      <c r="K116" s="73"/>
      <c r="L116" s="73"/>
      <c r="M116" s="73"/>
      <c r="N116" s="73"/>
      <c r="O116" s="73"/>
      <c r="P116" s="73"/>
      <c r="Q116" s="73"/>
      <c r="R116" s="73"/>
      <c r="S116" s="73"/>
      <c r="T116" s="73"/>
      <c r="U116" s="73"/>
      <c r="V116" s="73"/>
      <c r="W116" s="73"/>
      <c r="X116" s="73"/>
    </row>
    <row r="117" spans="1:24" ht="15" customHeight="1" x14ac:dyDescent="0.25">
      <c r="A117" s="73"/>
      <c r="B117" s="49"/>
      <c r="C117" s="73"/>
      <c r="D117" s="104"/>
      <c r="E117" s="104"/>
      <c r="F117" s="104"/>
      <c r="G117" s="73"/>
      <c r="H117" s="49"/>
      <c r="I117" s="73"/>
      <c r="J117" s="73"/>
      <c r="K117" s="73"/>
      <c r="L117" s="73"/>
      <c r="M117" s="73"/>
      <c r="N117" s="73"/>
      <c r="O117" s="73"/>
      <c r="P117" s="73"/>
      <c r="Q117" s="73"/>
      <c r="R117" s="73"/>
      <c r="S117" s="73"/>
      <c r="T117" s="73"/>
      <c r="U117" s="73"/>
      <c r="V117" s="73"/>
      <c r="W117" s="73"/>
      <c r="X117" s="73"/>
    </row>
    <row r="118" spans="1:24" ht="15" customHeight="1" x14ac:dyDescent="0.25">
      <c r="A118" s="73"/>
      <c r="B118" s="49"/>
      <c r="C118" s="73"/>
      <c r="D118" s="104"/>
      <c r="E118" s="104"/>
      <c r="F118" s="104"/>
      <c r="G118" s="73"/>
      <c r="H118" s="49"/>
      <c r="I118" s="73"/>
      <c r="J118" s="73"/>
      <c r="K118" s="73"/>
      <c r="L118" s="73"/>
      <c r="M118" s="73"/>
      <c r="N118" s="73"/>
      <c r="O118" s="73"/>
      <c r="P118" s="73"/>
      <c r="Q118" s="73"/>
      <c r="R118" s="73"/>
      <c r="S118" s="73"/>
      <c r="T118" s="73"/>
      <c r="U118" s="73"/>
      <c r="V118" s="73"/>
      <c r="W118" s="73"/>
      <c r="X118" s="73"/>
    </row>
    <row r="119" spans="1:24" ht="15" customHeight="1" x14ac:dyDescent="0.25">
      <c r="A119" s="73"/>
      <c r="B119" s="49"/>
      <c r="C119" s="73"/>
      <c r="D119" s="104"/>
      <c r="E119" s="104"/>
      <c r="F119" s="104"/>
      <c r="G119" s="73"/>
      <c r="H119" s="49"/>
      <c r="I119" s="73"/>
      <c r="J119" s="73"/>
      <c r="K119" s="73"/>
      <c r="L119" s="73"/>
      <c r="M119" s="73"/>
      <c r="N119" s="73"/>
      <c r="O119" s="73"/>
      <c r="P119" s="73"/>
      <c r="Q119" s="73"/>
      <c r="R119" s="73"/>
      <c r="S119" s="73"/>
      <c r="T119" s="73"/>
      <c r="U119" s="73"/>
      <c r="V119" s="73"/>
      <c r="W119" s="73"/>
      <c r="X119" s="73"/>
    </row>
    <row r="120" spans="1:24" ht="15" customHeight="1" x14ac:dyDescent="0.25">
      <c r="A120" s="73"/>
      <c r="B120" s="49"/>
      <c r="C120" s="73"/>
      <c r="D120" s="104"/>
      <c r="E120" s="104"/>
      <c r="F120" s="104"/>
      <c r="G120" s="73"/>
      <c r="H120" s="49"/>
      <c r="I120" s="73"/>
      <c r="J120" s="73"/>
      <c r="K120" s="73"/>
      <c r="L120" s="73"/>
      <c r="M120" s="73"/>
      <c r="N120" s="73"/>
      <c r="O120" s="73"/>
      <c r="P120" s="73"/>
      <c r="Q120" s="73"/>
      <c r="R120" s="73"/>
      <c r="S120" s="73"/>
      <c r="T120" s="73"/>
      <c r="U120" s="73"/>
      <c r="V120" s="73"/>
      <c r="W120" s="73"/>
      <c r="X120" s="73"/>
    </row>
    <row r="121" spans="1:24" ht="15" customHeight="1" x14ac:dyDescent="0.25">
      <c r="A121" s="73"/>
      <c r="B121" s="49"/>
      <c r="C121" s="73"/>
      <c r="D121" s="104"/>
      <c r="E121" s="104"/>
      <c r="F121" s="104"/>
      <c r="G121" s="73"/>
      <c r="H121" s="49"/>
      <c r="I121" s="73"/>
      <c r="J121" s="73"/>
      <c r="K121" s="73"/>
      <c r="L121" s="73"/>
      <c r="M121" s="73"/>
      <c r="N121" s="73"/>
      <c r="O121" s="73"/>
      <c r="P121" s="73"/>
      <c r="Q121" s="73"/>
      <c r="R121" s="73"/>
      <c r="S121" s="73"/>
      <c r="T121" s="73"/>
      <c r="U121" s="73"/>
      <c r="V121" s="73"/>
      <c r="W121" s="73"/>
      <c r="X121" s="73"/>
    </row>
    <row r="122" spans="1:24" ht="15" customHeight="1" x14ac:dyDescent="0.25">
      <c r="A122" s="73"/>
      <c r="B122" s="49"/>
      <c r="C122" s="73"/>
      <c r="D122" s="104"/>
      <c r="E122" s="104"/>
      <c r="F122" s="104"/>
      <c r="G122" s="73"/>
      <c r="H122" s="49"/>
      <c r="I122" s="73"/>
      <c r="J122" s="73"/>
      <c r="K122" s="73"/>
      <c r="L122" s="73"/>
      <c r="M122" s="73"/>
      <c r="N122" s="73"/>
      <c r="O122" s="73"/>
      <c r="P122" s="73"/>
      <c r="Q122" s="73"/>
      <c r="R122" s="73"/>
      <c r="S122" s="73"/>
      <c r="T122" s="73"/>
      <c r="U122" s="73"/>
      <c r="V122" s="73"/>
      <c r="W122" s="73"/>
      <c r="X122" s="73"/>
    </row>
    <row r="123" spans="1:24" ht="15" customHeight="1" x14ac:dyDescent="0.25">
      <c r="A123" s="73"/>
      <c r="B123" s="49"/>
      <c r="C123" s="73"/>
      <c r="D123" s="104"/>
      <c r="E123" s="104"/>
      <c r="F123" s="104"/>
      <c r="G123" s="73"/>
      <c r="H123" s="49"/>
      <c r="I123" s="73"/>
      <c r="J123" s="73"/>
      <c r="K123" s="73"/>
      <c r="L123" s="73"/>
      <c r="M123" s="73"/>
      <c r="N123" s="73"/>
      <c r="O123" s="73"/>
      <c r="P123" s="73"/>
      <c r="Q123" s="73"/>
      <c r="R123" s="73"/>
      <c r="S123" s="73"/>
      <c r="T123" s="73"/>
      <c r="U123" s="73"/>
      <c r="V123" s="73"/>
      <c r="W123" s="73"/>
      <c r="X123" s="73"/>
    </row>
    <row r="124" spans="1:24" ht="15" customHeight="1" x14ac:dyDescent="0.25">
      <c r="A124" s="73"/>
      <c r="B124" s="49"/>
      <c r="C124" s="73"/>
      <c r="D124" s="104"/>
      <c r="E124" s="104"/>
      <c r="F124" s="104"/>
      <c r="G124" s="73"/>
      <c r="H124" s="49"/>
      <c r="I124" s="73"/>
      <c r="J124" s="73"/>
      <c r="K124" s="73"/>
      <c r="L124" s="73"/>
      <c r="M124" s="73"/>
      <c r="N124" s="73"/>
      <c r="O124" s="73"/>
      <c r="P124" s="73"/>
      <c r="Q124" s="73"/>
      <c r="R124" s="73"/>
      <c r="S124" s="73"/>
      <c r="T124" s="73"/>
      <c r="U124" s="73"/>
      <c r="V124" s="73"/>
      <c r="W124" s="73"/>
      <c r="X124" s="73"/>
    </row>
    <row r="125" spans="1:24" ht="15" customHeight="1" x14ac:dyDescent="0.25">
      <c r="A125" s="73"/>
      <c r="B125" s="49"/>
      <c r="C125" s="73"/>
      <c r="D125" s="104"/>
      <c r="E125" s="104"/>
      <c r="F125" s="104"/>
      <c r="G125" s="73"/>
      <c r="H125" s="49"/>
      <c r="I125" s="73"/>
      <c r="J125" s="73"/>
      <c r="K125" s="73"/>
      <c r="L125" s="73"/>
      <c r="M125" s="73"/>
      <c r="N125" s="73"/>
      <c r="O125" s="73"/>
      <c r="P125" s="73"/>
      <c r="Q125" s="73"/>
      <c r="R125" s="73"/>
      <c r="S125" s="73"/>
      <c r="T125" s="73"/>
      <c r="U125" s="73"/>
      <c r="V125" s="73"/>
      <c r="W125" s="73"/>
      <c r="X125" s="73"/>
    </row>
    <row r="126" spans="1:24" ht="15" customHeight="1" x14ac:dyDescent="0.25">
      <c r="A126" s="73"/>
      <c r="B126" s="49"/>
      <c r="C126" s="73"/>
      <c r="D126" s="104"/>
      <c r="E126" s="104"/>
      <c r="F126" s="104"/>
      <c r="G126" s="73"/>
      <c r="H126" s="49"/>
      <c r="I126" s="73"/>
      <c r="J126" s="73"/>
      <c r="K126" s="73"/>
      <c r="L126" s="73"/>
      <c r="M126" s="73"/>
      <c r="N126" s="73"/>
      <c r="O126" s="73"/>
      <c r="P126" s="73"/>
      <c r="Q126" s="73"/>
      <c r="R126" s="73"/>
      <c r="S126" s="73"/>
      <c r="T126" s="73"/>
      <c r="U126" s="73"/>
      <c r="V126" s="73"/>
      <c r="W126" s="73"/>
      <c r="X126" s="73"/>
    </row>
    <row r="127" spans="1:24" ht="15" customHeight="1" x14ac:dyDescent="0.25">
      <c r="A127" s="73"/>
      <c r="B127" s="49"/>
      <c r="C127" s="73"/>
      <c r="D127" s="104"/>
      <c r="E127" s="104"/>
      <c r="F127" s="104"/>
      <c r="G127" s="73"/>
      <c r="H127" s="49"/>
      <c r="I127" s="73"/>
      <c r="J127" s="73"/>
      <c r="K127" s="73"/>
      <c r="L127" s="73"/>
      <c r="M127" s="73"/>
      <c r="N127" s="73"/>
      <c r="O127" s="73"/>
      <c r="P127" s="73"/>
      <c r="Q127" s="73"/>
      <c r="R127" s="73"/>
      <c r="S127" s="73"/>
      <c r="T127" s="73"/>
      <c r="U127" s="73"/>
      <c r="V127" s="73"/>
      <c r="W127" s="73"/>
      <c r="X127" s="73"/>
    </row>
    <row r="128" spans="1:24" ht="15" customHeight="1" x14ac:dyDescent="0.25">
      <c r="A128" s="73"/>
      <c r="B128" s="49"/>
      <c r="C128" s="73"/>
      <c r="D128" s="104"/>
      <c r="E128" s="104"/>
      <c r="F128" s="104"/>
      <c r="G128" s="73"/>
      <c r="H128" s="49"/>
      <c r="I128" s="73"/>
      <c r="J128" s="73"/>
      <c r="K128" s="73"/>
      <c r="L128" s="73"/>
      <c r="M128" s="73"/>
      <c r="N128" s="73"/>
      <c r="O128" s="73"/>
      <c r="P128" s="73"/>
      <c r="Q128" s="73"/>
      <c r="R128" s="73"/>
      <c r="S128" s="73"/>
      <c r="T128" s="73"/>
      <c r="U128" s="73"/>
      <c r="V128" s="73"/>
      <c r="W128" s="73"/>
      <c r="X128" s="73"/>
    </row>
    <row r="129" spans="1:24" ht="15" customHeight="1" x14ac:dyDescent="0.25">
      <c r="A129" s="73"/>
      <c r="B129" s="49"/>
      <c r="C129" s="73"/>
      <c r="D129" s="104"/>
      <c r="E129" s="104"/>
      <c r="F129" s="104"/>
      <c r="G129" s="73"/>
      <c r="H129" s="49"/>
      <c r="I129" s="73"/>
      <c r="J129" s="73"/>
      <c r="K129" s="73"/>
      <c r="L129" s="73"/>
      <c r="M129" s="73"/>
      <c r="N129" s="73"/>
      <c r="O129" s="73"/>
      <c r="P129" s="73"/>
      <c r="Q129" s="73"/>
      <c r="R129" s="73"/>
      <c r="S129" s="73"/>
      <c r="T129" s="73"/>
      <c r="U129" s="73"/>
      <c r="V129" s="73"/>
      <c r="W129" s="73"/>
      <c r="X129" s="73"/>
    </row>
    <row r="130" spans="1:24" ht="15" customHeight="1" x14ac:dyDescent="0.25">
      <c r="A130" s="73"/>
      <c r="B130" s="49"/>
      <c r="C130" s="73"/>
      <c r="D130" s="104"/>
      <c r="E130" s="104"/>
      <c r="F130" s="104"/>
      <c r="G130" s="73"/>
      <c r="H130" s="49"/>
      <c r="I130" s="73"/>
      <c r="J130" s="73"/>
      <c r="K130" s="73"/>
      <c r="L130" s="73"/>
      <c r="M130" s="73"/>
      <c r="N130" s="73"/>
      <c r="O130" s="73"/>
      <c r="P130" s="73"/>
      <c r="Q130" s="73"/>
      <c r="R130" s="73"/>
      <c r="S130" s="73"/>
      <c r="T130" s="73"/>
      <c r="U130" s="73"/>
      <c r="V130" s="73"/>
      <c r="W130" s="73"/>
      <c r="X130" s="73"/>
    </row>
    <row r="131" spans="1:24" ht="15" customHeight="1" x14ac:dyDescent="0.25">
      <c r="A131" s="73"/>
      <c r="B131" s="49"/>
      <c r="C131" s="73"/>
      <c r="D131" s="104"/>
      <c r="E131" s="104"/>
      <c r="F131" s="104"/>
      <c r="G131" s="73"/>
      <c r="H131" s="49"/>
      <c r="I131" s="73"/>
      <c r="J131" s="73"/>
      <c r="K131" s="73"/>
      <c r="L131" s="73"/>
      <c r="M131" s="73"/>
      <c r="N131" s="73"/>
      <c r="O131" s="73"/>
      <c r="P131" s="73"/>
      <c r="Q131" s="73"/>
      <c r="R131" s="73"/>
      <c r="S131" s="73"/>
      <c r="T131" s="73"/>
      <c r="U131" s="73"/>
      <c r="V131" s="73"/>
      <c r="W131" s="73"/>
      <c r="X131" s="73"/>
    </row>
    <row r="132" spans="1:24" ht="15" customHeight="1" x14ac:dyDescent="0.25">
      <c r="A132" s="73"/>
      <c r="B132" s="49"/>
      <c r="C132" s="73"/>
      <c r="D132" s="104"/>
      <c r="E132" s="104"/>
      <c r="F132" s="104"/>
      <c r="G132" s="73"/>
      <c r="H132" s="49"/>
      <c r="I132" s="73"/>
      <c r="J132" s="73"/>
      <c r="K132" s="73"/>
      <c r="L132" s="73"/>
      <c r="M132" s="73"/>
      <c r="N132" s="73"/>
      <c r="O132" s="73"/>
      <c r="P132" s="73"/>
      <c r="Q132" s="73"/>
      <c r="R132" s="73"/>
      <c r="S132" s="73"/>
      <c r="T132" s="73"/>
      <c r="U132" s="73"/>
      <c r="V132" s="73"/>
      <c r="W132" s="73"/>
      <c r="X132" s="73"/>
    </row>
    <row r="133" spans="1:24" ht="15" customHeight="1" x14ac:dyDescent="0.25">
      <c r="A133" s="73"/>
      <c r="B133" s="49"/>
      <c r="C133" s="73"/>
      <c r="D133" s="104"/>
      <c r="E133" s="104"/>
      <c r="F133" s="104"/>
      <c r="G133" s="73"/>
      <c r="H133" s="49"/>
      <c r="I133" s="73"/>
      <c r="J133" s="73"/>
      <c r="K133" s="73"/>
      <c r="L133" s="73"/>
      <c r="M133" s="73"/>
      <c r="N133" s="73"/>
      <c r="O133" s="73"/>
      <c r="P133" s="73"/>
      <c r="Q133" s="73"/>
      <c r="R133" s="73"/>
      <c r="S133" s="73"/>
      <c r="T133" s="73"/>
      <c r="U133" s="73"/>
      <c r="V133" s="73"/>
      <c r="W133" s="73"/>
      <c r="X133" s="73"/>
    </row>
    <row r="134" spans="1:24" ht="15" customHeight="1" x14ac:dyDescent="0.25">
      <c r="A134" s="73"/>
      <c r="B134" s="49"/>
      <c r="C134" s="73"/>
      <c r="D134" s="104"/>
      <c r="E134" s="104"/>
      <c r="F134" s="104"/>
      <c r="G134" s="73"/>
      <c r="H134" s="49"/>
      <c r="I134" s="73"/>
      <c r="J134" s="73"/>
      <c r="K134" s="73"/>
      <c r="L134" s="73"/>
      <c r="M134" s="73"/>
      <c r="N134" s="73"/>
      <c r="O134" s="73"/>
      <c r="P134" s="73"/>
      <c r="Q134" s="73"/>
      <c r="R134" s="73"/>
      <c r="S134" s="73"/>
      <c r="T134" s="73"/>
      <c r="U134" s="73"/>
      <c r="V134" s="73"/>
      <c r="W134" s="73"/>
      <c r="X134" s="73"/>
    </row>
    <row r="135" spans="1:24" ht="15" customHeight="1" x14ac:dyDescent="0.25">
      <c r="A135" s="73"/>
      <c r="B135" s="49"/>
      <c r="C135" s="73"/>
      <c r="D135" s="104"/>
      <c r="E135" s="104"/>
      <c r="F135" s="104"/>
      <c r="G135" s="73"/>
      <c r="H135" s="49"/>
      <c r="I135" s="73"/>
      <c r="J135" s="73"/>
      <c r="K135" s="73"/>
      <c r="L135" s="73"/>
      <c r="M135" s="73"/>
      <c r="N135" s="73"/>
      <c r="O135" s="73"/>
      <c r="P135" s="73"/>
      <c r="Q135" s="73"/>
      <c r="R135" s="73"/>
      <c r="S135" s="73"/>
      <c r="T135" s="73"/>
      <c r="U135" s="73"/>
      <c r="V135" s="73"/>
      <c r="W135" s="73"/>
      <c r="X135" s="73"/>
    </row>
    <row r="136" spans="1:24" ht="15" customHeight="1" x14ac:dyDescent="0.25">
      <c r="A136" s="73"/>
      <c r="B136" s="49"/>
      <c r="C136" s="73"/>
      <c r="D136" s="104"/>
      <c r="E136" s="104"/>
      <c r="F136" s="104"/>
      <c r="G136" s="73"/>
      <c r="H136" s="49"/>
      <c r="I136" s="73"/>
      <c r="J136" s="73"/>
      <c r="K136" s="73"/>
      <c r="L136" s="73"/>
      <c r="M136" s="73"/>
      <c r="N136" s="73"/>
      <c r="O136" s="73"/>
      <c r="P136" s="73"/>
      <c r="Q136" s="73"/>
      <c r="R136" s="73"/>
      <c r="S136" s="73"/>
      <c r="T136" s="73"/>
      <c r="U136" s="73"/>
      <c r="V136" s="73"/>
      <c r="W136" s="73"/>
      <c r="X136" s="73"/>
    </row>
    <row r="137" spans="1:24" ht="15" customHeight="1" x14ac:dyDescent="0.25">
      <c r="A137" s="73"/>
      <c r="B137" s="49"/>
      <c r="C137" s="73"/>
      <c r="D137" s="104"/>
      <c r="E137" s="104"/>
      <c r="F137" s="104"/>
      <c r="G137" s="73"/>
      <c r="H137" s="49"/>
      <c r="I137" s="73"/>
      <c r="J137" s="73"/>
      <c r="K137" s="73"/>
      <c r="L137" s="73"/>
      <c r="M137" s="73"/>
      <c r="N137" s="73"/>
      <c r="O137" s="73"/>
      <c r="P137" s="73"/>
      <c r="Q137" s="73"/>
      <c r="R137" s="73"/>
      <c r="S137" s="73"/>
      <c r="T137" s="73"/>
      <c r="U137" s="73"/>
      <c r="V137" s="73"/>
      <c r="W137" s="73"/>
      <c r="X137" s="73"/>
    </row>
    <row r="138" spans="1:24" ht="15" customHeight="1" x14ac:dyDescent="0.25">
      <c r="A138" s="73"/>
      <c r="B138" s="49"/>
      <c r="C138" s="73"/>
      <c r="D138" s="104"/>
      <c r="E138" s="104"/>
      <c r="F138" s="104"/>
      <c r="G138" s="73"/>
      <c r="H138" s="49"/>
      <c r="I138" s="73"/>
      <c r="J138" s="73"/>
      <c r="K138" s="73"/>
      <c r="L138" s="73"/>
      <c r="M138" s="73"/>
      <c r="N138" s="73"/>
      <c r="O138" s="73"/>
      <c r="P138" s="73"/>
      <c r="Q138" s="73"/>
      <c r="R138" s="73"/>
      <c r="S138" s="73"/>
      <c r="T138" s="73"/>
      <c r="U138" s="73"/>
      <c r="V138" s="73"/>
      <c r="W138" s="73"/>
      <c r="X138" s="73"/>
    </row>
    <row r="139" spans="1:24" ht="15" customHeight="1" x14ac:dyDescent="0.25">
      <c r="A139" s="73"/>
      <c r="B139" s="49"/>
      <c r="C139" s="73"/>
      <c r="D139" s="104"/>
      <c r="E139" s="104"/>
      <c r="F139" s="104"/>
      <c r="G139" s="73"/>
      <c r="H139" s="49"/>
      <c r="I139" s="73"/>
      <c r="J139" s="73"/>
      <c r="K139" s="73"/>
      <c r="L139" s="73"/>
      <c r="M139" s="73"/>
      <c r="N139" s="73"/>
      <c r="O139" s="73"/>
      <c r="P139" s="73"/>
      <c r="Q139" s="73"/>
      <c r="R139" s="73"/>
      <c r="S139" s="73"/>
      <c r="T139" s="73"/>
      <c r="U139" s="73"/>
      <c r="V139" s="73"/>
      <c r="W139" s="73"/>
      <c r="X139" s="73"/>
    </row>
    <row r="140" spans="1:24" ht="15" customHeight="1" x14ac:dyDescent="0.25">
      <c r="A140" s="73"/>
      <c r="B140" s="49"/>
      <c r="C140" s="73"/>
      <c r="D140" s="104"/>
      <c r="E140" s="104"/>
      <c r="F140" s="104"/>
      <c r="G140" s="73"/>
      <c r="H140" s="49"/>
      <c r="I140" s="73"/>
      <c r="J140" s="73"/>
      <c r="K140" s="73"/>
      <c r="L140" s="73"/>
      <c r="M140" s="73"/>
      <c r="N140" s="73"/>
      <c r="O140" s="73"/>
      <c r="P140" s="73"/>
      <c r="Q140" s="73"/>
      <c r="R140" s="73"/>
      <c r="S140" s="73"/>
      <c r="T140" s="73"/>
      <c r="U140" s="73"/>
      <c r="V140" s="73"/>
      <c r="W140" s="73"/>
      <c r="X140" s="73"/>
    </row>
    <row r="141" spans="1:24" ht="15" customHeight="1" x14ac:dyDescent="0.25">
      <c r="A141" s="73"/>
      <c r="B141" s="49"/>
      <c r="C141" s="73"/>
      <c r="D141" s="104"/>
      <c r="E141" s="104"/>
      <c r="F141" s="104"/>
      <c r="G141" s="73"/>
      <c r="H141" s="49"/>
      <c r="I141" s="73"/>
      <c r="J141" s="73"/>
      <c r="K141" s="73"/>
      <c r="L141" s="73"/>
      <c r="M141" s="73"/>
      <c r="N141" s="73"/>
      <c r="O141" s="73"/>
      <c r="P141" s="73"/>
      <c r="Q141" s="73"/>
      <c r="R141" s="73"/>
      <c r="S141" s="73"/>
      <c r="T141" s="73"/>
      <c r="U141" s="73"/>
      <c r="V141" s="73"/>
      <c r="W141" s="73"/>
      <c r="X141" s="73"/>
    </row>
    <row r="142" spans="1:24" ht="15" customHeight="1" x14ac:dyDescent="0.25">
      <c r="A142" s="73"/>
      <c r="B142" s="49"/>
      <c r="C142" s="73"/>
      <c r="D142" s="104"/>
      <c r="E142" s="104"/>
      <c r="F142" s="104"/>
      <c r="G142" s="73"/>
      <c r="H142" s="49"/>
      <c r="I142" s="73"/>
      <c r="J142" s="73"/>
      <c r="K142" s="73"/>
      <c r="L142" s="73"/>
      <c r="M142" s="73"/>
      <c r="N142" s="73"/>
      <c r="O142" s="73"/>
      <c r="P142" s="73"/>
      <c r="Q142" s="73"/>
      <c r="R142" s="73"/>
      <c r="S142" s="73"/>
      <c r="T142" s="73"/>
      <c r="U142" s="73"/>
      <c r="V142" s="73"/>
      <c r="W142" s="73"/>
      <c r="X142" s="73"/>
    </row>
    <row r="143" spans="1:24" ht="15" customHeight="1" x14ac:dyDescent="0.25">
      <c r="A143" s="73"/>
      <c r="B143" s="49"/>
      <c r="C143" s="73"/>
      <c r="D143" s="104"/>
      <c r="E143" s="104"/>
      <c r="F143" s="104"/>
      <c r="G143" s="73"/>
      <c r="H143" s="49"/>
      <c r="I143" s="73"/>
      <c r="J143" s="73"/>
      <c r="K143" s="73"/>
      <c r="L143" s="73"/>
      <c r="M143" s="73"/>
      <c r="N143" s="73"/>
      <c r="O143" s="73"/>
      <c r="P143" s="73"/>
      <c r="Q143" s="73"/>
      <c r="R143" s="73"/>
      <c r="S143" s="73"/>
      <c r="T143" s="73"/>
      <c r="U143" s="73"/>
      <c r="V143" s="73"/>
      <c r="W143" s="73"/>
      <c r="X143" s="73"/>
    </row>
    <row r="144" spans="1:24" ht="15" customHeight="1" x14ac:dyDescent="0.25">
      <c r="A144" s="73"/>
      <c r="B144" s="49"/>
      <c r="C144" s="73"/>
      <c r="D144" s="104"/>
      <c r="E144" s="104"/>
      <c r="F144" s="104"/>
      <c r="G144" s="73"/>
      <c r="H144" s="49"/>
      <c r="I144" s="73"/>
      <c r="J144" s="73"/>
      <c r="K144" s="73"/>
      <c r="L144" s="73"/>
      <c r="M144" s="73"/>
      <c r="N144" s="73"/>
      <c r="O144" s="73"/>
      <c r="P144" s="73"/>
      <c r="Q144" s="73"/>
      <c r="R144" s="73"/>
      <c r="S144" s="73"/>
      <c r="T144" s="73"/>
      <c r="U144" s="73"/>
      <c r="V144" s="73"/>
      <c r="W144" s="73"/>
      <c r="X144" s="73"/>
    </row>
    <row r="145" spans="1:24" ht="15" customHeight="1" x14ac:dyDescent="0.25">
      <c r="A145" s="73"/>
      <c r="B145" s="49"/>
      <c r="C145" s="73"/>
      <c r="D145" s="104"/>
      <c r="E145" s="104"/>
      <c r="F145" s="104"/>
      <c r="G145" s="73"/>
      <c r="H145" s="49"/>
      <c r="I145" s="73"/>
      <c r="J145" s="73"/>
      <c r="K145" s="73"/>
      <c r="L145" s="73"/>
      <c r="M145" s="73"/>
      <c r="N145" s="73"/>
      <c r="O145" s="73"/>
      <c r="P145" s="73"/>
      <c r="Q145" s="73"/>
      <c r="R145" s="73"/>
      <c r="S145" s="73"/>
      <c r="T145" s="73"/>
      <c r="U145" s="73"/>
      <c r="V145" s="73"/>
      <c r="W145" s="73"/>
      <c r="X145" s="73"/>
    </row>
    <row r="146" spans="1:24" ht="14.25" customHeight="1" x14ac:dyDescent="0.25">
      <c r="A146" s="73"/>
      <c r="B146" s="49"/>
      <c r="C146" s="73"/>
      <c r="D146" s="104"/>
      <c r="E146" s="104"/>
      <c r="F146" s="104"/>
      <c r="G146" s="73"/>
      <c r="H146" s="49"/>
      <c r="I146" s="73"/>
      <c r="J146" s="73"/>
      <c r="K146" s="73"/>
      <c r="L146" s="73"/>
      <c r="M146" s="73"/>
      <c r="N146" s="73"/>
      <c r="O146" s="73"/>
      <c r="P146" s="73"/>
      <c r="Q146" s="73"/>
      <c r="R146" s="73"/>
      <c r="S146" s="73"/>
      <c r="T146" s="73"/>
      <c r="U146" s="73"/>
      <c r="V146" s="73"/>
      <c r="W146" s="73"/>
      <c r="X146" s="73"/>
    </row>
    <row r="147" spans="1:24" ht="15" customHeight="1" x14ac:dyDescent="0.25">
      <c r="A147" s="73"/>
      <c r="B147" s="49"/>
      <c r="C147" s="73"/>
      <c r="D147" s="104"/>
      <c r="E147" s="104"/>
      <c r="F147" s="104"/>
      <c r="G147" s="73"/>
      <c r="H147" s="49"/>
      <c r="I147" s="73"/>
      <c r="J147" s="73"/>
      <c r="K147" s="73"/>
      <c r="L147" s="73"/>
      <c r="M147" s="73"/>
      <c r="N147" s="73"/>
      <c r="O147" s="73"/>
      <c r="P147" s="73"/>
      <c r="Q147" s="73"/>
      <c r="R147" s="73"/>
      <c r="S147" s="73"/>
      <c r="T147" s="73"/>
      <c r="U147" s="73"/>
      <c r="V147" s="73"/>
      <c r="W147" s="73"/>
      <c r="X147" s="73"/>
    </row>
    <row r="148" spans="1:24" ht="15" customHeight="1" x14ac:dyDescent="0.25">
      <c r="A148" s="73"/>
      <c r="B148" s="49"/>
      <c r="C148" s="73"/>
      <c r="D148" s="104"/>
      <c r="E148" s="104"/>
      <c r="F148" s="104"/>
      <c r="G148" s="73"/>
      <c r="H148" s="49"/>
      <c r="I148" s="73"/>
      <c r="J148" s="73"/>
      <c r="K148" s="73"/>
      <c r="L148" s="73"/>
      <c r="M148" s="73"/>
      <c r="N148" s="73"/>
      <c r="O148" s="73"/>
      <c r="P148" s="73"/>
      <c r="Q148" s="73"/>
      <c r="R148" s="73"/>
      <c r="S148" s="73"/>
      <c r="T148" s="73"/>
      <c r="U148" s="73"/>
      <c r="V148" s="73"/>
      <c r="W148" s="73"/>
      <c r="X148" s="73"/>
    </row>
    <row r="149" spans="1:24" ht="15" customHeight="1" x14ac:dyDescent="0.25">
      <c r="A149" s="73"/>
      <c r="B149" s="49"/>
      <c r="C149" s="73"/>
      <c r="D149" s="104"/>
      <c r="E149" s="104"/>
      <c r="F149" s="104"/>
      <c r="G149" s="73"/>
      <c r="H149" s="49"/>
      <c r="I149" s="73"/>
      <c r="J149" s="73"/>
      <c r="K149" s="73"/>
      <c r="L149" s="73"/>
      <c r="M149" s="73"/>
      <c r="N149" s="73"/>
      <c r="O149" s="73"/>
      <c r="P149" s="73"/>
      <c r="Q149" s="73"/>
      <c r="R149" s="73"/>
      <c r="S149" s="73"/>
      <c r="T149" s="73"/>
      <c r="U149" s="73"/>
      <c r="V149" s="73"/>
      <c r="W149" s="73"/>
      <c r="X149" s="73"/>
    </row>
    <row r="150" spans="1:24" ht="15" customHeight="1" x14ac:dyDescent="0.25">
      <c r="A150" s="73"/>
      <c r="B150" s="49"/>
      <c r="C150" s="73"/>
      <c r="D150" s="104"/>
      <c r="E150" s="104"/>
      <c r="F150" s="104"/>
      <c r="G150" s="73"/>
      <c r="H150" s="49"/>
      <c r="I150" s="73"/>
      <c r="J150" s="73"/>
      <c r="K150" s="73"/>
      <c r="L150" s="73"/>
      <c r="M150" s="73"/>
      <c r="N150" s="73"/>
      <c r="O150" s="73"/>
      <c r="P150" s="73"/>
      <c r="Q150" s="73"/>
      <c r="R150" s="73"/>
      <c r="S150" s="73"/>
      <c r="T150" s="73"/>
      <c r="U150" s="73"/>
      <c r="V150" s="73"/>
      <c r="W150" s="73"/>
      <c r="X150" s="73"/>
    </row>
    <row r="151" spans="1:24" ht="15" customHeight="1" x14ac:dyDescent="0.25">
      <c r="A151" s="73"/>
      <c r="B151" s="49"/>
      <c r="C151" s="73"/>
      <c r="D151" s="104"/>
      <c r="E151" s="104"/>
      <c r="F151" s="104"/>
      <c r="G151" s="73"/>
      <c r="H151" s="49"/>
      <c r="I151" s="73"/>
      <c r="J151" s="73"/>
      <c r="K151" s="73"/>
      <c r="L151" s="73"/>
      <c r="M151" s="73"/>
      <c r="N151" s="73"/>
      <c r="O151" s="73"/>
      <c r="P151" s="73"/>
      <c r="Q151" s="73"/>
      <c r="R151" s="73"/>
      <c r="S151" s="73"/>
      <c r="T151" s="73"/>
      <c r="U151" s="73"/>
      <c r="V151" s="73"/>
      <c r="W151" s="73"/>
      <c r="X151" s="73"/>
    </row>
    <row r="152" spans="1:24" ht="15" customHeight="1" x14ac:dyDescent="0.25">
      <c r="A152" s="73"/>
      <c r="B152" s="49"/>
      <c r="C152" s="73"/>
      <c r="D152" s="104"/>
      <c r="E152" s="104"/>
      <c r="F152" s="104"/>
      <c r="G152" s="73"/>
      <c r="H152" s="49"/>
      <c r="I152" s="73"/>
      <c r="J152" s="73"/>
      <c r="K152" s="73"/>
      <c r="L152" s="73"/>
      <c r="M152" s="73"/>
      <c r="N152" s="73"/>
      <c r="O152" s="73"/>
      <c r="P152" s="73"/>
      <c r="Q152" s="73"/>
      <c r="R152" s="73"/>
      <c r="S152" s="73"/>
      <c r="T152" s="73"/>
      <c r="U152" s="73"/>
      <c r="V152" s="73"/>
      <c r="W152" s="73"/>
      <c r="X152" s="73"/>
    </row>
    <row r="153" spans="1:24" ht="15" customHeight="1" x14ac:dyDescent="0.25">
      <c r="A153" s="73"/>
      <c r="B153" s="49"/>
      <c r="C153" s="73"/>
      <c r="D153" s="104"/>
      <c r="E153" s="104"/>
      <c r="F153" s="104"/>
      <c r="G153" s="73"/>
      <c r="H153" s="49"/>
      <c r="I153" s="73"/>
      <c r="J153" s="73"/>
      <c r="K153" s="73"/>
      <c r="L153" s="73"/>
      <c r="M153" s="73"/>
      <c r="N153" s="73"/>
      <c r="O153" s="73"/>
      <c r="P153" s="73"/>
      <c r="Q153" s="73"/>
      <c r="R153" s="73"/>
      <c r="S153" s="73"/>
      <c r="T153" s="73"/>
      <c r="U153" s="73"/>
      <c r="V153" s="73"/>
      <c r="W153" s="73"/>
      <c r="X153" s="73"/>
    </row>
    <row r="154" spans="1:24" ht="15" customHeight="1" x14ac:dyDescent="0.25">
      <c r="A154" s="73"/>
      <c r="B154" s="49"/>
      <c r="C154" s="73"/>
      <c r="D154" s="104"/>
      <c r="E154" s="104"/>
      <c r="F154" s="104"/>
      <c r="G154" s="73"/>
      <c r="H154" s="49"/>
      <c r="I154" s="73"/>
      <c r="J154" s="73"/>
      <c r="K154" s="73"/>
      <c r="L154" s="73"/>
      <c r="M154" s="73"/>
      <c r="N154" s="73"/>
      <c r="O154" s="73"/>
      <c r="P154" s="73"/>
      <c r="Q154" s="73"/>
      <c r="R154" s="73"/>
      <c r="S154" s="73"/>
      <c r="T154" s="73"/>
      <c r="U154" s="73"/>
      <c r="V154" s="73"/>
      <c r="W154" s="73"/>
      <c r="X154" s="73"/>
    </row>
    <row r="155" spans="1:24" ht="15" customHeight="1" x14ac:dyDescent="0.25">
      <c r="A155" s="73"/>
      <c r="B155" s="49"/>
      <c r="C155" s="73"/>
      <c r="D155" s="104"/>
      <c r="E155" s="104"/>
      <c r="F155" s="104"/>
      <c r="G155" s="73"/>
      <c r="H155" s="49"/>
      <c r="I155" s="73"/>
      <c r="J155" s="73"/>
      <c r="K155" s="73"/>
      <c r="L155" s="73"/>
      <c r="M155" s="73"/>
      <c r="N155" s="73"/>
      <c r="O155" s="73"/>
      <c r="P155" s="73"/>
      <c r="Q155" s="73"/>
      <c r="R155" s="73"/>
      <c r="S155" s="73"/>
      <c r="T155" s="73"/>
      <c r="U155" s="73"/>
      <c r="V155" s="73"/>
      <c r="W155" s="73"/>
      <c r="X155" s="73"/>
    </row>
    <row r="156" spans="1:24" ht="15" customHeight="1" x14ac:dyDescent="0.25">
      <c r="A156" s="73"/>
      <c r="B156" s="49"/>
      <c r="C156" s="73"/>
      <c r="D156" s="104"/>
      <c r="E156" s="104"/>
      <c r="F156" s="104"/>
      <c r="G156" s="73"/>
      <c r="H156" s="49"/>
      <c r="I156" s="73"/>
      <c r="J156" s="73"/>
      <c r="K156" s="73"/>
      <c r="L156" s="73"/>
      <c r="M156" s="73"/>
      <c r="N156" s="73"/>
      <c r="O156" s="73"/>
      <c r="P156" s="73"/>
      <c r="Q156" s="73"/>
      <c r="R156" s="73"/>
      <c r="S156" s="73"/>
      <c r="T156" s="73"/>
      <c r="U156" s="73"/>
      <c r="V156" s="73"/>
      <c r="W156" s="73"/>
      <c r="X156" s="73"/>
    </row>
    <row r="157" spans="1:24" ht="15" customHeight="1" x14ac:dyDescent="0.25">
      <c r="A157" s="73"/>
      <c r="B157" s="49"/>
      <c r="C157" s="73"/>
      <c r="D157" s="104"/>
      <c r="E157" s="104"/>
      <c r="F157" s="104"/>
      <c r="G157" s="73"/>
      <c r="H157" s="49"/>
      <c r="I157" s="73"/>
      <c r="J157" s="73"/>
      <c r="K157" s="73"/>
      <c r="L157" s="73"/>
      <c r="M157" s="73"/>
      <c r="N157" s="73"/>
      <c r="O157" s="73"/>
      <c r="P157" s="73"/>
      <c r="Q157" s="73"/>
      <c r="R157" s="73"/>
      <c r="S157" s="73"/>
      <c r="T157" s="73"/>
      <c r="U157" s="73"/>
      <c r="V157" s="73"/>
      <c r="W157" s="73"/>
      <c r="X157" s="73"/>
    </row>
    <row r="158" spans="1:24" ht="15" customHeight="1" x14ac:dyDescent="0.25">
      <c r="A158" s="73"/>
      <c r="B158" s="49"/>
      <c r="C158" s="73"/>
      <c r="D158" s="104"/>
      <c r="E158" s="104"/>
      <c r="F158" s="104"/>
      <c r="G158" s="73"/>
      <c r="H158" s="49"/>
      <c r="I158" s="73"/>
      <c r="J158" s="73"/>
      <c r="K158" s="73"/>
      <c r="L158" s="73"/>
      <c r="M158" s="73"/>
      <c r="N158" s="73"/>
      <c r="O158" s="73"/>
      <c r="P158" s="73"/>
      <c r="Q158" s="73"/>
      <c r="R158" s="73"/>
      <c r="S158" s="73"/>
      <c r="T158" s="73"/>
      <c r="U158" s="73"/>
      <c r="V158" s="73"/>
      <c r="W158" s="73"/>
      <c r="X158" s="73"/>
    </row>
    <row r="159" spans="1:24" ht="15" customHeight="1" x14ac:dyDescent="0.25">
      <c r="A159" s="73"/>
      <c r="B159" s="49"/>
      <c r="C159" s="73"/>
      <c r="D159" s="104"/>
      <c r="E159" s="104"/>
      <c r="F159" s="104"/>
      <c r="G159" s="73"/>
      <c r="H159" s="49"/>
      <c r="I159" s="73"/>
      <c r="J159" s="73"/>
      <c r="K159" s="73"/>
      <c r="L159" s="73"/>
      <c r="M159" s="73"/>
      <c r="N159" s="73"/>
      <c r="O159" s="73"/>
      <c r="P159" s="73"/>
      <c r="Q159" s="73"/>
      <c r="R159" s="73"/>
      <c r="S159" s="73"/>
      <c r="T159" s="73"/>
      <c r="U159" s="73"/>
      <c r="V159" s="73"/>
      <c r="W159" s="73"/>
      <c r="X159" s="73"/>
    </row>
    <row r="160" spans="1:24" ht="15" customHeight="1" x14ac:dyDescent="0.25">
      <c r="A160" s="73"/>
      <c r="B160" s="49"/>
      <c r="C160" s="73"/>
      <c r="D160" s="104"/>
      <c r="E160" s="104"/>
      <c r="F160" s="104"/>
      <c r="G160" s="73"/>
      <c r="H160" s="49"/>
      <c r="I160" s="73"/>
      <c r="J160" s="73"/>
      <c r="K160" s="73"/>
      <c r="L160" s="73"/>
      <c r="M160" s="73"/>
      <c r="N160" s="73"/>
      <c r="O160" s="73"/>
      <c r="P160" s="73"/>
      <c r="Q160" s="73"/>
      <c r="R160" s="73"/>
      <c r="S160" s="73"/>
      <c r="T160" s="73"/>
      <c r="U160" s="73"/>
      <c r="V160" s="73"/>
      <c r="W160" s="73"/>
      <c r="X160" s="73"/>
    </row>
    <row r="161" spans="1:24" ht="15" customHeight="1" x14ac:dyDescent="0.25">
      <c r="A161" s="73"/>
      <c r="B161" s="49"/>
      <c r="C161" s="73"/>
      <c r="D161" s="104"/>
      <c r="E161" s="104"/>
      <c r="F161" s="104"/>
      <c r="G161" s="73"/>
      <c r="H161" s="49"/>
      <c r="I161" s="73"/>
      <c r="J161" s="73"/>
      <c r="K161" s="73"/>
      <c r="L161" s="73"/>
      <c r="M161" s="73"/>
      <c r="N161" s="73"/>
      <c r="O161" s="73"/>
      <c r="P161" s="73"/>
      <c r="Q161" s="73"/>
      <c r="R161" s="73"/>
      <c r="S161" s="73"/>
      <c r="T161" s="73"/>
      <c r="U161" s="73"/>
      <c r="V161" s="73"/>
      <c r="W161" s="73"/>
      <c r="X161" s="73"/>
    </row>
    <row r="162" spans="1:24" ht="15" customHeight="1" x14ac:dyDescent="0.25">
      <c r="A162" s="73"/>
      <c r="B162" s="49"/>
      <c r="C162" s="73"/>
      <c r="D162" s="104"/>
      <c r="E162" s="104"/>
      <c r="F162" s="104"/>
      <c r="G162" s="73"/>
      <c r="H162" s="49"/>
      <c r="I162" s="73"/>
      <c r="J162" s="73"/>
      <c r="K162" s="73"/>
      <c r="L162" s="73"/>
      <c r="M162" s="73"/>
      <c r="N162" s="73"/>
      <c r="O162" s="73"/>
      <c r="P162" s="73"/>
      <c r="Q162" s="73"/>
      <c r="R162" s="73"/>
      <c r="S162" s="73"/>
      <c r="T162" s="73"/>
      <c r="U162" s="73"/>
      <c r="V162" s="73"/>
      <c r="W162" s="73"/>
      <c r="X162" s="73"/>
    </row>
    <row r="163" spans="1:24" ht="15" customHeight="1" x14ac:dyDescent="0.25">
      <c r="A163" s="73"/>
      <c r="B163" s="49"/>
      <c r="C163" s="73"/>
      <c r="D163" s="104"/>
      <c r="E163" s="104"/>
      <c r="F163" s="104"/>
      <c r="G163" s="73"/>
      <c r="H163" s="49"/>
      <c r="I163" s="73"/>
      <c r="J163" s="73"/>
      <c r="K163" s="73"/>
      <c r="L163" s="73"/>
      <c r="M163" s="73"/>
      <c r="N163" s="73"/>
      <c r="O163" s="73"/>
      <c r="P163" s="73"/>
      <c r="Q163" s="73"/>
      <c r="R163" s="73"/>
      <c r="S163" s="73"/>
      <c r="T163" s="73"/>
      <c r="U163" s="73"/>
      <c r="V163" s="73"/>
      <c r="W163" s="73"/>
      <c r="X163" s="73"/>
    </row>
    <row r="164" spans="1:24" ht="15" customHeight="1" x14ac:dyDescent="0.25">
      <c r="A164" s="73"/>
      <c r="B164" s="49"/>
      <c r="C164" s="73"/>
      <c r="D164" s="104"/>
      <c r="E164" s="104"/>
      <c r="F164" s="104"/>
      <c r="G164" s="73"/>
      <c r="H164" s="49"/>
      <c r="I164" s="73"/>
      <c r="J164" s="73"/>
      <c r="K164" s="73"/>
      <c r="L164" s="73"/>
      <c r="M164" s="73"/>
      <c r="N164" s="73"/>
      <c r="O164" s="73"/>
      <c r="P164" s="73"/>
      <c r="Q164" s="73"/>
      <c r="R164" s="73"/>
      <c r="S164" s="73"/>
      <c r="T164" s="73"/>
      <c r="U164" s="73"/>
      <c r="V164" s="73"/>
      <c r="W164" s="73"/>
      <c r="X164" s="73"/>
    </row>
    <row r="165" spans="1:24" ht="15" customHeight="1" x14ac:dyDescent="0.25">
      <c r="A165" s="73"/>
      <c r="B165" s="49"/>
      <c r="C165" s="73"/>
      <c r="D165" s="104"/>
      <c r="E165" s="104"/>
      <c r="F165" s="104"/>
      <c r="G165" s="73"/>
      <c r="H165" s="49"/>
      <c r="I165" s="73"/>
      <c r="J165" s="73"/>
      <c r="K165" s="73"/>
      <c r="L165" s="73"/>
      <c r="M165" s="73"/>
      <c r="N165" s="73"/>
      <c r="O165" s="73"/>
      <c r="P165" s="73"/>
      <c r="Q165" s="73"/>
      <c r="R165" s="73"/>
      <c r="S165" s="73"/>
      <c r="T165" s="73"/>
      <c r="U165" s="73"/>
      <c r="V165" s="73"/>
      <c r="W165" s="73"/>
      <c r="X165" s="73"/>
    </row>
    <row r="166" spans="1:24" ht="15" customHeight="1" x14ac:dyDescent="0.25">
      <c r="A166" s="73"/>
      <c r="B166" s="49"/>
      <c r="C166" s="73"/>
      <c r="D166" s="104"/>
      <c r="E166" s="104"/>
      <c r="F166" s="104"/>
      <c r="G166" s="73"/>
      <c r="H166" s="49"/>
      <c r="I166" s="73"/>
      <c r="J166" s="73"/>
      <c r="K166" s="73"/>
      <c r="L166" s="73"/>
      <c r="M166" s="73"/>
      <c r="N166" s="73"/>
      <c r="O166" s="73"/>
      <c r="P166" s="73"/>
      <c r="Q166" s="73"/>
      <c r="R166" s="73"/>
      <c r="S166" s="73"/>
      <c r="T166" s="73"/>
      <c r="U166" s="73"/>
      <c r="V166" s="73"/>
      <c r="W166" s="73"/>
      <c r="X166" s="73"/>
    </row>
    <row r="167" spans="1:24" ht="15" customHeight="1" x14ac:dyDescent="0.25">
      <c r="A167" s="73"/>
      <c r="B167" s="49"/>
      <c r="C167" s="73"/>
      <c r="D167" s="104"/>
      <c r="E167" s="104"/>
      <c r="F167" s="104"/>
      <c r="G167" s="73"/>
      <c r="H167" s="49"/>
      <c r="I167" s="73"/>
      <c r="J167" s="73"/>
      <c r="K167" s="73"/>
      <c r="L167" s="73"/>
      <c r="M167" s="73"/>
      <c r="N167" s="73"/>
      <c r="O167" s="73"/>
      <c r="P167" s="73"/>
      <c r="Q167" s="73"/>
      <c r="R167" s="73"/>
      <c r="S167" s="73"/>
      <c r="T167" s="73"/>
      <c r="U167" s="73"/>
      <c r="V167" s="73"/>
      <c r="W167" s="73"/>
      <c r="X167" s="73"/>
    </row>
    <row r="168" spans="1:24" ht="15" customHeight="1" x14ac:dyDescent="0.25">
      <c r="A168" s="73"/>
      <c r="B168" s="49"/>
      <c r="C168" s="73"/>
      <c r="D168" s="104"/>
      <c r="E168" s="104"/>
      <c r="F168" s="104"/>
      <c r="G168" s="73"/>
      <c r="H168" s="49"/>
      <c r="I168" s="73"/>
      <c r="J168" s="73"/>
      <c r="K168" s="73"/>
      <c r="L168" s="73"/>
      <c r="M168" s="73"/>
      <c r="N168" s="73"/>
      <c r="O168" s="73"/>
      <c r="P168" s="73"/>
      <c r="Q168" s="73"/>
      <c r="R168" s="73"/>
      <c r="S168" s="73"/>
      <c r="T168" s="73"/>
      <c r="U168" s="73"/>
      <c r="V168" s="73"/>
      <c r="W168" s="73"/>
      <c r="X168" s="73"/>
    </row>
    <row r="169" spans="1:24" ht="15" customHeight="1" x14ac:dyDescent="0.25">
      <c r="A169" s="73"/>
      <c r="B169" s="49"/>
      <c r="C169" s="73"/>
      <c r="D169" s="104"/>
      <c r="E169" s="104"/>
      <c r="F169" s="104"/>
      <c r="G169" s="73"/>
      <c r="H169" s="49"/>
      <c r="I169" s="73"/>
      <c r="J169" s="73"/>
      <c r="K169" s="73"/>
      <c r="L169" s="73"/>
      <c r="M169" s="73"/>
      <c r="N169" s="73"/>
      <c r="O169" s="73"/>
      <c r="P169" s="73"/>
      <c r="Q169" s="73"/>
      <c r="R169" s="73"/>
      <c r="S169" s="73"/>
      <c r="T169" s="73"/>
      <c r="U169" s="73"/>
      <c r="V169" s="73"/>
      <c r="W169" s="73"/>
      <c r="X169" s="73"/>
    </row>
    <row r="170" spans="1:24" ht="15" customHeight="1" x14ac:dyDescent="0.25">
      <c r="A170" s="73"/>
      <c r="B170" s="49"/>
      <c r="C170" s="73"/>
      <c r="D170" s="104"/>
      <c r="E170" s="104"/>
      <c r="F170" s="104"/>
      <c r="G170" s="73"/>
      <c r="H170" s="49"/>
      <c r="I170" s="73"/>
      <c r="J170" s="73"/>
      <c r="K170" s="73"/>
      <c r="L170" s="73"/>
      <c r="M170" s="73"/>
      <c r="N170" s="73"/>
      <c r="O170" s="73"/>
      <c r="P170" s="73"/>
      <c r="Q170" s="73"/>
      <c r="R170" s="73"/>
      <c r="S170" s="73"/>
      <c r="T170" s="73"/>
      <c r="U170" s="73"/>
      <c r="V170" s="73"/>
      <c r="W170" s="73"/>
      <c r="X170" s="73"/>
    </row>
    <row r="171" spans="1:24" ht="15" customHeight="1" x14ac:dyDescent="0.25">
      <c r="A171" s="73"/>
      <c r="B171" s="49"/>
      <c r="C171" s="73"/>
      <c r="D171" s="104"/>
      <c r="E171" s="104"/>
      <c r="F171" s="104"/>
      <c r="G171" s="73"/>
      <c r="H171" s="49"/>
      <c r="I171" s="73"/>
      <c r="J171" s="73"/>
      <c r="K171" s="73"/>
      <c r="L171" s="73"/>
      <c r="M171" s="73"/>
      <c r="N171" s="73"/>
      <c r="O171" s="73"/>
      <c r="P171" s="73"/>
      <c r="Q171" s="73"/>
      <c r="R171" s="73"/>
      <c r="S171" s="73"/>
      <c r="T171" s="73"/>
      <c r="U171" s="73"/>
      <c r="V171" s="73"/>
      <c r="W171" s="73"/>
      <c r="X171" s="73"/>
    </row>
    <row r="172" spans="1:24" ht="15" customHeight="1" x14ac:dyDescent="0.25">
      <c r="A172" s="73"/>
      <c r="B172" s="49"/>
      <c r="C172" s="73"/>
      <c r="D172" s="104"/>
      <c r="E172" s="104"/>
      <c r="F172" s="104"/>
      <c r="G172" s="73"/>
      <c r="H172" s="49"/>
      <c r="I172" s="73"/>
      <c r="J172" s="73"/>
      <c r="K172" s="73"/>
      <c r="L172" s="73"/>
      <c r="M172" s="73"/>
      <c r="N172" s="73"/>
      <c r="O172" s="73"/>
      <c r="P172" s="73"/>
      <c r="Q172" s="73"/>
      <c r="R172" s="73"/>
      <c r="S172" s="73"/>
      <c r="T172" s="73"/>
      <c r="U172" s="73"/>
      <c r="V172" s="73"/>
      <c r="W172" s="73"/>
      <c r="X172" s="73"/>
    </row>
    <row r="173" spans="1:24" ht="15" customHeight="1" x14ac:dyDescent="0.25">
      <c r="A173" s="73"/>
      <c r="B173" s="49"/>
      <c r="C173" s="73"/>
      <c r="D173" s="104"/>
      <c r="E173" s="104"/>
      <c r="F173" s="104"/>
      <c r="G173" s="73"/>
      <c r="H173" s="49"/>
      <c r="I173" s="73"/>
      <c r="J173" s="73"/>
      <c r="K173" s="73"/>
      <c r="L173" s="73"/>
      <c r="M173" s="73"/>
      <c r="N173" s="73"/>
      <c r="O173" s="73"/>
      <c r="P173" s="73"/>
      <c r="Q173" s="73"/>
      <c r="R173" s="73"/>
      <c r="S173" s="73"/>
      <c r="T173" s="73"/>
      <c r="U173" s="73"/>
      <c r="V173" s="73"/>
      <c r="W173" s="73"/>
      <c r="X173" s="73"/>
    </row>
    <row r="174" spans="1:24" ht="15" customHeight="1" x14ac:dyDescent="0.25">
      <c r="A174" s="73"/>
      <c r="B174" s="49"/>
      <c r="C174" s="73"/>
      <c r="D174" s="104"/>
      <c r="E174" s="104"/>
      <c r="F174" s="104"/>
      <c r="G174" s="73"/>
      <c r="H174" s="49"/>
      <c r="I174" s="73"/>
      <c r="J174" s="73"/>
      <c r="K174" s="73"/>
      <c r="L174" s="73"/>
      <c r="M174" s="73"/>
      <c r="N174" s="73"/>
      <c r="O174" s="73"/>
      <c r="P174" s="73"/>
      <c r="Q174" s="73"/>
      <c r="R174" s="73"/>
      <c r="S174" s="73"/>
      <c r="T174" s="73"/>
      <c r="U174" s="73"/>
      <c r="V174" s="73"/>
      <c r="W174" s="73"/>
      <c r="X174" s="73"/>
    </row>
    <row r="175" spans="1:24" ht="15" customHeight="1" x14ac:dyDescent="0.25">
      <c r="A175" s="73"/>
      <c r="B175" s="49"/>
      <c r="C175" s="73"/>
      <c r="D175" s="104"/>
      <c r="E175" s="104"/>
      <c r="F175" s="104"/>
      <c r="G175" s="73"/>
      <c r="H175" s="49"/>
      <c r="I175" s="73"/>
      <c r="J175" s="73"/>
      <c r="K175" s="73"/>
      <c r="L175" s="73"/>
      <c r="M175" s="73"/>
      <c r="N175" s="73"/>
      <c r="O175" s="73"/>
      <c r="P175" s="73"/>
      <c r="Q175" s="73"/>
      <c r="R175" s="73"/>
      <c r="S175" s="73"/>
      <c r="T175" s="73"/>
      <c r="U175" s="73"/>
      <c r="V175" s="73"/>
      <c r="W175" s="73"/>
      <c r="X175" s="73"/>
    </row>
    <row r="176" spans="1:24" ht="15" customHeight="1" x14ac:dyDescent="0.25">
      <c r="A176" s="73"/>
      <c r="B176" s="49"/>
      <c r="C176" s="73"/>
      <c r="D176" s="104"/>
      <c r="E176" s="104"/>
      <c r="F176" s="104"/>
      <c r="G176" s="73"/>
      <c r="H176" s="49"/>
      <c r="I176" s="73"/>
      <c r="J176" s="73"/>
      <c r="K176" s="73"/>
      <c r="L176" s="73"/>
      <c r="M176" s="73"/>
      <c r="N176" s="73"/>
      <c r="O176" s="73"/>
      <c r="P176" s="73"/>
      <c r="Q176" s="73"/>
      <c r="R176" s="73"/>
      <c r="S176" s="73"/>
      <c r="T176" s="73"/>
      <c r="U176" s="73"/>
      <c r="V176" s="73"/>
      <c r="W176" s="73"/>
      <c r="X176" s="73"/>
    </row>
    <row r="177" spans="1:24" ht="15" customHeight="1" x14ac:dyDescent="0.25">
      <c r="A177" s="73"/>
      <c r="B177" s="49"/>
      <c r="C177" s="73"/>
      <c r="D177" s="104"/>
      <c r="E177" s="104"/>
      <c r="F177" s="104"/>
      <c r="G177" s="73"/>
      <c r="H177" s="49"/>
      <c r="I177" s="73"/>
      <c r="J177" s="73"/>
      <c r="K177" s="73"/>
      <c r="L177" s="73"/>
      <c r="M177" s="73"/>
      <c r="N177" s="73"/>
      <c r="O177" s="73"/>
      <c r="P177" s="73"/>
      <c r="Q177" s="73"/>
      <c r="R177" s="73"/>
      <c r="S177" s="73"/>
      <c r="T177" s="73"/>
      <c r="U177" s="73"/>
      <c r="V177" s="73"/>
      <c r="W177" s="73"/>
      <c r="X177" s="73"/>
    </row>
    <row r="178" spans="1:24" ht="15" customHeight="1" x14ac:dyDescent="0.25">
      <c r="A178" s="73"/>
      <c r="B178" s="49"/>
      <c r="C178" s="73"/>
      <c r="D178" s="104"/>
      <c r="E178" s="104"/>
      <c r="F178" s="104"/>
      <c r="G178" s="73"/>
      <c r="H178" s="49"/>
      <c r="I178" s="73"/>
      <c r="J178" s="73"/>
      <c r="K178" s="73"/>
      <c r="L178" s="73"/>
      <c r="M178" s="73"/>
      <c r="N178" s="73"/>
      <c r="O178" s="73"/>
      <c r="P178" s="73"/>
      <c r="Q178" s="73"/>
      <c r="R178" s="73"/>
      <c r="S178" s="73"/>
      <c r="T178" s="73"/>
      <c r="U178" s="73"/>
      <c r="V178" s="73"/>
      <c r="W178" s="73"/>
      <c r="X178" s="73"/>
    </row>
    <row r="179" spans="1:24" ht="15" customHeight="1" x14ac:dyDescent="0.25">
      <c r="A179" s="73"/>
      <c r="B179" s="49"/>
      <c r="C179" s="73"/>
      <c r="D179" s="104"/>
      <c r="E179" s="104"/>
      <c r="F179" s="104"/>
      <c r="G179" s="73"/>
      <c r="H179" s="49"/>
      <c r="I179" s="73"/>
      <c r="J179" s="73"/>
      <c r="K179" s="73"/>
      <c r="L179" s="73"/>
      <c r="M179" s="73"/>
      <c r="N179" s="73"/>
      <c r="O179" s="73"/>
      <c r="P179" s="73"/>
      <c r="Q179" s="73"/>
      <c r="R179" s="73"/>
      <c r="S179" s="73"/>
      <c r="T179" s="73"/>
      <c r="U179" s="73"/>
      <c r="V179" s="73"/>
      <c r="W179" s="73"/>
      <c r="X179" s="73"/>
    </row>
    <row r="180" spans="1:24" ht="15" customHeight="1" x14ac:dyDescent="0.25">
      <c r="A180" s="73"/>
      <c r="B180" s="49"/>
      <c r="C180" s="73"/>
      <c r="D180" s="104"/>
      <c r="E180" s="104"/>
      <c r="F180" s="104"/>
      <c r="G180" s="73"/>
      <c r="H180" s="49"/>
      <c r="I180" s="73"/>
      <c r="J180" s="73"/>
      <c r="K180" s="73"/>
      <c r="L180" s="73"/>
      <c r="M180" s="73"/>
      <c r="N180" s="73"/>
      <c r="O180" s="73"/>
      <c r="P180" s="73"/>
      <c r="Q180" s="73"/>
      <c r="R180" s="73"/>
      <c r="S180" s="73"/>
      <c r="T180" s="73"/>
      <c r="U180" s="73"/>
      <c r="V180" s="73"/>
      <c r="W180" s="73"/>
      <c r="X180" s="73"/>
    </row>
    <row r="181" spans="1:24" ht="15" customHeight="1" x14ac:dyDescent="0.25">
      <c r="A181" s="73"/>
      <c r="B181" s="49"/>
      <c r="C181" s="73"/>
      <c r="D181" s="104"/>
      <c r="E181" s="104"/>
      <c r="F181" s="104"/>
      <c r="G181" s="73"/>
      <c r="H181" s="49"/>
      <c r="I181" s="73"/>
      <c r="J181" s="73"/>
      <c r="K181" s="73"/>
      <c r="L181" s="73"/>
      <c r="M181" s="73"/>
      <c r="N181" s="73"/>
      <c r="O181" s="73"/>
      <c r="P181" s="73"/>
      <c r="Q181" s="73"/>
      <c r="R181" s="73"/>
      <c r="S181" s="73"/>
      <c r="T181" s="73"/>
      <c r="U181" s="73"/>
      <c r="V181" s="73"/>
      <c r="W181" s="73"/>
      <c r="X181" s="73"/>
    </row>
    <row r="182" spans="1:24" ht="15" customHeight="1" x14ac:dyDescent="0.25">
      <c r="A182" s="73"/>
      <c r="B182" s="49"/>
      <c r="C182" s="73"/>
      <c r="D182" s="104"/>
      <c r="E182" s="104"/>
      <c r="F182" s="104"/>
      <c r="G182" s="73"/>
      <c r="H182" s="49"/>
      <c r="I182" s="73"/>
      <c r="J182" s="73"/>
      <c r="K182" s="73"/>
      <c r="L182" s="73"/>
      <c r="M182" s="73"/>
      <c r="N182" s="73"/>
      <c r="O182" s="73"/>
      <c r="P182" s="73"/>
      <c r="Q182" s="73"/>
      <c r="R182" s="73"/>
      <c r="S182" s="73"/>
      <c r="T182" s="73"/>
      <c r="U182" s="73"/>
      <c r="V182" s="73"/>
      <c r="W182" s="73"/>
      <c r="X182" s="73"/>
    </row>
    <row r="183" spans="1:24" ht="15" customHeight="1" x14ac:dyDescent="0.25">
      <c r="A183" s="73"/>
      <c r="B183" s="49"/>
      <c r="C183" s="73"/>
      <c r="D183" s="104"/>
      <c r="E183" s="104"/>
      <c r="F183" s="104"/>
      <c r="G183" s="73"/>
      <c r="H183" s="49"/>
      <c r="I183" s="73"/>
      <c r="J183" s="73"/>
      <c r="K183" s="73"/>
      <c r="L183" s="73"/>
      <c r="M183" s="73"/>
      <c r="N183" s="73"/>
      <c r="O183" s="73"/>
      <c r="P183" s="73"/>
      <c r="Q183" s="73"/>
      <c r="R183" s="73"/>
      <c r="S183" s="73"/>
      <c r="T183" s="73"/>
      <c r="U183" s="73"/>
      <c r="V183" s="73"/>
      <c r="W183" s="73"/>
      <c r="X183" s="73"/>
    </row>
    <row r="184" spans="1:24" ht="15" customHeight="1" x14ac:dyDescent="0.25">
      <c r="A184" s="73"/>
      <c r="B184" s="49"/>
      <c r="C184" s="73"/>
      <c r="D184" s="104"/>
      <c r="E184" s="104"/>
      <c r="F184" s="104"/>
      <c r="G184" s="73"/>
      <c r="H184" s="49"/>
      <c r="I184" s="73"/>
      <c r="J184" s="73"/>
      <c r="K184" s="73"/>
      <c r="L184" s="73"/>
      <c r="M184" s="73"/>
      <c r="N184" s="73"/>
      <c r="O184" s="73"/>
      <c r="P184" s="73"/>
      <c r="Q184" s="73"/>
      <c r="R184" s="73"/>
      <c r="S184" s="73"/>
      <c r="T184" s="73"/>
      <c r="U184" s="73"/>
      <c r="V184" s="73"/>
      <c r="W184" s="73"/>
      <c r="X184" s="73"/>
    </row>
    <row r="185" spans="1:24" ht="15" customHeight="1" x14ac:dyDescent="0.25">
      <c r="A185" s="73"/>
      <c r="B185" s="49"/>
      <c r="C185" s="73"/>
      <c r="D185" s="104"/>
      <c r="E185" s="104"/>
      <c r="F185" s="104"/>
      <c r="G185" s="73"/>
      <c r="H185" s="49"/>
      <c r="I185" s="73"/>
      <c r="J185" s="73"/>
      <c r="K185" s="73"/>
      <c r="L185" s="73"/>
      <c r="M185" s="73"/>
      <c r="N185" s="73"/>
      <c r="O185" s="73"/>
      <c r="P185" s="73"/>
      <c r="Q185" s="73"/>
      <c r="R185" s="73"/>
      <c r="S185" s="73"/>
      <c r="T185" s="73"/>
      <c r="U185" s="73"/>
      <c r="V185" s="73"/>
      <c r="W185" s="73"/>
      <c r="X185" s="73"/>
    </row>
    <row r="186" spans="1:24" ht="15" customHeight="1" x14ac:dyDescent="0.25">
      <c r="A186" s="73"/>
      <c r="B186" s="49"/>
      <c r="C186" s="73"/>
      <c r="D186" s="104"/>
      <c r="E186" s="104"/>
      <c r="F186" s="104"/>
      <c r="G186" s="73"/>
      <c r="H186" s="49"/>
      <c r="I186" s="73"/>
      <c r="J186" s="73"/>
      <c r="K186" s="73"/>
      <c r="L186" s="73"/>
      <c r="M186" s="73"/>
      <c r="N186" s="73"/>
      <c r="O186" s="73"/>
      <c r="P186" s="73"/>
      <c r="Q186" s="73"/>
      <c r="R186" s="73"/>
      <c r="S186" s="73"/>
      <c r="T186" s="73"/>
      <c r="U186" s="73"/>
      <c r="V186" s="73"/>
      <c r="W186" s="73"/>
      <c r="X186" s="73"/>
    </row>
    <row r="187" spans="1:24" ht="15" customHeight="1" x14ac:dyDescent="0.25">
      <c r="A187" s="73"/>
      <c r="B187" s="49"/>
      <c r="C187" s="73"/>
      <c r="D187" s="104"/>
      <c r="E187" s="104"/>
      <c r="F187" s="104"/>
      <c r="G187" s="73"/>
      <c r="H187" s="49"/>
      <c r="I187" s="73"/>
      <c r="J187" s="73"/>
      <c r="K187" s="73"/>
      <c r="L187" s="73"/>
      <c r="M187" s="73"/>
      <c r="N187" s="73"/>
      <c r="O187" s="73"/>
      <c r="P187" s="73"/>
      <c r="Q187" s="73"/>
      <c r="R187" s="73"/>
      <c r="S187" s="73"/>
      <c r="T187" s="73"/>
      <c r="U187" s="73"/>
      <c r="V187" s="73"/>
      <c r="W187" s="73"/>
      <c r="X187" s="73"/>
    </row>
    <row r="188" spans="1:24" ht="15" customHeight="1" x14ac:dyDescent="0.25">
      <c r="A188" s="73"/>
      <c r="B188" s="49"/>
      <c r="C188" s="73"/>
      <c r="D188" s="104"/>
      <c r="E188" s="104"/>
      <c r="F188" s="104"/>
      <c r="G188" s="73"/>
      <c r="H188" s="49"/>
      <c r="I188" s="73"/>
      <c r="J188" s="73"/>
      <c r="K188" s="73"/>
      <c r="L188" s="73"/>
      <c r="M188" s="73"/>
      <c r="N188" s="73"/>
      <c r="O188" s="73"/>
      <c r="P188" s="73"/>
      <c r="Q188" s="73"/>
      <c r="R188" s="73"/>
      <c r="S188" s="73"/>
      <c r="T188" s="73"/>
      <c r="U188" s="73"/>
      <c r="V188" s="73"/>
      <c r="W188" s="73"/>
      <c r="X188" s="73"/>
    </row>
    <row r="189" spans="1:24" ht="15" customHeight="1" x14ac:dyDescent="0.25">
      <c r="A189" s="73"/>
      <c r="B189" s="49"/>
      <c r="C189" s="73"/>
      <c r="D189" s="104"/>
      <c r="E189" s="104"/>
      <c r="F189" s="104"/>
      <c r="G189" s="73"/>
      <c r="H189" s="49"/>
      <c r="I189" s="73"/>
      <c r="J189" s="73"/>
      <c r="K189" s="73"/>
      <c r="L189" s="73"/>
      <c r="M189" s="73"/>
      <c r="N189" s="73"/>
      <c r="O189" s="73"/>
      <c r="P189" s="73"/>
      <c r="Q189" s="73"/>
      <c r="R189" s="73"/>
      <c r="S189" s="73"/>
      <c r="T189" s="73"/>
      <c r="U189" s="73"/>
      <c r="V189" s="73"/>
      <c r="W189" s="73"/>
      <c r="X189" s="73"/>
    </row>
    <row r="190" spans="1:24" ht="15" customHeight="1" x14ac:dyDescent="0.25">
      <c r="A190" s="73"/>
      <c r="B190" s="49"/>
      <c r="C190" s="73"/>
      <c r="D190" s="104"/>
      <c r="E190" s="104"/>
      <c r="F190" s="104"/>
      <c r="G190" s="73"/>
      <c r="H190" s="49"/>
      <c r="I190" s="73"/>
      <c r="J190" s="73"/>
      <c r="K190" s="73"/>
      <c r="L190" s="73"/>
      <c r="M190" s="73"/>
      <c r="N190" s="73"/>
      <c r="O190" s="73"/>
      <c r="P190" s="73"/>
      <c r="Q190" s="73"/>
      <c r="R190" s="73"/>
      <c r="S190" s="73"/>
      <c r="T190" s="73"/>
      <c r="U190" s="73"/>
      <c r="V190" s="73"/>
      <c r="W190" s="73"/>
      <c r="X190" s="73"/>
    </row>
    <row r="191" spans="1:24" ht="15" customHeight="1" x14ac:dyDescent="0.25">
      <c r="A191" s="73"/>
      <c r="B191" s="49"/>
      <c r="C191" s="73"/>
      <c r="D191" s="104"/>
      <c r="E191" s="104"/>
      <c r="F191" s="104"/>
      <c r="G191" s="73"/>
      <c r="H191" s="49"/>
      <c r="I191" s="73"/>
      <c r="J191" s="73"/>
      <c r="K191" s="73"/>
      <c r="L191" s="73"/>
      <c r="M191" s="73"/>
      <c r="N191" s="73"/>
      <c r="O191" s="73"/>
      <c r="P191" s="73"/>
      <c r="Q191" s="73"/>
      <c r="R191" s="73"/>
      <c r="S191" s="73"/>
      <c r="T191" s="73"/>
      <c r="U191" s="73"/>
      <c r="V191" s="73"/>
      <c r="W191" s="73"/>
      <c r="X191" s="73"/>
    </row>
    <row r="192" spans="1:24" ht="15" customHeight="1" x14ac:dyDescent="0.25">
      <c r="A192" s="73"/>
      <c r="B192" s="49"/>
      <c r="C192" s="73"/>
      <c r="D192" s="104"/>
      <c r="E192" s="104"/>
      <c r="F192" s="104"/>
      <c r="G192" s="73"/>
      <c r="H192" s="49"/>
      <c r="I192" s="73"/>
      <c r="J192" s="73"/>
      <c r="K192" s="73"/>
      <c r="L192" s="73"/>
      <c r="M192" s="73"/>
      <c r="N192" s="73"/>
      <c r="O192" s="73"/>
      <c r="P192" s="73"/>
      <c r="Q192" s="73"/>
      <c r="R192" s="73"/>
      <c r="S192" s="73"/>
      <c r="T192" s="73"/>
      <c r="U192" s="73"/>
      <c r="V192" s="73"/>
      <c r="W192" s="73"/>
      <c r="X192" s="73"/>
    </row>
    <row r="193" spans="1:24" ht="15" customHeight="1" x14ac:dyDescent="0.25">
      <c r="A193" s="73"/>
      <c r="B193" s="49"/>
      <c r="C193" s="73"/>
      <c r="D193" s="104"/>
      <c r="E193" s="104"/>
      <c r="F193" s="104"/>
      <c r="G193" s="73"/>
      <c r="H193" s="49"/>
      <c r="I193" s="73"/>
      <c r="J193" s="73"/>
      <c r="K193" s="73"/>
      <c r="L193" s="73"/>
      <c r="M193" s="73"/>
      <c r="N193" s="73"/>
      <c r="O193" s="73"/>
      <c r="P193" s="73"/>
      <c r="Q193" s="73"/>
      <c r="R193" s="73"/>
      <c r="S193" s="73"/>
      <c r="T193" s="73"/>
      <c r="U193" s="73"/>
      <c r="V193" s="73"/>
      <c r="W193" s="73"/>
      <c r="X193" s="73"/>
    </row>
    <row r="194" spans="1:24" ht="15" customHeight="1" x14ac:dyDescent="0.25">
      <c r="A194" s="73"/>
      <c r="B194" s="49"/>
      <c r="C194" s="73"/>
      <c r="D194" s="104"/>
      <c r="E194" s="104"/>
      <c r="F194" s="104"/>
      <c r="G194" s="73"/>
      <c r="H194" s="49"/>
      <c r="I194" s="73"/>
      <c r="J194" s="73"/>
      <c r="K194" s="73"/>
      <c r="L194" s="73"/>
      <c r="M194" s="73"/>
      <c r="N194" s="73"/>
      <c r="O194" s="73"/>
      <c r="P194" s="73"/>
      <c r="Q194" s="73"/>
      <c r="R194" s="73"/>
      <c r="S194" s="73"/>
      <c r="T194" s="73"/>
      <c r="U194" s="73"/>
      <c r="V194" s="73"/>
      <c r="W194" s="73"/>
      <c r="X194" s="73"/>
    </row>
    <row r="195" spans="1:24" ht="15" customHeight="1" x14ac:dyDescent="0.25">
      <c r="A195" s="73"/>
      <c r="B195" s="49"/>
      <c r="C195" s="73"/>
      <c r="D195" s="104"/>
      <c r="E195" s="104"/>
      <c r="F195" s="104"/>
      <c r="G195" s="73"/>
      <c r="H195" s="49"/>
      <c r="I195" s="73"/>
      <c r="J195" s="73"/>
      <c r="K195" s="73"/>
      <c r="L195" s="73"/>
      <c r="M195" s="73"/>
      <c r="N195" s="73"/>
      <c r="O195" s="73"/>
      <c r="P195" s="73"/>
      <c r="Q195" s="73"/>
      <c r="R195" s="73"/>
      <c r="S195" s="73"/>
      <c r="T195" s="73"/>
      <c r="U195" s="73"/>
      <c r="V195" s="73"/>
      <c r="W195" s="73"/>
      <c r="X195" s="73"/>
    </row>
    <row r="196" spans="1:24" ht="15" customHeight="1" x14ac:dyDescent="0.25">
      <c r="A196" s="73"/>
      <c r="B196" s="49"/>
      <c r="C196" s="73"/>
      <c r="D196" s="104"/>
      <c r="E196" s="104"/>
      <c r="F196" s="104"/>
      <c r="G196" s="73"/>
      <c r="H196" s="49"/>
      <c r="I196" s="73"/>
      <c r="J196" s="73"/>
      <c r="K196" s="73"/>
      <c r="L196" s="73"/>
      <c r="M196" s="73"/>
      <c r="N196" s="73"/>
      <c r="O196" s="73"/>
      <c r="P196" s="73"/>
      <c r="Q196" s="73"/>
      <c r="R196" s="73"/>
      <c r="S196" s="73"/>
      <c r="T196" s="73"/>
      <c r="U196" s="73"/>
      <c r="V196" s="73"/>
      <c r="W196" s="73"/>
      <c r="X196" s="73"/>
    </row>
    <row r="197" spans="1:24" ht="15" customHeight="1" x14ac:dyDescent="0.25">
      <c r="A197" s="73"/>
      <c r="B197" s="49"/>
      <c r="C197" s="73"/>
      <c r="D197" s="104"/>
      <c r="E197" s="104"/>
      <c r="F197" s="104"/>
      <c r="G197" s="73"/>
      <c r="H197" s="49"/>
      <c r="I197" s="73"/>
      <c r="J197" s="73"/>
      <c r="K197" s="73"/>
      <c r="L197" s="73"/>
      <c r="M197" s="73"/>
      <c r="N197" s="73"/>
      <c r="O197" s="73"/>
      <c r="P197" s="73"/>
      <c r="Q197" s="73"/>
      <c r="R197" s="73"/>
      <c r="S197" s="73"/>
      <c r="T197" s="73"/>
      <c r="U197" s="73"/>
      <c r="V197" s="73"/>
      <c r="W197" s="73"/>
      <c r="X197" s="73"/>
    </row>
    <row r="198" spans="1:24" ht="15" customHeight="1" x14ac:dyDescent="0.25">
      <c r="A198" s="73"/>
      <c r="B198" s="49"/>
      <c r="C198" s="73"/>
      <c r="D198" s="104"/>
      <c r="E198" s="104"/>
      <c r="F198" s="104"/>
      <c r="G198" s="73"/>
      <c r="H198" s="49"/>
      <c r="I198" s="73"/>
      <c r="J198" s="73"/>
      <c r="K198" s="73"/>
      <c r="L198" s="73"/>
      <c r="M198" s="73"/>
      <c r="N198" s="73"/>
      <c r="O198" s="73"/>
      <c r="P198" s="73"/>
      <c r="Q198" s="73"/>
      <c r="R198" s="73"/>
      <c r="S198" s="73"/>
      <c r="T198" s="73"/>
      <c r="U198" s="73"/>
      <c r="V198" s="73"/>
      <c r="W198" s="73"/>
      <c r="X198" s="73"/>
    </row>
    <row r="199" spans="1:24" ht="15" customHeight="1" x14ac:dyDescent="0.25">
      <c r="A199" s="73"/>
      <c r="B199" s="49"/>
      <c r="C199" s="73"/>
      <c r="D199" s="104"/>
      <c r="E199" s="104"/>
      <c r="F199" s="104"/>
      <c r="G199" s="73"/>
      <c r="H199" s="49"/>
      <c r="I199" s="73"/>
      <c r="J199" s="73"/>
      <c r="K199" s="73"/>
      <c r="L199" s="73"/>
      <c r="M199" s="73"/>
      <c r="N199" s="73"/>
      <c r="O199" s="73"/>
      <c r="P199" s="73"/>
      <c r="Q199" s="73"/>
      <c r="R199" s="73"/>
      <c r="S199" s="73"/>
      <c r="T199" s="73"/>
      <c r="U199" s="73"/>
      <c r="V199" s="73"/>
      <c r="W199" s="73"/>
      <c r="X199" s="73"/>
    </row>
    <row r="200" spans="1:24" ht="15" customHeight="1" x14ac:dyDescent="0.25">
      <c r="A200" s="73"/>
      <c r="B200" s="49"/>
      <c r="C200" s="73"/>
      <c r="D200" s="104"/>
      <c r="E200" s="104"/>
      <c r="F200" s="104"/>
      <c r="G200" s="73"/>
      <c r="H200" s="49"/>
      <c r="I200" s="73"/>
      <c r="J200" s="73"/>
      <c r="K200" s="73"/>
      <c r="L200" s="73"/>
      <c r="M200" s="73"/>
      <c r="N200" s="73"/>
      <c r="O200" s="73"/>
      <c r="P200" s="73"/>
      <c r="Q200" s="73"/>
      <c r="R200" s="73"/>
      <c r="S200" s="73"/>
      <c r="T200" s="73"/>
      <c r="U200" s="73"/>
      <c r="V200" s="73"/>
      <c r="W200" s="73"/>
      <c r="X200" s="73"/>
    </row>
    <row r="201" spans="1:24" ht="15" customHeight="1" x14ac:dyDescent="0.25">
      <c r="A201" s="73"/>
      <c r="B201" s="49"/>
      <c r="C201" s="73"/>
      <c r="D201" s="104"/>
      <c r="E201" s="104"/>
      <c r="F201" s="104"/>
      <c r="G201" s="73"/>
      <c r="H201" s="49"/>
      <c r="I201" s="73"/>
      <c r="J201" s="73"/>
      <c r="K201" s="73"/>
      <c r="L201" s="73"/>
      <c r="M201" s="73"/>
      <c r="N201" s="73"/>
      <c r="O201" s="73"/>
      <c r="P201" s="73"/>
      <c r="Q201" s="73"/>
      <c r="R201" s="73"/>
      <c r="S201" s="73"/>
      <c r="T201" s="73"/>
      <c r="U201" s="73"/>
      <c r="V201" s="73"/>
      <c r="W201" s="73"/>
      <c r="X201" s="73"/>
    </row>
    <row r="202" spans="1:24" ht="15" customHeight="1" x14ac:dyDescent="0.25">
      <c r="A202" s="73"/>
      <c r="B202" s="49"/>
      <c r="C202" s="73"/>
      <c r="D202" s="104"/>
      <c r="E202" s="104"/>
      <c r="F202" s="104"/>
      <c r="G202" s="73"/>
      <c r="H202" s="49"/>
      <c r="I202" s="73"/>
      <c r="J202" s="73"/>
      <c r="K202" s="73"/>
      <c r="L202" s="73"/>
      <c r="M202" s="73"/>
      <c r="N202" s="73"/>
      <c r="O202" s="73"/>
      <c r="P202" s="73"/>
      <c r="Q202" s="73"/>
      <c r="R202" s="73"/>
      <c r="S202" s="73"/>
      <c r="T202" s="73"/>
      <c r="U202" s="73"/>
      <c r="V202" s="73"/>
      <c r="W202" s="73"/>
      <c r="X202" s="73"/>
    </row>
    <row r="203" spans="1:24" ht="15" customHeight="1" x14ac:dyDescent="0.25">
      <c r="A203" s="73"/>
      <c r="B203" s="49"/>
      <c r="C203" s="73"/>
      <c r="D203" s="104"/>
      <c r="E203" s="104"/>
      <c r="F203" s="104"/>
      <c r="G203" s="73"/>
      <c r="H203" s="49"/>
      <c r="I203" s="73"/>
      <c r="J203" s="73"/>
      <c r="K203" s="73"/>
      <c r="L203" s="73"/>
      <c r="M203" s="73"/>
      <c r="N203" s="73"/>
      <c r="O203" s="73"/>
      <c r="P203" s="73"/>
      <c r="Q203" s="73"/>
      <c r="R203" s="73"/>
      <c r="S203" s="73"/>
      <c r="T203" s="73"/>
      <c r="U203" s="73"/>
      <c r="V203" s="73"/>
      <c r="W203" s="73"/>
      <c r="X203" s="73"/>
    </row>
    <row r="204" spans="1:24" ht="15" customHeight="1" x14ac:dyDescent="0.25">
      <c r="A204" s="73"/>
      <c r="B204" s="49"/>
      <c r="C204" s="73"/>
      <c r="D204" s="104"/>
      <c r="E204" s="104"/>
      <c r="F204" s="104"/>
      <c r="G204" s="73"/>
      <c r="H204" s="49"/>
      <c r="I204" s="73"/>
      <c r="J204" s="73"/>
      <c r="K204" s="73"/>
      <c r="L204" s="73"/>
      <c r="M204" s="73"/>
      <c r="N204" s="73"/>
      <c r="O204" s="73"/>
      <c r="P204" s="73"/>
      <c r="Q204" s="73"/>
      <c r="R204" s="73"/>
      <c r="S204" s="73"/>
      <c r="T204" s="73"/>
      <c r="U204" s="73"/>
      <c r="V204" s="73"/>
      <c r="W204" s="73"/>
      <c r="X204" s="73"/>
    </row>
    <row r="205" spans="1:24" ht="15" customHeight="1" x14ac:dyDescent="0.25">
      <c r="A205" s="73"/>
      <c r="B205" s="49"/>
      <c r="C205" s="73"/>
      <c r="D205" s="104"/>
      <c r="E205" s="104"/>
      <c r="F205" s="104"/>
      <c r="G205" s="73"/>
      <c r="H205" s="49"/>
      <c r="I205" s="73"/>
      <c r="J205" s="73"/>
      <c r="K205" s="73"/>
      <c r="L205" s="73"/>
      <c r="M205" s="73"/>
      <c r="N205" s="73"/>
      <c r="O205" s="73"/>
      <c r="P205" s="73"/>
      <c r="Q205" s="73"/>
      <c r="R205" s="73"/>
      <c r="S205" s="73"/>
      <c r="T205" s="73"/>
      <c r="U205" s="73"/>
      <c r="V205" s="73"/>
      <c r="W205" s="73"/>
      <c r="X205" s="73"/>
    </row>
    <row r="206" spans="1:24" ht="15" customHeight="1" x14ac:dyDescent="0.25">
      <c r="A206" s="73"/>
      <c r="B206" s="49"/>
      <c r="C206" s="73"/>
      <c r="D206" s="104"/>
      <c r="E206" s="104"/>
      <c r="F206" s="104"/>
      <c r="G206" s="73"/>
      <c r="H206" s="49"/>
      <c r="I206" s="73"/>
      <c r="J206" s="73"/>
      <c r="K206" s="73"/>
      <c r="L206" s="73"/>
      <c r="M206" s="73"/>
      <c r="N206" s="73"/>
      <c r="O206" s="73"/>
      <c r="P206" s="73"/>
      <c r="Q206" s="73"/>
      <c r="R206" s="73"/>
      <c r="S206" s="73"/>
      <c r="T206" s="73"/>
      <c r="U206" s="73"/>
      <c r="V206" s="73"/>
      <c r="W206" s="73"/>
      <c r="X206" s="73"/>
    </row>
    <row r="207" spans="1:24" ht="15" customHeight="1" x14ac:dyDescent="0.25">
      <c r="A207" s="73"/>
      <c r="B207" s="49"/>
      <c r="C207" s="73"/>
      <c r="D207" s="104"/>
      <c r="E207" s="104"/>
      <c r="F207" s="104"/>
      <c r="G207" s="73"/>
      <c r="H207" s="49"/>
      <c r="I207" s="73"/>
      <c r="J207" s="73"/>
      <c r="K207" s="73"/>
      <c r="L207" s="73"/>
      <c r="M207" s="73"/>
      <c r="N207" s="73"/>
      <c r="O207" s="73"/>
      <c r="P207" s="73"/>
      <c r="Q207" s="73"/>
      <c r="R207" s="73"/>
      <c r="S207" s="73"/>
      <c r="T207" s="73"/>
      <c r="U207" s="73"/>
      <c r="V207" s="73"/>
      <c r="W207" s="73"/>
      <c r="X207" s="73"/>
    </row>
    <row r="208" spans="1:24" ht="15" customHeight="1" x14ac:dyDescent="0.25">
      <c r="A208" s="73"/>
      <c r="B208" s="49"/>
      <c r="C208" s="73"/>
      <c r="D208" s="104"/>
      <c r="E208" s="104"/>
      <c r="F208" s="104"/>
      <c r="G208" s="73"/>
      <c r="H208" s="49"/>
      <c r="I208" s="73"/>
      <c r="J208" s="73"/>
      <c r="K208" s="73"/>
      <c r="L208" s="73"/>
      <c r="M208" s="73"/>
      <c r="N208" s="73"/>
      <c r="O208" s="73"/>
      <c r="P208" s="73"/>
      <c r="Q208" s="73"/>
      <c r="R208" s="73"/>
      <c r="S208" s="73"/>
      <c r="T208" s="73"/>
      <c r="U208" s="73"/>
      <c r="V208" s="73"/>
      <c r="W208" s="73"/>
      <c r="X208" s="73"/>
    </row>
    <row r="209" spans="1:24" ht="15" customHeight="1" x14ac:dyDescent="0.25">
      <c r="A209" s="73"/>
      <c r="B209" s="49"/>
      <c r="C209" s="73"/>
      <c r="D209" s="104"/>
      <c r="E209" s="104"/>
      <c r="F209" s="104"/>
      <c r="G209" s="73"/>
      <c r="H209" s="49"/>
      <c r="I209" s="73"/>
      <c r="J209" s="73"/>
      <c r="K209" s="73"/>
      <c r="L209" s="73"/>
      <c r="M209" s="73"/>
      <c r="N209" s="73"/>
      <c r="O209" s="73"/>
      <c r="P209" s="73"/>
      <c r="Q209" s="73"/>
      <c r="R209" s="73"/>
      <c r="S209" s="73"/>
      <c r="T209" s="73"/>
      <c r="U209" s="73"/>
      <c r="V209" s="73"/>
      <c r="W209" s="73"/>
      <c r="X209" s="73"/>
    </row>
    <row r="210" spans="1:24" ht="15" customHeight="1" x14ac:dyDescent="0.25">
      <c r="A210" s="73"/>
      <c r="B210" s="49"/>
      <c r="C210" s="73"/>
      <c r="D210" s="104"/>
      <c r="E210" s="104"/>
      <c r="F210" s="104"/>
      <c r="G210" s="73"/>
      <c r="H210" s="49"/>
      <c r="I210" s="73"/>
      <c r="J210" s="73"/>
      <c r="K210" s="73"/>
      <c r="L210" s="73"/>
      <c r="M210" s="73"/>
      <c r="N210" s="73"/>
      <c r="O210" s="73"/>
      <c r="P210" s="73"/>
      <c r="Q210" s="73"/>
      <c r="R210" s="73"/>
      <c r="S210" s="73"/>
      <c r="T210" s="73"/>
      <c r="U210" s="73"/>
      <c r="V210" s="73"/>
      <c r="W210" s="73"/>
      <c r="X210" s="73"/>
    </row>
    <row r="211" spans="1:24" ht="15" customHeight="1" x14ac:dyDescent="0.25">
      <c r="A211" s="73"/>
      <c r="B211" s="49"/>
      <c r="C211" s="73"/>
      <c r="D211" s="104"/>
      <c r="E211" s="104"/>
      <c r="F211" s="104"/>
      <c r="G211" s="73"/>
      <c r="H211" s="49"/>
      <c r="I211" s="73"/>
      <c r="J211" s="73"/>
      <c r="K211" s="73"/>
      <c r="L211" s="73"/>
      <c r="M211" s="73"/>
      <c r="N211" s="73"/>
      <c r="O211" s="73"/>
      <c r="P211" s="73"/>
      <c r="Q211" s="73"/>
      <c r="R211" s="73"/>
      <c r="S211" s="73"/>
      <c r="T211" s="73"/>
      <c r="U211" s="73"/>
      <c r="V211" s="73"/>
      <c r="W211" s="73"/>
      <c r="X211" s="73"/>
    </row>
    <row r="212" spans="1:24" ht="15" customHeight="1" x14ac:dyDescent="0.25">
      <c r="A212" s="73"/>
      <c r="B212" s="49"/>
      <c r="C212" s="73"/>
      <c r="D212" s="104"/>
      <c r="E212" s="104"/>
      <c r="F212" s="104"/>
      <c r="G212" s="73"/>
      <c r="H212" s="49"/>
      <c r="I212" s="73"/>
      <c r="J212" s="73"/>
      <c r="K212" s="73"/>
      <c r="L212" s="73"/>
      <c r="M212" s="73"/>
      <c r="N212" s="73"/>
      <c r="O212" s="73"/>
      <c r="P212" s="73"/>
      <c r="Q212" s="73"/>
      <c r="R212" s="73"/>
      <c r="S212" s="73"/>
      <c r="T212" s="73"/>
      <c r="U212" s="73"/>
      <c r="V212" s="73"/>
      <c r="W212" s="73"/>
      <c r="X212" s="73"/>
    </row>
    <row r="213" spans="1:24" ht="15" customHeight="1" x14ac:dyDescent="0.25">
      <c r="A213" s="73"/>
      <c r="B213" s="49"/>
      <c r="C213" s="73"/>
      <c r="D213" s="104"/>
      <c r="E213" s="104"/>
      <c r="F213" s="104"/>
      <c r="G213" s="73"/>
      <c r="H213" s="49"/>
      <c r="I213" s="73"/>
      <c r="J213" s="73"/>
      <c r="K213" s="73"/>
      <c r="L213" s="73"/>
      <c r="M213" s="73"/>
      <c r="N213" s="73"/>
      <c r="O213" s="73"/>
      <c r="P213" s="73"/>
      <c r="Q213" s="73"/>
      <c r="R213" s="73"/>
      <c r="S213" s="73"/>
      <c r="T213" s="73"/>
      <c r="U213" s="73"/>
      <c r="V213" s="73"/>
      <c r="W213" s="73"/>
      <c r="X213" s="73"/>
    </row>
    <row r="214" spans="1:24" ht="15" customHeight="1" x14ac:dyDescent="0.25">
      <c r="A214" s="73"/>
      <c r="B214" s="49"/>
      <c r="C214" s="73"/>
      <c r="D214" s="104"/>
      <c r="E214" s="104"/>
      <c r="F214" s="104"/>
      <c r="G214" s="73"/>
      <c r="H214" s="49"/>
      <c r="I214" s="73"/>
      <c r="J214" s="73"/>
      <c r="K214" s="73"/>
      <c r="L214" s="73"/>
      <c r="M214" s="73"/>
      <c r="N214" s="73"/>
      <c r="O214" s="73"/>
      <c r="P214" s="73"/>
      <c r="Q214" s="73"/>
      <c r="R214" s="73"/>
      <c r="S214" s="73"/>
      <c r="T214" s="73"/>
      <c r="U214" s="73"/>
      <c r="V214" s="73"/>
      <c r="W214" s="73"/>
      <c r="X214" s="73"/>
    </row>
    <row r="215" spans="1:24" ht="15" customHeight="1" x14ac:dyDescent="0.25">
      <c r="A215" s="73"/>
      <c r="B215" s="49"/>
      <c r="C215" s="73"/>
      <c r="D215" s="104"/>
      <c r="E215" s="104"/>
      <c r="F215" s="104"/>
      <c r="G215" s="73"/>
      <c r="H215" s="49"/>
      <c r="I215" s="73"/>
      <c r="J215" s="73"/>
      <c r="K215" s="73"/>
      <c r="L215" s="73"/>
      <c r="M215" s="73"/>
      <c r="N215" s="73"/>
      <c r="O215" s="73"/>
      <c r="P215" s="73"/>
      <c r="Q215" s="73"/>
      <c r="R215" s="73"/>
      <c r="S215" s="73"/>
      <c r="T215" s="73"/>
      <c r="U215" s="73"/>
      <c r="V215" s="73"/>
      <c r="W215" s="73"/>
      <c r="X215" s="73"/>
    </row>
    <row r="216" spans="1:24" ht="15" customHeight="1" x14ac:dyDescent="0.25">
      <c r="A216" s="73"/>
      <c r="B216" s="49"/>
      <c r="C216" s="73"/>
      <c r="D216" s="104"/>
      <c r="E216" s="104"/>
      <c r="F216" s="104"/>
      <c r="G216" s="73"/>
      <c r="H216" s="49"/>
      <c r="I216" s="73"/>
      <c r="J216" s="73"/>
      <c r="K216" s="73"/>
      <c r="L216" s="73"/>
      <c r="M216" s="73"/>
      <c r="N216" s="73"/>
      <c r="O216" s="73"/>
      <c r="P216" s="73"/>
      <c r="Q216" s="73"/>
      <c r="R216" s="73"/>
      <c r="S216" s="73"/>
      <c r="T216" s="73"/>
      <c r="U216" s="73"/>
      <c r="V216" s="73"/>
      <c r="W216" s="73"/>
      <c r="X216" s="73"/>
    </row>
    <row r="217" spans="1:24" ht="15" customHeight="1" x14ac:dyDescent="0.25">
      <c r="A217" s="73"/>
      <c r="B217" s="49"/>
      <c r="C217" s="73"/>
      <c r="D217" s="104"/>
      <c r="E217" s="104"/>
      <c r="F217" s="104"/>
      <c r="G217" s="73"/>
      <c r="H217" s="49"/>
      <c r="I217" s="73"/>
      <c r="J217" s="73"/>
      <c r="K217" s="73"/>
      <c r="L217" s="73"/>
      <c r="M217" s="73"/>
      <c r="N217" s="73"/>
      <c r="O217" s="73"/>
      <c r="P217" s="73"/>
      <c r="Q217" s="73"/>
      <c r="R217" s="73"/>
      <c r="S217" s="73"/>
      <c r="T217" s="73"/>
      <c r="U217" s="73"/>
      <c r="V217" s="73"/>
      <c r="W217" s="73"/>
      <c r="X217" s="73"/>
    </row>
    <row r="218" spans="1:24" ht="15" customHeight="1" x14ac:dyDescent="0.25">
      <c r="A218" s="73"/>
      <c r="B218" s="49"/>
      <c r="C218" s="73"/>
      <c r="D218" s="104"/>
      <c r="E218" s="104"/>
      <c r="F218" s="104"/>
      <c r="G218" s="73"/>
      <c r="H218" s="49"/>
      <c r="I218" s="73"/>
      <c r="J218" s="73"/>
      <c r="K218" s="73"/>
      <c r="L218" s="73"/>
      <c r="M218" s="73"/>
      <c r="N218" s="73"/>
      <c r="O218" s="73"/>
      <c r="P218" s="73"/>
      <c r="Q218" s="73"/>
      <c r="R218" s="73"/>
      <c r="S218" s="73"/>
      <c r="T218" s="73"/>
      <c r="U218" s="73"/>
      <c r="V218" s="73"/>
      <c r="W218" s="73"/>
      <c r="X218" s="73"/>
    </row>
    <row r="219" spans="1:24" ht="15" customHeight="1" x14ac:dyDescent="0.25">
      <c r="A219" s="73"/>
      <c r="B219" s="49"/>
      <c r="C219" s="73"/>
      <c r="D219" s="104"/>
      <c r="E219" s="104"/>
      <c r="F219" s="104"/>
      <c r="G219" s="73"/>
      <c r="H219" s="49"/>
      <c r="I219" s="73"/>
      <c r="J219" s="73"/>
      <c r="K219" s="73"/>
      <c r="L219" s="73"/>
      <c r="M219" s="73"/>
      <c r="N219" s="73"/>
      <c r="O219" s="73"/>
      <c r="P219" s="73"/>
      <c r="Q219" s="73"/>
      <c r="R219" s="73"/>
      <c r="S219" s="73"/>
      <c r="T219" s="73"/>
      <c r="U219" s="73"/>
      <c r="V219" s="73"/>
      <c r="W219" s="73"/>
      <c r="X219" s="73"/>
    </row>
    <row r="220" spans="1:24" ht="15" customHeight="1" x14ac:dyDescent="0.25">
      <c r="A220" s="73"/>
      <c r="B220" s="49"/>
      <c r="C220" s="73"/>
      <c r="D220" s="104"/>
      <c r="E220" s="104"/>
      <c r="F220" s="104"/>
      <c r="G220" s="73"/>
      <c r="H220" s="49"/>
      <c r="I220" s="73"/>
      <c r="J220" s="73"/>
      <c r="K220" s="73"/>
      <c r="L220" s="73"/>
      <c r="M220" s="73"/>
      <c r="N220" s="73"/>
      <c r="O220" s="73"/>
      <c r="P220" s="73"/>
      <c r="Q220" s="73"/>
      <c r="R220" s="73"/>
      <c r="S220" s="73"/>
      <c r="T220" s="73"/>
      <c r="U220" s="73"/>
      <c r="V220" s="73"/>
      <c r="W220" s="73"/>
      <c r="X220" s="73"/>
    </row>
    <row r="221" spans="1:24" ht="15" customHeight="1" x14ac:dyDescent="0.25">
      <c r="A221" s="73"/>
      <c r="B221" s="49"/>
      <c r="C221" s="73"/>
      <c r="D221" s="104"/>
      <c r="E221" s="104"/>
      <c r="F221" s="104"/>
      <c r="G221" s="73"/>
      <c r="H221" s="49"/>
      <c r="I221" s="73"/>
      <c r="J221" s="73"/>
      <c r="K221" s="73"/>
      <c r="L221" s="73"/>
      <c r="M221" s="73"/>
      <c r="N221" s="73"/>
      <c r="O221" s="73"/>
      <c r="P221" s="73"/>
      <c r="Q221" s="73"/>
      <c r="R221" s="73"/>
      <c r="S221" s="73"/>
      <c r="T221" s="73"/>
      <c r="U221" s="73"/>
      <c r="V221" s="73"/>
      <c r="W221" s="73"/>
      <c r="X221" s="73"/>
    </row>
    <row r="222" spans="1:24" ht="15" customHeight="1" x14ac:dyDescent="0.25">
      <c r="A222" s="73"/>
      <c r="B222" s="49"/>
      <c r="C222" s="73"/>
      <c r="D222" s="104"/>
      <c r="E222" s="104"/>
      <c r="F222" s="104"/>
      <c r="G222" s="73"/>
      <c r="H222" s="49"/>
      <c r="I222" s="73"/>
      <c r="J222" s="73"/>
      <c r="K222" s="73"/>
      <c r="L222" s="73"/>
      <c r="M222" s="73"/>
      <c r="N222" s="73"/>
      <c r="O222" s="73"/>
      <c r="P222" s="73"/>
      <c r="Q222" s="73"/>
      <c r="R222" s="73"/>
      <c r="S222" s="73"/>
      <c r="T222" s="73"/>
      <c r="U222" s="73"/>
      <c r="V222" s="73"/>
      <c r="W222" s="73"/>
      <c r="X222" s="73"/>
    </row>
    <row r="223" spans="1:24" ht="15" customHeight="1" x14ac:dyDescent="0.25">
      <c r="A223" s="73"/>
      <c r="B223" s="49"/>
      <c r="C223" s="73"/>
      <c r="D223" s="104"/>
      <c r="E223" s="104"/>
      <c r="F223" s="104"/>
      <c r="G223" s="73"/>
      <c r="H223" s="49"/>
      <c r="I223" s="73"/>
      <c r="J223" s="73"/>
      <c r="K223" s="73"/>
      <c r="L223" s="73"/>
      <c r="M223" s="73"/>
      <c r="N223" s="73"/>
      <c r="O223" s="73"/>
      <c r="P223" s="73"/>
      <c r="Q223" s="73"/>
      <c r="R223" s="73"/>
      <c r="S223" s="73"/>
      <c r="T223" s="73"/>
      <c r="U223" s="73"/>
      <c r="V223" s="73"/>
      <c r="W223" s="73"/>
      <c r="X223" s="73"/>
    </row>
    <row r="224" spans="1:24" ht="15" customHeight="1" x14ac:dyDescent="0.25">
      <c r="A224" s="73"/>
      <c r="B224" s="49"/>
      <c r="C224" s="73"/>
      <c r="D224" s="104"/>
      <c r="E224" s="104"/>
      <c r="F224" s="104"/>
      <c r="G224" s="73"/>
      <c r="H224" s="49"/>
      <c r="I224" s="73"/>
      <c r="J224" s="73"/>
      <c r="K224" s="73"/>
      <c r="L224" s="73"/>
      <c r="M224" s="73"/>
      <c r="N224" s="73"/>
      <c r="O224" s="73"/>
      <c r="P224" s="73"/>
      <c r="Q224" s="73"/>
      <c r="R224" s="73"/>
      <c r="S224" s="73"/>
      <c r="T224" s="73"/>
      <c r="U224" s="73"/>
      <c r="V224" s="73"/>
      <c r="W224" s="73"/>
      <c r="X224" s="73"/>
    </row>
    <row r="225" spans="1:24" ht="15" customHeight="1" x14ac:dyDescent="0.25">
      <c r="A225" s="73"/>
      <c r="B225" s="49"/>
      <c r="C225" s="73"/>
      <c r="D225" s="104"/>
      <c r="E225" s="104"/>
      <c r="F225" s="104"/>
      <c r="G225" s="73"/>
      <c r="H225" s="49"/>
      <c r="I225" s="73"/>
      <c r="J225" s="73"/>
      <c r="K225" s="73"/>
      <c r="L225" s="73"/>
      <c r="M225" s="73"/>
      <c r="N225" s="73"/>
      <c r="O225" s="73"/>
      <c r="P225" s="73"/>
      <c r="Q225" s="73"/>
      <c r="R225" s="73"/>
      <c r="S225" s="73"/>
      <c r="T225" s="73"/>
      <c r="U225" s="73"/>
      <c r="V225" s="73"/>
      <c r="W225" s="73"/>
      <c r="X225" s="73"/>
    </row>
    <row r="226" spans="1:24" ht="15" customHeight="1" x14ac:dyDescent="0.25">
      <c r="A226" s="73"/>
      <c r="B226" s="49"/>
      <c r="C226" s="73"/>
      <c r="D226" s="104"/>
      <c r="E226" s="104"/>
      <c r="F226" s="104"/>
      <c r="G226" s="73"/>
      <c r="H226" s="49"/>
      <c r="I226" s="73"/>
      <c r="J226" s="73"/>
      <c r="K226" s="73"/>
      <c r="L226" s="73"/>
      <c r="M226" s="73"/>
      <c r="N226" s="73"/>
      <c r="O226" s="73"/>
      <c r="P226" s="73"/>
      <c r="Q226" s="73"/>
      <c r="R226" s="73"/>
      <c r="S226" s="73"/>
      <c r="T226" s="73"/>
      <c r="U226" s="73"/>
      <c r="V226" s="73"/>
      <c r="W226" s="73"/>
      <c r="X226" s="73"/>
    </row>
    <row r="227" spans="1:24" ht="15" customHeight="1" x14ac:dyDescent="0.25">
      <c r="A227" s="73"/>
      <c r="B227" s="49"/>
      <c r="C227" s="73"/>
      <c r="D227" s="104"/>
      <c r="E227" s="104"/>
      <c r="F227" s="104"/>
      <c r="G227" s="73"/>
      <c r="H227" s="49"/>
      <c r="I227" s="73"/>
      <c r="J227" s="73"/>
      <c r="K227" s="73"/>
      <c r="L227" s="73"/>
      <c r="M227" s="73"/>
      <c r="N227" s="73"/>
      <c r="O227" s="73"/>
      <c r="P227" s="73"/>
      <c r="Q227" s="73"/>
      <c r="R227" s="73"/>
      <c r="S227" s="73"/>
      <c r="T227" s="73"/>
      <c r="U227" s="73"/>
      <c r="V227" s="73"/>
      <c r="W227" s="73"/>
      <c r="X227" s="73"/>
    </row>
    <row r="228" spans="1:24" ht="15" customHeight="1" x14ac:dyDescent="0.25">
      <c r="A228" s="73"/>
      <c r="B228" s="49"/>
      <c r="C228" s="73"/>
      <c r="D228" s="104"/>
      <c r="E228" s="104"/>
      <c r="F228" s="104"/>
      <c r="G228" s="73"/>
      <c r="H228" s="49"/>
      <c r="I228" s="73"/>
      <c r="J228" s="73"/>
      <c r="K228" s="73"/>
      <c r="L228" s="73"/>
      <c r="M228" s="73"/>
      <c r="N228" s="73"/>
      <c r="O228" s="73"/>
      <c r="P228" s="73"/>
      <c r="Q228" s="73"/>
      <c r="R228" s="73"/>
      <c r="S228" s="73"/>
      <c r="T228" s="73"/>
      <c r="U228" s="73"/>
      <c r="V228" s="73"/>
      <c r="W228" s="73"/>
      <c r="X228" s="73"/>
    </row>
    <row r="229" spans="1:24" ht="15" customHeight="1" x14ac:dyDescent="0.25">
      <c r="A229" s="73"/>
      <c r="B229" s="49"/>
      <c r="C229" s="73"/>
      <c r="D229" s="104"/>
      <c r="E229" s="104"/>
      <c r="F229" s="104"/>
      <c r="G229" s="73"/>
      <c r="H229" s="49"/>
      <c r="I229" s="73"/>
      <c r="J229" s="73"/>
      <c r="K229" s="73"/>
      <c r="L229" s="73"/>
      <c r="M229" s="73"/>
      <c r="N229" s="73"/>
      <c r="O229" s="73"/>
      <c r="P229" s="73"/>
      <c r="Q229" s="73"/>
      <c r="R229" s="73"/>
      <c r="S229" s="73"/>
      <c r="T229" s="73"/>
      <c r="U229" s="73"/>
      <c r="V229" s="73"/>
      <c r="W229" s="73"/>
      <c r="X229" s="73"/>
    </row>
    <row r="230" spans="1:24" ht="15" customHeight="1" x14ac:dyDescent="0.25">
      <c r="A230" s="73"/>
      <c r="B230" s="49"/>
      <c r="C230" s="73"/>
      <c r="D230" s="104"/>
      <c r="E230" s="104"/>
      <c r="F230" s="104"/>
      <c r="G230" s="73"/>
      <c r="H230" s="49"/>
      <c r="I230" s="73"/>
      <c r="J230" s="73"/>
      <c r="K230" s="73"/>
      <c r="L230" s="73"/>
      <c r="M230" s="73"/>
      <c r="N230" s="73"/>
      <c r="O230" s="73"/>
      <c r="P230" s="73"/>
      <c r="Q230" s="73"/>
      <c r="R230" s="73"/>
      <c r="S230" s="73"/>
      <c r="T230" s="73"/>
      <c r="U230" s="73"/>
      <c r="V230" s="73"/>
      <c r="W230" s="73"/>
      <c r="X230" s="73"/>
    </row>
    <row r="231" spans="1:24" ht="15" customHeight="1" x14ac:dyDescent="0.25">
      <c r="A231" s="73"/>
      <c r="B231" s="49"/>
      <c r="C231" s="73"/>
      <c r="D231" s="104"/>
      <c r="E231" s="104"/>
      <c r="F231" s="104"/>
      <c r="G231" s="73"/>
      <c r="H231" s="49"/>
      <c r="I231" s="73"/>
      <c r="J231" s="73"/>
      <c r="K231" s="73"/>
      <c r="L231" s="73"/>
      <c r="M231" s="73"/>
      <c r="N231" s="73"/>
      <c r="O231" s="73"/>
      <c r="P231" s="73"/>
      <c r="Q231" s="73"/>
      <c r="R231" s="73"/>
      <c r="S231" s="73"/>
      <c r="T231" s="73"/>
      <c r="U231" s="73"/>
      <c r="V231" s="73"/>
      <c r="W231" s="73"/>
      <c r="X231" s="73"/>
    </row>
    <row r="232" spans="1:24" ht="15" customHeight="1" x14ac:dyDescent="0.25">
      <c r="A232" s="73"/>
      <c r="B232" s="49"/>
      <c r="C232" s="73"/>
      <c r="D232" s="104"/>
      <c r="E232" s="104"/>
      <c r="F232" s="104"/>
      <c r="G232" s="73"/>
      <c r="H232" s="49"/>
      <c r="I232" s="73"/>
      <c r="J232" s="73"/>
      <c r="K232" s="73"/>
      <c r="L232" s="73"/>
      <c r="M232" s="73"/>
      <c r="N232" s="73"/>
      <c r="O232" s="73"/>
      <c r="P232" s="73"/>
      <c r="Q232" s="73"/>
      <c r="R232" s="73"/>
      <c r="S232" s="73"/>
      <c r="T232" s="73"/>
      <c r="U232" s="73"/>
      <c r="V232" s="73"/>
      <c r="W232" s="73"/>
      <c r="X232" s="73"/>
    </row>
    <row r="233" spans="1:24" ht="15" customHeight="1" x14ac:dyDescent="0.25">
      <c r="A233" s="73"/>
      <c r="B233" s="49"/>
      <c r="C233" s="73"/>
      <c r="D233" s="104"/>
      <c r="E233" s="104"/>
      <c r="F233" s="104"/>
      <c r="G233" s="73"/>
      <c r="H233" s="49"/>
      <c r="I233" s="73"/>
      <c r="J233" s="73"/>
      <c r="K233" s="73"/>
      <c r="L233" s="73"/>
      <c r="M233" s="73"/>
      <c r="N233" s="73"/>
      <c r="O233" s="73"/>
      <c r="P233" s="73"/>
      <c r="Q233" s="73"/>
      <c r="R233" s="73"/>
      <c r="S233" s="73"/>
      <c r="T233" s="73"/>
      <c r="U233" s="73"/>
      <c r="V233" s="73"/>
      <c r="W233" s="73"/>
      <c r="X233" s="73"/>
    </row>
    <row r="234" spans="1:24" ht="15" customHeight="1" x14ac:dyDescent="0.25">
      <c r="A234" s="73"/>
      <c r="B234" s="49"/>
      <c r="C234" s="73"/>
      <c r="D234" s="104"/>
      <c r="E234" s="104"/>
      <c r="F234" s="104"/>
      <c r="G234" s="73"/>
      <c r="H234" s="49"/>
      <c r="I234" s="73"/>
      <c r="J234" s="73"/>
      <c r="K234" s="73"/>
      <c r="L234" s="73"/>
      <c r="M234" s="73"/>
      <c r="N234" s="73"/>
      <c r="O234" s="73"/>
      <c r="P234" s="73"/>
      <c r="Q234" s="73"/>
      <c r="R234" s="73"/>
      <c r="S234" s="73"/>
      <c r="T234" s="73"/>
      <c r="U234" s="73"/>
      <c r="V234" s="73"/>
      <c r="W234" s="73"/>
      <c r="X234" s="73"/>
    </row>
    <row r="235" spans="1:24" ht="15" customHeight="1" x14ac:dyDescent="0.25">
      <c r="A235" s="73"/>
      <c r="B235" s="49"/>
      <c r="C235" s="73"/>
      <c r="D235" s="104"/>
      <c r="E235" s="104"/>
      <c r="F235" s="104"/>
      <c r="G235" s="73"/>
      <c r="H235" s="49"/>
      <c r="I235" s="73"/>
      <c r="J235" s="73"/>
      <c r="K235" s="73"/>
      <c r="L235" s="73"/>
      <c r="M235" s="73"/>
      <c r="N235" s="73"/>
      <c r="O235" s="73"/>
      <c r="P235" s="73"/>
      <c r="Q235" s="73"/>
      <c r="R235" s="73"/>
      <c r="S235" s="73"/>
      <c r="T235" s="73"/>
      <c r="U235" s="73"/>
      <c r="V235" s="73"/>
      <c r="W235" s="73"/>
      <c r="X235" s="73"/>
    </row>
    <row r="236" spans="1:24" ht="15" customHeight="1" x14ac:dyDescent="0.25">
      <c r="A236" s="73"/>
      <c r="B236" s="49"/>
      <c r="C236" s="73"/>
      <c r="D236" s="104"/>
      <c r="E236" s="104"/>
      <c r="F236" s="104"/>
      <c r="G236" s="73"/>
      <c r="H236" s="49"/>
      <c r="I236" s="73"/>
      <c r="J236" s="73"/>
      <c r="K236" s="73"/>
      <c r="L236" s="73"/>
      <c r="M236" s="73"/>
      <c r="N236" s="73"/>
      <c r="O236" s="73"/>
      <c r="P236" s="73"/>
      <c r="Q236" s="73"/>
      <c r="R236" s="73"/>
      <c r="S236" s="73"/>
      <c r="T236" s="73"/>
      <c r="U236" s="73"/>
      <c r="V236" s="73"/>
      <c r="W236" s="73"/>
      <c r="X236" s="73"/>
    </row>
    <row r="237" spans="1:24" ht="15" customHeight="1" x14ac:dyDescent="0.25">
      <c r="A237" s="73"/>
      <c r="B237" s="49"/>
      <c r="C237" s="73"/>
      <c r="D237" s="104"/>
      <c r="E237" s="104"/>
      <c r="F237" s="104"/>
      <c r="G237" s="73"/>
      <c r="H237" s="49"/>
      <c r="I237" s="73"/>
      <c r="J237" s="73"/>
      <c r="K237" s="73"/>
      <c r="L237" s="73"/>
      <c r="M237" s="73"/>
      <c r="N237" s="73"/>
      <c r="O237" s="73"/>
      <c r="P237" s="73"/>
      <c r="Q237" s="73"/>
      <c r="R237" s="73"/>
      <c r="S237" s="73"/>
      <c r="T237" s="73"/>
      <c r="U237" s="73"/>
      <c r="V237" s="73"/>
      <c r="W237" s="73"/>
      <c r="X237" s="73"/>
    </row>
    <row r="238" spans="1:24" s="14" customFormat="1" ht="13.5" customHeight="1" x14ac:dyDescent="0.25">
      <c r="A238" s="15"/>
      <c r="B238" s="52"/>
      <c r="C238" s="73"/>
      <c r="D238" s="104"/>
      <c r="E238" s="104"/>
      <c r="F238" s="104"/>
      <c r="G238" s="73"/>
      <c r="H238" s="52"/>
      <c r="I238" s="15"/>
      <c r="J238" s="15"/>
      <c r="K238" s="15"/>
      <c r="L238" s="15"/>
      <c r="M238" s="15"/>
      <c r="N238" s="15"/>
      <c r="O238" s="15"/>
      <c r="P238" s="15"/>
      <c r="Q238" s="15"/>
      <c r="R238" s="15"/>
      <c r="S238" s="15"/>
      <c r="T238" s="15"/>
      <c r="U238" s="15"/>
      <c r="V238" s="15"/>
      <c r="W238" s="15"/>
    </row>
    <row r="239" spans="1:24" s="14" customFormat="1" x14ac:dyDescent="0.25">
      <c r="A239" s="15"/>
      <c r="B239" s="52"/>
      <c r="C239" s="73"/>
      <c r="D239" s="104"/>
      <c r="E239" s="104"/>
      <c r="F239" s="104"/>
      <c r="G239" s="73"/>
      <c r="H239" s="52"/>
      <c r="I239" s="15"/>
      <c r="J239" s="15"/>
      <c r="K239" s="15"/>
      <c r="L239" s="15"/>
      <c r="M239" s="15"/>
      <c r="N239" s="15"/>
      <c r="O239" s="15"/>
      <c r="P239" s="15"/>
      <c r="Q239" s="15"/>
      <c r="R239" s="15"/>
      <c r="S239" s="15"/>
      <c r="T239" s="15"/>
      <c r="U239" s="15"/>
      <c r="V239" s="15"/>
      <c r="W239" s="15"/>
    </row>
    <row r="240" spans="1:24" x14ac:dyDescent="0.25">
      <c r="A240" s="73"/>
      <c r="B240" s="49"/>
      <c r="C240" s="73"/>
      <c r="D240" s="73"/>
      <c r="E240" s="73"/>
      <c r="F240" s="73"/>
      <c r="G240" s="73"/>
      <c r="H240" s="49"/>
      <c r="I240" s="73"/>
      <c r="J240" s="73"/>
      <c r="K240" s="73"/>
      <c r="L240" s="73"/>
      <c r="M240" s="73"/>
      <c r="N240" s="73"/>
      <c r="O240" s="73"/>
      <c r="P240" s="73"/>
      <c r="Q240" s="73"/>
      <c r="R240" s="73"/>
      <c r="S240" s="73"/>
      <c r="T240" s="73"/>
      <c r="U240" s="73"/>
      <c r="V240" s="73"/>
      <c r="W240" s="73"/>
    </row>
    <row r="241" spans="1:23" x14ac:dyDescent="0.25">
      <c r="A241" s="73"/>
      <c r="B241" s="49"/>
      <c r="C241" s="73"/>
      <c r="D241" s="73"/>
      <c r="E241" s="73"/>
      <c r="F241" s="73"/>
      <c r="G241" s="73"/>
      <c r="H241" s="49"/>
      <c r="I241" s="73"/>
      <c r="J241" s="73"/>
      <c r="K241" s="73"/>
      <c r="L241" s="73"/>
      <c r="M241" s="73"/>
      <c r="N241" s="73"/>
      <c r="O241" s="73"/>
      <c r="P241" s="73"/>
      <c r="Q241" s="73"/>
      <c r="R241" s="73"/>
      <c r="S241" s="73"/>
      <c r="T241" s="73"/>
      <c r="U241" s="73"/>
      <c r="V241" s="73"/>
      <c r="W241" s="73"/>
    </row>
    <row r="242" spans="1:23" x14ac:dyDescent="0.25">
      <c r="A242" s="73"/>
      <c r="B242" s="49"/>
      <c r="C242" s="49"/>
      <c r="D242" s="49"/>
      <c r="E242" s="49"/>
      <c r="F242" s="49"/>
      <c r="G242" s="49"/>
      <c r="H242" s="49"/>
      <c r="I242" s="73"/>
      <c r="J242" s="73"/>
      <c r="K242" s="73"/>
      <c r="L242" s="73"/>
      <c r="M242" s="73"/>
      <c r="N242" s="73"/>
      <c r="O242" s="73"/>
      <c r="P242" s="73"/>
      <c r="Q242" s="73"/>
      <c r="R242" s="73"/>
      <c r="S242" s="73"/>
      <c r="T242" s="73"/>
      <c r="U242" s="73"/>
      <c r="V242" s="73"/>
      <c r="W242" s="73"/>
    </row>
    <row r="243" spans="1:23" x14ac:dyDescent="0.25">
      <c r="A243" s="73"/>
      <c r="B243" s="73"/>
      <c r="C243" s="73"/>
      <c r="D243" s="73"/>
      <c r="E243" s="73"/>
      <c r="F243" s="73"/>
      <c r="G243" s="73"/>
      <c r="H243" s="73"/>
      <c r="I243" s="73"/>
      <c r="J243" s="73"/>
      <c r="K243" s="73"/>
      <c r="L243" s="73"/>
      <c r="M243" s="73"/>
      <c r="N243" s="73"/>
      <c r="O243" s="73"/>
      <c r="P243" s="73"/>
      <c r="Q243" s="73"/>
      <c r="R243" s="73"/>
      <c r="S243" s="73"/>
      <c r="T243" s="73"/>
      <c r="U243" s="73"/>
      <c r="V243" s="73"/>
      <c r="W243" s="73"/>
    </row>
    <row r="244" spans="1:23" x14ac:dyDescent="0.25">
      <c r="A244" s="73"/>
      <c r="B244" s="73"/>
      <c r="C244" s="73"/>
      <c r="D244" s="73"/>
      <c r="E244" s="73"/>
      <c r="F244" s="73"/>
      <c r="G244" s="73"/>
      <c r="H244" s="73"/>
      <c r="I244" s="73"/>
      <c r="J244" s="73"/>
      <c r="K244" s="73"/>
      <c r="L244" s="73"/>
      <c r="M244" s="73"/>
      <c r="N244" s="73"/>
      <c r="O244" s="73"/>
      <c r="P244" s="73"/>
      <c r="Q244" s="73"/>
      <c r="R244" s="73"/>
      <c r="S244" s="73"/>
      <c r="T244" s="73"/>
      <c r="U244" s="73"/>
      <c r="V244" s="73"/>
      <c r="W244" s="73"/>
    </row>
    <row r="245" spans="1:23" x14ac:dyDescent="0.25">
      <c r="A245" s="73"/>
      <c r="B245" s="73"/>
      <c r="C245" s="73"/>
      <c r="D245" s="73"/>
      <c r="E245" s="73"/>
      <c r="F245" s="73"/>
      <c r="G245" s="73"/>
      <c r="H245" s="73"/>
      <c r="I245" s="73"/>
      <c r="J245" s="73"/>
      <c r="K245" s="73"/>
      <c r="L245" s="73"/>
      <c r="M245" s="73"/>
      <c r="N245" s="73"/>
      <c r="O245" s="73"/>
      <c r="P245" s="73"/>
      <c r="Q245" s="73"/>
      <c r="R245" s="73"/>
      <c r="S245" s="73"/>
      <c r="T245" s="73"/>
      <c r="U245" s="73"/>
      <c r="V245" s="73"/>
      <c r="W245" s="73"/>
    </row>
    <row r="246" spans="1:23" x14ac:dyDescent="0.25">
      <c r="A246" s="73"/>
      <c r="B246" s="73"/>
      <c r="C246" s="73"/>
      <c r="D246" s="73"/>
      <c r="E246" s="73"/>
      <c r="F246" s="73"/>
      <c r="G246" s="73"/>
      <c r="H246" s="73"/>
      <c r="I246" s="73"/>
      <c r="J246" s="73"/>
      <c r="K246" s="73"/>
      <c r="L246" s="73"/>
      <c r="M246" s="73"/>
      <c r="N246" s="73"/>
      <c r="O246" s="73"/>
      <c r="P246" s="73"/>
      <c r="Q246" s="73"/>
      <c r="R246" s="73"/>
      <c r="S246" s="73"/>
      <c r="T246" s="73"/>
      <c r="U246" s="73"/>
      <c r="V246" s="73"/>
      <c r="W246" s="73"/>
    </row>
    <row r="247" spans="1:23" x14ac:dyDescent="0.25">
      <c r="A247" s="73"/>
      <c r="B247" s="73"/>
      <c r="C247" s="73"/>
      <c r="D247" s="73"/>
      <c r="E247" s="73"/>
      <c r="F247" s="73"/>
      <c r="G247" s="73"/>
      <c r="H247" s="73"/>
      <c r="I247" s="73"/>
      <c r="J247" s="73"/>
      <c r="K247" s="73"/>
      <c r="L247" s="73"/>
      <c r="M247" s="73"/>
      <c r="N247" s="73"/>
      <c r="O247" s="73"/>
      <c r="P247" s="73"/>
      <c r="Q247" s="73"/>
      <c r="R247" s="73"/>
      <c r="S247" s="73"/>
      <c r="T247" s="73"/>
      <c r="U247" s="73"/>
      <c r="V247" s="73"/>
      <c r="W247" s="73"/>
    </row>
    <row r="248" spans="1:23" x14ac:dyDescent="0.25">
      <c r="A248" s="73"/>
      <c r="B248" s="73"/>
      <c r="C248" s="73"/>
      <c r="D248" s="73"/>
      <c r="E248" s="73"/>
      <c r="F248" s="73"/>
      <c r="G248" s="73"/>
      <c r="H248" s="73"/>
      <c r="I248" s="73"/>
      <c r="J248" s="73"/>
      <c r="K248" s="73"/>
      <c r="L248" s="73"/>
      <c r="M248" s="73"/>
      <c r="N248" s="73"/>
      <c r="O248" s="73"/>
      <c r="P248" s="73"/>
      <c r="Q248" s="73"/>
      <c r="R248" s="73"/>
      <c r="S248" s="73"/>
      <c r="T248" s="73"/>
      <c r="U248" s="73"/>
      <c r="V248" s="73"/>
      <c r="W248" s="73"/>
    </row>
    <row r="249" spans="1:23" x14ac:dyDescent="0.25">
      <c r="A249" s="73"/>
      <c r="B249" s="73"/>
      <c r="C249" s="73"/>
      <c r="D249" s="73"/>
      <c r="E249" s="73"/>
      <c r="F249" s="73"/>
      <c r="G249" s="73"/>
      <c r="H249" s="73"/>
      <c r="I249" s="73"/>
      <c r="J249" s="73"/>
      <c r="K249" s="73"/>
      <c r="L249" s="73"/>
      <c r="M249" s="73"/>
      <c r="N249" s="73"/>
      <c r="O249" s="73"/>
      <c r="P249" s="73"/>
      <c r="Q249" s="73"/>
      <c r="R249" s="73"/>
      <c r="S249" s="73"/>
      <c r="T249" s="73"/>
      <c r="U249" s="73"/>
      <c r="V249" s="73"/>
      <c r="W249" s="73"/>
    </row>
    <row r="250" spans="1:23" x14ac:dyDescent="0.25">
      <c r="A250" s="73"/>
      <c r="B250" s="73"/>
      <c r="C250" s="73"/>
      <c r="D250" s="73"/>
      <c r="E250" s="73"/>
      <c r="F250" s="73"/>
      <c r="G250" s="73"/>
      <c r="H250" s="73"/>
      <c r="I250" s="73"/>
      <c r="J250" s="73"/>
      <c r="K250" s="73"/>
      <c r="L250" s="73"/>
      <c r="M250" s="73"/>
      <c r="N250" s="73"/>
      <c r="O250" s="73"/>
      <c r="P250" s="73"/>
      <c r="Q250" s="73"/>
      <c r="R250" s="73"/>
      <c r="S250" s="73"/>
      <c r="T250" s="73"/>
      <c r="U250" s="73"/>
      <c r="V250" s="73"/>
      <c r="W250" s="73"/>
    </row>
    <row r="251" spans="1:23" x14ac:dyDescent="0.25">
      <c r="A251" s="73"/>
      <c r="B251" s="73"/>
      <c r="C251" s="73"/>
      <c r="D251" s="73"/>
      <c r="E251" s="73"/>
      <c r="F251" s="73"/>
      <c r="G251" s="73"/>
      <c r="H251" s="73"/>
      <c r="I251" s="73"/>
      <c r="J251" s="73"/>
      <c r="K251" s="73"/>
      <c r="L251" s="73"/>
      <c r="M251" s="73"/>
      <c r="N251" s="73"/>
      <c r="O251" s="73"/>
      <c r="P251" s="73"/>
      <c r="Q251" s="73"/>
      <c r="R251" s="73"/>
      <c r="S251" s="73"/>
      <c r="T251" s="73"/>
      <c r="U251" s="73"/>
      <c r="V251" s="73"/>
      <c r="W251" s="73"/>
    </row>
    <row r="252" spans="1:23" x14ac:dyDescent="0.25">
      <c r="A252" s="73"/>
      <c r="B252" s="73"/>
      <c r="C252" s="73"/>
      <c r="D252" s="73"/>
      <c r="E252" s="73"/>
      <c r="F252" s="73"/>
      <c r="G252" s="73"/>
      <c r="H252" s="73"/>
      <c r="I252" s="73"/>
      <c r="J252" s="73"/>
      <c r="K252" s="73"/>
      <c r="L252" s="73"/>
      <c r="M252" s="73"/>
      <c r="N252" s="73"/>
      <c r="O252" s="73"/>
      <c r="P252" s="73"/>
      <c r="Q252" s="73"/>
      <c r="R252" s="73"/>
      <c r="S252" s="73"/>
      <c r="T252" s="73"/>
      <c r="U252" s="73"/>
      <c r="V252" s="73"/>
      <c r="W252" s="73"/>
    </row>
    <row r="253" spans="1:23" x14ac:dyDescent="0.25">
      <c r="A253" s="73"/>
      <c r="B253" s="73"/>
      <c r="C253" s="73"/>
      <c r="D253" s="73"/>
      <c r="E253" s="73"/>
      <c r="F253" s="73"/>
      <c r="G253" s="73"/>
      <c r="H253" s="73"/>
      <c r="I253" s="73"/>
      <c r="J253" s="73"/>
      <c r="K253" s="73"/>
      <c r="L253" s="73"/>
      <c r="M253" s="73"/>
      <c r="N253" s="73"/>
      <c r="O253" s="73"/>
      <c r="P253" s="73"/>
      <c r="Q253" s="73"/>
      <c r="R253" s="73"/>
      <c r="S253" s="73"/>
      <c r="T253" s="73"/>
      <c r="U253" s="73"/>
      <c r="V253" s="73"/>
      <c r="W253" s="73"/>
    </row>
    <row r="254" spans="1:23" x14ac:dyDescent="0.25">
      <c r="A254" s="73"/>
      <c r="B254" s="73"/>
      <c r="C254" s="73"/>
      <c r="D254" s="73"/>
      <c r="E254" s="73"/>
      <c r="F254" s="73"/>
      <c r="G254" s="73"/>
      <c r="H254" s="73"/>
      <c r="I254" s="73"/>
      <c r="J254" s="73"/>
      <c r="K254" s="73"/>
      <c r="L254" s="73"/>
      <c r="M254" s="73"/>
      <c r="N254" s="73"/>
      <c r="O254" s="73"/>
      <c r="P254" s="73"/>
      <c r="Q254" s="73"/>
      <c r="R254" s="73"/>
      <c r="S254" s="73"/>
      <c r="T254" s="73"/>
      <c r="U254" s="73"/>
      <c r="V254" s="73"/>
      <c r="W254" s="73"/>
    </row>
    <row r="255" spans="1:23" x14ac:dyDescent="0.25">
      <c r="A255" s="73"/>
      <c r="B255" s="73"/>
      <c r="C255" s="73"/>
      <c r="D255" s="73"/>
      <c r="E255" s="73"/>
      <c r="F255" s="73"/>
      <c r="G255" s="73"/>
      <c r="H255" s="73"/>
      <c r="I255" s="73"/>
      <c r="J255" s="73"/>
      <c r="K255" s="73"/>
      <c r="L255" s="73"/>
      <c r="M255" s="73"/>
      <c r="N255" s="73"/>
      <c r="O255" s="73"/>
      <c r="P255" s="73"/>
      <c r="Q255" s="73"/>
      <c r="R255" s="73"/>
      <c r="S255" s="73"/>
      <c r="T255" s="73"/>
      <c r="U255" s="73"/>
      <c r="V255" s="73"/>
      <c r="W255" s="73"/>
    </row>
    <row r="256" spans="1:23" x14ac:dyDescent="0.25">
      <c r="A256" s="48"/>
      <c r="B256" s="48"/>
      <c r="C256" s="48"/>
      <c r="D256" s="48"/>
      <c r="E256" s="48"/>
      <c r="F256" s="48"/>
      <c r="G256" s="48"/>
      <c r="H256" s="73"/>
      <c r="I256" s="73"/>
      <c r="J256" s="73"/>
      <c r="K256" s="73"/>
      <c r="L256" s="73"/>
      <c r="M256" s="73"/>
      <c r="N256" s="73"/>
      <c r="O256" s="73"/>
      <c r="P256" s="73"/>
      <c r="Q256" s="73"/>
      <c r="R256" s="73"/>
      <c r="S256" s="73"/>
      <c r="T256" s="73"/>
      <c r="U256" s="73"/>
      <c r="V256" s="73"/>
      <c r="W256" s="73"/>
    </row>
    <row r="257" spans="1:23" x14ac:dyDescent="0.25">
      <c r="A257" s="48"/>
      <c r="B257" s="48"/>
      <c r="C257" s="48"/>
      <c r="D257" s="48"/>
      <c r="E257" s="48"/>
      <c r="F257" s="48"/>
      <c r="G257" s="48"/>
      <c r="H257" s="73"/>
      <c r="I257" s="73"/>
      <c r="J257" s="73"/>
      <c r="K257" s="73"/>
      <c r="L257" s="73"/>
      <c r="M257" s="73"/>
      <c r="N257" s="73"/>
      <c r="O257" s="73"/>
      <c r="P257" s="73"/>
      <c r="Q257" s="73"/>
      <c r="R257" s="73"/>
      <c r="S257" s="73"/>
      <c r="T257" s="73"/>
      <c r="U257" s="73"/>
      <c r="V257" s="73"/>
      <c r="W257" s="73"/>
    </row>
    <row r="258" spans="1:23" x14ac:dyDescent="0.25">
      <c r="A258" s="48"/>
      <c r="B258" s="48"/>
      <c r="C258" s="48"/>
      <c r="D258" s="48"/>
      <c r="E258" s="48"/>
      <c r="F258" s="48"/>
      <c r="G258" s="48"/>
      <c r="H258" s="73"/>
      <c r="I258" s="73"/>
      <c r="J258" s="73"/>
      <c r="K258" s="73"/>
      <c r="L258" s="73"/>
      <c r="M258" s="73"/>
      <c r="N258" s="73"/>
      <c r="O258" s="73"/>
      <c r="P258" s="73"/>
      <c r="Q258" s="73"/>
      <c r="R258" s="73"/>
      <c r="S258" s="73"/>
      <c r="T258" s="73"/>
      <c r="U258" s="73"/>
      <c r="V258" s="73"/>
      <c r="W258" s="73"/>
    </row>
    <row r="259" spans="1:23" x14ac:dyDescent="0.25">
      <c r="A259" s="48"/>
      <c r="B259" s="48"/>
      <c r="C259" s="48"/>
      <c r="D259" s="48"/>
      <c r="E259" s="48"/>
      <c r="F259" s="48"/>
      <c r="G259" s="48"/>
      <c r="H259" s="73"/>
      <c r="I259" s="73"/>
      <c r="J259" s="73"/>
      <c r="K259" s="73"/>
      <c r="L259" s="73"/>
      <c r="M259" s="73"/>
      <c r="N259" s="73"/>
      <c r="O259" s="73"/>
      <c r="P259" s="73"/>
      <c r="Q259" s="73"/>
      <c r="R259" s="73"/>
      <c r="S259" s="73"/>
      <c r="T259" s="73"/>
      <c r="U259" s="73"/>
      <c r="V259" s="73"/>
      <c r="W259" s="73"/>
    </row>
    <row r="260" spans="1:23" x14ac:dyDescent="0.25">
      <c r="A260" s="48"/>
      <c r="B260" s="48"/>
      <c r="C260" s="48"/>
      <c r="D260" s="48"/>
      <c r="E260" s="48"/>
      <c r="F260" s="48"/>
      <c r="G260" s="48"/>
      <c r="H260" s="73"/>
      <c r="I260" s="73"/>
      <c r="J260" s="73"/>
      <c r="K260" s="73"/>
      <c r="L260" s="73"/>
      <c r="M260" s="73"/>
      <c r="N260" s="73"/>
      <c r="O260" s="73"/>
      <c r="P260" s="73"/>
      <c r="Q260" s="73"/>
      <c r="R260" s="73"/>
      <c r="S260" s="73"/>
      <c r="T260" s="73"/>
      <c r="U260" s="73"/>
      <c r="V260" s="73"/>
      <c r="W260" s="73"/>
    </row>
    <row r="261" spans="1:23" x14ac:dyDescent="0.25">
      <c r="A261" s="48"/>
      <c r="B261" s="48"/>
      <c r="C261" s="48"/>
      <c r="D261" s="48"/>
      <c r="E261" s="48"/>
      <c r="F261" s="48"/>
      <c r="G261" s="48"/>
      <c r="H261" s="73"/>
      <c r="I261" s="73"/>
      <c r="J261" s="73"/>
      <c r="K261" s="73"/>
      <c r="L261" s="73"/>
      <c r="M261" s="73"/>
      <c r="N261" s="73"/>
      <c r="O261" s="73"/>
      <c r="P261" s="73"/>
      <c r="Q261" s="73"/>
      <c r="R261" s="73"/>
      <c r="S261" s="73"/>
      <c r="T261" s="73"/>
      <c r="U261" s="73"/>
      <c r="V261" s="73"/>
      <c r="W261" s="73"/>
    </row>
    <row r="262" spans="1:23" x14ac:dyDescent="0.25">
      <c r="A262" s="48"/>
      <c r="B262" s="48"/>
      <c r="C262" s="48"/>
      <c r="D262" s="48"/>
      <c r="E262" s="48"/>
      <c r="F262" s="48"/>
      <c r="G262" s="48"/>
      <c r="H262" s="73"/>
      <c r="I262" s="73"/>
      <c r="J262" s="73"/>
      <c r="K262" s="73"/>
      <c r="L262" s="73"/>
      <c r="M262" s="73"/>
      <c r="N262" s="73"/>
      <c r="O262" s="73"/>
      <c r="P262" s="73"/>
      <c r="Q262" s="73"/>
      <c r="R262" s="73"/>
      <c r="S262" s="73"/>
      <c r="T262" s="73"/>
      <c r="U262" s="73"/>
      <c r="V262" s="73"/>
      <c r="W262" s="73"/>
    </row>
    <row r="263" spans="1:23" x14ac:dyDescent="0.25">
      <c r="A263" s="48"/>
      <c r="B263" s="48"/>
      <c r="C263" s="48"/>
      <c r="D263" s="48"/>
      <c r="E263" s="48"/>
      <c r="F263" s="48"/>
      <c r="G263" s="48"/>
      <c r="H263" s="73"/>
      <c r="I263" s="73"/>
      <c r="J263" s="73"/>
      <c r="K263" s="73"/>
      <c r="L263" s="73"/>
      <c r="M263" s="73"/>
      <c r="N263" s="73"/>
      <c r="O263" s="73"/>
      <c r="P263" s="73"/>
      <c r="Q263" s="73"/>
      <c r="R263" s="73"/>
      <c r="S263" s="73"/>
      <c r="T263" s="73"/>
      <c r="U263" s="73"/>
      <c r="V263" s="73"/>
      <c r="W263" s="73"/>
    </row>
    <row r="264" spans="1:23" x14ac:dyDescent="0.25">
      <c r="A264" s="48"/>
      <c r="B264" s="48"/>
      <c r="C264" s="48"/>
      <c r="D264" s="48"/>
      <c r="E264" s="48"/>
      <c r="F264" s="48"/>
      <c r="G264" s="48"/>
      <c r="H264" s="73"/>
      <c r="I264" s="73"/>
      <c r="J264" s="73"/>
      <c r="K264" s="73"/>
      <c r="L264" s="73"/>
      <c r="M264" s="73"/>
      <c r="N264" s="73"/>
      <c r="O264" s="73"/>
      <c r="P264" s="73"/>
      <c r="Q264" s="73"/>
      <c r="R264" s="73"/>
      <c r="S264" s="73"/>
      <c r="T264" s="73"/>
      <c r="U264" s="73"/>
      <c r="V264" s="73"/>
      <c r="W264" s="73"/>
    </row>
    <row r="265" spans="1:23" x14ac:dyDescent="0.25">
      <c r="A265" s="48"/>
      <c r="B265" s="48"/>
      <c r="C265" s="48"/>
      <c r="D265" s="48"/>
      <c r="E265" s="48"/>
      <c r="F265" s="48"/>
      <c r="G265" s="48"/>
      <c r="H265" s="48"/>
      <c r="I265" s="48"/>
      <c r="J265" s="73"/>
      <c r="K265" s="48"/>
      <c r="L265" s="48"/>
      <c r="M265" s="73"/>
      <c r="N265" s="48"/>
      <c r="O265" s="48"/>
      <c r="P265" s="73"/>
      <c r="Q265" s="48"/>
      <c r="R265" s="48"/>
      <c r="S265" s="73"/>
      <c r="T265" s="48"/>
      <c r="U265" s="48"/>
      <c r="V265" s="73"/>
      <c r="W265" s="48"/>
    </row>
    <row r="266" spans="1:23" x14ac:dyDescent="0.25">
      <c r="A266" s="48"/>
      <c r="B266" s="48"/>
      <c r="C266" s="48"/>
      <c r="D266" s="48"/>
      <c r="E266" s="48"/>
      <c r="F266" s="48"/>
      <c r="G266" s="48"/>
      <c r="H266" s="48"/>
      <c r="I266" s="48"/>
      <c r="J266" s="73"/>
      <c r="K266" s="48"/>
      <c r="L266" s="48"/>
      <c r="M266" s="73"/>
      <c r="N266" s="48"/>
      <c r="O266" s="48"/>
      <c r="P266" s="73"/>
      <c r="Q266" s="48"/>
      <c r="R266" s="48"/>
      <c r="S266" s="73"/>
      <c r="T266" s="48"/>
      <c r="U266" s="48"/>
      <c r="V266" s="73"/>
      <c r="W266" s="48"/>
    </row>
    <row r="267" spans="1:23" x14ac:dyDescent="0.25">
      <c r="A267" s="48"/>
      <c r="B267" s="48"/>
      <c r="C267" s="48"/>
      <c r="D267" s="48"/>
      <c r="E267" s="48"/>
      <c r="F267" s="48"/>
      <c r="G267" s="48"/>
      <c r="H267" s="48"/>
      <c r="I267" s="48"/>
      <c r="J267" s="73"/>
      <c r="K267" s="48"/>
      <c r="L267" s="48"/>
      <c r="M267" s="73"/>
      <c r="N267" s="48"/>
      <c r="O267" s="48"/>
      <c r="P267" s="73"/>
      <c r="Q267" s="48"/>
      <c r="R267" s="48"/>
      <c r="S267" s="73"/>
      <c r="T267" s="48"/>
      <c r="U267" s="48"/>
      <c r="V267" s="73"/>
      <c r="W267" s="48"/>
    </row>
    <row r="268" spans="1:23" x14ac:dyDescent="0.25">
      <c r="A268" s="48"/>
      <c r="B268" s="48"/>
      <c r="C268" s="48"/>
      <c r="D268" s="48"/>
      <c r="E268" s="48"/>
      <c r="F268" s="48"/>
      <c r="G268" s="48"/>
      <c r="H268" s="48"/>
      <c r="I268" s="48"/>
      <c r="J268" s="73"/>
      <c r="K268" s="48"/>
      <c r="L268" s="48"/>
      <c r="M268" s="73"/>
      <c r="N268" s="48"/>
      <c r="O268" s="48"/>
      <c r="P268" s="73"/>
      <c r="Q268" s="48"/>
      <c r="R268" s="48"/>
      <c r="S268" s="73"/>
      <c r="T268" s="48"/>
      <c r="U268" s="48"/>
      <c r="V268" s="73"/>
      <c r="W268" s="48"/>
    </row>
    <row r="269" spans="1:23" x14ac:dyDescent="0.25">
      <c r="A269" s="48"/>
      <c r="B269" s="48"/>
      <c r="C269" s="48"/>
      <c r="D269" s="48"/>
      <c r="E269" s="48"/>
      <c r="F269" s="48"/>
      <c r="G269" s="48"/>
      <c r="H269" s="48"/>
      <c r="I269" s="48"/>
      <c r="J269" s="73"/>
      <c r="K269" s="48"/>
      <c r="L269" s="48"/>
      <c r="M269" s="73"/>
      <c r="N269" s="48"/>
      <c r="O269" s="48"/>
      <c r="P269" s="73"/>
      <c r="Q269" s="48"/>
      <c r="R269" s="48"/>
      <c r="S269" s="73"/>
      <c r="T269" s="48"/>
      <c r="U269" s="48"/>
      <c r="V269" s="73"/>
      <c r="W269" s="48"/>
    </row>
    <row r="270" spans="1:23" x14ac:dyDescent="0.25">
      <c r="A270" s="48"/>
      <c r="B270" s="48"/>
      <c r="C270" s="48"/>
      <c r="D270" s="48"/>
      <c r="E270" s="48"/>
      <c r="F270" s="48"/>
      <c r="G270" s="48"/>
      <c r="H270" s="48"/>
      <c r="I270" s="48"/>
      <c r="J270" s="73"/>
      <c r="K270" s="48"/>
      <c r="L270" s="48"/>
      <c r="M270" s="73"/>
      <c r="N270" s="48"/>
      <c r="O270" s="48"/>
      <c r="P270" s="73"/>
      <c r="Q270" s="48"/>
      <c r="R270" s="48"/>
      <c r="S270" s="73"/>
      <c r="T270" s="48"/>
      <c r="U270" s="48"/>
      <c r="V270" s="73"/>
      <c r="W270" s="48"/>
    </row>
    <row r="271" spans="1:23" x14ac:dyDescent="0.25">
      <c r="A271" s="48"/>
      <c r="B271" s="48"/>
      <c r="C271" s="48"/>
      <c r="D271" s="48"/>
      <c r="E271" s="48"/>
      <c r="F271" s="48"/>
      <c r="G271" s="48"/>
      <c r="H271" s="48"/>
      <c r="I271" s="48"/>
      <c r="J271" s="73"/>
      <c r="K271" s="48"/>
      <c r="L271" s="48"/>
      <c r="M271" s="73"/>
      <c r="N271" s="48"/>
      <c r="O271" s="48"/>
      <c r="P271" s="73"/>
      <c r="Q271" s="48"/>
      <c r="R271" s="48"/>
      <c r="S271" s="73"/>
      <c r="T271" s="48"/>
      <c r="U271" s="48"/>
      <c r="V271" s="73"/>
      <c r="W271" s="48"/>
    </row>
    <row r="272" spans="1:23" x14ac:dyDescent="0.25">
      <c r="A272" s="48"/>
      <c r="B272" s="48"/>
      <c r="C272" s="48"/>
      <c r="D272" s="48"/>
      <c r="E272" s="48"/>
      <c r="F272" s="48"/>
      <c r="G272" s="48"/>
      <c r="H272" s="48"/>
      <c r="I272" s="48"/>
      <c r="J272" s="73"/>
      <c r="K272" s="48"/>
      <c r="L272" s="48"/>
      <c r="M272" s="73"/>
      <c r="N272" s="48"/>
      <c r="O272" s="48"/>
      <c r="P272" s="73"/>
      <c r="Q272" s="48"/>
      <c r="R272" s="48"/>
      <c r="S272" s="73"/>
      <c r="T272" s="48"/>
      <c r="U272" s="48"/>
      <c r="V272" s="73"/>
      <c r="W272" s="48"/>
    </row>
    <row r="273" spans="1:23" x14ac:dyDescent="0.25">
      <c r="A273" s="48"/>
      <c r="B273" s="48"/>
      <c r="C273" s="48"/>
      <c r="D273" s="48"/>
      <c r="E273" s="48"/>
      <c r="F273" s="48"/>
      <c r="G273" s="48"/>
      <c r="H273" s="48"/>
      <c r="I273" s="48"/>
      <c r="J273" s="73"/>
      <c r="K273" s="48"/>
      <c r="L273" s="48"/>
      <c r="M273" s="73"/>
      <c r="N273" s="48"/>
      <c r="O273" s="48"/>
      <c r="P273" s="73"/>
      <c r="Q273" s="48"/>
      <c r="R273" s="48"/>
      <c r="S273" s="73"/>
      <c r="T273" s="48"/>
      <c r="U273" s="48"/>
      <c r="V273" s="73"/>
      <c r="W273" s="48"/>
    </row>
    <row r="274" spans="1:23" x14ac:dyDescent="0.25">
      <c r="A274" s="48"/>
      <c r="B274" s="48"/>
      <c r="C274" s="48"/>
      <c r="D274" s="48"/>
      <c r="E274" s="48"/>
      <c r="F274" s="48"/>
      <c r="G274" s="48"/>
      <c r="H274" s="48"/>
      <c r="I274" s="48"/>
      <c r="J274" s="73"/>
      <c r="K274" s="48"/>
      <c r="L274" s="48"/>
      <c r="M274" s="73"/>
      <c r="N274" s="48"/>
      <c r="O274" s="48"/>
      <c r="P274" s="73"/>
      <c r="Q274" s="48"/>
      <c r="R274" s="48"/>
      <c r="S274" s="73"/>
      <c r="T274" s="48"/>
      <c r="U274" s="48"/>
      <c r="V274" s="73"/>
      <c r="W274" s="48"/>
    </row>
    <row r="275" spans="1:23" x14ac:dyDescent="0.25">
      <c r="A275" s="48"/>
      <c r="B275" s="48"/>
      <c r="C275" s="48"/>
      <c r="D275" s="48"/>
      <c r="E275" s="48"/>
      <c r="F275" s="48"/>
      <c r="G275" s="48"/>
      <c r="H275" s="48"/>
      <c r="I275" s="48"/>
      <c r="J275" s="73"/>
      <c r="K275" s="48"/>
      <c r="L275" s="48"/>
      <c r="M275" s="73"/>
      <c r="N275" s="48"/>
      <c r="O275" s="48"/>
      <c r="P275" s="73"/>
      <c r="Q275" s="48"/>
      <c r="R275" s="48"/>
      <c r="S275" s="73"/>
      <c r="T275" s="48"/>
      <c r="U275" s="48"/>
      <c r="V275" s="73"/>
      <c r="W275" s="48"/>
    </row>
    <row r="276" spans="1:23" x14ac:dyDescent="0.25">
      <c r="A276" s="48"/>
      <c r="B276" s="48"/>
      <c r="C276" s="48"/>
      <c r="D276" s="48"/>
      <c r="E276" s="48"/>
      <c r="F276" s="48"/>
      <c r="G276" s="48"/>
      <c r="H276" s="48"/>
      <c r="I276" s="48"/>
      <c r="J276" s="73"/>
      <c r="K276" s="48"/>
      <c r="L276" s="48"/>
      <c r="M276" s="73"/>
      <c r="N276" s="48"/>
      <c r="O276" s="48"/>
      <c r="P276" s="73"/>
      <c r="Q276" s="48"/>
      <c r="R276" s="48"/>
      <c r="S276" s="73"/>
      <c r="T276" s="48"/>
      <c r="U276" s="48"/>
      <c r="V276" s="73"/>
      <c r="W276" s="48"/>
    </row>
    <row r="277" spans="1:23" x14ac:dyDescent="0.25">
      <c r="A277" s="48"/>
      <c r="B277" s="48"/>
      <c r="C277" s="48"/>
      <c r="D277" s="48"/>
      <c r="E277" s="48"/>
      <c r="F277" s="48"/>
      <c r="G277" s="48"/>
      <c r="H277" s="48"/>
      <c r="I277" s="48"/>
      <c r="J277" s="73"/>
      <c r="K277" s="48"/>
      <c r="L277" s="48"/>
      <c r="M277" s="73"/>
      <c r="N277" s="48"/>
      <c r="O277" s="48"/>
      <c r="P277" s="73"/>
      <c r="Q277" s="48"/>
      <c r="R277" s="48"/>
      <c r="S277" s="73"/>
      <c r="T277" s="48"/>
      <c r="U277" s="48"/>
      <c r="V277" s="73"/>
      <c r="W277" s="48"/>
    </row>
    <row r="278" spans="1:23" x14ac:dyDescent="0.25">
      <c r="A278" s="48"/>
      <c r="B278" s="48"/>
      <c r="C278" s="48"/>
      <c r="D278" s="48"/>
      <c r="E278" s="48"/>
      <c r="F278" s="48"/>
      <c r="G278" s="48"/>
      <c r="H278" s="48"/>
      <c r="I278" s="48"/>
      <c r="J278" s="73"/>
      <c r="K278" s="48"/>
      <c r="L278" s="48"/>
      <c r="M278" s="73"/>
      <c r="N278" s="48"/>
      <c r="O278" s="48"/>
      <c r="P278" s="73"/>
      <c r="Q278" s="48"/>
      <c r="R278" s="48"/>
      <c r="S278" s="73"/>
      <c r="T278" s="48"/>
      <c r="U278" s="48"/>
      <c r="V278" s="73"/>
      <c r="W278" s="48"/>
    </row>
    <row r="279" spans="1:23" x14ac:dyDescent="0.25">
      <c r="A279" s="48"/>
      <c r="B279" s="48"/>
      <c r="C279" s="48"/>
      <c r="D279" s="48"/>
      <c r="E279" s="48"/>
      <c r="F279" s="48"/>
      <c r="G279" s="48"/>
      <c r="H279" s="48"/>
      <c r="I279" s="48"/>
      <c r="J279" s="73"/>
      <c r="K279" s="48"/>
      <c r="L279" s="48"/>
      <c r="M279" s="73"/>
      <c r="N279" s="48"/>
      <c r="O279" s="48"/>
      <c r="P279" s="73"/>
      <c r="Q279" s="48"/>
      <c r="R279" s="48"/>
      <c r="S279" s="73"/>
      <c r="T279" s="48"/>
      <c r="U279" s="48"/>
      <c r="V279" s="73"/>
      <c r="W279" s="48"/>
    </row>
  </sheetData>
  <autoFilter ref="D23:F23"/>
  <mergeCells count="3">
    <mergeCell ref="E3:E4"/>
    <mergeCell ref="D15:F18"/>
    <mergeCell ref="D21:F21"/>
  </mergeCells>
  <pageMargins left="0.25" right="0.25" top="0.75" bottom="0.75" header="0.3" footer="0.3"/>
  <pageSetup scale="53" fitToHeight="0" orientation="landscape" r:id="rId1"/>
  <colBreaks count="1" manualBreakCount="1">
    <brk id="8" max="20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03"/>
  <sheetViews>
    <sheetView zoomScaleNormal="100" workbookViewId="0"/>
  </sheetViews>
  <sheetFormatPr defaultRowHeight="15" x14ac:dyDescent="0.25"/>
  <cols>
    <col min="1" max="1" width="3" customWidth="1"/>
    <col min="2" max="2" width="3.7109375" customWidth="1"/>
    <col min="3" max="3" width="4.140625" customWidth="1"/>
    <col min="4" max="4" width="76.5703125" customWidth="1"/>
    <col min="5" max="5" width="56.5703125" customWidth="1"/>
    <col min="6" max="6" width="28.85546875" customWidth="1"/>
    <col min="7" max="7" width="25.42578125" customWidth="1"/>
    <col min="8" max="8" width="4.5703125" customWidth="1"/>
    <col min="9" max="9" width="3.7109375" customWidth="1"/>
  </cols>
  <sheetData>
    <row r="1" spans="1:24" x14ac:dyDescent="0.25">
      <c r="A1" s="49"/>
      <c r="B1" s="49"/>
      <c r="C1" s="49"/>
      <c r="D1" s="49"/>
      <c r="E1" s="49"/>
      <c r="F1" s="49"/>
      <c r="G1" s="49"/>
      <c r="H1" s="49"/>
      <c r="I1" s="49"/>
      <c r="J1" s="73"/>
      <c r="K1" s="73"/>
      <c r="L1" s="73"/>
      <c r="M1" s="73"/>
      <c r="N1" s="73"/>
      <c r="O1" s="73"/>
      <c r="P1" s="73"/>
      <c r="Q1" s="73"/>
      <c r="R1" s="73"/>
      <c r="S1" s="73"/>
      <c r="T1" s="73"/>
      <c r="U1" s="73"/>
      <c r="V1" s="73"/>
      <c r="W1" s="73"/>
      <c r="X1" s="73"/>
    </row>
    <row r="2" spans="1:24" x14ac:dyDescent="0.25">
      <c r="A2" s="73"/>
      <c r="B2" s="73"/>
      <c r="C2" s="73"/>
      <c r="D2" s="73"/>
      <c r="E2" s="73"/>
      <c r="F2" s="73"/>
      <c r="G2" s="73"/>
      <c r="H2" s="73"/>
      <c r="I2" s="73"/>
      <c r="J2" s="73"/>
      <c r="K2" s="73"/>
      <c r="L2" s="73"/>
      <c r="M2" s="73"/>
      <c r="N2" s="73"/>
      <c r="O2" s="73"/>
      <c r="P2" s="73"/>
      <c r="Q2" s="73"/>
      <c r="R2" s="73"/>
      <c r="S2" s="73"/>
      <c r="T2" s="73"/>
      <c r="U2" s="73"/>
      <c r="V2" s="73"/>
      <c r="W2" s="73"/>
      <c r="X2" s="73"/>
    </row>
    <row r="3" spans="1:24" ht="15" customHeight="1" x14ac:dyDescent="0.25">
      <c r="A3" s="73"/>
      <c r="B3" s="73"/>
      <c r="C3" s="73"/>
      <c r="D3" s="73"/>
      <c r="E3" s="173" t="str">
        <f>Summary!G10</f>
        <v>Acme Fireworks</v>
      </c>
      <c r="F3" s="105"/>
      <c r="G3" s="105"/>
      <c r="H3" s="73"/>
      <c r="I3" s="73"/>
      <c r="J3" s="73"/>
      <c r="K3" s="73"/>
      <c r="L3" s="73"/>
      <c r="M3" s="73"/>
      <c r="N3" s="73"/>
      <c r="O3" s="73"/>
      <c r="P3" s="73"/>
      <c r="Q3" s="73"/>
      <c r="R3" s="73"/>
      <c r="S3" s="73"/>
      <c r="T3" s="73"/>
      <c r="U3" s="73"/>
      <c r="V3" s="73"/>
      <c r="W3" s="73"/>
      <c r="X3" s="73"/>
    </row>
    <row r="4" spans="1:24" ht="15" customHeight="1" x14ac:dyDescent="0.25">
      <c r="A4" s="73"/>
      <c r="B4" s="73"/>
      <c r="C4" s="73"/>
      <c r="D4" s="73"/>
      <c r="E4" s="173"/>
      <c r="F4" s="105"/>
      <c r="G4" s="105"/>
      <c r="H4" s="73"/>
      <c r="I4" s="73"/>
      <c r="J4" s="73"/>
      <c r="K4" s="73"/>
      <c r="L4" s="73"/>
      <c r="M4" s="73"/>
      <c r="N4" s="73"/>
      <c r="O4" s="73"/>
      <c r="P4" s="73"/>
      <c r="Q4" s="73"/>
      <c r="R4" s="73"/>
      <c r="S4" s="73"/>
      <c r="T4" s="73"/>
      <c r="U4" s="73"/>
      <c r="V4" s="73"/>
      <c r="W4" s="73"/>
      <c r="X4" s="73"/>
    </row>
    <row r="5" spans="1:24" ht="15" customHeight="1" x14ac:dyDescent="0.25">
      <c r="A5" s="73"/>
      <c r="B5" s="73"/>
      <c r="C5" s="73"/>
      <c r="D5" s="73"/>
      <c r="E5" s="73"/>
      <c r="F5" s="102"/>
      <c r="G5" s="102"/>
      <c r="H5" s="73"/>
      <c r="I5" s="73"/>
      <c r="J5" s="73"/>
      <c r="K5" s="73"/>
      <c r="L5" s="73"/>
      <c r="M5" s="73"/>
      <c r="N5" s="73"/>
      <c r="O5" s="73"/>
      <c r="P5" s="73"/>
      <c r="Q5" s="73"/>
      <c r="R5" s="73"/>
      <c r="S5" s="73"/>
      <c r="T5" s="73"/>
      <c r="U5" s="73"/>
      <c r="V5" s="73"/>
      <c r="W5" s="73"/>
      <c r="X5" s="73"/>
    </row>
    <row r="6" spans="1:24" x14ac:dyDescent="0.25">
      <c r="A6" s="73"/>
      <c r="B6" s="50"/>
      <c r="C6" s="50"/>
      <c r="D6" s="50"/>
      <c r="E6" s="50"/>
      <c r="F6" s="50"/>
      <c r="G6" s="50"/>
      <c r="H6" s="50"/>
      <c r="I6" s="73"/>
      <c r="J6" s="73"/>
      <c r="K6" s="73"/>
      <c r="L6" s="73"/>
      <c r="M6" s="73"/>
      <c r="N6" s="73"/>
      <c r="O6" s="73"/>
      <c r="P6" s="73"/>
      <c r="Q6" s="73"/>
      <c r="R6" s="73"/>
      <c r="S6" s="73"/>
      <c r="T6" s="73"/>
      <c r="U6" s="73"/>
      <c r="V6" s="73"/>
      <c r="W6" s="73"/>
      <c r="X6" s="73"/>
    </row>
    <row r="7" spans="1:24" x14ac:dyDescent="0.25">
      <c r="A7" s="73"/>
      <c r="B7" s="49"/>
      <c r="C7" s="49"/>
      <c r="D7" s="49"/>
      <c r="E7" s="49"/>
      <c r="F7" s="49"/>
      <c r="G7" s="49"/>
      <c r="H7" s="49"/>
      <c r="I7" s="73"/>
      <c r="J7" s="73"/>
      <c r="K7" s="73"/>
      <c r="L7" s="73"/>
      <c r="M7" s="73"/>
      <c r="N7" s="73"/>
      <c r="O7" s="73"/>
      <c r="P7" s="73"/>
      <c r="Q7" s="73"/>
      <c r="R7" s="73"/>
      <c r="S7" s="73"/>
      <c r="T7" s="73"/>
      <c r="U7" s="73"/>
      <c r="V7" s="73"/>
      <c r="W7" s="73"/>
      <c r="X7" s="73"/>
    </row>
    <row r="8" spans="1:24" ht="27.75" customHeight="1" x14ac:dyDescent="0.35">
      <c r="A8" s="73"/>
      <c r="B8" s="49"/>
      <c r="C8" s="51"/>
      <c r="D8" s="123" t="s">
        <v>203</v>
      </c>
      <c r="E8" s="103"/>
      <c r="F8" s="103"/>
      <c r="G8" s="103"/>
      <c r="H8" s="49"/>
      <c r="I8" s="73"/>
      <c r="J8" s="73"/>
      <c r="K8" s="73"/>
      <c r="L8" s="73"/>
      <c r="M8" s="73"/>
      <c r="N8" s="73"/>
      <c r="O8" s="73"/>
      <c r="P8" s="73"/>
      <c r="Q8" s="73"/>
      <c r="R8" s="73"/>
      <c r="S8" s="73"/>
      <c r="T8" s="73"/>
      <c r="U8" s="73"/>
      <c r="V8" s="73"/>
      <c r="W8" s="73"/>
      <c r="X8" s="73"/>
    </row>
    <row r="9" spans="1:24" ht="15" customHeight="1" x14ac:dyDescent="0.25">
      <c r="A9" s="73"/>
      <c r="B9" s="49"/>
      <c r="C9" s="73"/>
      <c r="D9" s="73"/>
      <c r="E9" s="15"/>
      <c r="F9" s="73"/>
      <c r="G9" s="73"/>
      <c r="H9" s="49"/>
      <c r="I9" s="73"/>
      <c r="J9" s="73"/>
      <c r="K9" s="73"/>
      <c r="L9" s="73"/>
      <c r="M9" s="73"/>
      <c r="N9" s="73"/>
      <c r="O9" s="73"/>
      <c r="P9" s="73"/>
      <c r="Q9" s="73"/>
      <c r="R9" s="73"/>
      <c r="S9" s="73"/>
      <c r="T9" s="73"/>
      <c r="U9" s="73"/>
      <c r="V9" s="73"/>
      <c r="W9" s="73"/>
      <c r="X9" s="73"/>
    </row>
    <row r="10" spans="1:24" ht="15" customHeight="1" thickBot="1" x14ac:dyDescent="0.3">
      <c r="A10" s="73"/>
      <c r="B10" s="49"/>
      <c r="C10" s="110"/>
      <c r="D10" s="110"/>
      <c r="E10" s="112"/>
      <c r="F10" s="110"/>
      <c r="G10" s="110"/>
      <c r="H10" s="49"/>
      <c r="I10" s="73"/>
      <c r="J10" s="73"/>
      <c r="K10" s="73"/>
      <c r="L10" s="73"/>
      <c r="M10" s="73"/>
      <c r="N10" s="73"/>
      <c r="O10" s="73"/>
      <c r="P10" s="73"/>
      <c r="Q10" s="73"/>
      <c r="R10" s="73"/>
      <c r="S10" s="73"/>
      <c r="T10" s="73"/>
      <c r="U10" s="73"/>
      <c r="V10" s="73"/>
      <c r="W10" s="73"/>
      <c r="X10" s="73"/>
    </row>
    <row r="11" spans="1:24" ht="26.25" customHeight="1" thickBot="1" x14ac:dyDescent="0.3">
      <c r="A11" s="73"/>
      <c r="B11" s="49"/>
      <c r="C11" s="119"/>
      <c r="D11" s="120" t="s">
        <v>189</v>
      </c>
      <c r="E11" s="121"/>
      <c r="F11" s="114" t="s">
        <v>123</v>
      </c>
      <c r="G11" s="115" t="s">
        <v>151</v>
      </c>
      <c r="H11" s="49"/>
      <c r="I11" s="73"/>
      <c r="J11" s="73"/>
      <c r="K11" s="73"/>
      <c r="L11" s="73"/>
      <c r="M11" s="73"/>
      <c r="N11" s="73"/>
      <c r="O11" s="73"/>
      <c r="P11" s="73"/>
      <c r="Q11" s="73"/>
      <c r="R11" s="73"/>
      <c r="S11" s="73"/>
      <c r="T11" s="73"/>
      <c r="U11" s="73"/>
      <c r="V11" s="73"/>
      <c r="W11" s="73"/>
      <c r="X11" s="73"/>
    </row>
    <row r="12" spans="1:24" ht="17.25" customHeight="1" thickBot="1" x14ac:dyDescent="0.3">
      <c r="A12" s="73"/>
      <c r="B12" s="49"/>
      <c r="C12" s="73"/>
      <c r="D12" s="73"/>
      <c r="E12" s="73"/>
      <c r="F12" s="116" t="s">
        <v>125</v>
      </c>
      <c r="G12" s="135" t="s">
        <v>125</v>
      </c>
      <c r="H12" s="49"/>
      <c r="I12" s="73"/>
      <c r="J12" s="73"/>
      <c r="K12" s="73"/>
      <c r="L12" s="73"/>
      <c r="M12" s="73"/>
      <c r="N12" s="73"/>
      <c r="O12" s="73"/>
      <c r="P12" s="73"/>
      <c r="Q12" s="73"/>
      <c r="R12" s="73"/>
      <c r="S12" s="73"/>
      <c r="T12" s="73"/>
      <c r="U12" s="73"/>
      <c r="V12" s="73"/>
      <c r="W12" s="73"/>
      <c r="X12" s="73"/>
    </row>
    <row r="13" spans="1:24" ht="15" customHeight="1" x14ac:dyDescent="0.25">
      <c r="A13" s="73"/>
      <c r="B13" s="49"/>
      <c r="C13" s="73"/>
      <c r="D13" s="73"/>
      <c r="E13" s="73"/>
      <c r="F13" s="73"/>
      <c r="G13" s="73"/>
      <c r="H13" s="49"/>
      <c r="I13" s="73"/>
      <c r="J13" s="73"/>
      <c r="K13" s="73"/>
      <c r="L13" s="73"/>
      <c r="M13" s="73"/>
      <c r="N13" s="73"/>
      <c r="O13" s="73"/>
      <c r="P13" s="73"/>
      <c r="Q13" s="73"/>
      <c r="R13" s="73"/>
      <c r="S13" s="73"/>
      <c r="T13" s="73"/>
      <c r="U13" s="73"/>
      <c r="V13" s="73"/>
      <c r="W13" s="73"/>
      <c r="X13" s="73"/>
    </row>
    <row r="14" spans="1:24" ht="15" customHeight="1" x14ac:dyDescent="0.25">
      <c r="A14" s="73"/>
      <c r="B14" s="49"/>
      <c r="C14" s="73"/>
      <c r="D14" s="118" t="s">
        <v>141</v>
      </c>
      <c r="E14" s="73"/>
      <c r="F14" s="73"/>
      <c r="G14" s="73"/>
      <c r="H14" s="49"/>
      <c r="I14" s="73"/>
      <c r="J14" s="73"/>
      <c r="K14" s="73"/>
      <c r="L14" s="73"/>
      <c r="M14" s="73"/>
      <c r="N14" s="73"/>
      <c r="O14" s="73"/>
      <c r="P14" s="73"/>
      <c r="Q14" s="73"/>
      <c r="R14" s="73"/>
      <c r="S14" s="73"/>
      <c r="T14" s="73"/>
      <c r="U14" s="73"/>
      <c r="V14" s="73"/>
      <c r="W14" s="73"/>
      <c r="X14" s="73"/>
    </row>
    <row r="15" spans="1:24" ht="15" customHeight="1" x14ac:dyDescent="0.25">
      <c r="A15" s="73"/>
      <c r="B15" s="49"/>
      <c r="C15" s="73"/>
      <c r="D15" s="172" t="s">
        <v>204</v>
      </c>
      <c r="E15" s="172"/>
      <c r="F15" s="172"/>
      <c r="G15" s="73"/>
      <c r="H15" s="49"/>
      <c r="I15" s="73"/>
      <c r="J15" s="73"/>
      <c r="K15" s="73"/>
      <c r="L15" s="73"/>
      <c r="M15" s="73"/>
      <c r="N15" s="73"/>
      <c r="O15" s="73"/>
      <c r="P15" s="73"/>
      <c r="Q15" s="73"/>
      <c r="R15" s="73"/>
      <c r="S15" s="73"/>
      <c r="T15" s="73"/>
      <c r="U15" s="73"/>
      <c r="V15" s="73"/>
      <c r="W15" s="73"/>
      <c r="X15" s="73"/>
    </row>
    <row r="16" spans="1:24" ht="15" customHeight="1" x14ac:dyDescent="0.25">
      <c r="A16" s="73"/>
      <c r="B16" s="49"/>
      <c r="C16" s="73"/>
      <c r="D16" s="172"/>
      <c r="E16" s="172"/>
      <c r="F16" s="172"/>
      <c r="G16" s="73"/>
      <c r="H16" s="49"/>
      <c r="I16" s="73"/>
      <c r="J16" s="73"/>
      <c r="K16" s="73"/>
      <c r="L16" s="73"/>
      <c r="M16" s="73"/>
      <c r="N16" s="73"/>
      <c r="O16" s="73"/>
      <c r="P16" s="73"/>
      <c r="Q16" s="73"/>
      <c r="R16" s="73"/>
      <c r="S16" s="73"/>
      <c r="T16" s="73"/>
      <c r="U16" s="73"/>
      <c r="V16" s="73"/>
      <c r="W16" s="73"/>
      <c r="X16" s="73"/>
    </row>
    <row r="17" spans="1:24" ht="15" customHeight="1" x14ac:dyDescent="0.25">
      <c r="A17" s="73"/>
      <c r="B17" s="49"/>
      <c r="C17" s="73"/>
      <c r="D17" s="172"/>
      <c r="E17" s="172"/>
      <c r="F17" s="172"/>
      <c r="G17" s="73"/>
      <c r="H17" s="49"/>
      <c r="I17" s="73"/>
      <c r="J17" s="73"/>
      <c r="K17" s="73"/>
      <c r="L17" s="73"/>
      <c r="M17" s="73"/>
      <c r="N17" s="73"/>
      <c r="O17" s="73"/>
      <c r="P17" s="73"/>
      <c r="Q17" s="73"/>
      <c r="R17" s="73"/>
      <c r="S17" s="73"/>
      <c r="T17" s="73"/>
      <c r="U17" s="73"/>
      <c r="V17" s="73"/>
      <c r="W17" s="73"/>
      <c r="X17" s="73"/>
    </row>
    <row r="18" spans="1:24" ht="15" customHeight="1" x14ac:dyDescent="0.25">
      <c r="A18" s="73"/>
      <c r="B18" s="49"/>
      <c r="C18" s="73"/>
      <c r="D18" s="172"/>
      <c r="E18" s="172"/>
      <c r="F18" s="172"/>
      <c r="G18" s="73"/>
      <c r="H18" s="49"/>
      <c r="I18" s="73"/>
      <c r="J18" s="73"/>
      <c r="K18" s="73"/>
      <c r="L18" s="73"/>
      <c r="M18" s="73"/>
      <c r="N18" s="73"/>
      <c r="O18" s="73"/>
      <c r="P18" s="73"/>
      <c r="Q18" s="73"/>
      <c r="R18" s="73"/>
      <c r="S18" s="73"/>
      <c r="T18" s="73"/>
      <c r="U18" s="73"/>
      <c r="V18" s="73"/>
      <c r="W18" s="73"/>
      <c r="X18" s="73"/>
    </row>
    <row r="19" spans="1:24" ht="15" customHeight="1" x14ac:dyDescent="0.25">
      <c r="A19" s="73"/>
      <c r="B19" s="49"/>
      <c r="C19" s="73"/>
      <c r="D19" s="134" t="s">
        <v>205</v>
      </c>
      <c r="E19" s="125"/>
      <c r="F19" s="125"/>
      <c r="G19" s="73"/>
      <c r="H19" s="49"/>
      <c r="I19" s="73"/>
      <c r="J19" s="73"/>
      <c r="K19" s="73"/>
      <c r="L19" s="73"/>
      <c r="M19" s="73"/>
      <c r="N19" s="73"/>
      <c r="O19" s="73"/>
      <c r="P19" s="73"/>
      <c r="Q19" s="73"/>
      <c r="R19" s="73"/>
      <c r="S19" s="73"/>
      <c r="T19" s="73"/>
      <c r="U19" s="73"/>
      <c r="V19" s="73"/>
      <c r="W19" s="73"/>
      <c r="X19" s="73"/>
    </row>
    <row r="20" spans="1:24" ht="15" customHeight="1" x14ac:dyDescent="0.25">
      <c r="A20" s="73"/>
      <c r="B20" s="49"/>
      <c r="C20" s="73"/>
      <c r="D20" s="125"/>
      <c r="E20" s="125"/>
      <c r="F20" s="125"/>
      <c r="G20" s="73"/>
      <c r="H20" s="49"/>
      <c r="I20" s="73"/>
      <c r="J20" s="73"/>
      <c r="K20" s="73"/>
      <c r="L20" s="73"/>
      <c r="M20" s="73"/>
      <c r="N20" s="73"/>
      <c r="O20" s="73"/>
      <c r="P20" s="73"/>
      <c r="Q20" s="73"/>
      <c r="R20" s="73"/>
      <c r="S20" s="73"/>
      <c r="T20" s="73"/>
      <c r="U20" s="73"/>
      <c r="V20" s="73"/>
      <c r="W20" s="73"/>
      <c r="X20" s="73"/>
    </row>
    <row r="21" spans="1:24" ht="15" customHeight="1" x14ac:dyDescent="0.25">
      <c r="A21" s="73"/>
      <c r="B21" s="49"/>
      <c r="C21" s="73"/>
      <c r="D21" s="118" t="s">
        <v>130</v>
      </c>
      <c r="E21" s="125"/>
      <c r="F21" s="125"/>
      <c r="G21" s="73"/>
      <c r="H21" s="49"/>
      <c r="I21" s="73"/>
      <c r="J21" s="73"/>
      <c r="K21" s="73"/>
      <c r="L21" s="73"/>
      <c r="M21" s="73"/>
      <c r="N21" s="73"/>
      <c r="O21" s="73"/>
      <c r="P21" s="73"/>
      <c r="Q21" s="73"/>
      <c r="R21" s="73"/>
      <c r="S21" s="73"/>
      <c r="T21" s="73"/>
      <c r="U21" s="73"/>
      <c r="V21" s="73"/>
      <c r="W21" s="73"/>
      <c r="X21" s="73"/>
    </row>
    <row r="22" spans="1:24" ht="15" customHeight="1" x14ac:dyDescent="0.25">
      <c r="A22" s="73"/>
      <c r="B22" s="49"/>
      <c r="C22" s="73"/>
      <c r="D22" s="118"/>
      <c r="E22" s="125"/>
      <c r="F22" s="125"/>
      <c r="G22" s="73"/>
      <c r="H22" s="49"/>
      <c r="I22" s="73"/>
      <c r="J22" s="73"/>
      <c r="K22" s="73"/>
      <c r="L22" s="73"/>
      <c r="M22" s="73"/>
      <c r="N22" s="73"/>
      <c r="O22" s="73"/>
      <c r="P22" s="73"/>
      <c r="Q22" s="73"/>
      <c r="R22" s="73"/>
      <c r="S22" s="73"/>
      <c r="T22" s="73"/>
      <c r="U22" s="73"/>
      <c r="V22" s="73"/>
      <c r="W22" s="73"/>
      <c r="X22" s="73"/>
    </row>
    <row r="23" spans="1:24" ht="31.5" customHeight="1" x14ac:dyDescent="0.25">
      <c r="A23" s="73"/>
      <c r="B23" s="49"/>
      <c r="C23" s="73"/>
      <c r="D23" s="199" t="s">
        <v>230</v>
      </c>
      <c r="E23" s="199"/>
      <c r="F23" s="199"/>
      <c r="G23" s="73"/>
      <c r="H23" s="49"/>
      <c r="I23" s="73"/>
      <c r="J23" s="73"/>
      <c r="K23" s="73"/>
      <c r="L23" s="73"/>
      <c r="M23" s="73"/>
      <c r="N23" s="73"/>
      <c r="O23" s="73"/>
      <c r="P23" s="73"/>
      <c r="Q23" s="73"/>
      <c r="R23" s="73"/>
      <c r="S23" s="73"/>
      <c r="T23" s="73"/>
      <c r="U23" s="73"/>
      <c r="V23" s="73"/>
      <c r="W23" s="73"/>
      <c r="X23" s="73"/>
    </row>
    <row r="24" spans="1:24" ht="15" customHeight="1" x14ac:dyDescent="0.25">
      <c r="A24" s="73"/>
      <c r="B24" s="49"/>
      <c r="C24" s="73"/>
      <c r="D24" s="125"/>
      <c r="E24" s="125"/>
      <c r="F24" s="125"/>
      <c r="G24" s="73"/>
      <c r="H24" s="49"/>
      <c r="I24" s="73"/>
      <c r="J24" s="73"/>
      <c r="K24" s="73"/>
      <c r="L24" s="73"/>
      <c r="M24" s="73"/>
      <c r="N24" s="73"/>
      <c r="O24" s="73"/>
      <c r="P24" s="73"/>
      <c r="Q24" s="73"/>
      <c r="R24" s="73"/>
      <c r="S24" s="73"/>
      <c r="T24" s="73"/>
      <c r="U24" s="73"/>
      <c r="V24" s="73"/>
      <c r="W24" s="73"/>
      <c r="X24" s="73"/>
    </row>
    <row r="25" spans="1:24" ht="15" customHeight="1" x14ac:dyDescent="0.25">
      <c r="A25" s="73"/>
      <c r="B25" s="49"/>
      <c r="C25" s="73"/>
      <c r="D25" s="126" t="s">
        <v>188</v>
      </c>
      <c r="E25" s="126" t="s">
        <v>92</v>
      </c>
      <c r="F25" s="126" t="s">
        <v>1</v>
      </c>
      <c r="G25" s="73"/>
      <c r="H25" s="49"/>
      <c r="I25" s="73"/>
      <c r="J25" s="73"/>
      <c r="K25" s="73"/>
      <c r="L25" s="73"/>
      <c r="M25" s="73"/>
      <c r="N25" s="73"/>
      <c r="O25" s="73"/>
      <c r="P25" s="73"/>
      <c r="Q25" s="73"/>
      <c r="R25" s="73"/>
      <c r="S25" s="73"/>
      <c r="T25" s="73"/>
      <c r="U25" s="73"/>
      <c r="V25" s="73"/>
      <c r="W25" s="73"/>
      <c r="X25" s="73"/>
    </row>
    <row r="26" spans="1:24" ht="15" customHeight="1" x14ac:dyDescent="0.25">
      <c r="A26" s="73"/>
      <c r="B26" s="49"/>
      <c r="C26" s="73"/>
      <c r="D26" s="104" t="s">
        <v>228</v>
      </c>
      <c r="E26" s="104"/>
      <c r="F26" s="104"/>
      <c r="G26" s="73"/>
      <c r="H26" s="49"/>
      <c r="I26" s="73"/>
      <c r="J26" s="73"/>
      <c r="K26" s="73"/>
      <c r="L26" s="73"/>
      <c r="M26" s="73"/>
      <c r="N26" s="73"/>
      <c r="O26" s="73"/>
      <c r="P26" s="73"/>
      <c r="Q26" s="73"/>
      <c r="R26" s="73"/>
      <c r="S26" s="73"/>
      <c r="T26" s="73"/>
      <c r="U26" s="73"/>
      <c r="V26" s="73"/>
      <c r="W26" s="73"/>
      <c r="X26" s="73"/>
    </row>
    <row r="27" spans="1:24" ht="15" customHeight="1" x14ac:dyDescent="0.25">
      <c r="A27" s="73"/>
      <c r="B27" s="49"/>
      <c r="C27" s="73"/>
      <c r="D27" s="104"/>
      <c r="E27" s="104"/>
      <c r="F27" s="104"/>
      <c r="G27" s="73"/>
      <c r="H27" s="49"/>
      <c r="I27" s="73"/>
      <c r="J27" s="73"/>
      <c r="K27" s="73"/>
      <c r="L27" s="73"/>
      <c r="M27" s="73"/>
      <c r="N27" s="73"/>
      <c r="O27" s="73"/>
      <c r="P27" s="73"/>
      <c r="Q27" s="73"/>
      <c r="R27" s="73"/>
      <c r="S27" s="73"/>
      <c r="T27" s="73"/>
      <c r="U27" s="73"/>
      <c r="V27" s="73"/>
      <c r="W27" s="73"/>
      <c r="X27" s="73"/>
    </row>
    <row r="28" spans="1:24" ht="15" customHeight="1" x14ac:dyDescent="0.25">
      <c r="A28" s="73"/>
      <c r="B28" s="49"/>
      <c r="C28" s="73"/>
      <c r="D28" s="104"/>
      <c r="E28" s="104"/>
      <c r="F28" s="104"/>
      <c r="G28" s="73"/>
      <c r="H28" s="49"/>
      <c r="I28" s="73"/>
      <c r="J28" s="73"/>
      <c r="K28" s="73"/>
      <c r="L28" s="73"/>
      <c r="M28" s="73"/>
      <c r="N28" s="73"/>
      <c r="O28" s="73"/>
      <c r="P28" s="73"/>
      <c r="Q28" s="73"/>
      <c r="R28" s="73"/>
      <c r="S28" s="73"/>
      <c r="T28" s="73"/>
      <c r="U28" s="73"/>
      <c r="V28" s="73"/>
      <c r="W28" s="73"/>
      <c r="X28" s="73"/>
    </row>
    <row r="29" spans="1:24" ht="15" customHeight="1" x14ac:dyDescent="0.25">
      <c r="A29" s="73"/>
      <c r="B29" s="49"/>
      <c r="C29" s="73"/>
      <c r="D29" s="104"/>
      <c r="E29" s="104"/>
      <c r="F29" s="104"/>
      <c r="G29" s="73"/>
      <c r="H29" s="49"/>
      <c r="I29" s="73"/>
      <c r="J29" s="73"/>
      <c r="K29" s="73"/>
      <c r="L29" s="73"/>
      <c r="M29" s="73"/>
      <c r="N29" s="73"/>
      <c r="O29" s="73"/>
      <c r="P29" s="73"/>
      <c r="Q29" s="73"/>
      <c r="R29" s="73"/>
      <c r="S29" s="73"/>
      <c r="T29" s="73"/>
      <c r="U29" s="73"/>
      <c r="V29" s="73"/>
      <c r="W29" s="73"/>
      <c r="X29" s="73"/>
    </row>
    <row r="30" spans="1:24" ht="15" customHeight="1" x14ac:dyDescent="0.25">
      <c r="A30" s="73"/>
      <c r="B30" s="49"/>
      <c r="C30" s="73"/>
      <c r="D30" s="104"/>
      <c r="E30" s="104"/>
      <c r="F30" s="104"/>
      <c r="G30" s="73"/>
      <c r="H30" s="49"/>
      <c r="I30" s="73"/>
      <c r="J30" s="73"/>
      <c r="K30" s="73"/>
      <c r="L30" s="73"/>
      <c r="M30" s="73"/>
      <c r="N30" s="73"/>
      <c r="O30" s="73"/>
      <c r="P30" s="73"/>
      <c r="Q30" s="73"/>
      <c r="R30" s="73"/>
      <c r="S30" s="73"/>
      <c r="T30" s="73"/>
      <c r="U30" s="73"/>
      <c r="V30" s="73"/>
      <c r="W30" s="73"/>
      <c r="X30" s="73"/>
    </row>
    <row r="31" spans="1:24" ht="15" customHeight="1" x14ac:dyDescent="0.25">
      <c r="A31" s="73"/>
      <c r="B31" s="49"/>
      <c r="C31" s="73"/>
      <c r="D31" s="104"/>
      <c r="E31" s="104"/>
      <c r="F31" s="104"/>
      <c r="G31" s="73"/>
      <c r="H31" s="49"/>
      <c r="I31" s="73"/>
      <c r="J31" s="73"/>
      <c r="K31" s="73"/>
      <c r="L31" s="73"/>
      <c r="M31" s="73"/>
      <c r="N31" s="73"/>
      <c r="O31" s="73"/>
      <c r="P31" s="73"/>
      <c r="Q31" s="73"/>
      <c r="R31" s="73"/>
      <c r="S31" s="73"/>
      <c r="T31" s="73"/>
      <c r="U31" s="73"/>
      <c r="V31" s="73"/>
      <c r="W31" s="73"/>
      <c r="X31" s="73"/>
    </row>
    <row r="32" spans="1:24" ht="15" customHeight="1" x14ac:dyDescent="0.25">
      <c r="A32" s="73"/>
      <c r="B32" s="49"/>
      <c r="C32" s="73"/>
      <c r="D32" s="104"/>
      <c r="E32" s="104"/>
      <c r="F32" s="104"/>
      <c r="G32" s="73"/>
      <c r="H32" s="49"/>
      <c r="I32" s="73"/>
      <c r="J32" s="73"/>
      <c r="K32" s="73"/>
      <c r="L32" s="73"/>
      <c r="M32" s="73"/>
      <c r="N32" s="73"/>
      <c r="O32" s="73"/>
      <c r="P32" s="73"/>
      <c r="Q32" s="73"/>
      <c r="R32" s="73"/>
      <c r="S32" s="73"/>
      <c r="T32" s="73"/>
      <c r="U32" s="73"/>
      <c r="V32" s="73"/>
      <c r="W32" s="73"/>
      <c r="X32" s="73"/>
    </row>
    <row r="33" spans="1:24" ht="15" customHeight="1" x14ac:dyDescent="0.25">
      <c r="A33" s="73"/>
      <c r="B33" s="49"/>
      <c r="C33" s="73"/>
      <c r="D33" s="104"/>
      <c r="E33" s="104"/>
      <c r="F33" s="104"/>
      <c r="G33" s="73"/>
      <c r="H33" s="49"/>
      <c r="I33" s="73"/>
      <c r="J33" s="73"/>
      <c r="K33" s="73"/>
      <c r="L33" s="73"/>
      <c r="M33" s="73"/>
      <c r="N33" s="73"/>
      <c r="O33" s="73"/>
      <c r="P33" s="73"/>
      <c r="Q33" s="73"/>
      <c r="R33" s="73"/>
      <c r="S33" s="73"/>
      <c r="T33" s="73"/>
      <c r="U33" s="73"/>
      <c r="V33" s="73"/>
      <c r="W33" s="73"/>
      <c r="X33" s="73"/>
    </row>
    <row r="34" spans="1:24" ht="15" customHeight="1" x14ac:dyDescent="0.25">
      <c r="A34" s="73"/>
      <c r="B34" s="49"/>
      <c r="C34" s="73"/>
      <c r="D34" s="104"/>
      <c r="E34" s="104"/>
      <c r="F34" s="104"/>
      <c r="G34" s="73"/>
      <c r="H34" s="49"/>
      <c r="I34" s="73"/>
      <c r="J34" s="73"/>
      <c r="K34" s="73"/>
      <c r="L34" s="73"/>
      <c r="M34" s="73"/>
      <c r="N34" s="73"/>
      <c r="O34" s="73"/>
      <c r="P34" s="73"/>
      <c r="Q34" s="73"/>
      <c r="R34" s="73"/>
      <c r="S34" s="73"/>
      <c r="T34" s="73"/>
      <c r="U34" s="73"/>
      <c r="V34" s="73"/>
      <c r="W34" s="73"/>
      <c r="X34" s="73"/>
    </row>
    <row r="35" spans="1:24" ht="15" customHeight="1" x14ac:dyDescent="0.25">
      <c r="A35" s="73"/>
      <c r="B35" s="49"/>
      <c r="C35" s="73"/>
      <c r="D35" s="104"/>
      <c r="E35" s="104"/>
      <c r="F35" s="104"/>
      <c r="G35" s="73"/>
      <c r="H35" s="49"/>
      <c r="I35" s="73"/>
      <c r="J35" s="73"/>
      <c r="K35" s="73"/>
      <c r="L35" s="73"/>
      <c r="M35" s="73"/>
      <c r="N35" s="73"/>
      <c r="O35" s="73"/>
      <c r="P35" s="73"/>
      <c r="Q35" s="73"/>
      <c r="R35" s="73"/>
      <c r="S35" s="73"/>
      <c r="T35" s="73"/>
      <c r="U35" s="73"/>
      <c r="V35" s="73"/>
      <c r="W35" s="73"/>
      <c r="X35" s="73"/>
    </row>
    <row r="36" spans="1:24" ht="15" customHeight="1" x14ac:dyDescent="0.25">
      <c r="A36" s="73"/>
      <c r="B36" s="49"/>
      <c r="C36" s="73"/>
      <c r="D36" s="104"/>
      <c r="E36" s="104"/>
      <c r="F36" s="104"/>
      <c r="G36" s="73"/>
      <c r="H36" s="49"/>
      <c r="I36" s="73"/>
      <c r="J36" s="73"/>
      <c r="K36" s="73"/>
      <c r="L36" s="73"/>
      <c r="M36" s="73"/>
      <c r="N36" s="73"/>
      <c r="O36" s="73"/>
      <c r="P36" s="73"/>
      <c r="Q36" s="73"/>
      <c r="R36" s="73"/>
      <c r="S36" s="73"/>
      <c r="T36" s="73"/>
      <c r="U36" s="73"/>
      <c r="V36" s="73"/>
      <c r="W36" s="73"/>
      <c r="X36" s="73"/>
    </row>
    <row r="37" spans="1:24" ht="15" customHeight="1" x14ac:dyDescent="0.25">
      <c r="A37" s="73"/>
      <c r="B37" s="49"/>
      <c r="C37" s="73"/>
      <c r="D37" s="104"/>
      <c r="E37" s="104"/>
      <c r="F37" s="104"/>
      <c r="G37" s="73"/>
      <c r="H37" s="49"/>
      <c r="I37" s="73"/>
      <c r="J37" s="73"/>
      <c r="K37" s="73"/>
      <c r="L37" s="73"/>
      <c r="M37" s="73"/>
      <c r="N37" s="73"/>
      <c r="O37" s="73"/>
      <c r="P37" s="73"/>
      <c r="Q37" s="73"/>
      <c r="R37" s="73"/>
      <c r="S37" s="73"/>
      <c r="T37" s="73"/>
      <c r="U37" s="73"/>
      <c r="V37" s="73"/>
      <c r="W37" s="73"/>
      <c r="X37" s="73"/>
    </row>
    <row r="38" spans="1:24" ht="15" customHeight="1" x14ac:dyDescent="0.25">
      <c r="A38" s="73"/>
      <c r="B38" s="49"/>
      <c r="C38" s="73"/>
      <c r="D38" s="104"/>
      <c r="E38" s="104"/>
      <c r="F38" s="104"/>
      <c r="G38" s="73"/>
      <c r="H38" s="49"/>
      <c r="I38" s="73"/>
      <c r="J38" s="73"/>
      <c r="K38" s="73"/>
      <c r="L38" s="73"/>
      <c r="M38" s="73"/>
      <c r="N38" s="73"/>
      <c r="O38" s="73"/>
      <c r="P38" s="73"/>
      <c r="Q38" s="73"/>
      <c r="R38" s="73"/>
      <c r="S38" s="73"/>
      <c r="T38" s="73"/>
      <c r="U38" s="73"/>
      <c r="V38" s="73"/>
      <c r="W38" s="73"/>
      <c r="X38" s="73"/>
    </row>
    <row r="39" spans="1:24" ht="15" customHeight="1" x14ac:dyDescent="0.25">
      <c r="A39" s="73"/>
      <c r="B39" s="49"/>
      <c r="C39" s="73"/>
      <c r="D39" s="104"/>
      <c r="E39" s="104"/>
      <c r="F39" s="104"/>
      <c r="G39" s="73"/>
      <c r="H39" s="49"/>
      <c r="I39" s="73"/>
      <c r="J39" s="73"/>
      <c r="K39" s="73"/>
      <c r="L39" s="73"/>
      <c r="M39" s="73"/>
      <c r="N39" s="73"/>
      <c r="O39" s="73"/>
      <c r="P39" s="73"/>
      <c r="Q39" s="73"/>
      <c r="R39" s="73"/>
      <c r="S39" s="73"/>
      <c r="T39" s="73"/>
      <c r="U39" s="73"/>
      <c r="V39" s="73"/>
      <c r="W39" s="73"/>
      <c r="X39" s="73"/>
    </row>
    <row r="40" spans="1:24" ht="15" customHeight="1" x14ac:dyDescent="0.25">
      <c r="A40" s="73"/>
      <c r="B40" s="49"/>
      <c r="C40" s="73"/>
      <c r="D40" s="104"/>
      <c r="E40" s="104"/>
      <c r="F40" s="104"/>
      <c r="G40" s="73"/>
      <c r="H40" s="49"/>
      <c r="I40" s="73"/>
      <c r="J40" s="73"/>
      <c r="K40" s="73"/>
      <c r="L40" s="73"/>
      <c r="M40" s="73"/>
      <c r="N40" s="73"/>
      <c r="O40" s="73"/>
      <c r="P40" s="73"/>
      <c r="Q40" s="73"/>
      <c r="R40" s="73"/>
      <c r="S40" s="73"/>
      <c r="T40" s="73"/>
      <c r="U40" s="73"/>
      <c r="V40" s="73"/>
      <c r="W40" s="73"/>
      <c r="X40" s="73"/>
    </row>
    <row r="41" spans="1:24" ht="15" customHeight="1" x14ac:dyDescent="0.25">
      <c r="A41" s="73"/>
      <c r="B41" s="49"/>
      <c r="C41" s="73"/>
      <c r="D41" s="104"/>
      <c r="E41" s="104"/>
      <c r="F41" s="104"/>
      <c r="G41" s="73"/>
      <c r="H41" s="49"/>
      <c r="I41" s="73"/>
      <c r="J41" s="73"/>
      <c r="K41" s="73"/>
      <c r="L41" s="73"/>
      <c r="M41" s="73"/>
      <c r="N41" s="73"/>
      <c r="O41" s="73"/>
      <c r="P41" s="73"/>
      <c r="Q41" s="73"/>
      <c r="R41" s="73"/>
      <c r="S41" s="73"/>
      <c r="T41" s="73"/>
      <c r="U41" s="73"/>
      <c r="V41" s="73"/>
      <c r="W41" s="73"/>
      <c r="X41" s="73"/>
    </row>
    <row r="42" spans="1:24" ht="15" customHeight="1" x14ac:dyDescent="0.25">
      <c r="A42" s="73"/>
      <c r="B42" s="49"/>
      <c r="C42" s="73"/>
      <c r="D42" s="104"/>
      <c r="E42" s="104"/>
      <c r="F42" s="104"/>
      <c r="G42" s="73"/>
      <c r="H42" s="49"/>
      <c r="I42" s="73"/>
      <c r="J42" s="73"/>
      <c r="K42" s="73"/>
      <c r="L42" s="73"/>
      <c r="M42" s="73"/>
      <c r="N42" s="73"/>
      <c r="O42" s="73"/>
      <c r="P42" s="73"/>
      <c r="Q42" s="73"/>
      <c r="R42" s="73"/>
      <c r="S42" s="73"/>
      <c r="T42" s="73"/>
      <c r="U42" s="73"/>
      <c r="V42" s="73"/>
      <c r="W42" s="73"/>
      <c r="X42" s="73"/>
    </row>
    <row r="43" spans="1:24" ht="15" customHeight="1" x14ac:dyDescent="0.25">
      <c r="A43" s="73"/>
      <c r="B43" s="49"/>
      <c r="C43" s="73"/>
      <c r="D43" s="104"/>
      <c r="E43" s="104"/>
      <c r="F43" s="104"/>
      <c r="G43" s="73"/>
      <c r="H43" s="49"/>
      <c r="I43" s="73"/>
      <c r="J43" s="73"/>
      <c r="K43" s="73"/>
      <c r="L43" s="73"/>
      <c r="M43" s="73"/>
      <c r="N43" s="73"/>
      <c r="O43" s="73"/>
      <c r="P43" s="73"/>
      <c r="Q43" s="73"/>
      <c r="R43" s="73"/>
      <c r="S43" s="73"/>
      <c r="T43" s="73"/>
      <c r="U43" s="73"/>
      <c r="V43" s="73"/>
      <c r="W43" s="73"/>
      <c r="X43" s="73"/>
    </row>
    <row r="44" spans="1:24" ht="15" customHeight="1" x14ac:dyDescent="0.25">
      <c r="A44" s="73"/>
      <c r="B44" s="49"/>
      <c r="C44" s="73"/>
      <c r="D44" s="104"/>
      <c r="E44" s="104"/>
      <c r="F44" s="104"/>
      <c r="G44" s="73"/>
      <c r="H44" s="49"/>
      <c r="I44" s="73"/>
      <c r="J44" s="73"/>
      <c r="K44" s="73"/>
      <c r="L44" s="73"/>
      <c r="M44" s="73"/>
      <c r="N44" s="73"/>
      <c r="O44" s="73"/>
      <c r="P44" s="73"/>
      <c r="Q44" s="73"/>
      <c r="R44" s="73"/>
      <c r="S44" s="73"/>
      <c r="T44" s="73"/>
      <c r="U44" s="73"/>
      <c r="V44" s="73"/>
      <c r="W44" s="73"/>
      <c r="X44" s="73"/>
    </row>
    <row r="45" spans="1:24" ht="15" customHeight="1" x14ac:dyDescent="0.25">
      <c r="A45" s="73"/>
      <c r="B45" s="49"/>
      <c r="C45" s="73"/>
      <c r="D45" s="104"/>
      <c r="E45" s="104"/>
      <c r="F45" s="104"/>
      <c r="G45" s="73"/>
      <c r="H45" s="49"/>
      <c r="I45" s="73"/>
      <c r="J45" s="73"/>
      <c r="K45" s="73"/>
      <c r="L45" s="73"/>
      <c r="M45" s="73"/>
      <c r="N45" s="73"/>
      <c r="O45" s="73"/>
      <c r="P45" s="73"/>
      <c r="Q45" s="73"/>
      <c r="R45" s="73"/>
      <c r="S45" s="73"/>
      <c r="T45" s="73"/>
      <c r="U45" s="73"/>
      <c r="V45" s="73"/>
      <c r="W45" s="73"/>
      <c r="X45" s="73"/>
    </row>
    <row r="46" spans="1:24" ht="15" customHeight="1" x14ac:dyDescent="0.25">
      <c r="A46" s="73"/>
      <c r="B46" s="49"/>
      <c r="C46" s="73"/>
      <c r="D46" s="104"/>
      <c r="E46" s="104"/>
      <c r="F46" s="104"/>
      <c r="G46" s="73"/>
      <c r="H46" s="49"/>
      <c r="I46" s="73"/>
      <c r="J46" s="73"/>
      <c r="K46" s="73"/>
      <c r="L46" s="73"/>
      <c r="M46" s="73"/>
      <c r="N46" s="73"/>
      <c r="O46" s="73"/>
      <c r="P46" s="73"/>
      <c r="Q46" s="73"/>
      <c r="R46" s="73"/>
      <c r="S46" s="73"/>
      <c r="T46" s="73"/>
      <c r="U46" s="73"/>
      <c r="V46" s="73"/>
      <c r="W46" s="73"/>
      <c r="X46" s="73"/>
    </row>
    <row r="47" spans="1:24" ht="15" customHeight="1" x14ac:dyDescent="0.25">
      <c r="A47" s="73"/>
      <c r="B47" s="49"/>
      <c r="C47" s="73"/>
      <c r="D47" s="104"/>
      <c r="E47" s="104"/>
      <c r="F47" s="104"/>
      <c r="G47" s="73"/>
      <c r="H47" s="49"/>
      <c r="I47" s="73"/>
      <c r="J47" s="73"/>
      <c r="K47" s="73"/>
      <c r="L47" s="73"/>
      <c r="M47" s="73"/>
      <c r="N47" s="73"/>
      <c r="O47" s="73"/>
      <c r="P47" s="73"/>
      <c r="Q47" s="73"/>
      <c r="R47" s="73"/>
      <c r="S47" s="73"/>
      <c r="T47" s="73"/>
      <c r="U47" s="73"/>
      <c r="V47" s="73"/>
      <c r="W47" s="73"/>
      <c r="X47" s="73"/>
    </row>
    <row r="48" spans="1:24" ht="15" customHeight="1" x14ac:dyDescent="0.25">
      <c r="A48" s="73"/>
      <c r="B48" s="49"/>
      <c r="C48" s="73"/>
      <c r="D48" s="104"/>
      <c r="E48" s="104"/>
      <c r="F48" s="104"/>
      <c r="G48" s="73"/>
      <c r="H48" s="49"/>
      <c r="I48" s="73"/>
      <c r="J48" s="73"/>
      <c r="K48" s="73"/>
      <c r="L48" s="73"/>
      <c r="M48" s="73"/>
      <c r="N48" s="73"/>
      <c r="O48" s="73"/>
      <c r="P48" s="73"/>
      <c r="Q48" s="73"/>
      <c r="R48" s="73"/>
      <c r="S48" s="73"/>
      <c r="T48" s="73"/>
      <c r="U48" s="73"/>
      <c r="V48" s="73"/>
      <c r="W48" s="73"/>
      <c r="X48" s="73"/>
    </row>
    <row r="49" spans="1:24" ht="15" customHeight="1" x14ac:dyDescent="0.25">
      <c r="A49" s="73"/>
      <c r="B49" s="49"/>
      <c r="C49" s="73"/>
      <c r="D49" s="104"/>
      <c r="E49" s="104"/>
      <c r="F49" s="104"/>
      <c r="G49" s="73"/>
      <c r="H49" s="49"/>
      <c r="I49" s="73"/>
      <c r="J49" s="73"/>
      <c r="K49" s="73"/>
      <c r="L49" s="73"/>
      <c r="M49" s="73"/>
      <c r="N49" s="73"/>
      <c r="O49" s="73"/>
      <c r="P49" s="73"/>
      <c r="Q49" s="73"/>
      <c r="R49" s="73"/>
      <c r="S49" s="73"/>
      <c r="T49" s="73"/>
      <c r="U49" s="73"/>
      <c r="V49" s="73"/>
      <c r="W49" s="73"/>
      <c r="X49" s="73"/>
    </row>
    <row r="50" spans="1:24" ht="15" customHeight="1" x14ac:dyDescent="0.25">
      <c r="A50" s="73"/>
      <c r="B50" s="49"/>
      <c r="C50" s="73"/>
      <c r="D50" s="104"/>
      <c r="E50" s="104"/>
      <c r="F50" s="104"/>
      <c r="G50" s="73"/>
      <c r="H50" s="49"/>
      <c r="I50" s="73"/>
      <c r="J50" s="73"/>
      <c r="K50" s="73"/>
      <c r="L50" s="73"/>
      <c r="M50" s="73"/>
      <c r="N50" s="73"/>
      <c r="O50" s="73"/>
      <c r="P50" s="73"/>
      <c r="Q50" s="73"/>
      <c r="R50" s="73"/>
      <c r="S50" s="73"/>
      <c r="T50" s="73"/>
      <c r="U50" s="73"/>
      <c r="V50" s="73"/>
      <c r="W50" s="73"/>
      <c r="X50" s="73"/>
    </row>
    <row r="51" spans="1:24" ht="15" customHeight="1" x14ac:dyDescent="0.25">
      <c r="A51" s="73"/>
      <c r="B51" s="49"/>
      <c r="C51" s="73"/>
      <c r="D51" s="104"/>
      <c r="E51" s="104"/>
      <c r="F51" s="104"/>
      <c r="G51" s="73"/>
      <c r="H51" s="49"/>
      <c r="I51" s="73"/>
      <c r="J51" s="73"/>
      <c r="K51" s="73"/>
      <c r="L51" s="73"/>
      <c r="M51" s="73"/>
      <c r="N51" s="73"/>
      <c r="O51" s="73"/>
      <c r="P51" s="73"/>
      <c r="Q51" s="73"/>
      <c r="R51" s="73"/>
      <c r="S51" s="73"/>
      <c r="T51" s="73"/>
      <c r="U51" s="73"/>
      <c r="V51" s="73"/>
      <c r="W51" s="73"/>
      <c r="X51" s="73"/>
    </row>
    <row r="52" spans="1:24" ht="15" customHeight="1" x14ac:dyDescent="0.25">
      <c r="A52" s="73"/>
      <c r="B52" s="49"/>
      <c r="C52" s="73"/>
      <c r="D52" s="104"/>
      <c r="E52" s="104"/>
      <c r="F52" s="104"/>
      <c r="G52" s="73"/>
      <c r="H52" s="49"/>
      <c r="I52" s="73"/>
      <c r="J52" s="73"/>
      <c r="K52" s="73"/>
      <c r="L52" s="73"/>
      <c r="M52" s="73"/>
      <c r="N52" s="73"/>
      <c r="O52" s="73"/>
      <c r="P52" s="73"/>
      <c r="Q52" s="73"/>
      <c r="R52" s="73"/>
      <c r="S52" s="73"/>
      <c r="T52" s="73"/>
      <c r="U52" s="73"/>
      <c r="V52" s="73"/>
      <c r="W52" s="73"/>
      <c r="X52" s="73"/>
    </row>
    <row r="53" spans="1:24" ht="15" customHeight="1" x14ac:dyDescent="0.25">
      <c r="A53" s="73"/>
      <c r="B53" s="49"/>
      <c r="C53" s="73"/>
      <c r="D53" s="104"/>
      <c r="E53" s="104"/>
      <c r="F53" s="104"/>
      <c r="G53" s="73"/>
      <c r="H53" s="49"/>
      <c r="I53" s="73"/>
      <c r="J53" s="73"/>
      <c r="K53" s="73"/>
      <c r="L53" s="73"/>
      <c r="M53" s="73"/>
      <c r="N53" s="73"/>
      <c r="O53" s="73"/>
      <c r="P53" s="73"/>
      <c r="Q53" s="73"/>
      <c r="R53" s="73"/>
      <c r="S53" s="73"/>
      <c r="T53" s="73"/>
      <c r="U53" s="73"/>
      <c r="V53" s="73"/>
      <c r="W53" s="73"/>
      <c r="X53" s="73"/>
    </row>
    <row r="54" spans="1:24" ht="15" customHeight="1" x14ac:dyDescent="0.25">
      <c r="A54" s="73"/>
      <c r="B54" s="49"/>
      <c r="C54" s="73"/>
      <c r="D54" s="104"/>
      <c r="E54" s="104"/>
      <c r="F54" s="104"/>
      <c r="G54" s="73"/>
      <c r="H54" s="49"/>
      <c r="I54" s="73"/>
      <c r="J54" s="73"/>
      <c r="K54" s="73"/>
      <c r="L54" s="73"/>
      <c r="M54" s="73"/>
      <c r="N54" s="73"/>
      <c r="O54" s="73"/>
      <c r="P54" s="73"/>
      <c r="Q54" s="73"/>
      <c r="R54" s="73"/>
      <c r="S54" s="73"/>
      <c r="T54" s="73"/>
      <c r="U54" s="73"/>
      <c r="V54" s="73"/>
      <c r="W54" s="73"/>
      <c r="X54" s="73"/>
    </row>
    <row r="55" spans="1:24" ht="15" customHeight="1" x14ac:dyDescent="0.25">
      <c r="A55" s="73"/>
      <c r="B55" s="49"/>
      <c r="C55" s="73"/>
      <c r="D55" s="104"/>
      <c r="E55" s="104"/>
      <c r="F55" s="104"/>
      <c r="G55" s="73"/>
      <c r="H55" s="49"/>
      <c r="I55" s="73"/>
      <c r="J55" s="73"/>
      <c r="K55" s="73"/>
      <c r="L55" s="73"/>
      <c r="M55" s="73"/>
      <c r="N55" s="73"/>
      <c r="O55" s="73"/>
      <c r="P55" s="73"/>
      <c r="Q55" s="73"/>
      <c r="R55" s="73"/>
      <c r="S55" s="73"/>
      <c r="T55" s="73"/>
      <c r="U55" s="73"/>
      <c r="V55" s="73"/>
      <c r="W55" s="73"/>
      <c r="X55" s="73"/>
    </row>
    <row r="56" spans="1:24" ht="15" customHeight="1" x14ac:dyDescent="0.25">
      <c r="A56" s="73"/>
      <c r="B56" s="49"/>
      <c r="C56" s="73"/>
      <c r="D56" s="104"/>
      <c r="E56" s="104"/>
      <c r="F56" s="104"/>
      <c r="G56" s="73"/>
      <c r="H56" s="49"/>
      <c r="I56" s="73"/>
      <c r="J56" s="73"/>
      <c r="K56" s="73"/>
      <c r="L56" s="73"/>
      <c r="M56" s="73"/>
      <c r="N56" s="73"/>
      <c r="O56" s="73"/>
      <c r="P56" s="73"/>
      <c r="Q56" s="73"/>
      <c r="R56" s="73"/>
      <c r="S56" s="73"/>
      <c r="T56" s="73"/>
      <c r="U56" s="73"/>
      <c r="V56" s="73"/>
      <c r="W56" s="73"/>
      <c r="X56" s="73"/>
    </row>
    <row r="57" spans="1:24" ht="15" customHeight="1" x14ac:dyDescent="0.25">
      <c r="A57" s="73"/>
      <c r="B57" s="49"/>
      <c r="C57" s="73"/>
      <c r="D57" s="104"/>
      <c r="E57" s="104"/>
      <c r="F57" s="104"/>
      <c r="G57" s="73"/>
      <c r="H57" s="49"/>
      <c r="I57" s="73"/>
      <c r="J57" s="73"/>
      <c r="K57" s="73"/>
      <c r="L57" s="73"/>
      <c r="M57" s="73"/>
      <c r="N57" s="73"/>
      <c r="O57" s="73"/>
      <c r="P57" s="73"/>
      <c r="Q57" s="73"/>
      <c r="R57" s="73"/>
      <c r="S57" s="73"/>
      <c r="T57" s="73"/>
      <c r="U57" s="73"/>
      <c r="V57" s="73"/>
      <c r="W57" s="73"/>
      <c r="X57" s="73"/>
    </row>
    <row r="58" spans="1:24" ht="15" customHeight="1" x14ac:dyDescent="0.25">
      <c r="A58" s="73"/>
      <c r="B58" s="49"/>
      <c r="C58" s="73"/>
      <c r="D58" s="104"/>
      <c r="E58" s="104"/>
      <c r="F58" s="104"/>
      <c r="G58" s="73"/>
      <c r="H58" s="49"/>
      <c r="I58" s="73"/>
      <c r="J58" s="73"/>
      <c r="K58" s="73"/>
      <c r="L58" s="73"/>
      <c r="M58" s="73"/>
      <c r="N58" s="73"/>
      <c r="O58" s="73"/>
      <c r="P58" s="73"/>
      <c r="Q58" s="73"/>
      <c r="R58" s="73"/>
      <c r="S58" s="73"/>
      <c r="T58" s="73"/>
      <c r="U58" s="73"/>
      <c r="V58" s="73"/>
      <c r="W58" s="73"/>
      <c r="X58" s="73"/>
    </row>
    <row r="59" spans="1:24" ht="15" customHeight="1" x14ac:dyDescent="0.25">
      <c r="A59" s="73"/>
      <c r="B59" s="49"/>
      <c r="C59" s="73"/>
      <c r="D59" s="104"/>
      <c r="E59" s="104"/>
      <c r="F59" s="104"/>
      <c r="G59" s="73"/>
      <c r="H59" s="49"/>
      <c r="I59" s="73"/>
      <c r="J59" s="73"/>
      <c r="K59" s="73"/>
      <c r="L59" s="73"/>
      <c r="M59" s="73"/>
      <c r="N59" s="73"/>
      <c r="O59" s="73"/>
      <c r="P59" s="73"/>
      <c r="Q59" s="73"/>
      <c r="R59" s="73"/>
      <c r="S59" s="73"/>
      <c r="T59" s="73"/>
      <c r="U59" s="73"/>
      <c r="V59" s="73"/>
      <c r="W59" s="73"/>
      <c r="X59" s="73"/>
    </row>
    <row r="60" spans="1:24" ht="15" customHeight="1" x14ac:dyDescent="0.25">
      <c r="A60" s="73"/>
      <c r="B60" s="49"/>
      <c r="C60" s="73"/>
      <c r="D60" s="104"/>
      <c r="E60" s="104"/>
      <c r="F60" s="104"/>
      <c r="G60" s="73"/>
      <c r="H60" s="49"/>
      <c r="I60" s="73"/>
      <c r="J60" s="73"/>
      <c r="K60" s="73"/>
      <c r="L60" s="73"/>
      <c r="M60" s="73"/>
      <c r="N60" s="73"/>
      <c r="O60" s="73"/>
      <c r="P60" s="73"/>
      <c r="Q60" s="73"/>
      <c r="R60" s="73"/>
      <c r="S60" s="73"/>
      <c r="T60" s="73"/>
      <c r="U60" s="73"/>
      <c r="V60" s="73"/>
      <c r="W60" s="73"/>
      <c r="X60" s="73"/>
    </row>
    <row r="61" spans="1:24" ht="15" customHeight="1" x14ac:dyDescent="0.25">
      <c r="A61" s="73"/>
      <c r="B61" s="49"/>
      <c r="C61" s="73"/>
      <c r="D61" s="104"/>
      <c r="E61" s="104"/>
      <c r="F61" s="104"/>
      <c r="G61" s="73"/>
      <c r="H61" s="49"/>
      <c r="I61" s="73"/>
      <c r="J61" s="73"/>
      <c r="K61" s="73"/>
      <c r="L61" s="73"/>
      <c r="M61" s="73"/>
      <c r="N61" s="73"/>
      <c r="O61" s="73"/>
      <c r="P61" s="73"/>
      <c r="Q61" s="73"/>
      <c r="R61" s="73"/>
      <c r="S61" s="73"/>
      <c r="T61" s="73"/>
      <c r="U61" s="73"/>
      <c r="V61" s="73"/>
      <c r="W61" s="73"/>
      <c r="X61" s="73"/>
    </row>
    <row r="62" spans="1:24" ht="15" customHeight="1" x14ac:dyDescent="0.25">
      <c r="A62" s="73"/>
      <c r="B62" s="49"/>
      <c r="C62" s="73"/>
      <c r="D62" s="104"/>
      <c r="E62" s="104"/>
      <c r="F62" s="104"/>
      <c r="G62" s="73"/>
      <c r="H62" s="49"/>
      <c r="I62" s="73"/>
      <c r="J62" s="73"/>
      <c r="K62" s="73"/>
      <c r="L62" s="73"/>
      <c r="M62" s="73"/>
      <c r="N62" s="73"/>
      <c r="O62" s="73"/>
      <c r="P62" s="73"/>
      <c r="Q62" s="73"/>
      <c r="R62" s="73"/>
      <c r="S62" s="73"/>
      <c r="T62" s="73"/>
      <c r="U62" s="73"/>
      <c r="V62" s="73"/>
      <c r="W62" s="73"/>
      <c r="X62" s="73"/>
    </row>
    <row r="63" spans="1:24" ht="15" customHeight="1" x14ac:dyDescent="0.25">
      <c r="A63" s="73"/>
      <c r="B63" s="49"/>
      <c r="C63" s="73"/>
      <c r="D63" s="104"/>
      <c r="E63" s="104"/>
      <c r="F63" s="104"/>
      <c r="G63" s="73"/>
      <c r="H63" s="49"/>
      <c r="I63" s="73"/>
      <c r="J63" s="73"/>
      <c r="K63" s="73"/>
      <c r="L63" s="73"/>
      <c r="M63" s="73"/>
      <c r="N63" s="73"/>
      <c r="O63" s="73"/>
      <c r="P63" s="73"/>
      <c r="Q63" s="73"/>
      <c r="R63" s="73"/>
      <c r="S63" s="73"/>
      <c r="T63" s="73"/>
      <c r="U63" s="73"/>
      <c r="V63" s="73"/>
      <c r="W63" s="73"/>
      <c r="X63" s="73"/>
    </row>
    <row r="64" spans="1:24" ht="15" customHeight="1" x14ac:dyDescent="0.25">
      <c r="A64" s="73"/>
      <c r="B64" s="49"/>
      <c r="C64" s="73"/>
      <c r="D64" s="104"/>
      <c r="E64" s="104"/>
      <c r="F64" s="104"/>
      <c r="G64" s="73"/>
      <c r="H64" s="49"/>
      <c r="I64" s="73"/>
      <c r="J64" s="73"/>
      <c r="K64" s="73"/>
      <c r="L64" s="73"/>
      <c r="M64" s="73"/>
      <c r="N64" s="73"/>
      <c r="O64" s="73"/>
      <c r="P64" s="73"/>
      <c r="Q64" s="73"/>
      <c r="R64" s="73"/>
      <c r="S64" s="73"/>
      <c r="T64" s="73"/>
      <c r="U64" s="73"/>
      <c r="V64" s="73"/>
      <c r="W64" s="73"/>
      <c r="X64" s="73"/>
    </row>
    <row r="65" spans="1:24" ht="15" customHeight="1" x14ac:dyDescent="0.25">
      <c r="A65" s="73"/>
      <c r="B65" s="49"/>
      <c r="C65" s="73"/>
      <c r="D65" s="104"/>
      <c r="E65" s="104"/>
      <c r="F65" s="104"/>
      <c r="G65" s="73"/>
      <c r="H65" s="49"/>
      <c r="I65" s="73"/>
      <c r="J65" s="73"/>
      <c r="K65" s="73"/>
      <c r="L65" s="73"/>
      <c r="M65" s="73"/>
      <c r="N65" s="73"/>
      <c r="O65" s="73"/>
      <c r="P65" s="73"/>
      <c r="Q65" s="73"/>
      <c r="R65" s="73"/>
      <c r="S65" s="73"/>
      <c r="T65" s="73"/>
      <c r="U65" s="73"/>
      <c r="V65" s="73"/>
      <c r="W65" s="73"/>
      <c r="X65" s="73"/>
    </row>
    <row r="66" spans="1:24" ht="15" customHeight="1" x14ac:dyDescent="0.25">
      <c r="A66" s="73"/>
      <c r="B66" s="49"/>
      <c r="C66" s="73"/>
      <c r="D66" s="104"/>
      <c r="E66" s="104"/>
      <c r="F66" s="104"/>
      <c r="G66" s="73"/>
      <c r="H66" s="49"/>
      <c r="I66" s="73"/>
      <c r="J66" s="73"/>
      <c r="K66" s="73"/>
      <c r="L66" s="73"/>
      <c r="M66" s="73"/>
      <c r="N66" s="73"/>
      <c r="O66" s="73"/>
      <c r="P66" s="73"/>
      <c r="Q66" s="73"/>
      <c r="R66" s="73"/>
      <c r="S66" s="73"/>
      <c r="T66" s="73"/>
      <c r="U66" s="73"/>
      <c r="V66" s="73"/>
      <c r="W66" s="73"/>
      <c r="X66" s="73"/>
    </row>
    <row r="67" spans="1:24" ht="15" customHeight="1" x14ac:dyDescent="0.25">
      <c r="A67" s="73"/>
      <c r="B67" s="49"/>
      <c r="C67" s="73"/>
      <c r="D67" s="104"/>
      <c r="E67" s="104"/>
      <c r="F67" s="104"/>
      <c r="G67" s="73"/>
      <c r="H67" s="49"/>
      <c r="I67" s="73"/>
      <c r="J67" s="73"/>
      <c r="K67" s="73"/>
      <c r="L67" s="73"/>
      <c r="M67" s="73"/>
      <c r="N67" s="73"/>
      <c r="O67" s="73"/>
      <c r="P67" s="73"/>
      <c r="Q67" s="73"/>
      <c r="R67" s="73"/>
      <c r="S67" s="73"/>
      <c r="T67" s="73"/>
      <c r="U67" s="73"/>
      <c r="V67" s="73"/>
      <c r="W67" s="73"/>
      <c r="X67" s="73"/>
    </row>
    <row r="68" spans="1:24" ht="15" customHeight="1" x14ac:dyDescent="0.25">
      <c r="A68" s="73"/>
      <c r="B68" s="49"/>
      <c r="C68" s="73"/>
      <c r="D68" s="104"/>
      <c r="E68" s="104"/>
      <c r="F68" s="104"/>
      <c r="G68" s="73"/>
      <c r="H68" s="49"/>
      <c r="I68" s="73"/>
      <c r="J68" s="73"/>
      <c r="K68" s="73"/>
      <c r="L68" s="73"/>
      <c r="M68" s="73"/>
      <c r="N68" s="73"/>
      <c r="O68" s="73"/>
      <c r="P68" s="73"/>
      <c r="Q68" s="73"/>
      <c r="R68" s="73"/>
      <c r="S68" s="73"/>
      <c r="T68" s="73"/>
      <c r="U68" s="73"/>
      <c r="V68" s="73"/>
      <c r="W68" s="73"/>
      <c r="X68" s="73"/>
    </row>
    <row r="69" spans="1:24" ht="15" customHeight="1" x14ac:dyDescent="0.25">
      <c r="A69" s="73"/>
      <c r="B69" s="49"/>
      <c r="C69" s="73"/>
      <c r="D69" s="104"/>
      <c r="E69" s="104"/>
      <c r="F69" s="104"/>
      <c r="G69" s="73"/>
      <c r="H69" s="49"/>
      <c r="I69" s="73"/>
      <c r="J69" s="73"/>
      <c r="K69" s="73"/>
      <c r="L69" s="73"/>
      <c r="M69" s="73"/>
      <c r="N69" s="73"/>
      <c r="O69" s="73"/>
      <c r="P69" s="73"/>
      <c r="Q69" s="73"/>
      <c r="R69" s="73"/>
      <c r="S69" s="73"/>
      <c r="T69" s="73"/>
      <c r="U69" s="73"/>
      <c r="V69" s="73"/>
      <c r="W69" s="73"/>
      <c r="X69" s="73"/>
    </row>
    <row r="70" spans="1:24" ht="15" customHeight="1" x14ac:dyDescent="0.25">
      <c r="A70" s="73"/>
      <c r="B70" s="49"/>
      <c r="C70" s="73"/>
      <c r="D70" s="104"/>
      <c r="E70" s="104"/>
      <c r="F70" s="104"/>
      <c r="G70" s="73"/>
      <c r="H70" s="49"/>
      <c r="I70" s="73"/>
      <c r="J70" s="73"/>
      <c r="K70" s="73"/>
      <c r="L70" s="73"/>
      <c r="M70" s="73"/>
      <c r="N70" s="73"/>
      <c r="O70" s="73"/>
      <c r="P70" s="73"/>
      <c r="Q70" s="73"/>
      <c r="R70" s="73"/>
      <c r="S70" s="73"/>
      <c r="T70" s="73"/>
      <c r="U70" s="73"/>
      <c r="V70" s="73"/>
      <c r="W70" s="73"/>
      <c r="X70" s="73"/>
    </row>
    <row r="71" spans="1:24" ht="15" customHeight="1" x14ac:dyDescent="0.25">
      <c r="A71" s="73"/>
      <c r="B71" s="49"/>
      <c r="C71" s="73"/>
      <c r="D71" s="104"/>
      <c r="E71" s="104"/>
      <c r="F71" s="104"/>
      <c r="G71" s="73"/>
      <c r="H71" s="49"/>
      <c r="I71" s="73"/>
      <c r="J71" s="73"/>
      <c r="K71" s="73"/>
      <c r="L71" s="73"/>
      <c r="M71" s="73"/>
      <c r="N71" s="73"/>
      <c r="O71" s="73"/>
      <c r="P71" s="73"/>
      <c r="Q71" s="73"/>
      <c r="R71" s="73"/>
      <c r="S71" s="73"/>
      <c r="T71" s="73"/>
      <c r="U71" s="73"/>
      <c r="V71" s="73"/>
      <c r="W71" s="73"/>
      <c r="X71" s="73"/>
    </row>
    <row r="72" spans="1:24" ht="15" customHeight="1" x14ac:dyDescent="0.25">
      <c r="A72" s="73"/>
      <c r="B72" s="49"/>
      <c r="C72" s="73"/>
      <c r="D72" s="104"/>
      <c r="E72" s="104"/>
      <c r="F72" s="104"/>
      <c r="G72" s="73"/>
      <c r="H72" s="49"/>
      <c r="I72" s="73"/>
      <c r="J72" s="73"/>
      <c r="K72" s="73"/>
      <c r="L72" s="73"/>
      <c r="M72" s="73"/>
      <c r="N72" s="73"/>
      <c r="O72" s="73"/>
      <c r="P72" s="73"/>
      <c r="Q72" s="73"/>
      <c r="R72" s="73"/>
      <c r="S72" s="73"/>
      <c r="T72" s="73"/>
      <c r="U72" s="73"/>
      <c r="V72" s="73"/>
      <c r="W72" s="73"/>
      <c r="X72" s="73"/>
    </row>
    <row r="73" spans="1:24" ht="15" customHeight="1" x14ac:dyDescent="0.25">
      <c r="A73" s="73"/>
      <c r="B73" s="49"/>
      <c r="C73" s="73"/>
      <c r="D73" s="104"/>
      <c r="E73" s="104"/>
      <c r="F73" s="104"/>
      <c r="G73" s="73"/>
      <c r="H73" s="49"/>
      <c r="I73" s="73"/>
      <c r="J73" s="73"/>
      <c r="K73" s="73"/>
      <c r="L73" s="73"/>
      <c r="M73" s="73"/>
      <c r="N73" s="73"/>
      <c r="O73" s="73"/>
      <c r="P73" s="73"/>
      <c r="Q73" s="73"/>
      <c r="R73" s="73"/>
      <c r="S73" s="73"/>
      <c r="T73" s="73"/>
      <c r="U73" s="73"/>
      <c r="V73" s="73"/>
      <c r="W73" s="73"/>
      <c r="X73" s="73"/>
    </row>
    <row r="74" spans="1:24" ht="15" customHeight="1" x14ac:dyDescent="0.25">
      <c r="A74" s="73"/>
      <c r="B74" s="49"/>
      <c r="C74" s="73"/>
      <c r="D74" s="104"/>
      <c r="E74" s="104"/>
      <c r="F74" s="104"/>
      <c r="G74" s="73"/>
      <c r="H74" s="49"/>
      <c r="I74" s="73"/>
      <c r="J74" s="73"/>
      <c r="K74" s="73"/>
      <c r="L74" s="73"/>
      <c r="M74" s="73"/>
      <c r="N74" s="73"/>
      <c r="O74" s="73"/>
      <c r="P74" s="73"/>
      <c r="Q74" s="73"/>
      <c r="R74" s="73"/>
      <c r="S74" s="73"/>
      <c r="T74" s="73"/>
      <c r="U74" s="73"/>
      <c r="V74" s="73"/>
      <c r="W74" s="73"/>
      <c r="X74" s="73"/>
    </row>
    <row r="75" spans="1:24" ht="15" customHeight="1" x14ac:dyDescent="0.25">
      <c r="A75" s="73"/>
      <c r="B75" s="49"/>
      <c r="C75" s="73"/>
      <c r="D75" s="104"/>
      <c r="E75" s="104"/>
      <c r="F75" s="104"/>
      <c r="G75" s="73"/>
      <c r="H75" s="49"/>
      <c r="I75" s="73"/>
      <c r="J75" s="73"/>
      <c r="K75" s="73"/>
      <c r="L75" s="73"/>
      <c r="M75" s="73"/>
      <c r="N75" s="73"/>
      <c r="O75" s="73"/>
      <c r="P75" s="73"/>
      <c r="Q75" s="73"/>
      <c r="R75" s="73"/>
      <c r="S75" s="73"/>
      <c r="T75" s="73"/>
      <c r="U75" s="73"/>
      <c r="V75" s="73"/>
      <c r="W75" s="73"/>
      <c r="X75" s="73"/>
    </row>
    <row r="76" spans="1:24" ht="15" customHeight="1" x14ac:dyDescent="0.25">
      <c r="A76" s="73"/>
      <c r="B76" s="49"/>
      <c r="C76" s="73"/>
      <c r="D76" s="104"/>
      <c r="E76" s="104"/>
      <c r="F76" s="104"/>
      <c r="G76" s="73"/>
      <c r="H76" s="49"/>
      <c r="I76" s="73"/>
      <c r="J76" s="73"/>
      <c r="K76" s="73"/>
      <c r="L76" s="73"/>
      <c r="M76" s="73"/>
      <c r="N76" s="73"/>
      <c r="O76" s="73"/>
      <c r="P76" s="73"/>
      <c r="Q76" s="73"/>
      <c r="R76" s="73"/>
      <c r="S76" s="73"/>
      <c r="T76" s="73"/>
      <c r="U76" s="73"/>
      <c r="V76" s="73"/>
      <c r="W76" s="73"/>
      <c r="X76" s="73"/>
    </row>
    <row r="77" spans="1:24" ht="15" customHeight="1" x14ac:dyDescent="0.25">
      <c r="A77" s="73"/>
      <c r="B77" s="49"/>
      <c r="C77" s="73"/>
      <c r="D77" s="104"/>
      <c r="E77" s="104"/>
      <c r="F77" s="104"/>
      <c r="G77" s="73"/>
      <c r="H77" s="49"/>
      <c r="I77" s="73"/>
      <c r="J77" s="73"/>
      <c r="K77" s="73"/>
      <c r="L77" s="73"/>
      <c r="M77" s="73"/>
      <c r="N77" s="73"/>
      <c r="O77" s="73"/>
      <c r="P77" s="73"/>
      <c r="Q77" s="73"/>
      <c r="R77" s="73"/>
      <c r="S77" s="73"/>
      <c r="T77" s="73"/>
      <c r="U77" s="73"/>
      <c r="V77" s="73"/>
      <c r="W77" s="73"/>
      <c r="X77" s="73"/>
    </row>
    <row r="78" spans="1:24" ht="15" customHeight="1" x14ac:dyDescent="0.25">
      <c r="A78" s="73"/>
      <c r="B78" s="49"/>
      <c r="C78" s="73"/>
      <c r="D78" s="104"/>
      <c r="E78" s="104"/>
      <c r="F78" s="104"/>
      <c r="G78" s="73"/>
      <c r="H78" s="49"/>
      <c r="I78" s="73"/>
      <c r="J78" s="73"/>
      <c r="K78" s="73"/>
      <c r="L78" s="73"/>
      <c r="M78" s="73"/>
      <c r="N78" s="73"/>
      <c r="O78" s="73"/>
      <c r="P78" s="73"/>
      <c r="Q78" s="73"/>
      <c r="R78" s="73"/>
      <c r="S78" s="73"/>
      <c r="T78" s="73"/>
      <c r="U78" s="73"/>
      <c r="V78" s="73"/>
      <c r="W78" s="73"/>
      <c r="X78" s="73"/>
    </row>
    <row r="79" spans="1:24" ht="15" customHeight="1" x14ac:dyDescent="0.25">
      <c r="A79" s="73"/>
      <c r="B79" s="49"/>
      <c r="C79" s="73"/>
      <c r="D79" s="104"/>
      <c r="E79" s="104"/>
      <c r="F79" s="104"/>
      <c r="G79" s="73"/>
      <c r="H79" s="49"/>
      <c r="I79" s="73"/>
      <c r="J79" s="73"/>
      <c r="K79" s="73"/>
      <c r="L79" s="73"/>
      <c r="M79" s="73"/>
      <c r="N79" s="73"/>
      <c r="O79" s="73"/>
      <c r="P79" s="73"/>
      <c r="Q79" s="73"/>
      <c r="R79" s="73"/>
      <c r="S79" s="73"/>
      <c r="T79" s="73"/>
      <c r="U79" s="73"/>
      <c r="V79" s="73"/>
      <c r="W79" s="73"/>
      <c r="X79" s="73"/>
    </row>
    <row r="80" spans="1:24" ht="15" customHeight="1" x14ac:dyDescent="0.25">
      <c r="A80" s="73"/>
      <c r="B80" s="49"/>
      <c r="C80" s="73"/>
      <c r="D80" s="104"/>
      <c r="E80" s="104"/>
      <c r="F80" s="104"/>
      <c r="G80" s="73"/>
      <c r="H80" s="49"/>
      <c r="I80" s="73"/>
      <c r="J80" s="73"/>
      <c r="K80" s="73"/>
      <c r="L80" s="73"/>
      <c r="M80" s="73"/>
      <c r="N80" s="73"/>
      <c r="O80" s="73"/>
      <c r="P80" s="73"/>
      <c r="Q80" s="73"/>
      <c r="R80" s="73"/>
      <c r="S80" s="73"/>
      <c r="T80" s="73"/>
      <c r="U80" s="73"/>
      <c r="V80" s="73"/>
      <c r="W80" s="73"/>
      <c r="X80" s="73"/>
    </row>
    <row r="81" spans="1:24" ht="15" customHeight="1" x14ac:dyDescent="0.25">
      <c r="A81" s="73"/>
      <c r="B81" s="49"/>
      <c r="C81" s="73"/>
      <c r="D81" s="104"/>
      <c r="E81" s="104"/>
      <c r="F81" s="104"/>
      <c r="G81" s="73"/>
      <c r="H81" s="49"/>
      <c r="I81" s="73"/>
      <c r="J81" s="73"/>
      <c r="K81" s="73"/>
      <c r="L81" s="73"/>
      <c r="M81" s="73"/>
      <c r="N81" s="73"/>
      <c r="O81" s="73"/>
      <c r="P81" s="73"/>
      <c r="Q81" s="73"/>
      <c r="R81" s="73"/>
      <c r="S81" s="73"/>
      <c r="T81" s="73"/>
      <c r="U81" s="73"/>
      <c r="V81" s="73"/>
      <c r="W81" s="73"/>
      <c r="X81" s="73"/>
    </row>
    <row r="82" spans="1:24" ht="15" customHeight="1" x14ac:dyDescent="0.25">
      <c r="A82" s="73"/>
      <c r="B82" s="49"/>
      <c r="C82" s="73"/>
      <c r="D82" s="104"/>
      <c r="E82" s="104"/>
      <c r="F82" s="104"/>
      <c r="G82" s="73"/>
      <c r="H82" s="49"/>
      <c r="I82" s="73"/>
      <c r="J82" s="73"/>
      <c r="K82" s="73"/>
      <c r="L82" s="73"/>
      <c r="M82" s="73"/>
      <c r="N82" s="73"/>
      <c r="O82" s="73"/>
      <c r="P82" s="73"/>
      <c r="Q82" s="73"/>
      <c r="R82" s="73"/>
      <c r="S82" s="73"/>
      <c r="T82" s="73"/>
      <c r="U82" s="73"/>
      <c r="V82" s="73"/>
      <c r="W82" s="73"/>
      <c r="X82" s="73"/>
    </row>
    <row r="83" spans="1:24" ht="15" customHeight="1" x14ac:dyDescent="0.25">
      <c r="A83" s="73"/>
      <c r="B83" s="49"/>
      <c r="C83" s="73"/>
      <c r="D83" s="104"/>
      <c r="E83" s="104"/>
      <c r="F83" s="104"/>
      <c r="G83" s="73"/>
      <c r="H83" s="49"/>
      <c r="I83" s="73"/>
      <c r="J83" s="73"/>
      <c r="K83" s="73"/>
      <c r="L83" s="73"/>
      <c r="M83" s="73"/>
      <c r="N83" s="73"/>
      <c r="O83" s="73"/>
      <c r="P83" s="73"/>
      <c r="Q83" s="73"/>
      <c r="R83" s="73"/>
      <c r="S83" s="73"/>
      <c r="T83" s="73"/>
      <c r="U83" s="73"/>
      <c r="V83" s="73"/>
      <c r="W83" s="73"/>
      <c r="X83" s="73"/>
    </row>
    <row r="84" spans="1:24" ht="15" customHeight="1" x14ac:dyDescent="0.25">
      <c r="A84" s="73"/>
      <c r="B84" s="49"/>
      <c r="C84" s="73"/>
      <c r="D84" s="104"/>
      <c r="E84" s="104"/>
      <c r="F84" s="104"/>
      <c r="G84" s="73"/>
      <c r="H84" s="49"/>
      <c r="I84" s="73"/>
      <c r="J84" s="73"/>
      <c r="K84" s="73"/>
      <c r="L84" s="73"/>
      <c r="M84" s="73"/>
      <c r="N84" s="73"/>
      <c r="O84" s="73"/>
      <c r="P84" s="73"/>
      <c r="Q84" s="73"/>
      <c r="R84" s="73"/>
      <c r="S84" s="73"/>
      <c r="T84" s="73"/>
      <c r="U84" s="73"/>
      <c r="V84" s="73"/>
      <c r="W84" s="73"/>
      <c r="X84" s="73"/>
    </row>
    <row r="85" spans="1:24" ht="15" customHeight="1" x14ac:dyDescent="0.25">
      <c r="A85" s="73"/>
      <c r="B85" s="49"/>
      <c r="C85" s="73"/>
      <c r="D85" s="104"/>
      <c r="E85" s="104"/>
      <c r="F85" s="104"/>
      <c r="G85" s="73"/>
      <c r="H85" s="49"/>
      <c r="I85" s="73"/>
      <c r="J85" s="73"/>
      <c r="K85" s="73"/>
      <c r="L85" s="73"/>
      <c r="M85" s="73"/>
      <c r="N85" s="73"/>
      <c r="O85" s="73"/>
      <c r="P85" s="73"/>
      <c r="Q85" s="73"/>
      <c r="R85" s="73"/>
      <c r="S85" s="73"/>
      <c r="T85" s="73"/>
      <c r="U85" s="73"/>
      <c r="V85" s="73"/>
      <c r="W85" s="73"/>
      <c r="X85" s="73"/>
    </row>
    <row r="86" spans="1:24" ht="15" customHeight="1" x14ac:dyDescent="0.25">
      <c r="A86" s="73"/>
      <c r="B86" s="49"/>
      <c r="C86" s="73"/>
      <c r="D86" s="104"/>
      <c r="E86" s="104"/>
      <c r="F86" s="104"/>
      <c r="G86" s="73"/>
      <c r="H86" s="49"/>
      <c r="I86" s="73"/>
      <c r="J86" s="73"/>
      <c r="K86" s="73"/>
      <c r="L86" s="73"/>
      <c r="M86" s="73"/>
      <c r="N86" s="73"/>
      <c r="O86" s="73"/>
      <c r="P86" s="73"/>
      <c r="Q86" s="73"/>
      <c r="R86" s="73"/>
      <c r="S86" s="73"/>
      <c r="T86" s="73"/>
      <c r="U86" s="73"/>
      <c r="V86" s="73"/>
      <c r="W86" s="73"/>
      <c r="X86" s="73"/>
    </row>
    <row r="87" spans="1:24" ht="15" customHeight="1" x14ac:dyDescent="0.25">
      <c r="A87" s="73"/>
      <c r="B87" s="49"/>
      <c r="C87" s="73"/>
      <c r="D87" s="104"/>
      <c r="E87" s="104"/>
      <c r="F87" s="104"/>
      <c r="G87" s="73"/>
      <c r="H87" s="49"/>
      <c r="I87" s="73"/>
      <c r="J87" s="73"/>
      <c r="K87" s="73"/>
      <c r="L87" s="73"/>
      <c r="M87" s="73"/>
      <c r="N87" s="73"/>
      <c r="O87" s="73"/>
      <c r="P87" s="73"/>
      <c r="Q87" s="73"/>
      <c r="R87" s="73"/>
      <c r="S87" s="73"/>
      <c r="T87" s="73"/>
      <c r="U87" s="73"/>
      <c r="V87" s="73"/>
      <c r="W87" s="73"/>
      <c r="X87" s="73"/>
    </row>
    <row r="88" spans="1:24" ht="15" customHeight="1" x14ac:dyDescent="0.25">
      <c r="A88" s="73"/>
      <c r="B88" s="49"/>
      <c r="C88" s="73"/>
      <c r="D88" s="104"/>
      <c r="E88" s="104"/>
      <c r="F88" s="104"/>
      <c r="G88" s="73"/>
      <c r="H88" s="49"/>
      <c r="I88" s="73"/>
      <c r="J88" s="73"/>
      <c r="K88" s="73"/>
      <c r="L88" s="73"/>
      <c r="M88" s="73"/>
      <c r="N88" s="73"/>
      <c r="O88" s="73"/>
      <c r="P88" s="73"/>
      <c r="Q88" s="73"/>
      <c r="R88" s="73"/>
      <c r="S88" s="73"/>
      <c r="T88" s="73"/>
      <c r="U88" s="73"/>
      <c r="V88" s="73"/>
      <c r="W88" s="73"/>
      <c r="X88" s="73"/>
    </row>
    <row r="89" spans="1:24" ht="15" customHeight="1" x14ac:dyDescent="0.25">
      <c r="A89" s="73"/>
      <c r="B89" s="49"/>
      <c r="C89" s="73"/>
      <c r="D89" s="104"/>
      <c r="E89" s="104"/>
      <c r="F89" s="104"/>
      <c r="G89" s="73"/>
      <c r="H89" s="49"/>
      <c r="I89" s="73"/>
      <c r="J89" s="73"/>
      <c r="K89" s="73"/>
      <c r="L89" s="73"/>
      <c r="M89" s="73"/>
      <c r="N89" s="73"/>
      <c r="O89" s="73"/>
      <c r="P89" s="73"/>
      <c r="Q89" s="73"/>
      <c r="R89" s="73"/>
      <c r="S89" s="73"/>
      <c r="T89" s="73"/>
      <c r="U89" s="73"/>
      <c r="V89" s="73"/>
      <c r="W89" s="73"/>
      <c r="X89" s="73"/>
    </row>
    <row r="90" spans="1:24" ht="15" customHeight="1" x14ac:dyDescent="0.25">
      <c r="A90" s="73"/>
      <c r="B90" s="49"/>
      <c r="C90" s="73"/>
      <c r="D90" s="104"/>
      <c r="E90" s="104"/>
      <c r="F90" s="104"/>
      <c r="G90" s="73"/>
      <c r="H90" s="49"/>
      <c r="I90" s="73"/>
      <c r="J90" s="73"/>
      <c r="K90" s="73"/>
      <c r="L90" s="73"/>
      <c r="M90" s="73"/>
      <c r="N90" s="73"/>
      <c r="O90" s="73"/>
      <c r="P90" s="73"/>
      <c r="Q90" s="73"/>
      <c r="R90" s="73"/>
      <c r="S90" s="73"/>
      <c r="T90" s="73"/>
      <c r="U90" s="73"/>
      <c r="V90" s="73"/>
      <c r="W90" s="73"/>
      <c r="X90" s="73"/>
    </row>
    <row r="91" spans="1:24" ht="15" customHeight="1" x14ac:dyDescent="0.25">
      <c r="A91" s="73"/>
      <c r="B91" s="49"/>
      <c r="C91" s="73"/>
      <c r="D91" s="104"/>
      <c r="E91" s="104"/>
      <c r="F91" s="104"/>
      <c r="G91" s="73"/>
      <c r="H91" s="49"/>
      <c r="I91" s="73"/>
      <c r="J91" s="73"/>
      <c r="K91" s="73"/>
      <c r="L91" s="73"/>
      <c r="M91" s="73"/>
      <c r="N91" s="73"/>
      <c r="O91" s="73"/>
      <c r="P91" s="73"/>
      <c r="Q91" s="73"/>
      <c r="R91" s="73"/>
      <c r="S91" s="73"/>
      <c r="T91" s="73"/>
      <c r="U91" s="73"/>
      <c r="V91" s="73"/>
      <c r="W91" s="73"/>
      <c r="X91" s="73"/>
    </row>
    <row r="92" spans="1:24" ht="15" customHeight="1" x14ac:dyDescent="0.25">
      <c r="A92" s="73"/>
      <c r="B92" s="49"/>
      <c r="C92" s="73"/>
      <c r="D92" s="104"/>
      <c r="E92" s="104"/>
      <c r="F92" s="104"/>
      <c r="G92" s="73"/>
      <c r="H92" s="49"/>
      <c r="I92" s="73"/>
      <c r="J92" s="73"/>
      <c r="K92" s="73"/>
      <c r="L92" s="73"/>
      <c r="M92" s="73"/>
      <c r="N92" s="73"/>
      <c r="O92" s="73"/>
      <c r="P92" s="73"/>
      <c r="Q92" s="73"/>
      <c r="R92" s="73"/>
      <c r="S92" s="73"/>
      <c r="T92" s="73"/>
      <c r="U92" s="73"/>
      <c r="V92" s="73"/>
      <c r="W92" s="73"/>
      <c r="X92" s="73"/>
    </row>
    <row r="93" spans="1:24" ht="15" customHeight="1" x14ac:dyDescent="0.25">
      <c r="A93" s="73"/>
      <c r="B93" s="49"/>
      <c r="C93" s="73"/>
      <c r="D93" s="104"/>
      <c r="E93" s="104"/>
      <c r="F93" s="104"/>
      <c r="G93" s="73"/>
      <c r="H93" s="49"/>
      <c r="I93" s="73"/>
      <c r="J93" s="73"/>
      <c r="K93" s="73"/>
      <c r="L93" s="73"/>
      <c r="M93" s="73"/>
      <c r="N93" s="73"/>
      <c r="O93" s="73"/>
      <c r="P93" s="73"/>
      <c r="Q93" s="73"/>
      <c r="R93" s="73"/>
      <c r="S93" s="73"/>
      <c r="T93" s="73"/>
      <c r="U93" s="73"/>
      <c r="V93" s="73"/>
      <c r="W93" s="73"/>
      <c r="X93" s="73"/>
    </row>
    <row r="94" spans="1:24" ht="15" customHeight="1" x14ac:dyDescent="0.25">
      <c r="A94" s="73"/>
      <c r="B94" s="49"/>
      <c r="C94" s="73"/>
      <c r="D94" s="104"/>
      <c r="E94" s="104"/>
      <c r="F94" s="104"/>
      <c r="G94" s="73"/>
      <c r="H94" s="49"/>
      <c r="I94" s="73"/>
      <c r="J94" s="73"/>
      <c r="K94" s="73"/>
      <c r="L94" s="73"/>
      <c r="M94" s="73"/>
      <c r="N94" s="73"/>
      <c r="O94" s="73"/>
      <c r="P94" s="73"/>
      <c r="Q94" s="73"/>
      <c r="R94" s="73"/>
      <c r="S94" s="73"/>
      <c r="T94" s="73"/>
      <c r="U94" s="73"/>
      <c r="V94" s="73"/>
      <c r="W94" s="73"/>
      <c r="X94" s="73"/>
    </row>
    <row r="95" spans="1:24" ht="15" customHeight="1" x14ac:dyDescent="0.25">
      <c r="A95" s="73"/>
      <c r="B95" s="49"/>
      <c r="C95" s="73"/>
      <c r="D95" s="104"/>
      <c r="E95" s="104"/>
      <c r="F95" s="104"/>
      <c r="G95" s="73"/>
      <c r="H95" s="49"/>
      <c r="I95" s="73"/>
      <c r="J95" s="73"/>
      <c r="K95" s="73"/>
      <c r="L95" s="73"/>
      <c r="M95" s="73"/>
      <c r="N95" s="73"/>
      <c r="O95" s="73"/>
      <c r="P95" s="73"/>
      <c r="Q95" s="73"/>
      <c r="R95" s="73"/>
      <c r="S95" s="73"/>
      <c r="T95" s="73"/>
      <c r="U95" s="73"/>
      <c r="V95" s="73"/>
      <c r="W95" s="73"/>
      <c r="X95" s="73"/>
    </row>
    <row r="96" spans="1:24" ht="15" customHeight="1" x14ac:dyDescent="0.25">
      <c r="A96" s="73"/>
      <c r="B96" s="49"/>
      <c r="C96" s="73"/>
      <c r="D96" s="104"/>
      <c r="E96" s="104"/>
      <c r="F96" s="104"/>
      <c r="G96" s="73"/>
      <c r="H96" s="49"/>
      <c r="I96" s="73"/>
      <c r="J96" s="73"/>
      <c r="K96" s="73"/>
      <c r="L96" s="73"/>
      <c r="M96" s="73"/>
      <c r="N96" s="73"/>
      <c r="O96" s="73"/>
      <c r="P96" s="73"/>
      <c r="Q96" s="73"/>
      <c r="R96" s="73"/>
      <c r="S96" s="73"/>
      <c r="T96" s="73"/>
      <c r="U96" s="73"/>
      <c r="V96" s="73"/>
      <c r="W96" s="73"/>
      <c r="X96" s="73"/>
    </row>
    <row r="97" spans="1:24" ht="15" customHeight="1" x14ac:dyDescent="0.25">
      <c r="A97" s="73"/>
      <c r="B97" s="49"/>
      <c r="C97" s="73"/>
      <c r="D97" s="104"/>
      <c r="E97" s="104"/>
      <c r="F97" s="104"/>
      <c r="G97" s="73"/>
      <c r="H97" s="49"/>
      <c r="I97" s="73"/>
      <c r="J97" s="73"/>
      <c r="K97" s="73"/>
      <c r="L97" s="73"/>
      <c r="M97" s="73"/>
      <c r="N97" s="73"/>
      <c r="O97" s="73"/>
      <c r="P97" s="73"/>
      <c r="Q97" s="73"/>
      <c r="R97" s="73"/>
      <c r="S97" s="73"/>
      <c r="T97" s="73"/>
      <c r="U97" s="73"/>
      <c r="V97" s="73"/>
      <c r="W97" s="73"/>
      <c r="X97" s="73"/>
    </row>
    <row r="98" spans="1:24" ht="15" customHeight="1" x14ac:dyDescent="0.25">
      <c r="A98" s="73"/>
      <c r="B98" s="49"/>
      <c r="C98" s="73"/>
      <c r="D98" s="104"/>
      <c r="E98" s="104"/>
      <c r="F98" s="104"/>
      <c r="G98" s="73"/>
      <c r="H98" s="49"/>
      <c r="I98" s="73"/>
      <c r="J98" s="73"/>
      <c r="K98" s="73"/>
      <c r="L98" s="73"/>
      <c r="M98" s="73"/>
      <c r="N98" s="73"/>
      <c r="O98" s="73"/>
      <c r="P98" s="73"/>
      <c r="Q98" s="73"/>
      <c r="R98" s="73"/>
      <c r="S98" s="73"/>
      <c r="T98" s="73"/>
      <c r="U98" s="73"/>
      <c r="V98" s="73"/>
      <c r="W98" s="73"/>
      <c r="X98" s="73"/>
    </row>
    <row r="99" spans="1:24" ht="15" customHeight="1" x14ac:dyDescent="0.25">
      <c r="A99" s="73"/>
      <c r="B99" s="49"/>
      <c r="C99" s="73"/>
      <c r="D99" s="104"/>
      <c r="E99" s="104"/>
      <c r="F99" s="104"/>
      <c r="G99" s="73"/>
      <c r="H99" s="49"/>
      <c r="I99" s="73"/>
      <c r="J99" s="73"/>
      <c r="K99" s="73"/>
      <c r="L99" s="73"/>
      <c r="M99" s="73"/>
      <c r="N99" s="73"/>
      <c r="O99" s="73"/>
      <c r="P99" s="73"/>
      <c r="Q99" s="73"/>
      <c r="R99" s="73"/>
      <c r="S99" s="73"/>
      <c r="T99" s="73"/>
      <c r="U99" s="73"/>
      <c r="V99" s="73"/>
      <c r="W99" s="73"/>
      <c r="X99" s="73"/>
    </row>
    <row r="100" spans="1:24" ht="15" customHeight="1" x14ac:dyDescent="0.25">
      <c r="A100" s="73"/>
      <c r="B100" s="49"/>
      <c r="C100" s="73"/>
      <c r="D100" s="104"/>
      <c r="E100" s="104"/>
      <c r="F100" s="104"/>
      <c r="G100" s="73"/>
      <c r="H100" s="49"/>
      <c r="I100" s="73"/>
      <c r="J100" s="73"/>
      <c r="K100" s="73"/>
      <c r="L100" s="73"/>
      <c r="M100" s="73"/>
      <c r="N100" s="73"/>
      <c r="O100" s="73"/>
      <c r="P100" s="73"/>
      <c r="Q100" s="73"/>
      <c r="R100" s="73"/>
      <c r="S100" s="73"/>
      <c r="T100" s="73"/>
      <c r="U100" s="73"/>
      <c r="V100" s="73"/>
      <c r="W100" s="73"/>
      <c r="X100" s="73"/>
    </row>
    <row r="101" spans="1:24" ht="15" customHeight="1" x14ac:dyDescent="0.25">
      <c r="A101" s="73"/>
      <c r="B101" s="49"/>
      <c r="C101" s="73"/>
      <c r="D101" s="104"/>
      <c r="E101" s="104"/>
      <c r="F101" s="104"/>
      <c r="G101" s="73"/>
      <c r="H101" s="49"/>
      <c r="I101" s="73"/>
      <c r="J101" s="73"/>
      <c r="K101" s="73"/>
      <c r="L101" s="73"/>
      <c r="M101" s="73"/>
      <c r="N101" s="73"/>
      <c r="O101" s="73"/>
      <c r="P101" s="73"/>
      <c r="Q101" s="73"/>
      <c r="R101" s="73"/>
      <c r="S101" s="73"/>
      <c r="T101" s="73"/>
      <c r="U101" s="73"/>
      <c r="V101" s="73"/>
      <c r="W101" s="73"/>
      <c r="X101" s="73"/>
    </row>
    <row r="102" spans="1:24" ht="15" customHeight="1" x14ac:dyDescent="0.25">
      <c r="A102" s="73"/>
      <c r="B102" s="49"/>
      <c r="C102" s="73"/>
      <c r="D102" s="104"/>
      <c r="E102" s="104"/>
      <c r="F102" s="104"/>
      <c r="G102" s="73"/>
      <c r="H102" s="49"/>
      <c r="I102" s="73"/>
      <c r="J102" s="73"/>
      <c r="K102" s="73"/>
      <c r="L102" s="73"/>
      <c r="M102" s="73"/>
      <c r="N102" s="73"/>
      <c r="O102" s="73"/>
      <c r="P102" s="73"/>
      <c r="Q102" s="73"/>
      <c r="R102" s="73"/>
      <c r="S102" s="73"/>
      <c r="T102" s="73"/>
      <c r="U102" s="73"/>
      <c r="V102" s="73"/>
      <c r="W102" s="73"/>
      <c r="X102" s="73"/>
    </row>
    <row r="103" spans="1:24" ht="15" customHeight="1" x14ac:dyDescent="0.25">
      <c r="A103" s="73"/>
      <c r="B103" s="49"/>
      <c r="C103" s="73"/>
      <c r="D103" s="104"/>
      <c r="E103" s="104"/>
      <c r="F103" s="104"/>
      <c r="G103" s="73"/>
      <c r="H103" s="49"/>
      <c r="I103" s="73"/>
      <c r="J103" s="73"/>
      <c r="K103" s="73"/>
      <c r="L103" s="73"/>
      <c r="M103" s="73"/>
      <c r="N103" s="73"/>
      <c r="O103" s="73"/>
      <c r="P103" s="73"/>
      <c r="Q103" s="73"/>
      <c r="R103" s="73"/>
      <c r="S103" s="73"/>
      <c r="T103" s="73"/>
      <c r="U103" s="73"/>
      <c r="V103" s="73"/>
      <c r="W103" s="73"/>
      <c r="X103" s="73"/>
    </row>
    <row r="104" spans="1:24" ht="15" customHeight="1" x14ac:dyDescent="0.25">
      <c r="A104" s="73"/>
      <c r="B104" s="49"/>
      <c r="C104" s="73"/>
      <c r="D104" s="104"/>
      <c r="E104" s="104"/>
      <c r="F104" s="104"/>
      <c r="G104" s="73"/>
      <c r="H104" s="49"/>
      <c r="I104" s="73"/>
      <c r="J104" s="73"/>
      <c r="K104" s="73"/>
      <c r="L104" s="73"/>
      <c r="M104" s="73"/>
      <c r="N104" s="73"/>
      <c r="O104" s="73"/>
      <c r="P104" s="73"/>
      <c r="Q104" s="73"/>
      <c r="R104" s="73"/>
      <c r="S104" s="73"/>
      <c r="T104" s="73"/>
      <c r="U104" s="73"/>
      <c r="V104" s="73"/>
      <c r="W104" s="73"/>
      <c r="X104" s="73"/>
    </row>
    <row r="105" spans="1:24" ht="15" customHeight="1" x14ac:dyDescent="0.25">
      <c r="A105" s="73"/>
      <c r="B105" s="49"/>
      <c r="C105" s="73"/>
      <c r="D105" s="104"/>
      <c r="E105" s="104"/>
      <c r="F105" s="104"/>
      <c r="G105" s="73"/>
      <c r="H105" s="49"/>
      <c r="I105" s="73"/>
      <c r="J105" s="73"/>
      <c r="K105" s="73"/>
      <c r="L105" s="73"/>
      <c r="M105" s="73"/>
      <c r="N105" s="73"/>
      <c r="O105" s="73"/>
      <c r="P105" s="73"/>
      <c r="Q105" s="73"/>
      <c r="R105" s="73"/>
      <c r="S105" s="73"/>
      <c r="T105" s="73"/>
      <c r="U105" s="73"/>
      <c r="V105" s="73"/>
      <c r="W105" s="73"/>
      <c r="X105" s="73"/>
    </row>
    <row r="106" spans="1:24" ht="15" customHeight="1" x14ac:dyDescent="0.25">
      <c r="A106" s="73"/>
      <c r="B106" s="49"/>
      <c r="C106" s="73"/>
      <c r="D106" s="104"/>
      <c r="E106" s="104"/>
      <c r="F106" s="104"/>
      <c r="G106" s="73"/>
      <c r="H106" s="49"/>
      <c r="I106" s="73"/>
      <c r="J106" s="73"/>
      <c r="K106" s="73"/>
      <c r="L106" s="73"/>
      <c r="M106" s="73"/>
      <c r="N106" s="73"/>
      <c r="O106" s="73"/>
      <c r="P106" s="73"/>
      <c r="Q106" s="73"/>
      <c r="R106" s="73"/>
      <c r="S106" s="73"/>
      <c r="T106" s="73"/>
      <c r="U106" s="73"/>
      <c r="V106" s="73"/>
      <c r="W106" s="73"/>
      <c r="X106" s="73"/>
    </row>
    <row r="107" spans="1:24" ht="15" customHeight="1" x14ac:dyDescent="0.25">
      <c r="A107" s="73"/>
      <c r="B107" s="49"/>
      <c r="C107" s="73"/>
      <c r="D107" s="104"/>
      <c r="E107" s="104"/>
      <c r="F107" s="104"/>
      <c r="G107" s="73"/>
      <c r="H107" s="49"/>
      <c r="I107" s="73"/>
      <c r="J107" s="73"/>
      <c r="K107" s="73"/>
      <c r="L107" s="73"/>
      <c r="M107" s="73"/>
      <c r="N107" s="73"/>
      <c r="O107" s="73"/>
      <c r="P107" s="73"/>
      <c r="Q107" s="73"/>
      <c r="R107" s="73"/>
      <c r="S107" s="73"/>
      <c r="T107" s="73"/>
      <c r="U107" s="73"/>
      <c r="V107" s="73"/>
      <c r="W107" s="73"/>
      <c r="X107" s="73"/>
    </row>
    <row r="108" spans="1:24" ht="15" customHeight="1" x14ac:dyDescent="0.25">
      <c r="A108" s="73"/>
      <c r="B108" s="49"/>
      <c r="C108" s="73"/>
      <c r="D108" s="104"/>
      <c r="E108" s="104"/>
      <c r="F108" s="104"/>
      <c r="G108" s="73"/>
      <c r="H108" s="49"/>
      <c r="I108" s="73"/>
      <c r="J108" s="73"/>
      <c r="K108" s="73"/>
      <c r="L108" s="73"/>
      <c r="M108" s="73"/>
      <c r="N108" s="73"/>
      <c r="O108" s="73"/>
      <c r="P108" s="73"/>
      <c r="Q108" s="73"/>
      <c r="R108" s="73"/>
      <c r="S108" s="73"/>
      <c r="T108" s="73"/>
      <c r="U108" s="73"/>
      <c r="V108" s="73"/>
      <c r="W108" s="73"/>
      <c r="X108" s="73"/>
    </row>
    <row r="109" spans="1:24" ht="15" customHeight="1" x14ac:dyDescent="0.25">
      <c r="A109" s="73"/>
      <c r="B109" s="49"/>
      <c r="C109" s="73"/>
      <c r="D109" s="104"/>
      <c r="E109" s="104"/>
      <c r="F109" s="104"/>
      <c r="G109" s="73"/>
      <c r="H109" s="49"/>
      <c r="I109" s="73"/>
      <c r="J109" s="73"/>
      <c r="K109" s="73"/>
      <c r="L109" s="73"/>
      <c r="M109" s="73"/>
      <c r="N109" s="73"/>
      <c r="O109" s="73"/>
      <c r="P109" s="73"/>
      <c r="Q109" s="73"/>
      <c r="R109" s="73"/>
      <c r="S109" s="73"/>
      <c r="T109" s="73"/>
      <c r="U109" s="73"/>
      <c r="V109" s="73"/>
      <c r="W109" s="73"/>
      <c r="X109" s="73"/>
    </row>
    <row r="110" spans="1:24" ht="15" customHeight="1" x14ac:dyDescent="0.25">
      <c r="A110" s="73"/>
      <c r="B110" s="49"/>
      <c r="C110" s="73"/>
      <c r="D110" s="104"/>
      <c r="E110" s="104"/>
      <c r="F110" s="104"/>
      <c r="G110" s="73"/>
      <c r="H110" s="49"/>
      <c r="I110" s="73"/>
      <c r="J110" s="73"/>
      <c r="K110" s="73"/>
      <c r="L110" s="73"/>
      <c r="M110" s="73"/>
      <c r="N110" s="73"/>
      <c r="O110" s="73"/>
      <c r="P110" s="73"/>
      <c r="Q110" s="73"/>
      <c r="R110" s="73"/>
      <c r="S110" s="73"/>
      <c r="T110" s="73"/>
      <c r="U110" s="73"/>
      <c r="V110" s="73"/>
      <c r="W110" s="73"/>
      <c r="X110" s="73"/>
    </row>
    <row r="111" spans="1:24" ht="15" customHeight="1" x14ac:dyDescent="0.25">
      <c r="A111" s="73"/>
      <c r="B111" s="49"/>
      <c r="C111" s="73"/>
      <c r="D111" s="104"/>
      <c r="E111" s="104"/>
      <c r="F111" s="104"/>
      <c r="G111" s="73"/>
      <c r="H111" s="49"/>
      <c r="I111" s="73"/>
      <c r="J111" s="73"/>
      <c r="K111" s="73"/>
      <c r="L111" s="73"/>
      <c r="M111" s="73"/>
      <c r="N111" s="73"/>
      <c r="O111" s="73"/>
      <c r="P111" s="73"/>
      <c r="Q111" s="73"/>
      <c r="R111" s="73"/>
      <c r="S111" s="73"/>
      <c r="T111" s="73"/>
      <c r="U111" s="73"/>
      <c r="V111" s="73"/>
      <c r="W111" s="73"/>
      <c r="X111" s="73"/>
    </row>
    <row r="112" spans="1:24" ht="15" customHeight="1" x14ac:dyDescent="0.25">
      <c r="A112" s="73"/>
      <c r="B112" s="49"/>
      <c r="C112" s="73"/>
      <c r="D112" s="104"/>
      <c r="E112" s="104"/>
      <c r="F112" s="104"/>
      <c r="G112" s="73"/>
      <c r="H112" s="49"/>
      <c r="I112" s="73"/>
      <c r="J112" s="73"/>
      <c r="K112" s="73"/>
      <c r="L112" s="73"/>
      <c r="M112" s="73"/>
      <c r="N112" s="73"/>
      <c r="O112" s="73"/>
      <c r="P112" s="73"/>
      <c r="Q112" s="73"/>
      <c r="R112" s="73"/>
      <c r="S112" s="73"/>
      <c r="T112" s="73"/>
      <c r="U112" s="73"/>
      <c r="V112" s="73"/>
      <c r="W112" s="73"/>
      <c r="X112" s="73"/>
    </row>
    <row r="113" spans="1:24" ht="15" customHeight="1" x14ac:dyDescent="0.25">
      <c r="A113" s="73"/>
      <c r="B113" s="49"/>
      <c r="C113" s="73"/>
      <c r="D113" s="104"/>
      <c r="E113" s="104"/>
      <c r="F113" s="104"/>
      <c r="G113" s="73"/>
      <c r="H113" s="49"/>
      <c r="I113" s="73"/>
      <c r="J113" s="73"/>
      <c r="K113" s="73"/>
      <c r="L113" s="73"/>
      <c r="M113" s="73"/>
      <c r="N113" s="73"/>
      <c r="O113" s="73"/>
      <c r="P113" s="73"/>
      <c r="Q113" s="73"/>
      <c r="R113" s="73"/>
      <c r="S113" s="73"/>
      <c r="T113" s="73"/>
      <c r="U113" s="73"/>
      <c r="V113" s="73"/>
      <c r="W113" s="73"/>
      <c r="X113" s="73"/>
    </row>
    <row r="114" spans="1:24" ht="15" customHeight="1" x14ac:dyDescent="0.25">
      <c r="A114" s="73"/>
      <c r="B114" s="49"/>
      <c r="C114" s="73"/>
      <c r="D114" s="104"/>
      <c r="E114" s="104"/>
      <c r="F114" s="104"/>
      <c r="G114" s="73"/>
      <c r="H114" s="49"/>
      <c r="I114" s="73"/>
      <c r="J114" s="73"/>
      <c r="K114" s="73"/>
      <c r="L114" s="73"/>
      <c r="M114" s="73"/>
      <c r="N114" s="73"/>
      <c r="O114" s="73"/>
      <c r="P114" s="73"/>
      <c r="Q114" s="73"/>
      <c r="R114" s="73"/>
      <c r="S114" s="73"/>
      <c r="T114" s="73"/>
      <c r="U114" s="73"/>
      <c r="V114" s="73"/>
      <c r="W114" s="73"/>
      <c r="X114" s="73"/>
    </row>
    <row r="115" spans="1:24" ht="15" customHeight="1" x14ac:dyDescent="0.25">
      <c r="A115" s="73"/>
      <c r="B115" s="49"/>
      <c r="C115" s="73"/>
      <c r="D115" s="104"/>
      <c r="E115" s="104"/>
      <c r="F115" s="104"/>
      <c r="G115" s="73"/>
      <c r="H115" s="49"/>
      <c r="I115" s="73"/>
      <c r="J115" s="73"/>
      <c r="K115" s="73"/>
      <c r="L115" s="73"/>
      <c r="M115" s="73"/>
      <c r="N115" s="73"/>
      <c r="O115" s="73"/>
      <c r="P115" s="73"/>
      <c r="Q115" s="73"/>
      <c r="R115" s="73"/>
      <c r="S115" s="73"/>
      <c r="T115" s="73"/>
      <c r="U115" s="73"/>
      <c r="V115" s="73"/>
      <c r="W115" s="73"/>
      <c r="X115" s="73"/>
    </row>
    <row r="116" spans="1:24" ht="15" customHeight="1" x14ac:dyDescent="0.25">
      <c r="A116" s="73"/>
      <c r="B116" s="49"/>
      <c r="C116" s="73"/>
      <c r="D116" s="104"/>
      <c r="E116" s="104"/>
      <c r="F116" s="104"/>
      <c r="G116" s="73"/>
      <c r="H116" s="49"/>
      <c r="I116" s="73"/>
      <c r="J116" s="73"/>
      <c r="K116" s="73"/>
      <c r="L116" s="73"/>
      <c r="M116" s="73"/>
      <c r="N116" s="73"/>
      <c r="O116" s="73"/>
      <c r="P116" s="73"/>
      <c r="Q116" s="73"/>
      <c r="R116" s="73"/>
      <c r="S116" s="73"/>
      <c r="T116" s="73"/>
      <c r="U116" s="73"/>
      <c r="V116" s="73"/>
      <c r="W116" s="73"/>
      <c r="X116" s="73"/>
    </row>
    <row r="117" spans="1:24" ht="15" customHeight="1" x14ac:dyDescent="0.25">
      <c r="A117" s="73"/>
      <c r="B117" s="49"/>
      <c r="C117" s="73"/>
      <c r="D117" s="104"/>
      <c r="E117" s="104"/>
      <c r="F117" s="104"/>
      <c r="G117" s="73"/>
      <c r="H117" s="49"/>
      <c r="I117" s="73"/>
      <c r="J117" s="73"/>
      <c r="K117" s="73"/>
      <c r="L117" s="73"/>
      <c r="M117" s="73"/>
      <c r="N117" s="73"/>
      <c r="O117" s="73"/>
      <c r="P117" s="73"/>
      <c r="Q117" s="73"/>
      <c r="R117" s="73"/>
      <c r="S117" s="73"/>
      <c r="T117" s="73"/>
      <c r="U117" s="73"/>
      <c r="V117" s="73"/>
      <c r="W117" s="73"/>
      <c r="X117" s="73"/>
    </row>
    <row r="118" spans="1:24" ht="15" customHeight="1" x14ac:dyDescent="0.25">
      <c r="A118" s="73"/>
      <c r="B118" s="49"/>
      <c r="C118" s="73"/>
      <c r="D118" s="104"/>
      <c r="E118" s="104"/>
      <c r="F118" s="104"/>
      <c r="G118" s="73"/>
      <c r="H118" s="49"/>
      <c r="I118" s="73"/>
      <c r="J118" s="73"/>
      <c r="K118" s="73"/>
      <c r="L118" s="73"/>
      <c r="M118" s="73"/>
      <c r="N118" s="73"/>
      <c r="O118" s="73"/>
      <c r="P118" s="73"/>
      <c r="Q118" s="73"/>
      <c r="R118" s="73"/>
      <c r="S118" s="73"/>
      <c r="T118" s="73"/>
      <c r="U118" s="73"/>
      <c r="V118" s="73"/>
      <c r="W118" s="73"/>
      <c r="X118" s="73"/>
    </row>
    <row r="119" spans="1:24" ht="15" customHeight="1" x14ac:dyDescent="0.25">
      <c r="A119" s="73"/>
      <c r="B119" s="49"/>
      <c r="C119" s="73"/>
      <c r="D119" s="104"/>
      <c r="E119" s="104"/>
      <c r="F119" s="104"/>
      <c r="G119" s="73"/>
      <c r="H119" s="49"/>
      <c r="I119" s="73"/>
      <c r="J119" s="73"/>
      <c r="K119" s="73"/>
      <c r="L119" s="73"/>
      <c r="M119" s="73"/>
      <c r="N119" s="73"/>
      <c r="O119" s="73"/>
      <c r="P119" s="73"/>
      <c r="Q119" s="73"/>
      <c r="R119" s="73"/>
      <c r="S119" s="73"/>
      <c r="T119" s="73"/>
      <c r="U119" s="73"/>
      <c r="V119" s="73"/>
      <c r="W119" s="73"/>
      <c r="X119" s="73"/>
    </row>
    <row r="120" spans="1:24" ht="15" customHeight="1" x14ac:dyDescent="0.25">
      <c r="A120" s="73"/>
      <c r="B120" s="49"/>
      <c r="C120" s="73"/>
      <c r="D120" s="104"/>
      <c r="E120" s="104"/>
      <c r="F120" s="104"/>
      <c r="G120" s="73"/>
      <c r="H120" s="49"/>
      <c r="I120" s="73"/>
      <c r="J120" s="73"/>
      <c r="K120" s="73"/>
      <c r="L120" s="73"/>
      <c r="M120" s="73"/>
      <c r="N120" s="73"/>
      <c r="O120" s="73"/>
      <c r="P120" s="73"/>
      <c r="Q120" s="73"/>
      <c r="R120" s="73"/>
      <c r="S120" s="73"/>
      <c r="T120" s="73"/>
      <c r="U120" s="73"/>
      <c r="V120" s="73"/>
      <c r="W120" s="73"/>
      <c r="X120" s="73"/>
    </row>
    <row r="121" spans="1:24" ht="15" customHeight="1" x14ac:dyDescent="0.25">
      <c r="A121" s="73"/>
      <c r="B121" s="49"/>
      <c r="C121" s="73"/>
      <c r="D121" s="104"/>
      <c r="E121" s="104"/>
      <c r="F121" s="104"/>
      <c r="G121" s="73"/>
      <c r="H121" s="49"/>
      <c r="I121" s="73"/>
      <c r="J121" s="73"/>
      <c r="K121" s="73"/>
      <c r="L121" s="73"/>
      <c r="M121" s="73"/>
      <c r="N121" s="73"/>
      <c r="O121" s="73"/>
      <c r="P121" s="73"/>
      <c r="Q121" s="73"/>
      <c r="R121" s="73"/>
      <c r="S121" s="73"/>
      <c r="T121" s="73"/>
      <c r="U121" s="73"/>
      <c r="V121" s="73"/>
      <c r="W121" s="73"/>
      <c r="X121" s="73"/>
    </row>
    <row r="122" spans="1:24" ht="15" customHeight="1" x14ac:dyDescent="0.25">
      <c r="A122" s="73"/>
      <c r="B122" s="49"/>
      <c r="C122" s="73"/>
      <c r="D122" s="104"/>
      <c r="E122" s="104"/>
      <c r="F122" s="104"/>
      <c r="G122" s="73"/>
      <c r="H122" s="49"/>
      <c r="I122" s="73"/>
      <c r="J122" s="73"/>
      <c r="K122" s="73"/>
      <c r="L122" s="73"/>
      <c r="M122" s="73"/>
      <c r="N122" s="73"/>
      <c r="O122" s="73"/>
      <c r="P122" s="73"/>
      <c r="Q122" s="73"/>
      <c r="R122" s="73"/>
      <c r="S122" s="73"/>
      <c r="T122" s="73"/>
      <c r="U122" s="73"/>
      <c r="V122" s="73"/>
      <c r="W122" s="73"/>
      <c r="X122" s="73"/>
    </row>
    <row r="123" spans="1:24" ht="15" customHeight="1" x14ac:dyDescent="0.25">
      <c r="A123" s="73"/>
      <c r="B123" s="49"/>
      <c r="C123" s="73"/>
      <c r="D123" s="104"/>
      <c r="E123" s="104"/>
      <c r="F123" s="104"/>
      <c r="G123" s="73"/>
      <c r="H123" s="49"/>
      <c r="I123" s="73"/>
      <c r="J123" s="73"/>
      <c r="K123" s="73"/>
      <c r="L123" s="73"/>
      <c r="M123" s="73"/>
      <c r="N123" s="73"/>
      <c r="O123" s="73"/>
      <c r="P123" s="73"/>
      <c r="Q123" s="73"/>
      <c r="R123" s="73"/>
      <c r="S123" s="73"/>
      <c r="T123" s="73"/>
      <c r="U123" s="73"/>
      <c r="V123" s="73"/>
      <c r="W123" s="73"/>
      <c r="X123" s="73"/>
    </row>
    <row r="124" spans="1:24" ht="15" customHeight="1" x14ac:dyDescent="0.25">
      <c r="A124" s="73"/>
      <c r="B124" s="49"/>
      <c r="C124" s="73"/>
      <c r="D124" s="104"/>
      <c r="E124" s="104"/>
      <c r="F124" s="104"/>
      <c r="G124" s="73"/>
      <c r="H124" s="49"/>
      <c r="I124" s="73"/>
      <c r="J124" s="73"/>
      <c r="K124" s="73"/>
      <c r="L124" s="73"/>
      <c r="M124" s="73"/>
      <c r="N124" s="73"/>
      <c r="O124" s="73"/>
      <c r="P124" s="73"/>
      <c r="Q124" s="73"/>
      <c r="R124" s="73"/>
      <c r="S124" s="73"/>
      <c r="T124" s="73"/>
      <c r="U124" s="73"/>
      <c r="V124" s="73"/>
      <c r="W124" s="73"/>
      <c r="X124" s="73"/>
    </row>
    <row r="125" spans="1:24" ht="15" customHeight="1" x14ac:dyDescent="0.25">
      <c r="A125" s="73"/>
      <c r="B125" s="49"/>
      <c r="C125" s="73"/>
      <c r="D125" s="104"/>
      <c r="E125" s="104"/>
      <c r="F125" s="104"/>
      <c r="G125" s="73"/>
      <c r="H125" s="49"/>
      <c r="I125" s="73"/>
      <c r="J125" s="73"/>
      <c r="K125" s="73"/>
      <c r="L125" s="73"/>
      <c r="M125" s="73"/>
      <c r="N125" s="73"/>
      <c r="O125" s="73"/>
      <c r="P125" s="73"/>
      <c r="Q125" s="73"/>
      <c r="R125" s="73"/>
      <c r="S125" s="73"/>
      <c r="T125" s="73"/>
      <c r="U125" s="73"/>
      <c r="V125" s="73"/>
      <c r="W125" s="73"/>
      <c r="X125" s="73"/>
    </row>
    <row r="126" spans="1:24" ht="15" customHeight="1" x14ac:dyDescent="0.25">
      <c r="A126" s="73"/>
      <c r="B126" s="49"/>
      <c r="C126" s="73"/>
      <c r="D126" s="104"/>
      <c r="E126" s="104"/>
      <c r="F126" s="104"/>
      <c r="G126" s="73"/>
      <c r="H126" s="49"/>
      <c r="I126" s="73"/>
      <c r="J126" s="73"/>
      <c r="K126" s="73"/>
      <c r="L126" s="73"/>
      <c r="M126" s="73"/>
      <c r="N126" s="73"/>
      <c r="O126" s="73"/>
      <c r="P126" s="73"/>
      <c r="Q126" s="73"/>
      <c r="R126" s="73"/>
      <c r="S126" s="73"/>
      <c r="T126" s="73"/>
      <c r="U126" s="73"/>
      <c r="V126" s="73"/>
      <c r="W126" s="73"/>
      <c r="X126" s="73"/>
    </row>
    <row r="127" spans="1:24" ht="15" customHeight="1" x14ac:dyDescent="0.25">
      <c r="A127" s="73"/>
      <c r="B127" s="49"/>
      <c r="C127" s="73"/>
      <c r="D127" s="104"/>
      <c r="E127" s="104"/>
      <c r="F127" s="104"/>
      <c r="G127" s="73"/>
      <c r="H127" s="49"/>
      <c r="I127" s="73"/>
      <c r="J127" s="73"/>
      <c r="K127" s="73"/>
      <c r="L127" s="73"/>
      <c r="M127" s="73"/>
      <c r="N127" s="73"/>
      <c r="O127" s="73"/>
      <c r="P127" s="73"/>
      <c r="Q127" s="73"/>
      <c r="R127" s="73"/>
      <c r="S127" s="73"/>
      <c r="T127" s="73"/>
      <c r="U127" s="73"/>
      <c r="V127" s="73"/>
      <c r="W127" s="73"/>
      <c r="X127" s="73"/>
    </row>
    <row r="128" spans="1:24" ht="15" customHeight="1" x14ac:dyDescent="0.25">
      <c r="A128" s="73"/>
      <c r="B128" s="49"/>
      <c r="C128" s="73"/>
      <c r="D128" s="104"/>
      <c r="E128" s="104"/>
      <c r="F128" s="104"/>
      <c r="G128" s="73"/>
      <c r="H128" s="49"/>
      <c r="I128" s="73"/>
      <c r="J128" s="73"/>
      <c r="K128" s="73"/>
      <c r="L128" s="73"/>
      <c r="M128" s="73"/>
      <c r="N128" s="73"/>
      <c r="O128" s="73"/>
      <c r="P128" s="73"/>
      <c r="Q128" s="73"/>
      <c r="R128" s="73"/>
      <c r="S128" s="73"/>
      <c r="T128" s="73"/>
      <c r="U128" s="73"/>
      <c r="V128" s="73"/>
      <c r="W128" s="73"/>
      <c r="X128" s="73"/>
    </row>
    <row r="129" spans="1:24" ht="15" customHeight="1" x14ac:dyDescent="0.25">
      <c r="A129" s="73"/>
      <c r="B129" s="49"/>
      <c r="C129" s="73"/>
      <c r="D129" s="104"/>
      <c r="E129" s="104"/>
      <c r="F129" s="104"/>
      <c r="G129" s="73"/>
      <c r="H129" s="49"/>
      <c r="I129" s="73"/>
      <c r="J129" s="73"/>
      <c r="K129" s="73"/>
      <c r="L129" s="73"/>
      <c r="M129" s="73"/>
      <c r="N129" s="73"/>
      <c r="O129" s="73"/>
      <c r="P129" s="73"/>
      <c r="Q129" s="73"/>
      <c r="R129" s="73"/>
      <c r="S129" s="73"/>
      <c r="T129" s="73"/>
      <c r="U129" s="73"/>
      <c r="V129" s="73"/>
      <c r="W129" s="73"/>
      <c r="X129" s="73"/>
    </row>
    <row r="130" spans="1:24" ht="15" customHeight="1" x14ac:dyDescent="0.25">
      <c r="A130" s="73"/>
      <c r="B130" s="49"/>
      <c r="C130" s="73"/>
      <c r="D130" s="104"/>
      <c r="E130" s="104"/>
      <c r="F130" s="104"/>
      <c r="G130" s="73"/>
      <c r="H130" s="49"/>
      <c r="I130" s="73"/>
      <c r="J130" s="73"/>
      <c r="K130" s="73"/>
      <c r="L130" s="73"/>
      <c r="M130" s="73"/>
      <c r="N130" s="73"/>
      <c r="O130" s="73"/>
      <c r="P130" s="73"/>
      <c r="Q130" s="73"/>
      <c r="R130" s="73"/>
      <c r="S130" s="73"/>
      <c r="T130" s="73"/>
      <c r="U130" s="73"/>
      <c r="V130" s="73"/>
      <c r="W130" s="73"/>
      <c r="X130" s="73"/>
    </row>
    <row r="131" spans="1:24" ht="15" customHeight="1" x14ac:dyDescent="0.25">
      <c r="A131" s="73"/>
      <c r="B131" s="49"/>
      <c r="C131" s="73"/>
      <c r="D131" s="104"/>
      <c r="E131" s="104"/>
      <c r="F131" s="104"/>
      <c r="G131" s="73"/>
      <c r="H131" s="49"/>
      <c r="I131" s="73"/>
      <c r="J131" s="73"/>
      <c r="K131" s="73"/>
      <c r="L131" s="73"/>
      <c r="M131" s="73"/>
      <c r="N131" s="73"/>
      <c r="O131" s="73"/>
      <c r="P131" s="73"/>
      <c r="Q131" s="73"/>
      <c r="R131" s="73"/>
      <c r="S131" s="73"/>
      <c r="T131" s="73"/>
      <c r="U131" s="73"/>
      <c r="V131" s="73"/>
      <c r="W131" s="73"/>
      <c r="X131" s="73"/>
    </row>
    <row r="132" spans="1:24" ht="15" customHeight="1" x14ac:dyDescent="0.25">
      <c r="A132" s="73"/>
      <c r="B132" s="49"/>
      <c r="C132" s="73"/>
      <c r="D132" s="104"/>
      <c r="E132" s="104"/>
      <c r="F132" s="104"/>
      <c r="G132" s="73"/>
      <c r="H132" s="49"/>
      <c r="I132" s="73"/>
      <c r="J132" s="73"/>
      <c r="K132" s="73"/>
      <c r="L132" s="73"/>
      <c r="M132" s="73"/>
      <c r="N132" s="73"/>
      <c r="O132" s="73"/>
      <c r="P132" s="73"/>
      <c r="Q132" s="73"/>
      <c r="R132" s="73"/>
      <c r="S132" s="73"/>
      <c r="T132" s="73"/>
      <c r="U132" s="73"/>
      <c r="V132" s="73"/>
      <c r="W132" s="73"/>
      <c r="X132" s="73"/>
    </row>
    <row r="133" spans="1:24" ht="15" customHeight="1" x14ac:dyDescent="0.25">
      <c r="A133" s="73"/>
      <c r="B133" s="49"/>
      <c r="C133" s="73"/>
      <c r="D133" s="104"/>
      <c r="E133" s="104"/>
      <c r="F133" s="104"/>
      <c r="G133" s="73"/>
      <c r="H133" s="49"/>
      <c r="I133" s="73"/>
      <c r="J133" s="73"/>
      <c r="K133" s="73"/>
      <c r="L133" s="73"/>
      <c r="M133" s="73"/>
      <c r="N133" s="73"/>
      <c r="O133" s="73"/>
      <c r="P133" s="73"/>
      <c r="Q133" s="73"/>
      <c r="R133" s="73"/>
      <c r="S133" s="73"/>
      <c r="T133" s="73"/>
      <c r="U133" s="73"/>
      <c r="V133" s="73"/>
      <c r="W133" s="73"/>
      <c r="X133" s="73"/>
    </row>
    <row r="134" spans="1:24" ht="15" customHeight="1" x14ac:dyDescent="0.25">
      <c r="A134" s="73"/>
      <c r="B134" s="49"/>
      <c r="C134" s="73"/>
      <c r="D134" s="104"/>
      <c r="E134" s="104"/>
      <c r="F134" s="104"/>
      <c r="G134" s="73"/>
      <c r="H134" s="49"/>
      <c r="I134" s="73"/>
      <c r="J134" s="73"/>
      <c r="K134" s="73"/>
      <c r="L134" s="73"/>
      <c r="M134" s="73"/>
      <c r="N134" s="73"/>
      <c r="O134" s="73"/>
      <c r="P134" s="73"/>
      <c r="Q134" s="73"/>
      <c r="R134" s="73"/>
      <c r="S134" s="73"/>
      <c r="T134" s="73"/>
      <c r="U134" s="73"/>
      <c r="V134" s="73"/>
      <c r="W134" s="73"/>
      <c r="X134" s="73"/>
    </row>
    <row r="135" spans="1:24" ht="15" customHeight="1" x14ac:dyDescent="0.25">
      <c r="A135" s="73"/>
      <c r="B135" s="49"/>
      <c r="C135" s="73"/>
      <c r="D135" s="104"/>
      <c r="E135" s="104"/>
      <c r="F135" s="104"/>
      <c r="G135" s="73"/>
      <c r="H135" s="49"/>
      <c r="I135" s="73"/>
      <c r="J135" s="73"/>
      <c r="K135" s="73"/>
      <c r="L135" s="73"/>
      <c r="M135" s="73"/>
      <c r="N135" s="73"/>
      <c r="O135" s="73"/>
      <c r="P135" s="73"/>
      <c r="Q135" s="73"/>
      <c r="R135" s="73"/>
      <c r="S135" s="73"/>
      <c r="T135" s="73"/>
      <c r="U135" s="73"/>
      <c r="V135" s="73"/>
      <c r="W135" s="73"/>
      <c r="X135" s="73"/>
    </row>
    <row r="136" spans="1:24" ht="15" customHeight="1" x14ac:dyDescent="0.25">
      <c r="A136" s="73"/>
      <c r="B136" s="49"/>
      <c r="C136" s="73"/>
      <c r="D136" s="104"/>
      <c r="E136" s="104"/>
      <c r="F136" s="104"/>
      <c r="G136" s="73"/>
      <c r="H136" s="49"/>
      <c r="I136" s="73"/>
      <c r="J136" s="73"/>
      <c r="K136" s="73"/>
      <c r="L136" s="73"/>
      <c r="M136" s="73"/>
      <c r="N136" s="73"/>
      <c r="O136" s="73"/>
      <c r="P136" s="73"/>
      <c r="Q136" s="73"/>
      <c r="R136" s="73"/>
      <c r="S136" s="73"/>
      <c r="T136" s="73"/>
      <c r="U136" s="73"/>
      <c r="V136" s="73"/>
      <c r="W136" s="73"/>
      <c r="X136" s="73"/>
    </row>
    <row r="137" spans="1:24" ht="15" customHeight="1" x14ac:dyDescent="0.25">
      <c r="A137" s="73"/>
      <c r="B137" s="49"/>
      <c r="C137" s="73"/>
      <c r="D137" s="104"/>
      <c r="E137" s="104"/>
      <c r="F137" s="104"/>
      <c r="G137" s="73"/>
      <c r="H137" s="49"/>
      <c r="I137" s="73"/>
      <c r="J137" s="73"/>
      <c r="K137" s="73"/>
      <c r="L137" s="73"/>
      <c r="M137" s="73"/>
      <c r="N137" s="73"/>
      <c r="O137" s="73"/>
      <c r="P137" s="73"/>
      <c r="Q137" s="73"/>
      <c r="R137" s="73"/>
      <c r="S137" s="73"/>
      <c r="T137" s="73"/>
      <c r="U137" s="73"/>
      <c r="V137" s="73"/>
      <c r="W137" s="73"/>
      <c r="X137" s="73"/>
    </row>
    <row r="138" spans="1:24" ht="15" customHeight="1" x14ac:dyDescent="0.25">
      <c r="A138" s="73"/>
      <c r="B138" s="49"/>
      <c r="C138" s="73"/>
      <c r="D138" s="104"/>
      <c r="E138" s="104"/>
      <c r="F138" s="104"/>
      <c r="G138" s="73"/>
      <c r="H138" s="49"/>
      <c r="I138" s="73"/>
      <c r="J138" s="73"/>
      <c r="K138" s="73"/>
      <c r="L138" s="73"/>
      <c r="M138" s="73"/>
      <c r="N138" s="73"/>
      <c r="O138" s="73"/>
      <c r="P138" s="73"/>
      <c r="Q138" s="73"/>
      <c r="R138" s="73"/>
      <c r="S138" s="73"/>
      <c r="T138" s="73"/>
      <c r="U138" s="73"/>
      <c r="V138" s="73"/>
      <c r="W138" s="73"/>
      <c r="X138" s="73"/>
    </row>
    <row r="139" spans="1:24" ht="15" customHeight="1" x14ac:dyDescent="0.25">
      <c r="A139" s="73"/>
      <c r="B139" s="49"/>
      <c r="C139" s="73"/>
      <c r="D139" s="104"/>
      <c r="E139" s="104"/>
      <c r="F139" s="104"/>
      <c r="G139" s="73"/>
      <c r="H139" s="49"/>
      <c r="I139" s="73"/>
      <c r="J139" s="73"/>
      <c r="K139" s="73"/>
      <c r="L139" s="73"/>
      <c r="M139" s="73"/>
      <c r="N139" s="73"/>
      <c r="O139" s="73"/>
      <c r="P139" s="73"/>
      <c r="Q139" s="73"/>
      <c r="R139" s="73"/>
      <c r="S139" s="73"/>
      <c r="T139" s="73"/>
      <c r="U139" s="73"/>
      <c r="V139" s="73"/>
      <c r="W139" s="73"/>
      <c r="X139" s="73"/>
    </row>
    <row r="140" spans="1:24" ht="15" customHeight="1" x14ac:dyDescent="0.25">
      <c r="A140" s="73"/>
      <c r="B140" s="49"/>
      <c r="C140" s="73"/>
      <c r="D140" s="104"/>
      <c r="E140" s="104"/>
      <c r="F140" s="104"/>
      <c r="G140" s="73"/>
      <c r="H140" s="49"/>
      <c r="I140" s="73"/>
      <c r="J140" s="73"/>
      <c r="K140" s="73"/>
      <c r="L140" s="73"/>
      <c r="M140" s="73"/>
      <c r="N140" s="73"/>
      <c r="O140" s="73"/>
      <c r="P140" s="73"/>
      <c r="Q140" s="73"/>
      <c r="R140" s="73"/>
      <c r="S140" s="73"/>
      <c r="T140" s="73"/>
      <c r="U140" s="73"/>
      <c r="V140" s="73"/>
      <c r="W140" s="73"/>
      <c r="X140" s="73"/>
    </row>
    <row r="141" spans="1:24" ht="15" customHeight="1" x14ac:dyDescent="0.25">
      <c r="A141" s="73"/>
      <c r="B141" s="49"/>
      <c r="C141" s="73"/>
      <c r="D141" s="104"/>
      <c r="E141" s="104"/>
      <c r="F141" s="104"/>
      <c r="G141" s="73"/>
      <c r="H141" s="49"/>
      <c r="I141" s="73"/>
      <c r="J141" s="73"/>
      <c r="K141" s="73"/>
      <c r="L141" s="73"/>
      <c r="M141" s="73"/>
      <c r="N141" s="73"/>
      <c r="O141" s="73"/>
      <c r="P141" s="73"/>
      <c r="Q141" s="73"/>
      <c r="R141" s="73"/>
      <c r="S141" s="73"/>
      <c r="T141" s="73"/>
      <c r="U141" s="73"/>
      <c r="V141" s="73"/>
      <c r="W141" s="73"/>
      <c r="X141" s="73"/>
    </row>
    <row r="142" spans="1:24" ht="15" customHeight="1" x14ac:dyDescent="0.25">
      <c r="A142" s="73"/>
      <c r="B142" s="49"/>
      <c r="C142" s="73"/>
      <c r="D142" s="104"/>
      <c r="E142" s="104"/>
      <c r="F142" s="104"/>
      <c r="G142" s="73"/>
      <c r="H142" s="49"/>
      <c r="I142" s="73"/>
      <c r="J142" s="73"/>
      <c r="K142" s="73"/>
      <c r="L142" s="73"/>
      <c r="M142" s="73"/>
      <c r="N142" s="73"/>
      <c r="O142" s="73"/>
      <c r="P142" s="73"/>
      <c r="Q142" s="73"/>
      <c r="R142" s="73"/>
      <c r="S142" s="73"/>
      <c r="T142" s="73"/>
      <c r="U142" s="73"/>
      <c r="V142" s="73"/>
      <c r="W142" s="73"/>
      <c r="X142" s="73"/>
    </row>
    <row r="143" spans="1:24" ht="15" customHeight="1" x14ac:dyDescent="0.25">
      <c r="A143" s="73"/>
      <c r="B143" s="49"/>
      <c r="C143" s="73"/>
      <c r="D143" s="104"/>
      <c r="E143" s="104"/>
      <c r="F143" s="104"/>
      <c r="G143" s="73"/>
      <c r="H143" s="49"/>
      <c r="I143" s="73"/>
      <c r="J143" s="73"/>
      <c r="K143" s="73"/>
      <c r="L143" s="73"/>
      <c r="M143" s="73"/>
      <c r="N143" s="73"/>
      <c r="O143" s="73"/>
      <c r="P143" s="73"/>
      <c r="Q143" s="73"/>
      <c r="R143" s="73"/>
      <c r="S143" s="73"/>
      <c r="T143" s="73"/>
      <c r="U143" s="73"/>
      <c r="V143" s="73"/>
      <c r="W143" s="73"/>
      <c r="X143" s="73"/>
    </row>
    <row r="144" spans="1:24" ht="15" customHeight="1" x14ac:dyDescent="0.25">
      <c r="A144" s="73"/>
      <c r="B144" s="49"/>
      <c r="C144" s="73"/>
      <c r="D144" s="104"/>
      <c r="E144" s="104"/>
      <c r="F144" s="104"/>
      <c r="G144" s="73"/>
      <c r="H144" s="49"/>
      <c r="I144" s="73"/>
      <c r="J144" s="73"/>
      <c r="K144" s="73"/>
      <c r="L144" s="73"/>
      <c r="M144" s="73"/>
      <c r="N144" s="73"/>
      <c r="O144" s="73"/>
      <c r="P144" s="73"/>
      <c r="Q144" s="73"/>
      <c r="R144" s="73"/>
      <c r="S144" s="73"/>
      <c r="T144" s="73"/>
      <c r="U144" s="73"/>
      <c r="V144" s="73"/>
      <c r="W144" s="73"/>
      <c r="X144" s="73"/>
    </row>
    <row r="145" spans="1:24" ht="15" customHeight="1" x14ac:dyDescent="0.25">
      <c r="A145" s="73"/>
      <c r="B145" s="49"/>
      <c r="C145" s="73"/>
      <c r="D145" s="104"/>
      <c r="E145" s="104"/>
      <c r="F145" s="104"/>
      <c r="G145" s="73"/>
      <c r="H145" s="49"/>
      <c r="I145" s="73"/>
      <c r="J145" s="73"/>
      <c r="K145" s="73"/>
      <c r="L145" s="73"/>
      <c r="M145" s="73"/>
      <c r="N145" s="73"/>
      <c r="O145" s="73"/>
      <c r="P145" s="73"/>
      <c r="Q145" s="73"/>
      <c r="R145" s="73"/>
      <c r="S145" s="73"/>
      <c r="T145" s="73"/>
      <c r="U145" s="73"/>
      <c r="V145" s="73"/>
      <c r="W145" s="73"/>
      <c r="X145" s="73"/>
    </row>
    <row r="146" spans="1:24" ht="15" customHeight="1" x14ac:dyDescent="0.25">
      <c r="A146" s="73"/>
      <c r="B146" s="49"/>
      <c r="C146" s="73"/>
      <c r="D146" s="104"/>
      <c r="E146" s="104"/>
      <c r="F146" s="104"/>
      <c r="G146" s="73"/>
      <c r="H146" s="49"/>
      <c r="I146" s="73"/>
      <c r="J146" s="73"/>
      <c r="K146" s="73"/>
      <c r="L146" s="73"/>
      <c r="M146" s="73"/>
      <c r="N146" s="73"/>
      <c r="O146" s="73"/>
      <c r="P146" s="73"/>
      <c r="Q146" s="73"/>
      <c r="R146" s="73"/>
      <c r="S146" s="73"/>
      <c r="T146" s="73"/>
      <c r="U146" s="73"/>
      <c r="V146" s="73"/>
      <c r="W146" s="73"/>
      <c r="X146" s="73"/>
    </row>
    <row r="147" spans="1:24" ht="15" customHeight="1" x14ac:dyDescent="0.25">
      <c r="A147" s="73"/>
      <c r="B147" s="49"/>
      <c r="C147" s="73"/>
      <c r="D147" s="104"/>
      <c r="E147" s="104"/>
      <c r="F147" s="104"/>
      <c r="G147" s="73"/>
      <c r="H147" s="49"/>
      <c r="I147" s="73"/>
      <c r="J147" s="73"/>
      <c r="K147" s="73"/>
      <c r="L147" s="73"/>
      <c r="M147" s="73"/>
      <c r="N147" s="73"/>
      <c r="O147" s="73"/>
      <c r="P147" s="73"/>
      <c r="Q147" s="73"/>
      <c r="R147" s="73"/>
      <c r="S147" s="73"/>
      <c r="T147" s="73"/>
      <c r="U147" s="73"/>
      <c r="V147" s="73"/>
      <c r="W147" s="73"/>
      <c r="X147" s="73"/>
    </row>
    <row r="148" spans="1:24" ht="15" customHeight="1" x14ac:dyDescent="0.25">
      <c r="A148" s="73"/>
      <c r="B148" s="49"/>
      <c r="C148" s="73"/>
      <c r="D148" s="104"/>
      <c r="E148" s="104"/>
      <c r="F148" s="104"/>
      <c r="G148" s="73"/>
      <c r="H148" s="49"/>
      <c r="I148" s="73"/>
      <c r="J148" s="73"/>
      <c r="K148" s="73"/>
      <c r="L148" s="73"/>
      <c r="M148" s="73"/>
      <c r="N148" s="73"/>
      <c r="O148" s="73"/>
      <c r="P148" s="73"/>
      <c r="Q148" s="73"/>
      <c r="R148" s="73"/>
      <c r="S148" s="73"/>
      <c r="T148" s="73"/>
      <c r="U148" s="73"/>
      <c r="V148" s="73"/>
      <c r="W148" s="73"/>
      <c r="X148" s="73"/>
    </row>
    <row r="149" spans="1:24" ht="15" customHeight="1" x14ac:dyDescent="0.25">
      <c r="A149" s="73"/>
      <c r="B149" s="49"/>
      <c r="C149" s="73"/>
      <c r="D149" s="104"/>
      <c r="E149" s="104"/>
      <c r="F149" s="104"/>
      <c r="G149" s="73"/>
      <c r="H149" s="49"/>
      <c r="I149" s="73"/>
      <c r="J149" s="73"/>
      <c r="K149" s="73"/>
      <c r="L149" s="73"/>
      <c r="M149" s="73"/>
      <c r="N149" s="73"/>
      <c r="O149" s="73"/>
      <c r="P149" s="73"/>
      <c r="Q149" s="73"/>
      <c r="R149" s="73"/>
      <c r="S149" s="73"/>
      <c r="T149" s="73"/>
      <c r="U149" s="73"/>
      <c r="V149" s="73"/>
      <c r="W149" s="73"/>
      <c r="X149" s="73"/>
    </row>
    <row r="150" spans="1:24" ht="15" customHeight="1" x14ac:dyDescent="0.25">
      <c r="A150" s="73"/>
      <c r="B150" s="49"/>
      <c r="C150" s="73"/>
      <c r="D150" s="104"/>
      <c r="E150" s="104"/>
      <c r="F150" s="104"/>
      <c r="G150" s="73"/>
      <c r="H150" s="49"/>
      <c r="I150" s="73"/>
      <c r="J150" s="73"/>
      <c r="K150" s="73"/>
      <c r="L150" s="73"/>
      <c r="M150" s="73"/>
      <c r="N150" s="73"/>
      <c r="O150" s="73"/>
      <c r="P150" s="73"/>
      <c r="Q150" s="73"/>
      <c r="R150" s="73"/>
      <c r="S150" s="73"/>
      <c r="T150" s="73"/>
      <c r="U150" s="73"/>
      <c r="V150" s="73"/>
      <c r="W150" s="73"/>
      <c r="X150" s="73"/>
    </row>
    <row r="151" spans="1:24" ht="15" customHeight="1" x14ac:dyDescent="0.25">
      <c r="A151" s="73"/>
      <c r="B151" s="49"/>
      <c r="C151" s="73"/>
      <c r="D151" s="104"/>
      <c r="E151" s="104"/>
      <c r="F151" s="104"/>
      <c r="G151" s="73"/>
      <c r="H151" s="49"/>
      <c r="I151" s="73"/>
      <c r="J151" s="73"/>
      <c r="K151" s="73"/>
      <c r="L151" s="73"/>
      <c r="M151" s="73"/>
      <c r="N151" s="73"/>
      <c r="O151" s="73"/>
      <c r="P151" s="73"/>
      <c r="Q151" s="73"/>
      <c r="R151" s="73"/>
      <c r="S151" s="73"/>
      <c r="T151" s="73"/>
      <c r="U151" s="73"/>
      <c r="V151" s="73"/>
      <c r="W151" s="73"/>
      <c r="X151" s="73"/>
    </row>
    <row r="152" spans="1:24" ht="15" customHeight="1" x14ac:dyDescent="0.25">
      <c r="A152" s="73"/>
      <c r="B152" s="49"/>
      <c r="C152" s="73"/>
      <c r="D152" s="104"/>
      <c r="E152" s="104"/>
      <c r="F152" s="104"/>
      <c r="G152" s="73"/>
      <c r="H152" s="49"/>
      <c r="I152" s="73"/>
      <c r="J152" s="73"/>
      <c r="K152" s="73"/>
      <c r="L152" s="73"/>
      <c r="M152" s="73"/>
      <c r="N152" s="73"/>
      <c r="O152" s="73"/>
      <c r="P152" s="73"/>
      <c r="Q152" s="73"/>
      <c r="R152" s="73"/>
      <c r="S152" s="73"/>
      <c r="T152" s="73"/>
      <c r="U152" s="73"/>
      <c r="V152" s="73"/>
      <c r="W152" s="73"/>
      <c r="X152" s="73"/>
    </row>
    <row r="153" spans="1:24" ht="15" customHeight="1" x14ac:dyDescent="0.25">
      <c r="A153" s="73"/>
      <c r="B153" s="49"/>
      <c r="C153" s="73"/>
      <c r="D153" s="104"/>
      <c r="E153" s="104"/>
      <c r="F153" s="104"/>
      <c r="G153" s="73"/>
      <c r="H153" s="49"/>
      <c r="I153" s="73"/>
      <c r="J153" s="73"/>
      <c r="K153" s="73"/>
      <c r="L153" s="73"/>
      <c r="M153" s="73"/>
      <c r="N153" s="73"/>
      <c r="O153" s="73"/>
      <c r="P153" s="73"/>
      <c r="Q153" s="73"/>
      <c r="R153" s="73"/>
      <c r="S153" s="73"/>
      <c r="T153" s="73"/>
      <c r="U153" s="73"/>
      <c r="V153" s="73"/>
      <c r="W153" s="73"/>
      <c r="X153" s="73"/>
    </row>
    <row r="154" spans="1:24" ht="15" customHeight="1" x14ac:dyDescent="0.25">
      <c r="A154" s="73"/>
      <c r="B154" s="49"/>
      <c r="C154" s="73"/>
      <c r="D154" s="104"/>
      <c r="E154" s="104"/>
      <c r="F154" s="104"/>
      <c r="G154" s="73"/>
      <c r="H154" s="49"/>
      <c r="I154" s="73"/>
      <c r="J154" s="73"/>
      <c r="K154" s="73"/>
      <c r="L154" s="73"/>
      <c r="M154" s="73"/>
      <c r="N154" s="73"/>
      <c r="O154" s="73"/>
      <c r="P154" s="73"/>
      <c r="Q154" s="73"/>
      <c r="R154" s="73"/>
      <c r="S154" s="73"/>
      <c r="T154" s="73"/>
      <c r="U154" s="73"/>
      <c r="V154" s="73"/>
      <c r="W154" s="73"/>
      <c r="X154" s="73"/>
    </row>
    <row r="155" spans="1:24" ht="15" customHeight="1" x14ac:dyDescent="0.25">
      <c r="A155" s="73"/>
      <c r="B155" s="49"/>
      <c r="C155" s="73"/>
      <c r="D155" s="104"/>
      <c r="E155" s="104"/>
      <c r="F155" s="104"/>
      <c r="G155" s="73"/>
      <c r="H155" s="49"/>
      <c r="I155" s="73"/>
      <c r="J155" s="73"/>
      <c r="K155" s="73"/>
      <c r="L155" s="73"/>
      <c r="M155" s="73"/>
      <c r="N155" s="73"/>
      <c r="O155" s="73"/>
      <c r="P155" s="73"/>
      <c r="Q155" s="73"/>
      <c r="R155" s="73"/>
      <c r="S155" s="73"/>
      <c r="T155" s="73"/>
      <c r="U155" s="73"/>
      <c r="V155" s="73"/>
      <c r="W155" s="73"/>
      <c r="X155" s="73"/>
    </row>
    <row r="156" spans="1:24" ht="15" customHeight="1" x14ac:dyDescent="0.25">
      <c r="A156" s="73"/>
      <c r="B156" s="49"/>
      <c r="C156" s="73"/>
      <c r="D156" s="104"/>
      <c r="E156" s="104"/>
      <c r="F156" s="104"/>
      <c r="G156" s="73"/>
      <c r="H156" s="49"/>
      <c r="I156" s="73"/>
      <c r="J156" s="73"/>
      <c r="K156" s="73"/>
      <c r="L156" s="73"/>
      <c r="M156" s="73"/>
      <c r="N156" s="73"/>
      <c r="O156" s="73"/>
      <c r="P156" s="73"/>
      <c r="Q156" s="73"/>
      <c r="R156" s="73"/>
      <c r="S156" s="73"/>
      <c r="T156" s="73"/>
      <c r="U156" s="73"/>
      <c r="V156" s="73"/>
      <c r="W156" s="73"/>
      <c r="X156" s="73"/>
    </row>
    <row r="157" spans="1:24" ht="15" customHeight="1" x14ac:dyDescent="0.25">
      <c r="A157" s="73"/>
      <c r="B157" s="49"/>
      <c r="C157" s="73"/>
      <c r="D157" s="104"/>
      <c r="E157" s="104"/>
      <c r="F157" s="104"/>
      <c r="G157" s="73"/>
      <c r="H157" s="49"/>
      <c r="I157" s="73"/>
      <c r="J157" s="73"/>
      <c r="K157" s="73"/>
      <c r="L157" s="73"/>
      <c r="M157" s="73"/>
      <c r="N157" s="73"/>
      <c r="O157" s="73"/>
      <c r="P157" s="73"/>
      <c r="Q157" s="73"/>
      <c r="R157" s="73"/>
      <c r="S157" s="73"/>
      <c r="T157" s="73"/>
      <c r="U157" s="73"/>
      <c r="V157" s="73"/>
      <c r="W157" s="73"/>
      <c r="X157" s="73"/>
    </row>
    <row r="158" spans="1:24" ht="15" customHeight="1" x14ac:dyDescent="0.25">
      <c r="A158" s="73"/>
      <c r="B158" s="49"/>
      <c r="C158" s="73"/>
      <c r="D158" s="104"/>
      <c r="E158" s="104"/>
      <c r="F158" s="104"/>
      <c r="G158" s="73"/>
      <c r="H158" s="49"/>
      <c r="I158" s="73"/>
      <c r="J158" s="73"/>
      <c r="K158" s="73"/>
      <c r="L158" s="73"/>
      <c r="M158" s="73"/>
      <c r="N158" s="73"/>
      <c r="O158" s="73"/>
      <c r="P158" s="73"/>
      <c r="Q158" s="73"/>
      <c r="R158" s="73"/>
      <c r="S158" s="73"/>
      <c r="T158" s="73"/>
      <c r="U158" s="73"/>
      <c r="V158" s="73"/>
      <c r="W158" s="73"/>
      <c r="X158" s="73"/>
    </row>
    <row r="159" spans="1:24" ht="15" customHeight="1" x14ac:dyDescent="0.25">
      <c r="A159" s="73"/>
      <c r="B159" s="49"/>
      <c r="C159" s="73"/>
      <c r="D159" s="104"/>
      <c r="E159" s="104"/>
      <c r="F159" s="104"/>
      <c r="G159" s="73"/>
      <c r="H159" s="49"/>
      <c r="I159" s="73"/>
      <c r="J159" s="73"/>
      <c r="K159" s="73"/>
      <c r="L159" s="73"/>
      <c r="M159" s="73"/>
      <c r="N159" s="73"/>
      <c r="O159" s="73"/>
      <c r="P159" s="73"/>
      <c r="Q159" s="73"/>
      <c r="R159" s="73"/>
      <c r="S159" s="73"/>
      <c r="T159" s="73"/>
      <c r="U159" s="73"/>
      <c r="V159" s="73"/>
      <c r="W159" s="73"/>
      <c r="X159" s="73"/>
    </row>
    <row r="160" spans="1:24" ht="15" customHeight="1" x14ac:dyDescent="0.25">
      <c r="A160" s="73"/>
      <c r="B160" s="49"/>
      <c r="C160" s="73"/>
      <c r="D160" s="104"/>
      <c r="E160" s="104"/>
      <c r="F160" s="104"/>
      <c r="G160" s="73"/>
      <c r="H160" s="49"/>
      <c r="I160" s="73"/>
      <c r="J160" s="73"/>
      <c r="K160" s="73"/>
      <c r="L160" s="73"/>
      <c r="M160" s="73"/>
      <c r="N160" s="73"/>
      <c r="O160" s="73"/>
      <c r="P160" s="73"/>
      <c r="Q160" s="73"/>
      <c r="R160" s="73"/>
      <c r="S160" s="73"/>
      <c r="T160" s="73"/>
      <c r="U160" s="73"/>
      <c r="V160" s="73"/>
      <c r="W160" s="73"/>
      <c r="X160" s="73"/>
    </row>
    <row r="161" spans="1:24" ht="15" customHeight="1" x14ac:dyDescent="0.25">
      <c r="A161" s="73"/>
      <c r="B161" s="49"/>
      <c r="C161" s="73"/>
      <c r="D161" s="104"/>
      <c r="E161" s="104"/>
      <c r="F161" s="104"/>
      <c r="G161" s="73"/>
      <c r="H161" s="49"/>
      <c r="I161" s="73"/>
      <c r="J161" s="73"/>
      <c r="K161" s="73"/>
      <c r="L161" s="73"/>
      <c r="M161" s="73"/>
      <c r="N161" s="73"/>
      <c r="O161" s="73"/>
      <c r="P161" s="73"/>
      <c r="Q161" s="73"/>
      <c r="R161" s="73"/>
      <c r="S161" s="73"/>
      <c r="T161" s="73"/>
      <c r="U161" s="73"/>
      <c r="V161" s="73"/>
      <c r="W161" s="73"/>
      <c r="X161" s="73"/>
    </row>
    <row r="162" spans="1:24" ht="15" customHeight="1" x14ac:dyDescent="0.25">
      <c r="A162" s="73"/>
      <c r="B162" s="49"/>
      <c r="C162" s="73"/>
      <c r="D162" s="104"/>
      <c r="E162" s="104"/>
      <c r="F162" s="104"/>
      <c r="G162" s="73"/>
      <c r="H162" s="49"/>
      <c r="I162" s="73"/>
      <c r="J162" s="73"/>
      <c r="K162" s="73"/>
      <c r="L162" s="73"/>
      <c r="M162" s="73"/>
      <c r="N162" s="73"/>
      <c r="O162" s="73"/>
      <c r="P162" s="73"/>
      <c r="Q162" s="73"/>
      <c r="R162" s="73"/>
      <c r="S162" s="73"/>
      <c r="T162" s="73"/>
      <c r="U162" s="73"/>
      <c r="V162" s="73"/>
      <c r="W162" s="73"/>
      <c r="X162" s="73"/>
    </row>
    <row r="163" spans="1:24" ht="15" customHeight="1" x14ac:dyDescent="0.25">
      <c r="A163" s="73"/>
      <c r="B163" s="49"/>
      <c r="C163" s="73"/>
      <c r="D163" s="104"/>
      <c r="E163" s="104"/>
      <c r="F163" s="104"/>
      <c r="G163" s="73"/>
      <c r="H163" s="49"/>
      <c r="I163" s="73"/>
      <c r="J163" s="73"/>
      <c r="K163" s="73"/>
      <c r="L163" s="73"/>
      <c r="M163" s="73"/>
      <c r="N163" s="73"/>
      <c r="O163" s="73"/>
      <c r="P163" s="73"/>
      <c r="Q163" s="73"/>
      <c r="R163" s="73"/>
      <c r="S163" s="73"/>
      <c r="T163" s="73"/>
      <c r="U163" s="73"/>
      <c r="V163" s="73"/>
      <c r="W163" s="73"/>
      <c r="X163" s="73"/>
    </row>
    <row r="164" spans="1:24" ht="15" customHeight="1" x14ac:dyDescent="0.25">
      <c r="A164" s="73"/>
      <c r="B164" s="49"/>
      <c r="C164" s="73"/>
      <c r="D164" s="104"/>
      <c r="E164" s="104"/>
      <c r="F164" s="104"/>
      <c r="G164" s="73"/>
      <c r="H164" s="49"/>
      <c r="I164" s="73"/>
      <c r="J164" s="73"/>
      <c r="K164" s="73"/>
      <c r="L164" s="73"/>
      <c r="M164" s="73"/>
      <c r="N164" s="73"/>
      <c r="O164" s="73"/>
      <c r="P164" s="73"/>
      <c r="Q164" s="73"/>
      <c r="R164" s="73"/>
      <c r="S164" s="73"/>
      <c r="T164" s="73"/>
      <c r="U164" s="73"/>
      <c r="V164" s="73"/>
      <c r="W164" s="73"/>
      <c r="X164" s="73"/>
    </row>
    <row r="165" spans="1:24" ht="15" customHeight="1" x14ac:dyDescent="0.25">
      <c r="A165" s="73"/>
      <c r="B165" s="49"/>
      <c r="C165" s="73"/>
      <c r="D165" s="104"/>
      <c r="E165" s="104"/>
      <c r="F165" s="104"/>
      <c r="G165" s="73"/>
      <c r="H165" s="49"/>
      <c r="I165" s="73"/>
      <c r="J165" s="73"/>
      <c r="K165" s="73"/>
      <c r="L165" s="73"/>
      <c r="M165" s="73"/>
      <c r="N165" s="73"/>
      <c r="O165" s="73"/>
      <c r="P165" s="73"/>
      <c r="Q165" s="73"/>
      <c r="R165" s="73"/>
      <c r="S165" s="73"/>
      <c r="T165" s="73"/>
      <c r="U165" s="73"/>
      <c r="V165" s="73"/>
      <c r="W165" s="73"/>
      <c r="X165" s="73"/>
    </row>
    <row r="166" spans="1:24" ht="15" customHeight="1" x14ac:dyDescent="0.25">
      <c r="A166" s="73"/>
      <c r="B166" s="49"/>
      <c r="C166" s="73"/>
      <c r="D166" s="104"/>
      <c r="E166" s="104"/>
      <c r="F166" s="104"/>
      <c r="G166" s="73"/>
      <c r="H166" s="49"/>
      <c r="I166" s="73"/>
      <c r="J166" s="73"/>
      <c r="K166" s="73"/>
      <c r="L166" s="73"/>
      <c r="M166" s="73"/>
      <c r="N166" s="73"/>
      <c r="O166" s="73"/>
      <c r="P166" s="73"/>
      <c r="Q166" s="73"/>
      <c r="R166" s="73"/>
      <c r="S166" s="73"/>
      <c r="T166" s="73"/>
      <c r="U166" s="73"/>
      <c r="V166" s="73"/>
      <c r="W166" s="73"/>
      <c r="X166" s="73"/>
    </row>
    <row r="167" spans="1:24" ht="15" customHeight="1" x14ac:dyDescent="0.25">
      <c r="A167" s="73"/>
      <c r="B167" s="49"/>
      <c r="C167" s="73"/>
      <c r="D167" s="104"/>
      <c r="E167" s="104"/>
      <c r="F167" s="104"/>
      <c r="G167" s="73"/>
      <c r="H167" s="49"/>
      <c r="I167" s="73"/>
      <c r="J167" s="73"/>
      <c r="K167" s="73"/>
      <c r="L167" s="73"/>
      <c r="M167" s="73"/>
      <c r="N167" s="73"/>
      <c r="O167" s="73"/>
      <c r="P167" s="73"/>
      <c r="Q167" s="73"/>
      <c r="R167" s="73"/>
      <c r="S167" s="73"/>
      <c r="T167" s="73"/>
      <c r="U167" s="73"/>
      <c r="V167" s="73"/>
      <c r="W167" s="73"/>
      <c r="X167" s="73"/>
    </row>
    <row r="168" spans="1:24" ht="15" customHeight="1" x14ac:dyDescent="0.25">
      <c r="A168" s="73"/>
      <c r="B168" s="49"/>
      <c r="C168" s="73"/>
      <c r="D168" s="104"/>
      <c r="E168" s="104"/>
      <c r="F168" s="104"/>
      <c r="G168" s="73"/>
      <c r="H168" s="49"/>
      <c r="I168" s="73"/>
      <c r="J168" s="73"/>
      <c r="K168" s="73"/>
      <c r="L168" s="73"/>
      <c r="M168" s="73"/>
      <c r="N168" s="73"/>
      <c r="O168" s="73"/>
      <c r="P168" s="73"/>
      <c r="Q168" s="73"/>
      <c r="R168" s="73"/>
      <c r="S168" s="73"/>
      <c r="T168" s="73"/>
      <c r="U168" s="73"/>
      <c r="V168" s="73"/>
      <c r="W168" s="73"/>
      <c r="X168" s="73"/>
    </row>
    <row r="169" spans="1:24" ht="15" customHeight="1" x14ac:dyDescent="0.25">
      <c r="A169" s="73"/>
      <c r="B169" s="49"/>
      <c r="C169" s="73"/>
      <c r="D169" s="104"/>
      <c r="E169" s="104"/>
      <c r="F169" s="104"/>
      <c r="G169" s="73"/>
      <c r="H169" s="49"/>
      <c r="I169" s="73"/>
      <c r="J169" s="73"/>
      <c r="K169" s="73"/>
      <c r="L169" s="73"/>
      <c r="M169" s="73"/>
      <c r="N169" s="73"/>
      <c r="O169" s="73"/>
      <c r="P169" s="73"/>
      <c r="Q169" s="73"/>
      <c r="R169" s="73"/>
      <c r="S169" s="73"/>
      <c r="T169" s="73"/>
      <c r="U169" s="73"/>
      <c r="V169" s="73"/>
      <c r="W169" s="73"/>
      <c r="X169" s="73"/>
    </row>
    <row r="170" spans="1:24" ht="15" customHeight="1" x14ac:dyDescent="0.25">
      <c r="A170" s="73"/>
      <c r="B170" s="49"/>
      <c r="C170" s="73"/>
      <c r="D170" s="104"/>
      <c r="E170" s="104"/>
      <c r="F170" s="104"/>
      <c r="G170" s="73"/>
      <c r="H170" s="49"/>
      <c r="I170" s="73"/>
      <c r="J170" s="73"/>
      <c r="K170" s="73"/>
      <c r="L170" s="73"/>
      <c r="M170" s="73"/>
      <c r="N170" s="73"/>
      <c r="O170" s="73"/>
      <c r="P170" s="73"/>
      <c r="Q170" s="73"/>
      <c r="R170" s="73"/>
      <c r="S170" s="73"/>
      <c r="T170" s="73"/>
      <c r="U170" s="73"/>
      <c r="V170" s="73"/>
      <c r="W170" s="73"/>
      <c r="X170" s="73"/>
    </row>
    <row r="171" spans="1:24" ht="15" customHeight="1" x14ac:dyDescent="0.25">
      <c r="A171" s="73"/>
      <c r="B171" s="49"/>
      <c r="C171" s="73"/>
      <c r="D171" s="104"/>
      <c r="E171" s="104"/>
      <c r="F171" s="104"/>
      <c r="G171" s="73"/>
      <c r="H171" s="49"/>
      <c r="I171" s="73"/>
      <c r="J171" s="73"/>
      <c r="K171" s="73"/>
      <c r="L171" s="73"/>
      <c r="M171" s="73"/>
      <c r="N171" s="73"/>
      <c r="O171" s="73"/>
      <c r="P171" s="73"/>
      <c r="Q171" s="73"/>
      <c r="R171" s="73"/>
      <c r="S171" s="73"/>
      <c r="T171" s="73"/>
      <c r="U171" s="73"/>
      <c r="V171" s="73"/>
      <c r="W171" s="73"/>
      <c r="X171" s="73"/>
    </row>
    <row r="172" spans="1:24" ht="15" customHeight="1" x14ac:dyDescent="0.25">
      <c r="A172" s="73"/>
      <c r="B172" s="49"/>
      <c r="C172" s="73"/>
      <c r="D172" s="104"/>
      <c r="E172" s="104"/>
      <c r="F172" s="104"/>
      <c r="G172" s="73"/>
      <c r="H172" s="49"/>
      <c r="I172" s="73"/>
      <c r="J172" s="73"/>
      <c r="K172" s="73"/>
      <c r="L172" s="73"/>
      <c r="M172" s="73"/>
      <c r="N172" s="73"/>
      <c r="O172" s="73"/>
      <c r="P172" s="73"/>
      <c r="Q172" s="73"/>
      <c r="R172" s="73"/>
      <c r="S172" s="73"/>
      <c r="T172" s="73"/>
      <c r="U172" s="73"/>
      <c r="V172" s="73"/>
      <c r="W172" s="73"/>
      <c r="X172" s="73"/>
    </row>
    <row r="173" spans="1:24" ht="15" customHeight="1" x14ac:dyDescent="0.25">
      <c r="A173" s="73"/>
      <c r="B173" s="49"/>
      <c r="C173" s="73"/>
      <c r="D173" s="104"/>
      <c r="E173" s="104"/>
      <c r="F173" s="104"/>
      <c r="G173" s="73"/>
      <c r="H173" s="49"/>
      <c r="I173" s="73"/>
      <c r="J173" s="73"/>
      <c r="K173" s="73"/>
      <c r="L173" s="73"/>
      <c r="M173" s="73"/>
      <c r="N173" s="73"/>
      <c r="O173" s="73"/>
      <c r="P173" s="73"/>
      <c r="Q173" s="73"/>
      <c r="R173" s="73"/>
      <c r="S173" s="73"/>
      <c r="T173" s="73"/>
      <c r="U173" s="73"/>
      <c r="V173" s="73"/>
      <c r="W173" s="73"/>
      <c r="X173" s="73"/>
    </row>
    <row r="174" spans="1:24" ht="15" customHeight="1" x14ac:dyDescent="0.25">
      <c r="A174" s="73"/>
      <c r="B174" s="49"/>
      <c r="C174" s="73"/>
      <c r="D174" s="104"/>
      <c r="E174" s="104"/>
      <c r="F174" s="104"/>
      <c r="G174" s="73"/>
      <c r="H174" s="49"/>
      <c r="I174" s="73"/>
      <c r="J174" s="73"/>
      <c r="K174" s="73"/>
      <c r="L174" s="73"/>
      <c r="M174" s="73"/>
      <c r="N174" s="73"/>
      <c r="O174" s="73"/>
      <c r="P174" s="73"/>
      <c r="Q174" s="73"/>
      <c r="R174" s="73"/>
      <c r="S174" s="73"/>
      <c r="T174" s="73"/>
      <c r="U174" s="73"/>
      <c r="V174" s="73"/>
      <c r="W174" s="73"/>
      <c r="X174" s="73"/>
    </row>
    <row r="175" spans="1:24" ht="15" customHeight="1" x14ac:dyDescent="0.25">
      <c r="A175" s="73"/>
      <c r="B175" s="49"/>
      <c r="C175" s="73"/>
      <c r="D175" s="104"/>
      <c r="E175" s="104"/>
      <c r="F175" s="104"/>
      <c r="G175" s="73"/>
      <c r="H175" s="49"/>
      <c r="I175" s="73"/>
      <c r="J175" s="73"/>
      <c r="K175" s="73"/>
      <c r="L175" s="73"/>
      <c r="M175" s="73"/>
      <c r="N175" s="73"/>
      <c r="O175" s="73"/>
      <c r="P175" s="73"/>
      <c r="Q175" s="73"/>
      <c r="R175" s="73"/>
      <c r="S175" s="73"/>
      <c r="T175" s="73"/>
      <c r="U175" s="73"/>
      <c r="V175" s="73"/>
      <c r="W175" s="73"/>
      <c r="X175" s="73"/>
    </row>
    <row r="176" spans="1:24" ht="15" customHeight="1" x14ac:dyDescent="0.25">
      <c r="A176" s="73"/>
      <c r="B176" s="49"/>
      <c r="C176" s="73"/>
      <c r="D176" s="104"/>
      <c r="E176" s="104"/>
      <c r="F176" s="104"/>
      <c r="G176" s="73"/>
      <c r="H176" s="49"/>
      <c r="I176" s="73"/>
      <c r="J176" s="73"/>
      <c r="K176" s="73"/>
      <c r="L176" s="73"/>
      <c r="M176" s="73"/>
      <c r="N176" s="73"/>
      <c r="O176" s="73"/>
      <c r="P176" s="73"/>
      <c r="Q176" s="73"/>
      <c r="R176" s="73"/>
      <c r="S176" s="73"/>
      <c r="T176" s="73"/>
      <c r="U176" s="73"/>
      <c r="V176" s="73"/>
      <c r="W176" s="73"/>
      <c r="X176" s="73"/>
    </row>
    <row r="177" spans="1:24" ht="15" customHeight="1" x14ac:dyDescent="0.25">
      <c r="A177" s="73"/>
      <c r="B177" s="49"/>
      <c r="C177" s="73"/>
      <c r="D177" s="104"/>
      <c r="E177" s="104"/>
      <c r="F177" s="104"/>
      <c r="G177" s="73"/>
      <c r="H177" s="49"/>
      <c r="I177" s="73"/>
      <c r="J177" s="73"/>
      <c r="K177" s="73"/>
      <c r="L177" s="73"/>
      <c r="M177" s="73"/>
      <c r="N177" s="73"/>
      <c r="O177" s="73"/>
      <c r="P177" s="73"/>
      <c r="Q177" s="73"/>
      <c r="R177" s="73"/>
      <c r="S177" s="73"/>
      <c r="T177" s="73"/>
      <c r="U177" s="73"/>
      <c r="V177" s="73"/>
      <c r="W177" s="73"/>
      <c r="X177" s="73"/>
    </row>
    <row r="178" spans="1:24" ht="15" customHeight="1" x14ac:dyDescent="0.25">
      <c r="A178" s="73"/>
      <c r="B178" s="49"/>
      <c r="C178" s="73"/>
      <c r="D178" s="104"/>
      <c r="E178" s="104"/>
      <c r="F178" s="104"/>
      <c r="G178" s="73"/>
      <c r="H178" s="49"/>
      <c r="I178" s="73"/>
      <c r="J178" s="73"/>
      <c r="K178" s="73"/>
      <c r="L178" s="73"/>
      <c r="M178" s="73"/>
      <c r="N178" s="73"/>
      <c r="O178" s="73"/>
      <c r="P178" s="73"/>
      <c r="Q178" s="73"/>
      <c r="R178" s="73"/>
      <c r="S178" s="73"/>
      <c r="T178" s="73"/>
      <c r="U178" s="73"/>
      <c r="V178" s="73"/>
      <c r="W178" s="73"/>
      <c r="X178" s="73"/>
    </row>
    <row r="179" spans="1:24" ht="15" customHeight="1" x14ac:dyDescent="0.25">
      <c r="A179" s="73"/>
      <c r="B179" s="49"/>
      <c r="C179" s="73"/>
      <c r="D179" s="104"/>
      <c r="E179" s="104"/>
      <c r="F179" s="104"/>
      <c r="G179" s="73"/>
      <c r="H179" s="49"/>
      <c r="I179" s="73"/>
      <c r="J179" s="73"/>
      <c r="K179" s="73"/>
      <c r="L179" s="73"/>
      <c r="M179" s="73"/>
      <c r="N179" s="73"/>
      <c r="O179" s="73"/>
      <c r="P179" s="73"/>
      <c r="Q179" s="73"/>
      <c r="R179" s="73"/>
      <c r="S179" s="73"/>
      <c r="T179" s="73"/>
      <c r="U179" s="73"/>
      <c r="V179" s="73"/>
      <c r="W179" s="73"/>
      <c r="X179" s="73"/>
    </row>
    <row r="180" spans="1:24" ht="15" customHeight="1" x14ac:dyDescent="0.25">
      <c r="A180" s="73"/>
      <c r="B180" s="49"/>
      <c r="C180" s="73"/>
      <c r="D180" s="104"/>
      <c r="E180" s="104"/>
      <c r="F180" s="104"/>
      <c r="G180" s="73"/>
      <c r="H180" s="49"/>
      <c r="I180" s="73"/>
      <c r="J180" s="73"/>
      <c r="K180" s="73"/>
      <c r="L180" s="73"/>
      <c r="M180" s="73"/>
      <c r="N180" s="73"/>
      <c r="O180" s="73"/>
      <c r="P180" s="73"/>
      <c r="Q180" s="73"/>
      <c r="R180" s="73"/>
      <c r="S180" s="73"/>
      <c r="T180" s="73"/>
      <c r="U180" s="73"/>
      <c r="V180" s="73"/>
      <c r="W180" s="73"/>
      <c r="X180" s="73"/>
    </row>
    <row r="181" spans="1:24" ht="15" customHeight="1" x14ac:dyDescent="0.25">
      <c r="A181" s="73"/>
      <c r="B181" s="49"/>
      <c r="C181" s="73"/>
      <c r="D181" s="104"/>
      <c r="E181" s="104"/>
      <c r="F181" s="104"/>
      <c r="G181" s="73"/>
      <c r="H181" s="49"/>
      <c r="I181" s="73"/>
      <c r="J181" s="73"/>
      <c r="K181" s="73"/>
      <c r="L181" s="73"/>
      <c r="M181" s="73"/>
      <c r="N181" s="73"/>
      <c r="O181" s="73"/>
      <c r="P181" s="73"/>
      <c r="Q181" s="73"/>
      <c r="R181" s="73"/>
      <c r="S181" s="73"/>
      <c r="T181" s="73"/>
      <c r="U181" s="73"/>
      <c r="V181" s="73"/>
      <c r="W181" s="73"/>
      <c r="X181" s="73"/>
    </row>
    <row r="182" spans="1:24" ht="15" customHeight="1" x14ac:dyDescent="0.25">
      <c r="A182" s="73"/>
      <c r="B182" s="49"/>
      <c r="C182" s="73"/>
      <c r="D182" s="104"/>
      <c r="E182" s="104"/>
      <c r="F182" s="104"/>
      <c r="G182" s="73"/>
      <c r="H182" s="49"/>
      <c r="I182" s="73"/>
      <c r="J182" s="73"/>
      <c r="K182" s="73"/>
      <c r="L182" s="73"/>
      <c r="M182" s="73"/>
      <c r="N182" s="73"/>
      <c r="O182" s="73"/>
      <c r="P182" s="73"/>
      <c r="Q182" s="73"/>
      <c r="R182" s="73"/>
      <c r="S182" s="73"/>
      <c r="T182" s="73"/>
      <c r="U182" s="73"/>
      <c r="V182" s="73"/>
      <c r="W182" s="73"/>
      <c r="X182" s="73"/>
    </row>
    <row r="183" spans="1:24" ht="15" customHeight="1" x14ac:dyDescent="0.25">
      <c r="A183" s="73"/>
      <c r="B183" s="49"/>
      <c r="C183" s="73"/>
      <c r="D183" s="104"/>
      <c r="E183" s="104"/>
      <c r="F183" s="104"/>
      <c r="G183" s="73"/>
      <c r="H183" s="49"/>
      <c r="I183" s="73"/>
      <c r="J183" s="73"/>
      <c r="K183" s="73"/>
      <c r="L183" s="73"/>
      <c r="M183" s="73"/>
      <c r="N183" s="73"/>
      <c r="O183" s="73"/>
      <c r="P183" s="73"/>
      <c r="Q183" s="73"/>
      <c r="R183" s="73"/>
      <c r="S183" s="73"/>
      <c r="T183" s="73"/>
      <c r="U183" s="73"/>
      <c r="V183" s="73"/>
      <c r="W183" s="73"/>
      <c r="X183" s="73"/>
    </row>
    <row r="184" spans="1:24" ht="15" customHeight="1" x14ac:dyDescent="0.25">
      <c r="A184" s="73"/>
      <c r="B184" s="49"/>
      <c r="C184" s="73"/>
      <c r="D184" s="104"/>
      <c r="E184" s="104"/>
      <c r="F184" s="104"/>
      <c r="G184" s="73"/>
      <c r="H184" s="49"/>
      <c r="I184" s="73"/>
      <c r="J184" s="73"/>
      <c r="K184" s="73"/>
      <c r="L184" s="73"/>
      <c r="M184" s="73"/>
      <c r="N184" s="73"/>
      <c r="O184" s="73"/>
      <c r="P184" s="73"/>
      <c r="Q184" s="73"/>
      <c r="R184" s="73"/>
      <c r="S184" s="73"/>
      <c r="T184" s="73"/>
      <c r="U184" s="73"/>
      <c r="V184" s="73"/>
      <c r="W184" s="73"/>
      <c r="X184" s="73"/>
    </row>
    <row r="185" spans="1:24" ht="15" customHeight="1" x14ac:dyDescent="0.25">
      <c r="A185" s="73"/>
      <c r="B185" s="49"/>
      <c r="C185" s="73"/>
      <c r="D185" s="104"/>
      <c r="E185" s="104"/>
      <c r="F185" s="104"/>
      <c r="G185" s="73"/>
      <c r="H185" s="49"/>
      <c r="I185" s="73"/>
      <c r="J185" s="73"/>
      <c r="K185" s="73"/>
      <c r="L185" s="73"/>
      <c r="M185" s="73"/>
      <c r="N185" s="73"/>
      <c r="O185" s="73"/>
      <c r="P185" s="73"/>
      <c r="Q185" s="73"/>
      <c r="R185" s="73"/>
      <c r="S185" s="73"/>
      <c r="T185" s="73"/>
      <c r="U185" s="73"/>
      <c r="V185" s="73"/>
      <c r="W185" s="73"/>
      <c r="X185" s="73"/>
    </row>
    <row r="186" spans="1:24" ht="15" customHeight="1" x14ac:dyDescent="0.25">
      <c r="A186" s="73"/>
      <c r="B186" s="49"/>
      <c r="C186" s="73"/>
      <c r="D186" s="104"/>
      <c r="E186" s="104"/>
      <c r="F186" s="104"/>
      <c r="G186" s="73"/>
      <c r="H186" s="49"/>
      <c r="I186" s="73"/>
      <c r="J186" s="73"/>
      <c r="K186" s="73"/>
      <c r="L186" s="73"/>
      <c r="M186" s="73"/>
      <c r="N186" s="73"/>
      <c r="O186" s="73"/>
      <c r="P186" s="73"/>
      <c r="Q186" s="73"/>
      <c r="R186" s="73"/>
      <c r="S186" s="73"/>
      <c r="T186" s="73"/>
      <c r="U186" s="73"/>
      <c r="V186" s="73"/>
      <c r="W186" s="73"/>
      <c r="X186" s="73"/>
    </row>
    <row r="187" spans="1:24" ht="15" customHeight="1" x14ac:dyDescent="0.25">
      <c r="A187" s="73"/>
      <c r="B187" s="49"/>
      <c r="C187" s="73"/>
      <c r="D187" s="104"/>
      <c r="E187" s="104"/>
      <c r="F187" s="104"/>
      <c r="G187" s="73"/>
      <c r="H187" s="49"/>
      <c r="I187" s="73"/>
      <c r="J187" s="73"/>
      <c r="K187" s="73"/>
      <c r="L187" s="73"/>
      <c r="M187" s="73"/>
      <c r="N187" s="73"/>
      <c r="O187" s="73"/>
      <c r="P187" s="73"/>
      <c r="Q187" s="73"/>
      <c r="R187" s="73"/>
      <c r="S187" s="73"/>
      <c r="T187" s="73"/>
      <c r="U187" s="73"/>
      <c r="V187" s="73"/>
      <c r="W187" s="73"/>
      <c r="X187" s="73"/>
    </row>
    <row r="188" spans="1:24" ht="15" customHeight="1" x14ac:dyDescent="0.25">
      <c r="A188" s="73"/>
      <c r="B188" s="49"/>
      <c r="C188" s="73"/>
      <c r="D188" s="104"/>
      <c r="E188" s="104"/>
      <c r="F188" s="104"/>
      <c r="G188" s="73"/>
      <c r="H188" s="49"/>
      <c r="I188" s="73"/>
      <c r="J188" s="73"/>
      <c r="K188" s="73"/>
      <c r="L188" s="73"/>
      <c r="M188" s="73"/>
      <c r="N188" s="73"/>
      <c r="O188" s="73"/>
      <c r="P188" s="73"/>
      <c r="Q188" s="73"/>
      <c r="R188" s="73"/>
      <c r="S188" s="73"/>
      <c r="T188" s="73"/>
      <c r="U188" s="73"/>
      <c r="V188" s="73"/>
      <c r="W188" s="73"/>
      <c r="X188" s="73"/>
    </row>
    <row r="189" spans="1:24" ht="15" customHeight="1" x14ac:dyDescent="0.25">
      <c r="A189" s="73"/>
      <c r="B189" s="49"/>
      <c r="C189" s="73"/>
      <c r="D189" s="104"/>
      <c r="E189" s="104"/>
      <c r="F189" s="104"/>
      <c r="G189" s="73"/>
      <c r="H189" s="49"/>
      <c r="I189" s="73"/>
      <c r="J189" s="73"/>
      <c r="K189" s="73"/>
      <c r="L189" s="73"/>
      <c r="M189" s="73"/>
      <c r="N189" s="73"/>
      <c r="O189" s="73"/>
      <c r="P189" s="73"/>
      <c r="Q189" s="73"/>
      <c r="R189" s="73"/>
      <c r="S189" s="73"/>
      <c r="T189" s="73"/>
      <c r="U189" s="73"/>
      <c r="V189" s="73"/>
      <c r="W189" s="73"/>
      <c r="X189" s="73"/>
    </row>
    <row r="190" spans="1:24" ht="15" customHeight="1" x14ac:dyDescent="0.25">
      <c r="A190" s="73"/>
      <c r="B190" s="49"/>
      <c r="C190" s="73"/>
      <c r="D190" s="104"/>
      <c r="E190" s="104"/>
      <c r="F190" s="104"/>
      <c r="G190" s="73"/>
      <c r="H190" s="49"/>
      <c r="I190" s="73"/>
      <c r="J190" s="73"/>
      <c r="K190" s="73"/>
      <c r="L190" s="73"/>
      <c r="M190" s="73"/>
      <c r="N190" s="73"/>
      <c r="O190" s="73"/>
      <c r="P190" s="73"/>
      <c r="Q190" s="73"/>
      <c r="R190" s="73"/>
      <c r="S190" s="73"/>
      <c r="T190" s="73"/>
      <c r="U190" s="73"/>
      <c r="V190" s="73"/>
      <c r="W190" s="73"/>
      <c r="X190" s="73"/>
    </row>
    <row r="191" spans="1:24" ht="15" customHeight="1" x14ac:dyDescent="0.25">
      <c r="A191" s="73"/>
      <c r="B191" s="49"/>
      <c r="C191" s="73"/>
      <c r="D191" s="104"/>
      <c r="E191" s="104"/>
      <c r="F191" s="104"/>
      <c r="G191" s="73"/>
      <c r="H191" s="49"/>
      <c r="I191" s="73"/>
      <c r="J191" s="73"/>
      <c r="K191" s="73"/>
      <c r="L191" s="73"/>
      <c r="M191" s="73"/>
      <c r="N191" s="73"/>
      <c r="O191" s="73"/>
      <c r="P191" s="73"/>
      <c r="Q191" s="73"/>
      <c r="R191" s="73"/>
      <c r="S191" s="73"/>
      <c r="T191" s="73"/>
      <c r="U191" s="73"/>
      <c r="V191" s="73"/>
      <c r="W191" s="73"/>
      <c r="X191" s="73"/>
    </row>
    <row r="192" spans="1:24" ht="15" customHeight="1" x14ac:dyDescent="0.25">
      <c r="A192" s="73"/>
      <c r="B192" s="49"/>
      <c r="C192" s="73"/>
      <c r="D192" s="104"/>
      <c r="E192" s="104"/>
      <c r="F192" s="104"/>
      <c r="G192" s="73"/>
      <c r="H192" s="49"/>
      <c r="I192" s="73"/>
      <c r="J192" s="73"/>
      <c r="K192" s="73"/>
      <c r="L192" s="73"/>
      <c r="M192" s="73"/>
      <c r="N192" s="73"/>
      <c r="O192" s="73"/>
      <c r="P192" s="73"/>
      <c r="Q192" s="73"/>
      <c r="R192" s="73"/>
      <c r="S192" s="73"/>
      <c r="T192" s="73"/>
      <c r="U192" s="73"/>
      <c r="V192" s="73"/>
      <c r="W192" s="73"/>
      <c r="X192" s="73"/>
    </row>
    <row r="193" spans="1:24" ht="15" customHeight="1" x14ac:dyDescent="0.25">
      <c r="A193" s="73"/>
      <c r="B193" s="49"/>
      <c r="C193" s="73"/>
      <c r="D193" s="104"/>
      <c r="E193" s="104"/>
      <c r="F193" s="104"/>
      <c r="G193" s="73"/>
      <c r="H193" s="49"/>
      <c r="I193" s="73"/>
      <c r="J193" s="73"/>
      <c r="K193" s="73"/>
      <c r="L193" s="73"/>
      <c r="M193" s="73"/>
      <c r="N193" s="73"/>
      <c r="O193" s="73"/>
      <c r="P193" s="73"/>
      <c r="Q193" s="73"/>
      <c r="R193" s="73"/>
      <c r="S193" s="73"/>
      <c r="T193" s="73"/>
      <c r="U193" s="73"/>
      <c r="V193" s="73"/>
      <c r="W193" s="73"/>
      <c r="X193" s="73"/>
    </row>
    <row r="194" spans="1:24" ht="15" customHeight="1" x14ac:dyDescent="0.25">
      <c r="A194" s="73"/>
      <c r="B194" s="49"/>
      <c r="C194" s="73"/>
      <c r="D194" s="104"/>
      <c r="E194" s="104"/>
      <c r="F194" s="104"/>
      <c r="G194" s="73"/>
      <c r="H194" s="49"/>
      <c r="I194" s="73"/>
      <c r="J194" s="73"/>
      <c r="K194" s="73"/>
      <c r="L194" s="73"/>
      <c r="M194" s="73"/>
      <c r="N194" s="73"/>
      <c r="O194" s="73"/>
      <c r="P194" s="73"/>
      <c r="Q194" s="73"/>
      <c r="R194" s="73"/>
      <c r="S194" s="73"/>
      <c r="T194" s="73"/>
      <c r="U194" s="73"/>
      <c r="V194" s="73"/>
      <c r="W194" s="73"/>
      <c r="X194" s="73"/>
    </row>
    <row r="195" spans="1:24" ht="15" customHeight="1" x14ac:dyDescent="0.25">
      <c r="A195" s="73"/>
      <c r="B195" s="49"/>
      <c r="C195" s="73"/>
      <c r="D195" s="104"/>
      <c r="E195" s="104"/>
      <c r="F195" s="104"/>
      <c r="G195" s="73"/>
      <c r="H195" s="49"/>
      <c r="I195" s="73"/>
      <c r="J195" s="73"/>
      <c r="K195" s="73"/>
      <c r="L195" s="73"/>
      <c r="M195" s="73"/>
      <c r="N195" s="73"/>
      <c r="O195" s="73"/>
      <c r="P195" s="73"/>
      <c r="Q195" s="73"/>
      <c r="R195" s="73"/>
      <c r="S195" s="73"/>
      <c r="T195" s="73"/>
      <c r="U195" s="73"/>
      <c r="V195" s="73"/>
      <c r="W195" s="73"/>
      <c r="X195" s="73"/>
    </row>
    <row r="196" spans="1:24" ht="15" customHeight="1" x14ac:dyDescent="0.25">
      <c r="A196" s="73"/>
      <c r="B196" s="49"/>
      <c r="C196" s="73"/>
      <c r="D196" s="104"/>
      <c r="E196" s="104"/>
      <c r="F196" s="104"/>
      <c r="G196" s="73"/>
      <c r="H196" s="49"/>
      <c r="I196" s="73"/>
      <c r="J196" s="73"/>
      <c r="K196" s="73"/>
      <c r="L196" s="73"/>
      <c r="M196" s="73"/>
      <c r="N196" s="73"/>
      <c r="O196" s="73"/>
      <c r="P196" s="73"/>
      <c r="Q196" s="73"/>
      <c r="R196" s="73"/>
      <c r="S196" s="73"/>
      <c r="T196" s="73"/>
      <c r="U196" s="73"/>
      <c r="V196" s="73"/>
      <c r="W196" s="73"/>
      <c r="X196" s="73"/>
    </row>
    <row r="197" spans="1:24" ht="15" customHeight="1" x14ac:dyDescent="0.25">
      <c r="A197" s="73"/>
      <c r="B197" s="49"/>
      <c r="C197" s="73"/>
      <c r="D197" s="104"/>
      <c r="E197" s="104"/>
      <c r="F197" s="104"/>
      <c r="G197" s="73"/>
      <c r="H197" s="49"/>
      <c r="I197" s="73"/>
      <c r="J197" s="73"/>
      <c r="K197" s="73"/>
      <c r="L197" s="73"/>
      <c r="M197" s="73"/>
      <c r="N197" s="73"/>
      <c r="O197" s="73"/>
      <c r="P197" s="73"/>
      <c r="Q197" s="73"/>
      <c r="R197" s="73"/>
      <c r="S197" s="73"/>
      <c r="T197" s="73"/>
      <c r="U197" s="73"/>
      <c r="V197" s="73"/>
      <c r="W197" s="73"/>
      <c r="X197" s="73"/>
    </row>
    <row r="198" spans="1:24" ht="15" customHeight="1" x14ac:dyDescent="0.25">
      <c r="A198" s="73"/>
      <c r="B198" s="49"/>
      <c r="C198" s="73"/>
      <c r="D198" s="104"/>
      <c r="E198" s="104"/>
      <c r="F198" s="104"/>
      <c r="G198" s="73"/>
      <c r="H198" s="49"/>
      <c r="I198" s="73"/>
      <c r="J198" s="73"/>
      <c r="K198" s="73"/>
      <c r="L198" s="73"/>
      <c r="M198" s="73"/>
      <c r="N198" s="73"/>
      <c r="O198" s="73"/>
      <c r="P198" s="73"/>
      <c r="Q198" s="73"/>
      <c r="R198" s="73"/>
      <c r="S198" s="73"/>
      <c r="T198" s="73"/>
      <c r="U198" s="73"/>
      <c r="V198" s="73"/>
      <c r="W198" s="73"/>
      <c r="X198" s="73"/>
    </row>
    <row r="199" spans="1:24" ht="15" customHeight="1" x14ac:dyDescent="0.25">
      <c r="A199" s="73"/>
      <c r="B199" s="49"/>
      <c r="C199" s="73"/>
      <c r="D199" s="104"/>
      <c r="E199" s="104"/>
      <c r="F199" s="104"/>
      <c r="G199" s="73"/>
      <c r="H199" s="49"/>
      <c r="I199" s="73"/>
      <c r="J199" s="73"/>
      <c r="K199" s="73"/>
      <c r="L199" s="73"/>
      <c r="M199" s="73"/>
      <c r="N199" s="73"/>
      <c r="O199" s="73"/>
      <c r="P199" s="73"/>
      <c r="Q199" s="73"/>
      <c r="R199" s="73"/>
      <c r="S199" s="73"/>
      <c r="T199" s="73"/>
      <c r="U199" s="73"/>
      <c r="V199" s="73"/>
      <c r="W199" s="73"/>
      <c r="X199" s="73"/>
    </row>
    <row r="200" spans="1:24" ht="15" customHeight="1" x14ac:dyDescent="0.25">
      <c r="A200" s="73"/>
      <c r="B200" s="49"/>
      <c r="C200" s="73"/>
      <c r="D200" s="104"/>
      <c r="E200" s="104"/>
      <c r="F200" s="104"/>
      <c r="G200" s="73"/>
      <c r="H200" s="49"/>
      <c r="I200" s="73"/>
      <c r="J200" s="73"/>
      <c r="K200" s="73"/>
      <c r="L200" s="73"/>
      <c r="M200" s="73"/>
      <c r="N200" s="73"/>
      <c r="O200" s="73"/>
      <c r="P200" s="73"/>
      <c r="Q200" s="73"/>
      <c r="R200" s="73"/>
      <c r="S200" s="73"/>
      <c r="T200" s="73"/>
      <c r="U200" s="73"/>
      <c r="V200" s="73"/>
      <c r="W200" s="73"/>
      <c r="X200" s="73"/>
    </row>
    <row r="201" spans="1:24" ht="15" customHeight="1" x14ac:dyDescent="0.25">
      <c r="A201" s="73"/>
      <c r="B201" s="49"/>
      <c r="C201" s="73"/>
      <c r="D201" s="104"/>
      <c r="E201" s="104"/>
      <c r="F201" s="104"/>
      <c r="G201" s="73"/>
      <c r="H201" s="49"/>
      <c r="I201" s="73"/>
      <c r="J201" s="73"/>
      <c r="K201" s="73"/>
      <c r="L201" s="73"/>
      <c r="M201" s="73"/>
      <c r="N201" s="73"/>
      <c r="O201" s="73"/>
      <c r="P201" s="73"/>
      <c r="Q201" s="73"/>
      <c r="R201" s="73"/>
      <c r="S201" s="73"/>
      <c r="T201" s="73"/>
      <c r="U201" s="73"/>
      <c r="V201" s="73"/>
      <c r="W201" s="73"/>
      <c r="X201" s="73"/>
    </row>
    <row r="202" spans="1:24" ht="15" customHeight="1" x14ac:dyDescent="0.25">
      <c r="A202" s="73"/>
      <c r="B202" s="49"/>
      <c r="C202" s="73"/>
      <c r="D202" s="104"/>
      <c r="E202" s="104"/>
      <c r="F202" s="104"/>
      <c r="G202" s="73"/>
      <c r="H202" s="49"/>
      <c r="I202" s="73"/>
      <c r="J202" s="73"/>
      <c r="K202" s="73"/>
      <c r="L202" s="73"/>
      <c r="M202" s="73"/>
      <c r="N202" s="73"/>
      <c r="O202" s="73"/>
      <c r="P202" s="73"/>
      <c r="Q202" s="73"/>
      <c r="R202" s="73"/>
      <c r="S202" s="73"/>
      <c r="T202" s="73"/>
      <c r="U202" s="73"/>
      <c r="V202" s="73"/>
      <c r="W202" s="73"/>
      <c r="X202" s="73"/>
    </row>
    <row r="203" spans="1:24" ht="15" customHeight="1" x14ac:dyDescent="0.25">
      <c r="A203" s="73"/>
      <c r="B203" s="49"/>
      <c r="C203" s="73"/>
      <c r="D203" s="104"/>
      <c r="E203" s="104"/>
      <c r="F203" s="104"/>
      <c r="G203" s="73"/>
      <c r="H203" s="49"/>
      <c r="I203" s="73"/>
      <c r="J203" s="73"/>
      <c r="K203" s="73"/>
      <c r="L203" s="73"/>
      <c r="M203" s="73"/>
      <c r="N203" s="73"/>
      <c r="O203" s="73"/>
      <c r="P203" s="73"/>
      <c r="Q203" s="73"/>
      <c r="R203" s="73"/>
      <c r="S203" s="73"/>
      <c r="T203" s="73"/>
      <c r="U203" s="73"/>
      <c r="V203" s="73"/>
      <c r="W203" s="73"/>
      <c r="X203" s="73"/>
    </row>
    <row r="204" spans="1:24" ht="15" customHeight="1" x14ac:dyDescent="0.25">
      <c r="A204" s="73"/>
      <c r="B204" s="49"/>
      <c r="C204" s="73"/>
      <c r="D204" s="104"/>
      <c r="E204" s="104"/>
      <c r="F204" s="104"/>
      <c r="G204" s="73"/>
      <c r="H204" s="49"/>
      <c r="I204" s="73"/>
      <c r="J204" s="73"/>
      <c r="K204" s="73"/>
      <c r="L204" s="73"/>
      <c r="M204" s="73"/>
      <c r="N204" s="73"/>
      <c r="O204" s="73"/>
      <c r="P204" s="73"/>
      <c r="Q204" s="73"/>
      <c r="R204" s="73"/>
      <c r="S204" s="73"/>
      <c r="T204" s="73"/>
      <c r="U204" s="73"/>
      <c r="V204" s="73"/>
      <c r="W204" s="73"/>
      <c r="X204" s="73"/>
    </row>
    <row r="205" spans="1:24" ht="15" customHeight="1" x14ac:dyDescent="0.25">
      <c r="A205" s="73"/>
      <c r="B205" s="49"/>
      <c r="C205" s="73"/>
      <c r="D205" s="104"/>
      <c r="E205" s="104"/>
      <c r="F205" s="104"/>
      <c r="G205" s="73"/>
      <c r="H205" s="49"/>
      <c r="I205" s="73"/>
      <c r="J205" s="73"/>
      <c r="K205" s="73"/>
      <c r="L205" s="73"/>
      <c r="M205" s="73"/>
      <c r="N205" s="73"/>
      <c r="O205" s="73"/>
      <c r="P205" s="73"/>
      <c r="Q205" s="73"/>
      <c r="R205" s="73"/>
      <c r="S205" s="73"/>
      <c r="T205" s="73"/>
      <c r="U205" s="73"/>
      <c r="V205" s="73"/>
      <c r="W205" s="73"/>
      <c r="X205" s="73"/>
    </row>
    <row r="206" spans="1:24" ht="15" customHeight="1" x14ac:dyDescent="0.25">
      <c r="A206" s="73"/>
      <c r="B206" s="49"/>
      <c r="C206" s="73"/>
      <c r="D206" s="104"/>
      <c r="E206" s="104"/>
      <c r="F206" s="104"/>
      <c r="G206" s="73"/>
      <c r="H206" s="49"/>
      <c r="I206" s="73"/>
      <c r="J206" s="73"/>
      <c r="K206" s="73"/>
      <c r="L206" s="73"/>
      <c r="M206" s="73"/>
      <c r="N206" s="73"/>
      <c r="O206" s="73"/>
      <c r="P206" s="73"/>
      <c r="Q206" s="73"/>
      <c r="R206" s="73"/>
      <c r="S206" s="73"/>
      <c r="T206" s="73"/>
      <c r="U206" s="73"/>
      <c r="V206" s="73"/>
      <c r="W206" s="73"/>
      <c r="X206" s="73"/>
    </row>
    <row r="207" spans="1:24" ht="15" customHeight="1" x14ac:dyDescent="0.25">
      <c r="A207" s="73"/>
      <c r="B207" s="49"/>
      <c r="C207" s="73"/>
      <c r="D207" s="104"/>
      <c r="E207" s="104"/>
      <c r="F207" s="104"/>
      <c r="G207" s="73"/>
      <c r="H207" s="49"/>
      <c r="I207" s="73"/>
      <c r="J207" s="73"/>
      <c r="K207" s="73"/>
      <c r="L207" s="73"/>
      <c r="M207" s="73"/>
      <c r="N207" s="73"/>
      <c r="O207" s="73"/>
      <c r="P207" s="73"/>
      <c r="Q207" s="73"/>
      <c r="R207" s="73"/>
      <c r="S207" s="73"/>
      <c r="T207" s="73"/>
      <c r="U207" s="73"/>
      <c r="V207" s="73"/>
      <c r="W207" s="73"/>
      <c r="X207" s="73"/>
    </row>
    <row r="208" spans="1:24" ht="15" customHeight="1" x14ac:dyDescent="0.25">
      <c r="A208" s="73"/>
      <c r="B208" s="49"/>
      <c r="C208" s="73"/>
      <c r="D208" s="104"/>
      <c r="E208" s="104"/>
      <c r="F208" s="104"/>
      <c r="G208" s="73"/>
      <c r="H208" s="49"/>
      <c r="I208" s="73"/>
      <c r="J208" s="73"/>
      <c r="K208" s="73"/>
      <c r="L208" s="73"/>
      <c r="M208" s="73"/>
      <c r="N208" s="73"/>
      <c r="O208" s="73"/>
      <c r="P208" s="73"/>
      <c r="Q208" s="73"/>
      <c r="R208" s="73"/>
      <c r="S208" s="73"/>
      <c r="T208" s="73"/>
      <c r="U208" s="73"/>
      <c r="V208" s="73"/>
      <c r="W208" s="73"/>
      <c r="X208" s="73"/>
    </row>
    <row r="209" spans="1:24" ht="15" customHeight="1" x14ac:dyDescent="0.25">
      <c r="A209" s="73"/>
      <c r="B209" s="49"/>
      <c r="C209" s="73"/>
      <c r="D209" s="104"/>
      <c r="E209" s="104"/>
      <c r="F209" s="104"/>
      <c r="G209" s="73"/>
      <c r="H209" s="49"/>
      <c r="I209" s="73"/>
      <c r="J209" s="73"/>
      <c r="K209" s="73"/>
      <c r="L209" s="73"/>
      <c r="M209" s="73"/>
      <c r="N209" s="73"/>
      <c r="O209" s="73"/>
      <c r="P209" s="73"/>
      <c r="Q209" s="73"/>
      <c r="R209" s="73"/>
      <c r="S209" s="73"/>
      <c r="T209" s="73"/>
      <c r="U209" s="73"/>
      <c r="V209" s="73"/>
      <c r="W209" s="73"/>
      <c r="X209" s="73"/>
    </row>
    <row r="210" spans="1:24" ht="15" customHeight="1" x14ac:dyDescent="0.25">
      <c r="A210" s="73"/>
      <c r="B210" s="49"/>
      <c r="C210" s="73"/>
      <c r="D210" s="104"/>
      <c r="E210" s="104"/>
      <c r="F210" s="104"/>
      <c r="G210" s="73"/>
      <c r="H210" s="49"/>
      <c r="I210" s="73"/>
      <c r="J210" s="73"/>
      <c r="K210" s="73"/>
      <c r="L210" s="73"/>
      <c r="M210" s="73"/>
      <c r="N210" s="73"/>
      <c r="O210" s="73"/>
      <c r="P210" s="73"/>
      <c r="Q210" s="73"/>
      <c r="R210" s="73"/>
      <c r="S210" s="73"/>
      <c r="T210" s="73"/>
      <c r="U210" s="73"/>
      <c r="V210" s="73"/>
      <c r="W210" s="73"/>
      <c r="X210" s="73"/>
    </row>
    <row r="211" spans="1:24" ht="15" customHeight="1" x14ac:dyDescent="0.25">
      <c r="A211" s="73"/>
      <c r="B211" s="49"/>
      <c r="C211" s="73"/>
      <c r="D211" s="104"/>
      <c r="E211" s="104"/>
      <c r="F211" s="104"/>
      <c r="G211" s="73"/>
      <c r="H211" s="49"/>
      <c r="I211" s="73"/>
      <c r="J211" s="73"/>
      <c r="K211" s="73"/>
      <c r="L211" s="73"/>
      <c r="M211" s="73"/>
      <c r="N211" s="73"/>
      <c r="O211" s="73"/>
      <c r="P211" s="73"/>
      <c r="Q211" s="73"/>
      <c r="R211" s="73"/>
      <c r="S211" s="73"/>
      <c r="T211" s="73"/>
      <c r="U211" s="73"/>
      <c r="V211" s="73"/>
      <c r="W211" s="73"/>
      <c r="X211" s="73"/>
    </row>
    <row r="212" spans="1:24" ht="15" customHeight="1" x14ac:dyDescent="0.25">
      <c r="A212" s="73"/>
      <c r="B212" s="49"/>
      <c r="C212" s="73"/>
      <c r="D212" s="104"/>
      <c r="E212" s="104"/>
      <c r="F212" s="104"/>
      <c r="G212" s="73"/>
      <c r="H212" s="49"/>
      <c r="I212" s="73"/>
      <c r="J212" s="73"/>
      <c r="K212" s="73"/>
      <c r="L212" s="73"/>
      <c r="M212" s="73"/>
      <c r="N212" s="73"/>
      <c r="O212" s="73"/>
      <c r="P212" s="73"/>
      <c r="Q212" s="73"/>
      <c r="R212" s="73"/>
      <c r="S212" s="73"/>
      <c r="T212" s="73"/>
      <c r="U212" s="73"/>
      <c r="V212" s="73"/>
      <c r="W212" s="73"/>
      <c r="X212" s="73"/>
    </row>
    <row r="213" spans="1:24" ht="15" customHeight="1" x14ac:dyDescent="0.25">
      <c r="A213" s="73"/>
      <c r="B213" s="49"/>
      <c r="C213" s="73"/>
      <c r="D213" s="104"/>
      <c r="E213" s="104"/>
      <c r="F213" s="104"/>
      <c r="G213" s="73"/>
      <c r="H213" s="49"/>
      <c r="I213" s="73"/>
      <c r="J213" s="73"/>
      <c r="K213" s="73"/>
      <c r="L213" s="73"/>
      <c r="M213" s="73"/>
      <c r="N213" s="73"/>
      <c r="O213" s="73"/>
      <c r="P213" s="73"/>
      <c r="Q213" s="73"/>
      <c r="R213" s="73"/>
      <c r="S213" s="73"/>
      <c r="T213" s="73"/>
      <c r="U213" s="73"/>
      <c r="V213" s="73"/>
      <c r="W213" s="73"/>
      <c r="X213" s="73"/>
    </row>
    <row r="214" spans="1:24" ht="15" customHeight="1" x14ac:dyDescent="0.25">
      <c r="A214" s="73"/>
      <c r="B214" s="49"/>
      <c r="C214" s="73"/>
      <c r="D214" s="104"/>
      <c r="E214" s="104"/>
      <c r="F214" s="104"/>
      <c r="G214" s="73"/>
      <c r="H214" s="49"/>
      <c r="I214" s="73"/>
      <c r="J214" s="73"/>
      <c r="K214" s="73"/>
      <c r="L214" s="73"/>
      <c r="M214" s="73"/>
      <c r="N214" s="73"/>
      <c r="O214" s="73"/>
      <c r="P214" s="73"/>
      <c r="Q214" s="73"/>
      <c r="R214" s="73"/>
      <c r="S214" s="73"/>
      <c r="T214" s="73"/>
      <c r="U214" s="73"/>
      <c r="V214" s="73"/>
      <c r="W214" s="73"/>
      <c r="X214" s="73"/>
    </row>
    <row r="215" spans="1:24" ht="15" customHeight="1" x14ac:dyDescent="0.25">
      <c r="A215" s="73"/>
      <c r="B215" s="49"/>
      <c r="C215" s="73"/>
      <c r="D215" s="104"/>
      <c r="E215" s="104"/>
      <c r="F215" s="104"/>
      <c r="G215" s="73"/>
      <c r="H215" s="49"/>
      <c r="I215" s="73"/>
      <c r="J215" s="73"/>
      <c r="K215" s="73"/>
      <c r="L215" s="73"/>
      <c r="M215" s="73"/>
      <c r="N215" s="73"/>
      <c r="O215" s="73"/>
      <c r="P215" s="73"/>
      <c r="Q215" s="73"/>
      <c r="R215" s="73"/>
      <c r="S215" s="73"/>
      <c r="T215" s="73"/>
      <c r="U215" s="73"/>
      <c r="V215" s="73"/>
      <c r="W215" s="73"/>
      <c r="X215" s="73"/>
    </row>
    <row r="216" spans="1:24" ht="15" customHeight="1" x14ac:dyDescent="0.25">
      <c r="A216" s="73"/>
      <c r="B216" s="49"/>
      <c r="C216" s="73"/>
      <c r="D216" s="104"/>
      <c r="E216" s="104"/>
      <c r="F216" s="104"/>
      <c r="G216" s="73"/>
      <c r="H216" s="49"/>
      <c r="I216" s="73"/>
      <c r="J216" s="73"/>
      <c r="K216" s="73"/>
      <c r="L216" s="73"/>
      <c r="M216" s="73"/>
      <c r="N216" s="73"/>
      <c r="O216" s="73"/>
      <c r="P216" s="73"/>
      <c r="Q216" s="73"/>
      <c r="R216" s="73"/>
      <c r="S216" s="73"/>
      <c r="T216" s="73"/>
      <c r="U216" s="73"/>
      <c r="V216" s="73"/>
      <c r="W216" s="73"/>
      <c r="X216" s="73"/>
    </row>
    <row r="217" spans="1:24" ht="15" customHeight="1" x14ac:dyDescent="0.25">
      <c r="A217" s="73"/>
      <c r="B217" s="49"/>
      <c r="C217" s="73"/>
      <c r="D217" s="104"/>
      <c r="E217" s="104"/>
      <c r="F217" s="104"/>
      <c r="G217" s="73"/>
      <c r="H217" s="49"/>
      <c r="I217" s="73"/>
      <c r="J217" s="73"/>
      <c r="K217" s="73"/>
      <c r="L217" s="73"/>
      <c r="M217" s="73"/>
      <c r="N217" s="73"/>
      <c r="O217" s="73"/>
      <c r="P217" s="73"/>
      <c r="Q217" s="73"/>
      <c r="R217" s="73"/>
      <c r="S217" s="73"/>
      <c r="T217" s="73"/>
      <c r="U217" s="73"/>
      <c r="V217" s="73"/>
      <c r="W217" s="73"/>
      <c r="X217" s="73"/>
    </row>
    <row r="218" spans="1:24" ht="15" customHeight="1" x14ac:dyDescent="0.25">
      <c r="A218" s="73"/>
      <c r="B218" s="49"/>
      <c r="C218" s="73"/>
      <c r="D218" s="104"/>
      <c r="E218" s="104"/>
      <c r="F218" s="104"/>
      <c r="G218" s="73"/>
      <c r="H218" s="49"/>
      <c r="I218" s="73"/>
      <c r="J218" s="73"/>
      <c r="K218" s="73"/>
      <c r="L218" s="73"/>
      <c r="M218" s="73"/>
      <c r="N218" s="73"/>
      <c r="O218" s="73"/>
      <c r="P218" s="73"/>
      <c r="Q218" s="73"/>
      <c r="R218" s="73"/>
      <c r="S218" s="73"/>
      <c r="T218" s="73"/>
      <c r="U218" s="73"/>
      <c r="V218" s="73"/>
      <c r="W218" s="73"/>
      <c r="X218" s="73"/>
    </row>
    <row r="219" spans="1:24" ht="15" customHeight="1" x14ac:dyDescent="0.25">
      <c r="A219" s="73"/>
      <c r="B219" s="49"/>
      <c r="C219" s="73"/>
      <c r="D219" s="104"/>
      <c r="E219" s="104"/>
      <c r="F219" s="104"/>
      <c r="G219" s="73"/>
      <c r="H219" s="49"/>
      <c r="I219" s="73"/>
      <c r="J219" s="73"/>
      <c r="K219" s="73"/>
      <c r="L219" s="73"/>
      <c r="M219" s="73"/>
      <c r="N219" s="73"/>
      <c r="O219" s="73"/>
      <c r="P219" s="73"/>
      <c r="Q219" s="73"/>
      <c r="R219" s="73"/>
      <c r="S219" s="73"/>
      <c r="T219" s="73"/>
      <c r="U219" s="73"/>
      <c r="V219" s="73"/>
      <c r="W219" s="73"/>
      <c r="X219" s="73"/>
    </row>
    <row r="220" spans="1:24" ht="15" customHeight="1" x14ac:dyDescent="0.25">
      <c r="A220" s="73"/>
      <c r="B220" s="49"/>
      <c r="C220" s="73"/>
      <c r="D220" s="104"/>
      <c r="E220" s="104"/>
      <c r="F220" s="104"/>
      <c r="G220" s="73"/>
      <c r="H220" s="49"/>
      <c r="I220" s="73"/>
      <c r="J220" s="73"/>
      <c r="K220" s="73"/>
      <c r="L220" s="73"/>
      <c r="M220" s="73"/>
      <c r="N220" s="73"/>
      <c r="O220" s="73"/>
      <c r="P220" s="73"/>
      <c r="Q220" s="73"/>
      <c r="R220" s="73"/>
      <c r="S220" s="73"/>
      <c r="T220" s="73"/>
      <c r="U220" s="73"/>
      <c r="V220" s="73"/>
      <c r="W220" s="73"/>
      <c r="X220" s="73"/>
    </row>
    <row r="221" spans="1:24" ht="15" customHeight="1" x14ac:dyDescent="0.25">
      <c r="A221" s="73"/>
      <c r="B221" s="49"/>
      <c r="C221" s="73"/>
      <c r="D221" s="104"/>
      <c r="E221" s="104"/>
      <c r="F221" s="104"/>
      <c r="G221" s="73"/>
      <c r="H221" s="49"/>
      <c r="I221" s="73"/>
      <c r="J221" s="73"/>
      <c r="K221" s="73"/>
      <c r="L221" s="73"/>
      <c r="M221" s="73"/>
      <c r="N221" s="73"/>
      <c r="O221" s="73"/>
      <c r="P221" s="73"/>
      <c r="Q221" s="73"/>
      <c r="R221" s="73"/>
      <c r="S221" s="73"/>
      <c r="T221" s="73"/>
      <c r="U221" s="73"/>
      <c r="V221" s="73"/>
      <c r="W221" s="73"/>
      <c r="X221" s="73"/>
    </row>
    <row r="222" spans="1:24" ht="15" customHeight="1" x14ac:dyDescent="0.25">
      <c r="A222" s="73"/>
      <c r="B222" s="49"/>
      <c r="C222" s="73"/>
      <c r="D222" s="104"/>
      <c r="E222" s="104"/>
      <c r="F222" s="104"/>
      <c r="G222" s="73"/>
      <c r="H222" s="49"/>
      <c r="I222" s="73"/>
      <c r="J222" s="73"/>
      <c r="K222" s="73"/>
      <c r="L222" s="73"/>
      <c r="M222" s="73"/>
      <c r="N222" s="73"/>
      <c r="O222" s="73"/>
      <c r="P222" s="73"/>
      <c r="Q222" s="73"/>
      <c r="R222" s="73"/>
      <c r="S222" s="73"/>
      <c r="T222" s="73"/>
      <c r="U222" s="73"/>
      <c r="V222" s="73"/>
      <c r="W222" s="73"/>
      <c r="X222" s="73"/>
    </row>
    <row r="223" spans="1:24" ht="15" customHeight="1" x14ac:dyDescent="0.25">
      <c r="A223" s="73"/>
      <c r="B223" s="49"/>
      <c r="C223" s="73"/>
      <c r="D223" s="104"/>
      <c r="E223" s="104"/>
      <c r="F223" s="104"/>
      <c r="G223" s="73"/>
      <c r="H223" s="49"/>
      <c r="I223" s="73"/>
      <c r="J223" s="73"/>
      <c r="K223" s="73"/>
      <c r="L223" s="73"/>
      <c r="M223" s="73"/>
      <c r="N223" s="73"/>
      <c r="O223" s="73"/>
      <c r="P223" s="73"/>
      <c r="Q223" s="73"/>
      <c r="R223" s="73"/>
      <c r="S223" s="73"/>
      <c r="T223" s="73"/>
      <c r="U223" s="73"/>
      <c r="V223" s="73"/>
      <c r="W223" s="73"/>
      <c r="X223" s="73"/>
    </row>
    <row r="224" spans="1:24" ht="15" customHeight="1" x14ac:dyDescent="0.25">
      <c r="A224" s="73"/>
      <c r="B224" s="49"/>
      <c r="C224" s="73"/>
      <c r="D224" s="104"/>
      <c r="E224" s="104"/>
      <c r="F224" s="104"/>
      <c r="G224" s="73"/>
      <c r="H224" s="49"/>
      <c r="I224" s="73"/>
      <c r="J224" s="73"/>
      <c r="K224" s="73"/>
      <c r="L224" s="73"/>
      <c r="M224" s="73"/>
      <c r="N224" s="73"/>
      <c r="O224" s="73"/>
      <c r="P224" s="73"/>
      <c r="Q224" s="73"/>
      <c r="R224" s="73"/>
      <c r="S224" s="73"/>
      <c r="T224" s="73"/>
      <c r="U224" s="73"/>
      <c r="V224" s="73"/>
      <c r="W224" s="73"/>
      <c r="X224" s="73"/>
    </row>
    <row r="225" spans="1:24" ht="15" customHeight="1" x14ac:dyDescent="0.25">
      <c r="A225" s="73"/>
      <c r="B225" s="49"/>
      <c r="C225" s="73"/>
      <c r="D225" s="104"/>
      <c r="E225" s="104"/>
      <c r="F225" s="104"/>
      <c r="G225" s="73"/>
      <c r="H225" s="49"/>
      <c r="I225" s="73"/>
      <c r="J225" s="73"/>
      <c r="K225" s="73"/>
      <c r="L225" s="73"/>
      <c r="M225" s="73"/>
      <c r="N225" s="73"/>
      <c r="O225" s="73"/>
      <c r="P225" s="73"/>
      <c r="Q225" s="73"/>
      <c r="R225" s="73"/>
      <c r="S225" s="73"/>
      <c r="T225" s="73"/>
      <c r="U225" s="73"/>
      <c r="V225" s="73"/>
      <c r="W225" s="73"/>
      <c r="X225" s="73"/>
    </row>
    <row r="226" spans="1:24" ht="15" customHeight="1" x14ac:dyDescent="0.25">
      <c r="A226" s="73"/>
      <c r="B226" s="49"/>
      <c r="C226" s="73"/>
      <c r="D226" s="104"/>
      <c r="E226" s="104"/>
      <c r="F226" s="104"/>
      <c r="G226" s="73"/>
      <c r="H226" s="49"/>
      <c r="I226" s="73"/>
      <c r="J226" s="73"/>
      <c r="K226" s="73"/>
      <c r="L226" s="73"/>
      <c r="M226" s="73"/>
      <c r="N226" s="73"/>
      <c r="O226" s="73"/>
      <c r="P226" s="73"/>
      <c r="Q226" s="73"/>
      <c r="R226" s="73"/>
      <c r="S226" s="73"/>
      <c r="T226" s="73"/>
      <c r="U226" s="73"/>
      <c r="V226" s="73"/>
      <c r="W226" s="73"/>
      <c r="X226" s="73"/>
    </row>
    <row r="227" spans="1:24" ht="15" customHeight="1" x14ac:dyDescent="0.25">
      <c r="A227" s="73"/>
      <c r="B227" s="49"/>
      <c r="C227" s="73"/>
      <c r="D227" s="104"/>
      <c r="E227" s="104"/>
      <c r="F227" s="104"/>
      <c r="G227" s="73"/>
      <c r="H227" s="49"/>
      <c r="I227" s="73"/>
      <c r="J227" s="73"/>
      <c r="K227" s="73"/>
      <c r="L227" s="73"/>
      <c r="M227" s="73"/>
      <c r="N227" s="73"/>
      <c r="O227" s="73"/>
      <c r="P227" s="73"/>
      <c r="Q227" s="73"/>
      <c r="R227" s="73"/>
      <c r="S227" s="73"/>
      <c r="T227" s="73"/>
      <c r="U227" s="73"/>
      <c r="V227" s="73"/>
      <c r="W227" s="73"/>
      <c r="X227" s="73"/>
    </row>
    <row r="228" spans="1:24" ht="15" customHeight="1" x14ac:dyDescent="0.25">
      <c r="A228" s="73"/>
      <c r="B228" s="49"/>
      <c r="C228" s="73"/>
      <c r="D228" s="104"/>
      <c r="E228" s="104"/>
      <c r="F228" s="104"/>
      <c r="G228" s="73"/>
      <c r="H228" s="49"/>
      <c r="I228" s="73"/>
      <c r="J228" s="73"/>
      <c r="K228" s="73"/>
      <c r="L228" s="73"/>
      <c r="M228" s="73"/>
      <c r="N228" s="73"/>
      <c r="O228" s="73"/>
      <c r="P228" s="73"/>
      <c r="Q228" s="73"/>
      <c r="R228" s="73"/>
      <c r="S228" s="73"/>
      <c r="T228" s="73"/>
      <c r="U228" s="73"/>
      <c r="V228" s="73"/>
      <c r="W228" s="73"/>
      <c r="X228" s="73"/>
    </row>
    <row r="229" spans="1:24" ht="15" customHeight="1" x14ac:dyDescent="0.25">
      <c r="A229" s="73"/>
      <c r="B229" s="49"/>
      <c r="C229" s="73"/>
      <c r="D229" s="104"/>
      <c r="E229" s="104"/>
      <c r="F229" s="104"/>
      <c r="G229" s="73"/>
      <c r="H229" s="49"/>
      <c r="I229" s="73"/>
      <c r="J229" s="73"/>
      <c r="K229" s="73"/>
      <c r="L229" s="73"/>
      <c r="M229" s="73"/>
      <c r="N229" s="73"/>
      <c r="O229" s="73"/>
      <c r="P229" s="73"/>
      <c r="Q229" s="73"/>
      <c r="R229" s="73"/>
      <c r="S229" s="73"/>
      <c r="T229" s="73"/>
      <c r="U229" s="73"/>
      <c r="V229" s="73"/>
      <c r="W229" s="73"/>
      <c r="X229" s="73"/>
    </row>
    <row r="230" spans="1:24" ht="15" customHeight="1" x14ac:dyDescent="0.25">
      <c r="A230" s="73"/>
      <c r="B230" s="49"/>
      <c r="C230" s="73"/>
      <c r="D230" s="104"/>
      <c r="E230" s="104"/>
      <c r="F230" s="104"/>
      <c r="G230" s="73"/>
      <c r="H230" s="49"/>
      <c r="I230" s="73"/>
      <c r="J230" s="73"/>
      <c r="K230" s="73"/>
      <c r="L230" s="73"/>
      <c r="M230" s="73"/>
      <c r="N230" s="73"/>
      <c r="O230" s="73"/>
      <c r="P230" s="73"/>
      <c r="Q230" s="73"/>
      <c r="R230" s="73"/>
      <c r="S230" s="73"/>
      <c r="T230" s="73"/>
      <c r="U230" s="73"/>
      <c r="V230" s="73"/>
      <c r="W230" s="73"/>
      <c r="X230" s="73"/>
    </row>
    <row r="231" spans="1:24" ht="15" customHeight="1" x14ac:dyDescent="0.25">
      <c r="A231" s="73"/>
      <c r="B231" s="49"/>
      <c r="C231" s="73"/>
      <c r="D231" s="104"/>
      <c r="E231" s="104"/>
      <c r="F231" s="104"/>
      <c r="G231" s="73"/>
      <c r="H231" s="49"/>
      <c r="I231" s="73"/>
      <c r="J231" s="73"/>
      <c r="K231" s="73"/>
      <c r="L231" s="73"/>
      <c r="M231" s="73"/>
      <c r="N231" s="73"/>
      <c r="O231" s="73"/>
      <c r="P231" s="73"/>
      <c r="Q231" s="73"/>
      <c r="R231" s="73"/>
      <c r="S231" s="73"/>
      <c r="T231" s="73"/>
      <c r="U231" s="73"/>
      <c r="V231" s="73"/>
      <c r="W231" s="73"/>
      <c r="X231" s="73"/>
    </row>
    <row r="232" spans="1:24" ht="15" customHeight="1" x14ac:dyDescent="0.25">
      <c r="A232" s="73"/>
      <c r="B232" s="49"/>
      <c r="C232" s="73"/>
      <c r="D232" s="104"/>
      <c r="E232" s="104"/>
      <c r="F232" s="104"/>
      <c r="G232" s="73"/>
      <c r="H232" s="49"/>
      <c r="I232" s="73"/>
      <c r="J232" s="73"/>
      <c r="K232" s="73"/>
      <c r="L232" s="73"/>
      <c r="M232" s="73"/>
      <c r="N232" s="73"/>
      <c r="O232" s="73"/>
      <c r="P232" s="73"/>
      <c r="Q232" s="73"/>
      <c r="R232" s="73"/>
      <c r="S232" s="73"/>
      <c r="T232" s="73"/>
      <c r="U232" s="73"/>
      <c r="V232" s="73"/>
      <c r="W232" s="73"/>
      <c r="X232" s="73"/>
    </row>
    <row r="233" spans="1:24" ht="15" customHeight="1" x14ac:dyDescent="0.25">
      <c r="A233" s="73"/>
      <c r="B233" s="49"/>
      <c r="C233" s="73"/>
      <c r="D233" s="104"/>
      <c r="E233" s="104"/>
      <c r="F233" s="104"/>
      <c r="G233" s="73"/>
      <c r="H233" s="49"/>
      <c r="I233" s="73"/>
      <c r="J233" s="73"/>
      <c r="K233" s="73"/>
      <c r="L233" s="73"/>
      <c r="M233" s="73"/>
      <c r="N233" s="73"/>
      <c r="O233" s="73"/>
      <c r="P233" s="73"/>
      <c r="Q233" s="73"/>
      <c r="R233" s="73"/>
      <c r="S233" s="73"/>
      <c r="T233" s="73"/>
      <c r="U233" s="73"/>
      <c r="V233" s="73"/>
      <c r="W233" s="73"/>
      <c r="X233" s="73"/>
    </row>
    <row r="234" spans="1:24" ht="15" customHeight="1" x14ac:dyDescent="0.25">
      <c r="A234" s="73"/>
      <c r="B234" s="49"/>
      <c r="C234" s="73"/>
      <c r="D234" s="104"/>
      <c r="E234" s="104"/>
      <c r="F234" s="104"/>
      <c r="G234" s="73"/>
      <c r="H234" s="49"/>
      <c r="I234" s="73"/>
      <c r="J234" s="73"/>
      <c r="K234" s="73"/>
      <c r="L234" s="73"/>
      <c r="M234" s="73"/>
      <c r="N234" s="73"/>
      <c r="O234" s="73"/>
      <c r="P234" s="73"/>
      <c r="Q234" s="73"/>
      <c r="R234" s="73"/>
      <c r="S234" s="73"/>
      <c r="T234" s="73"/>
      <c r="U234" s="73"/>
      <c r="V234" s="73"/>
      <c r="W234" s="73"/>
      <c r="X234" s="73"/>
    </row>
    <row r="235" spans="1:24" ht="15" customHeight="1" x14ac:dyDescent="0.25">
      <c r="A235" s="73"/>
      <c r="B235" s="49"/>
      <c r="C235" s="73"/>
      <c r="D235" s="104"/>
      <c r="E235" s="104"/>
      <c r="F235" s="104"/>
      <c r="G235" s="73"/>
      <c r="H235" s="49"/>
      <c r="I235" s="73"/>
      <c r="J235" s="73"/>
      <c r="K235" s="73"/>
      <c r="L235" s="73"/>
      <c r="M235" s="73"/>
      <c r="N235" s="73"/>
      <c r="O235" s="73"/>
      <c r="P235" s="73"/>
      <c r="Q235" s="73"/>
      <c r="R235" s="73"/>
      <c r="S235" s="73"/>
      <c r="T235" s="73"/>
      <c r="U235" s="73"/>
      <c r="V235" s="73"/>
      <c r="W235" s="73"/>
      <c r="X235" s="73"/>
    </row>
    <row r="236" spans="1:24" ht="15" customHeight="1" x14ac:dyDescent="0.25">
      <c r="A236" s="73"/>
      <c r="B236" s="49"/>
      <c r="C236" s="73"/>
      <c r="D236" s="104"/>
      <c r="E236" s="104"/>
      <c r="F236" s="104"/>
      <c r="G236" s="73"/>
      <c r="H236" s="49"/>
      <c r="I236" s="73"/>
      <c r="J236" s="73"/>
      <c r="K236" s="73"/>
      <c r="L236" s="73"/>
      <c r="M236" s="73"/>
      <c r="N236" s="73"/>
      <c r="O236" s="73"/>
      <c r="P236" s="73"/>
      <c r="Q236" s="73"/>
      <c r="R236" s="73"/>
      <c r="S236" s="73"/>
      <c r="T236" s="73"/>
      <c r="U236" s="73"/>
      <c r="V236" s="73"/>
      <c r="W236" s="73"/>
      <c r="X236" s="73"/>
    </row>
    <row r="237" spans="1:24" ht="15" customHeight="1" x14ac:dyDescent="0.25">
      <c r="A237" s="73"/>
      <c r="B237" s="49"/>
      <c r="C237" s="73"/>
      <c r="D237" s="104"/>
      <c r="E237" s="104"/>
      <c r="F237" s="104"/>
      <c r="G237" s="73"/>
      <c r="H237" s="49"/>
      <c r="I237" s="73"/>
      <c r="J237" s="73"/>
      <c r="K237" s="73"/>
      <c r="L237" s="73"/>
      <c r="M237" s="73"/>
      <c r="N237" s="73"/>
      <c r="O237" s="73"/>
      <c r="P237" s="73"/>
      <c r="Q237" s="73"/>
      <c r="R237" s="73"/>
      <c r="S237" s="73"/>
      <c r="T237" s="73"/>
      <c r="U237" s="73"/>
      <c r="V237" s="73"/>
      <c r="W237" s="73"/>
      <c r="X237" s="73"/>
    </row>
    <row r="238" spans="1:24" ht="15" customHeight="1" x14ac:dyDescent="0.25">
      <c r="A238" s="73"/>
      <c r="B238" s="49"/>
      <c r="C238" s="73"/>
      <c r="D238" s="104"/>
      <c r="E238" s="104"/>
      <c r="F238" s="104"/>
      <c r="G238" s="73"/>
      <c r="H238" s="49"/>
      <c r="I238" s="73"/>
      <c r="J238" s="73"/>
      <c r="K238" s="73"/>
      <c r="L238" s="73"/>
      <c r="M238" s="73"/>
      <c r="N238" s="73"/>
      <c r="O238" s="73"/>
      <c r="P238" s="73"/>
      <c r="Q238" s="73"/>
      <c r="R238" s="73"/>
      <c r="S238" s="73"/>
      <c r="T238" s="73"/>
      <c r="U238" s="73"/>
      <c r="V238" s="73"/>
      <c r="W238" s="73"/>
      <c r="X238" s="73"/>
    </row>
    <row r="239" spans="1:24" ht="15" customHeight="1" x14ac:dyDescent="0.25">
      <c r="A239" s="73"/>
      <c r="B239" s="49"/>
      <c r="C239" s="73"/>
      <c r="D239" s="104"/>
      <c r="E239" s="104"/>
      <c r="F239" s="104"/>
      <c r="G239" s="73"/>
      <c r="H239" s="49"/>
      <c r="I239" s="73"/>
      <c r="J239" s="73"/>
      <c r="K239" s="73"/>
      <c r="L239" s="73"/>
      <c r="M239" s="73"/>
      <c r="N239" s="73"/>
      <c r="O239" s="73"/>
      <c r="P239" s="73"/>
      <c r="Q239" s="73"/>
      <c r="R239" s="73"/>
      <c r="S239" s="73"/>
      <c r="T239" s="73"/>
      <c r="U239" s="73"/>
      <c r="V239" s="73"/>
      <c r="W239" s="73"/>
      <c r="X239" s="73"/>
    </row>
    <row r="240" spans="1:24" ht="15" customHeight="1" x14ac:dyDescent="0.25">
      <c r="A240" s="73"/>
      <c r="B240" s="49"/>
      <c r="C240" s="73"/>
      <c r="D240" s="104"/>
      <c r="E240" s="104"/>
      <c r="F240" s="104"/>
      <c r="G240" s="73"/>
      <c r="H240" s="49"/>
      <c r="I240" s="73"/>
      <c r="J240" s="73"/>
      <c r="K240" s="73"/>
      <c r="L240" s="73"/>
      <c r="M240" s="73"/>
      <c r="N240" s="73"/>
      <c r="O240" s="73"/>
      <c r="P240" s="73"/>
      <c r="Q240" s="73"/>
      <c r="R240" s="73"/>
      <c r="S240" s="73"/>
      <c r="T240" s="73"/>
      <c r="U240" s="73"/>
      <c r="V240" s="73"/>
      <c r="W240" s="73"/>
      <c r="X240" s="73"/>
    </row>
    <row r="241" spans="1:24" ht="15" customHeight="1" x14ac:dyDescent="0.25">
      <c r="A241" s="73"/>
      <c r="B241" s="49"/>
      <c r="C241" s="73"/>
      <c r="D241" s="104"/>
      <c r="E241" s="104"/>
      <c r="F241" s="104"/>
      <c r="G241" s="73"/>
      <c r="H241" s="49"/>
      <c r="I241" s="73"/>
      <c r="J241" s="73"/>
      <c r="K241" s="73"/>
      <c r="L241" s="73"/>
      <c r="M241" s="73"/>
      <c r="N241" s="73"/>
      <c r="O241" s="73"/>
      <c r="P241" s="73"/>
      <c r="Q241" s="73"/>
      <c r="R241" s="73"/>
      <c r="S241" s="73"/>
      <c r="T241" s="73"/>
      <c r="U241" s="73"/>
      <c r="V241" s="73"/>
      <c r="W241" s="73"/>
      <c r="X241" s="73"/>
    </row>
    <row r="242" spans="1:24" ht="15" customHeight="1" x14ac:dyDescent="0.25">
      <c r="A242" s="73"/>
      <c r="B242" s="49"/>
      <c r="C242" s="73"/>
      <c r="D242" s="104"/>
      <c r="E242" s="104"/>
      <c r="F242" s="104"/>
      <c r="G242" s="73"/>
      <c r="H242" s="49"/>
      <c r="I242" s="73"/>
      <c r="J242" s="73"/>
      <c r="K242" s="73"/>
      <c r="L242" s="73"/>
      <c r="M242" s="73"/>
      <c r="N242" s="73"/>
      <c r="O242" s="73"/>
      <c r="P242" s="73"/>
      <c r="Q242" s="73"/>
      <c r="R242" s="73"/>
      <c r="S242" s="73"/>
      <c r="T242" s="73"/>
      <c r="U242" s="73"/>
      <c r="V242" s="73"/>
      <c r="W242" s="73"/>
      <c r="X242" s="73"/>
    </row>
    <row r="243" spans="1:24" ht="15" customHeight="1" x14ac:dyDescent="0.25">
      <c r="A243" s="73"/>
      <c r="B243" s="49"/>
      <c r="C243" s="73"/>
      <c r="D243" s="104"/>
      <c r="E243" s="104"/>
      <c r="F243" s="104"/>
      <c r="G243" s="73"/>
      <c r="H243" s="49"/>
      <c r="I243" s="73"/>
      <c r="J243" s="73"/>
      <c r="K243" s="73"/>
      <c r="L243" s="73"/>
      <c r="M243" s="73"/>
      <c r="N243" s="73"/>
      <c r="O243" s="73"/>
      <c r="P243" s="73"/>
      <c r="Q243" s="73"/>
      <c r="R243" s="73"/>
      <c r="S243" s="73"/>
      <c r="T243" s="73"/>
      <c r="U243" s="73"/>
      <c r="V243" s="73"/>
      <c r="W243" s="73"/>
      <c r="X243" s="73"/>
    </row>
    <row r="244" spans="1:24" ht="15" customHeight="1" x14ac:dyDescent="0.25">
      <c r="A244" s="73"/>
      <c r="B244" s="49"/>
      <c r="C244" s="73"/>
      <c r="D244" s="104"/>
      <c r="E244" s="104"/>
      <c r="F244" s="104"/>
      <c r="G244" s="73"/>
      <c r="H244" s="49"/>
      <c r="I244" s="73"/>
      <c r="J244" s="73"/>
      <c r="K244" s="73"/>
      <c r="L244" s="73"/>
      <c r="M244" s="73"/>
      <c r="N244" s="73"/>
      <c r="O244" s="73"/>
      <c r="P244" s="73"/>
      <c r="Q244" s="73"/>
      <c r="R244" s="73"/>
      <c r="S244" s="73"/>
      <c r="T244" s="73"/>
      <c r="U244" s="73"/>
      <c r="V244" s="73"/>
      <c r="W244" s="73"/>
      <c r="X244" s="73"/>
    </row>
    <row r="245" spans="1:24" ht="15" customHeight="1" x14ac:dyDescent="0.25">
      <c r="A245" s="73"/>
      <c r="B245" s="49"/>
      <c r="C245" s="73"/>
      <c r="D245" s="104"/>
      <c r="E245" s="104"/>
      <c r="F245" s="104"/>
      <c r="G245" s="73"/>
      <c r="H245" s="49"/>
      <c r="I245" s="73"/>
      <c r="J245" s="73"/>
      <c r="K245" s="73"/>
      <c r="L245" s="73"/>
      <c r="M245" s="73"/>
      <c r="N245" s="73"/>
      <c r="O245" s="73"/>
      <c r="P245" s="73"/>
      <c r="Q245" s="73"/>
      <c r="R245" s="73"/>
      <c r="S245" s="73"/>
      <c r="T245" s="73"/>
      <c r="U245" s="73"/>
      <c r="V245" s="73"/>
      <c r="W245" s="73"/>
      <c r="X245" s="73"/>
    </row>
    <row r="246" spans="1:24" ht="15" customHeight="1" x14ac:dyDescent="0.25">
      <c r="A246" s="73"/>
      <c r="B246" s="49"/>
      <c r="C246" s="73"/>
      <c r="D246" s="104"/>
      <c r="E246" s="104"/>
      <c r="F246" s="104"/>
      <c r="G246" s="73"/>
      <c r="H246" s="49"/>
      <c r="I246" s="73"/>
      <c r="J246" s="73"/>
      <c r="K246" s="73"/>
      <c r="L246" s="73"/>
      <c r="M246" s="73"/>
      <c r="N246" s="73"/>
      <c r="O246" s="73"/>
      <c r="P246" s="73"/>
      <c r="Q246" s="73"/>
      <c r="R246" s="73"/>
      <c r="S246" s="73"/>
      <c r="T246" s="73"/>
      <c r="U246" s="73"/>
      <c r="V246" s="73"/>
      <c r="W246" s="73"/>
      <c r="X246" s="73"/>
    </row>
    <row r="247" spans="1:24" ht="15" customHeight="1" x14ac:dyDescent="0.25">
      <c r="A247" s="73"/>
      <c r="B247" s="49"/>
      <c r="C247" s="73"/>
      <c r="D247" s="104"/>
      <c r="E247" s="104"/>
      <c r="F247" s="104"/>
      <c r="G247" s="73"/>
      <c r="H247" s="49"/>
      <c r="I247" s="73"/>
      <c r="J247" s="73"/>
      <c r="K247" s="73"/>
      <c r="L247" s="73"/>
      <c r="M247" s="73"/>
      <c r="N247" s="73"/>
      <c r="O247" s="73"/>
      <c r="P247" s="73"/>
      <c r="Q247" s="73"/>
      <c r="R247" s="73"/>
      <c r="S247" s="73"/>
      <c r="T247" s="73"/>
      <c r="U247" s="73"/>
      <c r="V247" s="73"/>
      <c r="W247" s="73"/>
      <c r="X247" s="73"/>
    </row>
    <row r="248" spans="1:24" ht="15" customHeight="1" x14ac:dyDescent="0.25">
      <c r="A248" s="73"/>
      <c r="B248" s="49"/>
      <c r="C248" s="73"/>
      <c r="D248" s="104"/>
      <c r="E248" s="104"/>
      <c r="F248" s="104"/>
      <c r="G248" s="73"/>
      <c r="H248" s="49"/>
      <c r="I248" s="73"/>
      <c r="J248" s="73"/>
      <c r="K248" s="73"/>
      <c r="L248" s="73"/>
      <c r="M248" s="73"/>
      <c r="N248" s="73"/>
      <c r="O248" s="73"/>
      <c r="P248" s="73"/>
      <c r="Q248" s="73"/>
      <c r="R248" s="73"/>
      <c r="S248" s="73"/>
      <c r="T248" s="73"/>
      <c r="U248" s="73"/>
      <c r="V248" s="73"/>
      <c r="W248" s="73"/>
      <c r="X248" s="73"/>
    </row>
    <row r="249" spans="1:24" ht="15" customHeight="1" x14ac:dyDescent="0.25">
      <c r="A249" s="73"/>
      <c r="B249" s="49"/>
      <c r="C249" s="73"/>
      <c r="D249" s="104"/>
      <c r="E249" s="104"/>
      <c r="F249" s="104"/>
      <c r="G249" s="73"/>
      <c r="H249" s="49"/>
      <c r="I249" s="73"/>
      <c r="J249" s="73"/>
      <c r="K249" s="73"/>
      <c r="L249" s="73"/>
      <c r="M249" s="73"/>
      <c r="N249" s="73"/>
      <c r="O249" s="73"/>
      <c r="P249" s="73"/>
      <c r="Q249" s="73"/>
      <c r="R249" s="73"/>
      <c r="S249" s="73"/>
      <c r="T249" s="73"/>
      <c r="U249" s="73"/>
      <c r="V249" s="73"/>
      <c r="W249" s="73"/>
      <c r="X249" s="73"/>
    </row>
    <row r="250" spans="1:24" ht="15" customHeight="1" x14ac:dyDescent="0.25">
      <c r="A250" s="73"/>
      <c r="B250" s="49"/>
      <c r="C250" s="73"/>
      <c r="D250" s="104"/>
      <c r="E250" s="104"/>
      <c r="F250" s="104"/>
      <c r="G250" s="73"/>
      <c r="H250" s="49"/>
      <c r="I250" s="73"/>
      <c r="J250" s="73"/>
      <c r="K250" s="73"/>
      <c r="L250" s="73"/>
      <c r="M250" s="73"/>
      <c r="N250" s="73"/>
      <c r="O250" s="73"/>
      <c r="P250" s="73"/>
      <c r="Q250" s="73"/>
      <c r="R250" s="73"/>
      <c r="S250" s="73"/>
      <c r="T250" s="73"/>
      <c r="U250" s="73"/>
      <c r="V250" s="73"/>
      <c r="W250" s="73"/>
      <c r="X250" s="73"/>
    </row>
    <row r="251" spans="1:24" ht="15" customHeight="1" x14ac:dyDescent="0.25">
      <c r="A251" s="73"/>
      <c r="B251" s="49"/>
      <c r="C251" s="73"/>
      <c r="D251" s="104"/>
      <c r="E251" s="104"/>
      <c r="F251" s="104"/>
      <c r="G251" s="73"/>
      <c r="H251" s="49"/>
      <c r="I251" s="73"/>
      <c r="J251" s="73"/>
      <c r="K251" s="73"/>
      <c r="L251" s="73"/>
      <c r="M251" s="73"/>
      <c r="N251" s="73"/>
      <c r="O251" s="73"/>
      <c r="P251" s="73"/>
      <c r="Q251" s="73"/>
      <c r="R251" s="73"/>
      <c r="S251" s="73"/>
      <c r="T251" s="73"/>
      <c r="U251" s="73"/>
      <c r="V251" s="73"/>
      <c r="W251" s="73"/>
      <c r="X251" s="73"/>
    </row>
    <row r="252" spans="1:24" ht="15" customHeight="1" x14ac:dyDescent="0.25">
      <c r="A252" s="73"/>
      <c r="B252" s="49"/>
      <c r="C252" s="73"/>
      <c r="D252" s="104"/>
      <c r="E252" s="104"/>
      <c r="F252" s="104"/>
      <c r="G252" s="73"/>
      <c r="H252" s="49"/>
      <c r="I252" s="73"/>
      <c r="J252" s="73"/>
      <c r="K252" s="73"/>
      <c r="L252" s="73"/>
      <c r="M252" s="73"/>
      <c r="N252" s="73"/>
      <c r="O252" s="73"/>
      <c r="P252" s="73"/>
      <c r="Q252" s="73"/>
      <c r="R252" s="73"/>
      <c r="S252" s="73"/>
      <c r="T252" s="73"/>
      <c r="U252" s="73"/>
      <c r="V252" s="73"/>
      <c r="W252" s="73"/>
      <c r="X252" s="73"/>
    </row>
    <row r="253" spans="1:24" ht="15" customHeight="1" x14ac:dyDescent="0.25">
      <c r="A253" s="73"/>
      <c r="B253" s="49"/>
      <c r="C253" s="73"/>
      <c r="D253" s="104"/>
      <c r="E253" s="104"/>
      <c r="F253" s="104"/>
      <c r="G253" s="73"/>
      <c r="H253" s="49"/>
      <c r="I253" s="73"/>
      <c r="J253" s="73"/>
      <c r="K253" s="73"/>
      <c r="L253" s="73"/>
      <c r="M253" s="73"/>
      <c r="N253" s="73"/>
      <c r="O253" s="73"/>
      <c r="P253" s="73"/>
      <c r="Q253" s="73"/>
      <c r="R253" s="73"/>
      <c r="S253" s="73"/>
      <c r="T253" s="73"/>
      <c r="U253" s="73"/>
      <c r="V253" s="73"/>
      <c r="W253" s="73"/>
      <c r="X253" s="73"/>
    </row>
    <row r="254" spans="1:24" ht="15" customHeight="1" x14ac:dyDescent="0.25">
      <c r="A254" s="73"/>
      <c r="B254" s="49"/>
      <c r="C254" s="73"/>
      <c r="D254" s="104"/>
      <c r="E254" s="104"/>
      <c r="F254" s="104"/>
      <c r="G254" s="73"/>
      <c r="H254" s="49"/>
      <c r="I254" s="73"/>
      <c r="J254" s="73"/>
      <c r="K254" s="73"/>
      <c r="L254" s="73"/>
      <c r="M254" s="73"/>
      <c r="N254" s="73"/>
      <c r="O254" s="73"/>
      <c r="P254" s="73"/>
      <c r="Q254" s="73"/>
      <c r="R254" s="73"/>
      <c r="S254" s="73"/>
      <c r="T254" s="73"/>
      <c r="U254" s="73"/>
      <c r="V254" s="73"/>
      <c r="W254" s="73"/>
      <c r="X254" s="73"/>
    </row>
    <row r="255" spans="1:24" ht="15" customHeight="1" x14ac:dyDescent="0.25">
      <c r="A255" s="73"/>
      <c r="B255" s="49"/>
      <c r="C255" s="73"/>
      <c r="D255" s="104"/>
      <c r="E255" s="104"/>
      <c r="F255" s="104"/>
      <c r="G255" s="73"/>
      <c r="H255" s="49"/>
      <c r="I255" s="73"/>
      <c r="J255" s="73"/>
      <c r="K255" s="73"/>
      <c r="L255" s="73"/>
      <c r="M255" s="73"/>
      <c r="N255" s="73"/>
      <c r="O255" s="73"/>
      <c r="P255" s="73"/>
      <c r="Q255" s="73"/>
      <c r="R255" s="73"/>
      <c r="S255" s="73"/>
      <c r="T255" s="73"/>
      <c r="U255" s="73"/>
      <c r="V255" s="73"/>
      <c r="W255" s="73"/>
      <c r="X255" s="73"/>
    </row>
    <row r="256" spans="1:24" ht="15" customHeight="1" x14ac:dyDescent="0.25">
      <c r="A256" s="73"/>
      <c r="B256" s="49"/>
      <c r="C256" s="73"/>
      <c r="D256" s="104"/>
      <c r="E256" s="104"/>
      <c r="F256" s="104"/>
      <c r="G256" s="73"/>
      <c r="H256" s="49"/>
      <c r="I256" s="73"/>
      <c r="J256" s="73"/>
      <c r="K256" s="73"/>
      <c r="L256" s="73"/>
      <c r="M256" s="73"/>
      <c r="N256" s="73"/>
      <c r="O256" s="73"/>
      <c r="P256" s="73"/>
      <c r="Q256" s="73"/>
      <c r="R256" s="73"/>
      <c r="S256" s="73"/>
      <c r="T256" s="73"/>
      <c r="U256" s="73"/>
      <c r="V256" s="73"/>
      <c r="W256" s="73"/>
      <c r="X256" s="73"/>
    </row>
    <row r="257" spans="1:24" ht="15" customHeight="1" x14ac:dyDescent="0.25">
      <c r="A257" s="73"/>
      <c r="B257" s="49"/>
      <c r="C257" s="73"/>
      <c r="D257" s="104"/>
      <c r="E257" s="104"/>
      <c r="F257" s="104"/>
      <c r="G257" s="73"/>
      <c r="H257" s="49"/>
      <c r="I257" s="73"/>
      <c r="J257" s="73"/>
      <c r="K257" s="73"/>
      <c r="L257" s="73"/>
      <c r="M257" s="73"/>
      <c r="N257" s="73"/>
      <c r="O257" s="73"/>
      <c r="P257" s="73"/>
      <c r="Q257" s="73"/>
      <c r="R257" s="73"/>
      <c r="S257" s="73"/>
      <c r="T257" s="73"/>
      <c r="U257" s="73"/>
      <c r="V257" s="73"/>
      <c r="W257" s="73"/>
      <c r="X257" s="73"/>
    </row>
    <row r="258" spans="1:24" ht="15" customHeight="1" x14ac:dyDescent="0.25">
      <c r="A258" s="73"/>
      <c r="B258" s="49"/>
      <c r="C258" s="73"/>
      <c r="D258" s="104"/>
      <c r="E258" s="104"/>
      <c r="F258" s="104"/>
      <c r="G258" s="73"/>
      <c r="H258" s="49"/>
      <c r="I258" s="73"/>
      <c r="J258" s="73"/>
      <c r="K258" s="73"/>
      <c r="L258" s="73"/>
      <c r="M258" s="73"/>
      <c r="N258" s="73"/>
      <c r="O258" s="73"/>
      <c r="P258" s="73"/>
      <c r="Q258" s="73"/>
      <c r="R258" s="73"/>
      <c r="S258" s="73"/>
      <c r="T258" s="73"/>
      <c r="U258" s="73"/>
      <c r="V258" s="73"/>
      <c r="W258" s="73"/>
      <c r="X258" s="73"/>
    </row>
    <row r="259" spans="1:24" ht="15" customHeight="1" x14ac:dyDescent="0.25">
      <c r="A259" s="73"/>
      <c r="B259" s="49"/>
      <c r="C259" s="73"/>
      <c r="D259" s="104"/>
      <c r="E259" s="104"/>
      <c r="F259" s="104"/>
      <c r="G259" s="73"/>
      <c r="H259" s="49"/>
      <c r="I259" s="73"/>
      <c r="J259" s="73"/>
      <c r="K259" s="73"/>
      <c r="L259" s="73"/>
      <c r="M259" s="73"/>
      <c r="N259" s="73"/>
      <c r="O259" s="73"/>
      <c r="P259" s="73"/>
      <c r="Q259" s="73"/>
      <c r="R259" s="73"/>
      <c r="S259" s="73"/>
      <c r="T259" s="73"/>
      <c r="U259" s="73"/>
      <c r="V259" s="73"/>
      <c r="W259" s="73"/>
      <c r="X259" s="73"/>
    </row>
    <row r="260" spans="1:24" ht="15" customHeight="1" x14ac:dyDescent="0.25">
      <c r="A260" s="73"/>
      <c r="B260" s="49"/>
      <c r="C260" s="73"/>
      <c r="D260" s="104"/>
      <c r="E260" s="104"/>
      <c r="F260" s="104"/>
      <c r="G260" s="73"/>
      <c r="H260" s="49"/>
      <c r="I260" s="73"/>
      <c r="J260" s="73"/>
      <c r="K260" s="73"/>
      <c r="L260" s="73"/>
      <c r="M260" s="73"/>
      <c r="N260" s="73"/>
      <c r="O260" s="73"/>
      <c r="P260" s="73"/>
      <c r="Q260" s="73"/>
      <c r="R260" s="73"/>
      <c r="S260" s="73"/>
      <c r="T260" s="73"/>
      <c r="U260" s="73"/>
      <c r="V260" s="73"/>
      <c r="W260" s="73"/>
      <c r="X260" s="73"/>
    </row>
    <row r="261" spans="1:24" ht="15" customHeight="1" x14ac:dyDescent="0.25">
      <c r="A261" s="73"/>
      <c r="B261" s="49"/>
      <c r="C261" s="73"/>
      <c r="D261" s="104"/>
      <c r="E261" s="104"/>
      <c r="F261" s="104"/>
      <c r="G261" s="73"/>
      <c r="H261" s="49"/>
      <c r="I261" s="73"/>
      <c r="J261" s="73"/>
      <c r="K261" s="73"/>
      <c r="L261" s="73"/>
      <c r="M261" s="73"/>
      <c r="N261" s="73"/>
      <c r="O261" s="73"/>
      <c r="P261" s="73"/>
      <c r="Q261" s="73"/>
      <c r="R261" s="73"/>
      <c r="S261" s="73"/>
      <c r="T261" s="73"/>
      <c r="U261" s="73"/>
      <c r="V261" s="73"/>
      <c r="W261" s="73"/>
      <c r="X261" s="73"/>
    </row>
    <row r="262" spans="1:24" ht="15" customHeight="1" x14ac:dyDescent="0.25">
      <c r="A262" s="73"/>
      <c r="B262" s="49"/>
      <c r="C262" s="73"/>
      <c r="D262" s="104"/>
      <c r="E262" s="104"/>
      <c r="F262" s="104"/>
      <c r="G262" s="73"/>
      <c r="H262" s="49"/>
      <c r="I262" s="73"/>
      <c r="J262" s="73"/>
      <c r="K262" s="73"/>
      <c r="L262" s="73"/>
      <c r="M262" s="73"/>
      <c r="N262" s="73"/>
      <c r="O262" s="73"/>
      <c r="P262" s="73"/>
      <c r="Q262" s="73"/>
      <c r="R262" s="73"/>
      <c r="S262" s="73"/>
      <c r="T262" s="73"/>
      <c r="U262" s="73"/>
      <c r="V262" s="73"/>
      <c r="W262" s="73"/>
      <c r="X262" s="73"/>
    </row>
    <row r="263" spans="1:24" ht="15" customHeight="1" x14ac:dyDescent="0.25">
      <c r="A263" s="73"/>
      <c r="B263" s="49"/>
      <c r="C263" s="73"/>
      <c r="D263" s="104"/>
      <c r="E263" s="104"/>
      <c r="F263" s="104"/>
      <c r="G263" s="73"/>
      <c r="H263" s="49"/>
      <c r="I263" s="73"/>
      <c r="J263" s="73"/>
      <c r="K263" s="73"/>
      <c r="L263" s="73"/>
      <c r="M263" s="73"/>
      <c r="N263" s="73"/>
      <c r="O263" s="73"/>
      <c r="P263" s="73"/>
      <c r="Q263" s="73"/>
      <c r="R263" s="73"/>
      <c r="S263" s="73"/>
      <c r="T263" s="73"/>
      <c r="U263" s="73"/>
      <c r="V263" s="73"/>
      <c r="W263" s="73"/>
      <c r="X263" s="73"/>
    </row>
    <row r="264" spans="1:24" ht="15" customHeight="1" x14ac:dyDescent="0.25">
      <c r="A264" s="73"/>
      <c r="B264" s="49"/>
      <c r="C264" s="73"/>
      <c r="D264" s="104"/>
      <c r="E264" s="104"/>
      <c r="F264" s="104"/>
      <c r="G264" s="73"/>
      <c r="H264" s="49"/>
      <c r="I264" s="73"/>
      <c r="J264" s="73"/>
      <c r="K264" s="73"/>
      <c r="L264" s="73"/>
      <c r="M264" s="73"/>
      <c r="N264" s="73"/>
      <c r="O264" s="73"/>
      <c r="P264" s="73"/>
      <c r="Q264" s="73"/>
      <c r="R264" s="73"/>
      <c r="S264" s="73"/>
      <c r="T264" s="73"/>
      <c r="U264" s="73"/>
      <c r="V264" s="73"/>
      <c r="W264" s="73"/>
      <c r="X264" s="73"/>
    </row>
    <row r="265" spans="1:24" ht="15" customHeight="1" x14ac:dyDescent="0.25">
      <c r="A265" s="73"/>
      <c r="B265" s="49"/>
      <c r="C265" s="73"/>
      <c r="D265" s="104"/>
      <c r="E265" s="104"/>
      <c r="F265" s="104"/>
      <c r="G265" s="73"/>
      <c r="H265" s="49"/>
      <c r="I265" s="73"/>
      <c r="J265" s="73"/>
      <c r="K265" s="73"/>
      <c r="L265" s="73"/>
      <c r="M265" s="73"/>
      <c r="N265" s="73"/>
      <c r="O265" s="73"/>
      <c r="P265" s="73"/>
      <c r="Q265" s="73"/>
      <c r="R265" s="73"/>
      <c r="S265" s="73"/>
      <c r="T265" s="73"/>
      <c r="U265" s="73"/>
      <c r="V265" s="73"/>
      <c r="W265" s="73"/>
      <c r="X265" s="73"/>
    </row>
    <row r="266" spans="1:24" ht="15" customHeight="1" x14ac:dyDescent="0.25">
      <c r="A266" s="73"/>
      <c r="B266" s="49"/>
      <c r="C266" s="73"/>
      <c r="D266" s="104"/>
      <c r="E266" s="104"/>
      <c r="F266" s="104"/>
      <c r="G266" s="73"/>
      <c r="H266" s="49"/>
      <c r="I266" s="73"/>
      <c r="J266" s="73"/>
      <c r="K266" s="73"/>
      <c r="L266" s="73"/>
      <c r="M266" s="73"/>
      <c r="N266" s="73"/>
      <c r="O266" s="73"/>
      <c r="P266" s="73"/>
      <c r="Q266" s="73"/>
      <c r="R266" s="73"/>
      <c r="S266" s="73"/>
      <c r="T266" s="73"/>
      <c r="U266" s="73"/>
      <c r="V266" s="73"/>
      <c r="W266" s="73"/>
      <c r="X266" s="73"/>
    </row>
    <row r="267" spans="1:24" ht="15" customHeight="1" x14ac:dyDescent="0.25">
      <c r="A267" s="73"/>
      <c r="B267" s="49"/>
      <c r="C267" s="73"/>
      <c r="D267" s="104"/>
      <c r="E267" s="104"/>
      <c r="F267" s="104"/>
      <c r="G267" s="73"/>
      <c r="H267" s="49"/>
      <c r="I267" s="73"/>
      <c r="J267" s="73"/>
      <c r="K267" s="73"/>
      <c r="L267" s="73"/>
      <c r="M267" s="73"/>
      <c r="N267" s="73"/>
      <c r="O267" s="73"/>
      <c r="P267" s="73"/>
      <c r="Q267" s="73"/>
      <c r="R267" s="73"/>
      <c r="S267" s="73"/>
      <c r="T267" s="73"/>
      <c r="U267" s="73"/>
      <c r="V267" s="73"/>
      <c r="W267" s="73"/>
      <c r="X267" s="73"/>
    </row>
    <row r="268" spans="1:24" ht="15" customHeight="1" x14ac:dyDescent="0.25">
      <c r="A268" s="73"/>
      <c r="B268" s="49"/>
      <c r="C268" s="73"/>
      <c r="D268" s="104"/>
      <c r="E268" s="104"/>
      <c r="F268" s="104"/>
      <c r="G268" s="73"/>
      <c r="H268" s="49"/>
      <c r="I268" s="73"/>
      <c r="J268" s="73"/>
      <c r="K268" s="73"/>
      <c r="L268" s="73"/>
      <c r="M268" s="73"/>
      <c r="N268" s="73"/>
      <c r="O268" s="73"/>
      <c r="P268" s="73"/>
      <c r="Q268" s="73"/>
      <c r="R268" s="73"/>
      <c r="S268" s="73"/>
      <c r="T268" s="73"/>
      <c r="U268" s="73"/>
      <c r="V268" s="73"/>
      <c r="W268" s="73"/>
      <c r="X268" s="73"/>
    </row>
    <row r="269" spans="1:24" ht="15" customHeight="1" x14ac:dyDescent="0.25">
      <c r="A269" s="73"/>
      <c r="B269" s="49"/>
      <c r="C269" s="73"/>
      <c r="D269" s="104"/>
      <c r="E269" s="104"/>
      <c r="F269" s="104"/>
      <c r="G269" s="73"/>
      <c r="H269" s="49"/>
      <c r="I269" s="73"/>
      <c r="J269" s="73"/>
      <c r="K269" s="73"/>
      <c r="L269" s="73"/>
      <c r="M269" s="73"/>
      <c r="N269" s="73"/>
      <c r="O269" s="73"/>
      <c r="P269" s="73"/>
      <c r="Q269" s="73"/>
      <c r="R269" s="73"/>
      <c r="S269" s="73"/>
      <c r="T269" s="73"/>
      <c r="U269" s="73"/>
      <c r="V269" s="73"/>
      <c r="W269" s="73"/>
      <c r="X269" s="73"/>
    </row>
    <row r="270" spans="1:24" ht="15" customHeight="1" x14ac:dyDescent="0.25">
      <c r="A270" s="73"/>
      <c r="B270" s="49"/>
      <c r="C270" s="73"/>
      <c r="D270" s="104"/>
      <c r="E270" s="104"/>
      <c r="F270" s="104"/>
      <c r="G270" s="73"/>
      <c r="H270" s="49"/>
      <c r="I270" s="73"/>
      <c r="J270" s="73"/>
      <c r="K270" s="73"/>
      <c r="L270" s="73"/>
      <c r="M270" s="73"/>
      <c r="N270" s="73"/>
      <c r="O270" s="73"/>
      <c r="P270" s="73"/>
      <c r="Q270" s="73"/>
      <c r="R270" s="73"/>
      <c r="S270" s="73"/>
      <c r="T270" s="73"/>
      <c r="U270" s="73"/>
      <c r="V270" s="73"/>
      <c r="W270" s="73"/>
      <c r="X270" s="73"/>
    </row>
    <row r="271" spans="1:24" ht="15" customHeight="1" x14ac:dyDescent="0.25">
      <c r="A271" s="73"/>
      <c r="B271" s="49"/>
      <c r="C271" s="73"/>
      <c r="D271" s="104"/>
      <c r="E271" s="104"/>
      <c r="F271" s="104"/>
      <c r="G271" s="73"/>
      <c r="H271" s="49"/>
      <c r="I271" s="73"/>
      <c r="J271" s="73"/>
      <c r="K271" s="73"/>
      <c r="L271" s="73"/>
      <c r="M271" s="73"/>
      <c r="N271" s="73"/>
      <c r="O271" s="73"/>
      <c r="P271" s="73"/>
      <c r="Q271" s="73"/>
      <c r="R271" s="73"/>
      <c r="S271" s="73"/>
      <c r="T271" s="73"/>
      <c r="U271" s="73"/>
      <c r="V271" s="73"/>
      <c r="W271" s="73"/>
      <c r="X271" s="73"/>
    </row>
    <row r="272" spans="1:24" ht="15" customHeight="1" x14ac:dyDescent="0.25">
      <c r="A272" s="73"/>
      <c r="B272" s="49"/>
      <c r="C272" s="73"/>
      <c r="D272" s="104"/>
      <c r="E272" s="104"/>
      <c r="F272" s="104"/>
      <c r="G272" s="73"/>
      <c r="H272" s="49"/>
      <c r="I272" s="73"/>
      <c r="J272" s="73"/>
      <c r="K272" s="73"/>
      <c r="L272" s="73"/>
      <c r="M272" s="73"/>
      <c r="N272" s="73"/>
      <c r="O272" s="73"/>
      <c r="P272" s="73"/>
      <c r="Q272" s="73"/>
      <c r="R272" s="73"/>
      <c r="S272" s="73"/>
      <c r="T272" s="73"/>
      <c r="U272" s="73"/>
      <c r="V272" s="73"/>
      <c r="W272" s="73"/>
      <c r="X272" s="73"/>
    </row>
    <row r="273" spans="1:24" ht="15" customHeight="1" x14ac:dyDescent="0.25">
      <c r="A273" s="73"/>
      <c r="B273" s="49"/>
      <c r="C273" s="73"/>
      <c r="D273" s="104"/>
      <c r="E273" s="104"/>
      <c r="F273" s="104"/>
      <c r="G273" s="73"/>
      <c r="H273" s="49"/>
      <c r="I273" s="73"/>
      <c r="J273" s="73"/>
      <c r="K273" s="73"/>
      <c r="L273" s="73"/>
      <c r="M273" s="73"/>
      <c r="N273" s="73"/>
      <c r="O273" s="73"/>
      <c r="P273" s="73"/>
      <c r="Q273" s="73"/>
      <c r="R273" s="73"/>
      <c r="S273" s="73"/>
      <c r="T273" s="73"/>
      <c r="U273" s="73"/>
      <c r="V273" s="73"/>
      <c r="W273" s="73"/>
      <c r="X273" s="73"/>
    </row>
    <row r="274" spans="1:24" ht="15" customHeight="1" x14ac:dyDescent="0.25">
      <c r="A274" s="73"/>
      <c r="B274" s="49"/>
      <c r="C274" s="73"/>
      <c r="D274" s="104"/>
      <c r="E274" s="104"/>
      <c r="F274" s="104"/>
      <c r="G274" s="73"/>
      <c r="H274" s="49"/>
      <c r="I274" s="73"/>
      <c r="J274" s="73"/>
      <c r="K274" s="73"/>
      <c r="L274" s="73"/>
      <c r="M274" s="73"/>
      <c r="N274" s="73"/>
      <c r="O274" s="73"/>
      <c r="P274" s="73"/>
      <c r="Q274" s="73"/>
      <c r="R274" s="73"/>
      <c r="S274" s="73"/>
      <c r="T274" s="73"/>
      <c r="U274" s="73"/>
      <c r="V274" s="73"/>
      <c r="W274" s="73"/>
      <c r="X274" s="73"/>
    </row>
    <row r="275" spans="1:24" ht="15" customHeight="1" x14ac:dyDescent="0.25">
      <c r="A275" s="73"/>
      <c r="B275" s="49"/>
      <c r="C275" s="73"/>
      <c r="D275" s="104"/>
      <c r="E275" s="104"/>
      <c r="F275" s="104"/>
      <c r="G275" s="73"/>
      <c r="H275" s="49"/>
      <c r="I275" s="73"/>
      <c r="J275" s="73"/>
      <c r="K275" s="73"/>
      <c r="L275" s="73"/>
      <c r="M275" s="73"/>
      <c r="N275" s="73"/>
      <c r="O275" s="73"/>
      <c r="P275" s="73"/>
      <c r="Q275" s="73"/>
      <c r="R275" s="73"/>
      <c r="S275" s="73"/>
      <c r="T275" s="73"/>
      <c r="U275" s="73"/>
      <c r="V275" s="73"/>
      <c r="W275" s="73"/>
      <c r="X275" s="73"/>
    </row>
    <row r="276" spans="1:24" ht="15" customHeight="1" x14ac:dyDescent="0.25">
      <c r="A276" s="73"/>
      <c r="B276" s="49"/>
      <c r="C276" s="73"/>
      <c r="D276" s="104"/>
      <c r="E276" s="104"/>
      <c r="F276" s="104"/>
      <c r="G276" s="73"/>
      <c r="H276" s="49"/>
      <c r="I276" s="73"/>
      <c r="J276" s="73"/>
      <c r="K276" s="73"/>
      <c r="L276" s="73"/>
      <c r="M276" s="73"/>
      <c r="N276" s="73"/>
      <c r="O276" s="73"/>
      <c r="P276" s="73"/>
      <c r="Q276" s="73"/>
      <c r="R276" s="73"/>
      <c r="S276" s="73"/>
      <c r="T276" s="73"/>
      <c r="U276" s="73"/>
      <c r="V276" s="73"/>
      <c r="W276" s="73"/>
      <c r="X276" s="73"/>
    </row>
    <row r="277" spans="1:24" ht="15" customHeight="1" x14ac:dyDescent="0.25">
      <c r="A277" s="73"/>
      <c r="B277" s="49"/>
      <c r="C277" s="73"/>
      <c r="D277" s="104"/>
      <c r="E277" s="104"/>
      <c r="F277" s="104"/>
      <c r="G277" s="73"/>
      <c r="H277" s="49"/>
      <c r="I277" s="73"/>
      <c r="J277" s="73"/>
      <c r="K277" s="73"/>
      <c r="L277" s="73"/>
      <c r="M277" s="73"/>
      <c r="N277" s="73"/>
      <c r="O277" s="73"/>
      <c r="P277" s="73"/>
      <c r="Q277" s="73"/>
      <c r="R277" s="73"/>
      <c r="S277" s="73"/>
      <c r="T277" s="73"/>
      <c r="U277" s="73"/>
      <c r="V277" s="73"/>
      <c r="W277" s="73"/>
      <c r="X277" s="73"/>
    </row>
    <row r="278" spans="1:24" ht="15" customHeight="1" x14ac:dyDescent="0.25">
      <c r="A278" s="73"/>
      <c r="B278" s="49"/>
      <c r="C278" s="73"/>
      <c r="D278" s="104"/>
      <c r="E278" s="104"/>
      <c r="F278" s="104"/>
      <c r="G278" s="73"/>
      <c r="H278" s="49"/>
      <c r="I278" s="73"/>
      <c r="J278" s="73"/>
      <c r="K278" s="73"/>
      <c r="L278" s="73"/>
      <c r="M278" s="73"/>
      <c r="N278" s="73"/>
      <c r="O278" s="73"/>
      <c r="P278" s="73"/>
      <c r="Q278" s="73"/>
      <c r="R278" s="73"/>
      <c r="S278" s="73"/>
      <c r="T278" s="73"/>
      <c r="U278" s="73"/>
      <c r="V278" s="73"/>
      <c r="W278" s="73"/>
      <c r="X278" s="73"/>
    </row>
    <row r="279" spans="1:24" ht="15" customHeight="1" x14ac:dyDescent="0.25">
      <c r="A279" s="73"/>
      <c r="B279" s="49"/>
      <c r="C279" s="73"/>
      <c r="D279" s="104"/>
      <c r="E279" s="104"/>
      <c r="F279" s="104"/>
      <c r="G279" s="73"/>
      <c r="H279" s="49"/>
      <c r="I279" s="73"/>
      <c r="J279" s="73"/>
      <c r="K279" s="73"/>
      <c r="L279" s="73"/>
      <c r="M279" s="73"/>
      <c r="N279" s="73"/>
      <c r="O279" s="73"/>
      <c r="P279" s="73"/>
      <c r="Q279" s="73"/>
      <c r="R279" s="73"/>
      <c r="S279" s="73"/>
      <c r="T279" s="73"/>
      <c r="U279" s="73"/>
      <c r="V279" s="73"/>
      <c r="W279" s="73"/>
      <c r="X279" s="73"/>
    </row>
    <row r="280" spans="1:24" ht="15" customHeight="1" x14ac:dyDescent="0.25">
      <c r="A280" s="73"/>
      <c r="B280" s="49"/>
      <c r="C280" s="73"/>
      <c r="D280" s="104"/>
      <c r="E280" s="104"/>
      <c r="F280" s="104"/>
      <c r="G280" s="73"/>
      <c r="H280" s="49"/>
      <c r="I280" s="73"/>
      <c r="J280" s="73"/>
      <c r="K280" s="73"/>
      <c r="L280" s="73"/>
      <c r="M280" s="73"/>
      <c r="N280" s="73"/>
      <c r="O280" s="73"/>
      <c r="P280" s="73"/>
      <c r="Q280" s="73"/>
      <c r="R280" s="73"/>
      <c r="S280" s="73"/>
      <c r="T280" s="73"/>
      <c r="U280" s="73"/>
      <c r="V280" s="73"/>
      <c r="W280" s="73"/>
      <c r="X280" s="73"/>
    </row>
    <row r="281" spans="1:24" ht="15" customHeight="1" x14ac:dyDescent="0.25">
      <c r="A281" s="73"/>
      <c r="B281" s="49"/>
      <c r="C281" s="73"/>
      <c r="D281" s="104"/>
      <c r="E281" s="104"/>
      <c r="F281" s="104"/>
      <c r="G281" s="73"/>
      <c r="H281" s="49"/>
      <c r="I281" s="73"/>
      <c r="J281" s="73"/>
      <c r="K281" s="73"/>
      <c r="L281" s="73"/>
      <c r="M281" s="73"/>
      <c r="N281" s="73"/>
      <c r="O281" s="73"/>
      <c r="P281" s="73"/>
      <c r="Q281" s="73"/>
      <c r="R281" s="73"/>
      <c r="S281" s="73"/>
      <c r="T281" s="73"/>
      <c r="U281" s="73"/>
      <c r="V281" s="73"/>
      <c r="W281" s="73"/>
      <c r="X281" s="73"/>
    </row>
    <row r="282" spans="1:24" ht="15" customHeight="1" x14ac:dyDescent="0.25">
      <c r="A282" s="73"/>
      <c r="B282" s="49"/>
      <c r="C282" s="73"/>
      <c r="D282" s="104"/>
      <c r="E282" s="104"/>
      <c r="F282" s="104"/>
      <c r="G282" s="73"/>
      <c r="H282" s="49"/>
      <c r="I282" s="73"/>
      <c r="J282" s="73"/>
      <c r="K282" s="73"/>
      <c r="L282" s="73"/>
      <c r="M282" s="73"/>
      <c r="N282" s="73"/>
      <c r="O282" s="73"/>
      <c r="P282" s="73"/>
      <c r="Q282" s="73"/>
      <c r="R282" s="73"/>
      <c r="S282" s="73"/>
      <c r="T282" s="73"/>
      <c r="U282" s="73"/>
      <c r="V282" s="73"/>
      <c r="W282" s="73"/>
      <c r="X282" s="73"/>
    </row>
    <row r="283" spans="1:24" ht="15" customHeight="1" x14ac:dyDescent="0.25">
      <c r="A283" s="73"/>
      <c r="B283" s="49"/>
      <c r="C283" s="73"/>
      <c r="D283" s="104"/>
      <c r="E283" s="104"/>
      <c r="F283" s="104"/>
      <c r="G283" s="73"/>
      <c r="H283" s="49"/>
      <c r="I283" s="73"/>
      <c r="J283" s="73"/>
      <c r="K283" s="73"/>
      <c r="L283" s="73"/>
      <c r="M283" s="73"/>
      <c r="N283" s="73"/>
      <c r="O283" s="73"/>
      <c r="P283" s="73"/>
      <c r="Q283" s="73"/>
      <c r="R283" s="73"/>
      <c r="S283" s="73"/>
      <c r="T283" s="73"/>
      <c r="U283" s="73"/>
      <c r="V283" s="73"/>
      <c r="W283" s="73"/>
      <c r="X283" s="73"/>
    </row>
    <row r="284" spans="1:24" ht="15" customHeight="1" x14ac:dyDescent="0.25">
      <c r="A284" s="73"/>
      <c r="B284" s="49"/>
      <c r="C284" s="73"/>
      <c r="D284" s="104"/>
      <c r="E284" s="104"/>
      <c r="F284" s="104"/>
      <c r="G284" s="73"/>
      <c r="H284" s="49"/>
      <c r="I284" s="73"/>
      <c r="J284" s="73"/>
      <c r="K284" s="73"/>
      <c r="L284" s="73"/>
      <c r="M284" s="73"/>
      <c r="N284" s="73"/>
      <c r="O284" s="73"/>
      <c r="P284" s="73"/>
      <c r="Q284" s="73"/>
      <c r="R284" s="73"/>
      <c r="S284" s="73"/>
      <c r="T284" s="73"/>
      <c r="U284" s="73"/>
      <c r="V284" s="73"/>
      <c r="W284" s="73"/>
      <c r="X284" s="73"/>
    </row>
    <row r="285" spans="1:24" ht="15" customHeight="1" x14ac:dyDescent="0.25">
      <c r="A285" s="73"/>
      <c r="B285" s="49"/>
      <c r="C285" s="73"/>
      <c r="D285" s="104"/>
      <c r="E285" s="104"/>
      <c r="F285" s="104"/>
      <c r="G285" s="73"/>
      <c r="H285" s="49"/>
      <c r="I285" s="73"/>
      <c r="J285" s="73"/>
      <c r="K285" s="73"/>
      <c r="L285" s="73"/>
      <c r="M285" s="73"/>
      <c r="N285" s="73"/>
      <c r="O285" s="73"/>
      <c r="P285" s="73"/>
      <c r="Q285" s="73"/>
      <c r="R285" s="73"/>
      <c r="S285" s="73"/>
      <c r="T285" s="73"/>
      <c r="U285" s="73"/>
      <c r="V285" s="73"/>
      <c r="W285" s="73"/>
      <c r="X285" s="73"/>
    </row>
    <row r="286" spans="1:24" ht="15" customHeight="1" x14ac:dyDescent="0.25">
      <c r="A286" s="73"/>
      <c r="B286" s="49"/>
      <c r="C286" s="73"/>
      <c r="D286" s="104"/>
      <c r="E286" s="104"/>
      <c r="F286" s="104"/>
      <c r="G286" s="73"/>
      <c r="H286" s="49"/>
      <c r="I286" s="73"/>
      <c r="J286" s="73"/>
      <c r="K286" s="73"/>
      <c r="L286" s="73"/>
      <c r="M286" s="73"/>
      <c r="N286" s="73"/>
      <c r="O286" s="73"/>
      <c r="P286" s="73"/>
      <c r="Q286" s="73"/>
      <c r="R286" s="73"/>
      <c r="S286" s="73"/>
      <c r="T286" s="73"/>
      <c r="U286" s="73"/>
      <c r="V286" s="73"/>
      <c r="W286" s="73"/>
      <c r="X286" s="73"/>
    </row>
    <row r="287" spans="1:24" ht="15" customHeight="1" x14ac:dyDescent="0.25">
      <c r="A287" s="73"/>
      <c r="B287" s="49"/>
      <c r="C287" s="73"/>
      <c r="D287" s="104"/>
      <c r="E287" s="104"/>
      <c r="F287" s="104"/>
      <c r="G287" s="73"/>
      <c r="H287" s="49"/>
      <c r="I287" s="73"/>
      <c r="J287" s="73"/>
      <c r="K287" s="73"/>
      <c r="L287" s="73"/>
      <c r="M287" s="73"/>
      <c r="N287" s="73"/>
      <c r="O287" s="73"/>
      <c r="P287" s="73"/>
      <c r="Q287" s="73"/>
      <c r="R287" s="73"/>
      <c r="S287" s="73"/>
      <c r="T287" s="73"/>
      <c r="U287" s="73"/>
      <c r="V287" s="73"/>
      <c r="W287" s="73"/>
      <c r="X287" s="73"/>
    </row>
    <row r="288" spans="1:24" ht="15" customHeight="1" x14ac:dyDescent="0.25">
      <c r="A288" s="73"/>
      <c r="B288" s="49"/>
      <c r="C288" s="73"/>
      <c r="D288" s="104"/>
      <c r="E288" s="104"/>
      <c r="F288" s="104"/>
      <c r="G288" s="73"/>
      <c r="H288" s="49"/>
      <c r="I288" s="73"/>
      <c r="J288" s="73"/>
      <c r="K288" s="73"/>
      <c r="L288" s="73"/>
      <c r="M288" s="73"/>
      <c r="N288" s="73"/>
      <c r="O288" s="73"/>
      <c r="P288" s="73"/>
      <c r="Q288" s="73"/>
      <c r="R288" s="73"/>
      <c r="S288" s="73"/>
      <c r="T288" s="73"/>
      <c r="U288" s="73"/>
      <c r="V288" s="73"/>
      <c r="W288" s="73"/>
      <c r="X288" s="73"/>
    </row>
    <row r="289" spans="1:24" ht="15" customHeight="1" x14ac:dyDescent="0.25">
      <c r="A289" s="73"/>
      <c r="B289" s="49"/>
      <c r="C289" s="73"/>
      <c r="D289" s="104"/>
      <c r="E289" s="104"/>
      <c r="F289" s="104"/>
      <c r="G289" s="73"/>
      <c r="H289" s="49"/>
      <c r="I289" s="73"/>
      <c r="J289" s="73"/>
      <c r="K289" s="73"/>
      <c r="L289" s="73"/>
      <c r="M289" s="73"/>
      <c r="N289" s="73"/>
      <c r="O289" s="73"/>
      <c r="P289" s="73"/>
      <c r="Q289" s="73"/>
      <c r="R289" s="73"/>
      <c r="S289" s="73"/>
      <c r="T289" s="73"/>
      <c r="U289" s="73"/>
      <c r="V289" s="73"/>
      <c r="W289" s="73"/>
      <c r="X289" s="73"/>
    </row>
    <row r="290" spans="1:24" ht="15" customHeight="1" x14ac:dyDescent="0.25">
      <c r="A290" s="73"/>
      <c r="B290" s="49"/>
      <c r="C290" s="73"/>
      <c r="D290" s="104"/>
      <c r="E290" s="104"/>
      <c r="F290" s="104"/>
      <c r="G290" s="73"/>
      <c r="H290" s="49"/>
      <c r="I290" s="73"/>
      <c r="J290" s="73"/>
      <c r="K290" s="73"/>
      <c r="L290" s="73"/>
      <c r="M290" s="73"/>
      <c r="N290" s="73"/>
      <c r="O290" s="73"/>
      <c r="P290" s="73"/>
      <c r="Q290" s="73"/>
      <c r="R290" s="73"/>
      <c r="S290" s="73"/>
      <c r="T290" s="73"/>
      <c r="U290" s="73"/>
      <c r="V290" s="73"/>
      <c r="W290" s="73"/>
      <c r="X290" s="73"/>
    </row>
    <row r="291" spans="1:24" ht="15" customHeight="1" x14ac:dyDescent="0.25">
      <c r="A291" s="73"/>
      <c r="B291" s="49"/>
      <c r="C291" s="73"/>
      <c r="D291" s="104"/>
      <c r="E291" s="104"/>
      <c r="F291" s="104"/>
      <c r="G291" s="73"/>
      <c r="H291" s="49"/>
      <c r="I291" s="73"/>
      <c r="J291" s="73"/>
      <c r="K291" s="73"/>
      <c r="L291" s="73"/>
      <c r="M291" s="73"/>
      <c r="N291" s="73"/>
      <c r="O291" s="73"/>
      <c r="P291" s="73"/>
      <c r="Q291" s="73"/>
      <c r="R291" s="73"/>
      <c r="S291" s="73"/>
      <c r="T291" s="73"/>
      <c r="U291" s="73"/>
      <c r="V291" s="73"/>
      <c r="W291" s="73"/>
      <c r="X291" s="73"/>
    </row>
    <row r="292" spans="1:24" ht="15" customHeight="1" x14ac:dyDescent="0.25">
      <c r="A292" s="73"/>
      <c r="B292" s="49"/>
      <c r="C292" s="73"/>
      <c r="D292" s="104"/>
      <c r="E292" s="104"/>
      <c r="F292" s="104"/>
      <c r="G292" s="73"/>
      <c r="H292" s="49"/>
      <c r="I292" s="73"/>
      <c r="J292" s="73"/>
      <c r="K292" s="73"/>
      <c r="L292" s="73"/>
      <c r="M292" s="73"/>
      <c r="N292" s="73"/>
      <c r="O292" s="73"/>
      <c r="P292" s="73"/>
      <c r="Q292" s="73"/>
      <c r="R292" s="73"/>
      <c r="S292" s="73"/>
      <c r="T292" s="73"/>
      <c r="U292" s="73"/>
      <c r="V292" s="73"/>
      <c r="W292" s="73"/>
      <c r="X292" s="73"/>
    </row>
    <row r="293" spans="1:24" ht="15" customHeight="1" x14ac:dyDescent="0.25">
      <c r="A293" s="73"/>
      <c r="B293" s="49"/>
      <c r="C293" s="73"/>
      <c r="D293" s="104"/>
      <c r="E293" s="104"/>
      <c r="F293" s="104"/>
      <c r="G293" s="73"/>
      <c r="H293" s="49"/>
      <c r="I293" s="73"/>
      <c r="J293" s="73"/>
      <c r="K293" s="73"/>
      <c r="L293" s="73"/>
      <c r="M293" s="73"/>
      <c r="N293" s="73"/>
      <c r="O293" s="73"/>
      <c r="P293" s="73"/>
      <c r="Q293" s="73"/>
      <c r="R293" s="73"/>
      <c r="S293" s="73"/>
      <c r="T293" s="73"/>
      <c r="U293" s="73"/>
      <c r="V293" s="73"/>
      <c r="W293" s="73"/>
      <c r="X293" s="73"/>
    </row>
    <row r="294" spans="1:24" ht="15" customHeight="1" x14ac:dyDescent="0.25">
      <c r="A294" s="73"/>
      <c r="B294" s="49"/>
      <c r="C294" s="73"/>
      <c r="D294" s="104"/>
      <c r="E294" s="104"/>
      <c r="F294" s="104"/>
      <c r="G294" s="73"/>
      <c r="H294" s="49"/>
      <c r="I294" s="73"/>
      <c r="J294" s="73"/>
      <c r="K294" s="73"/>
      <c r="L294" s="73"/>
      <c r="M294" s="73"/>
      <c r="N294" s="73"/>
      <c r="O294" s="73"/>
      <c r="P294" s="73"/>
      <c r="Q294" s="73"/>
      <c r="R294" s="73"/>
      <c r="S294" s="73"/>
      <c r="T294" s="73"/>
      <c r="U294" s="73"/>
      <c r="V294" s="73"/>
      <c r="W294" s="73"/>
      <c r="X294" s="73"/>
    </row>
    <row r="295" spans="1:24" ht="15" customHeight="1" x14ac:dyDescent="0.25">
      <c r="A295" s="73"/>
      <c r="B295" s="49"/>
      <c r="C295" s="73"/>
      <c r="D295" s="104"/>
      <c r="E295" s="104"/>
      <c r="F295" s="104"/>
      <c r="G295" s="73"/>
      <c r="H295" s="49"/>
      <c r="I295" s="73"/>
      <c r="J295" s="73"/>
      <c r="K295" s="73"/>
      <c r="L295" s="73"/>
      <c r="M295" s="73"/>
      <c r="N295" s="73"/>
      <c r="O295" s="73"/>
      <c r="P295" s="73"/>
      <c r="Q295" s="73"/>
      <c r="R295" s="73"/>
      <c r="S295" s="73"/>
      <c r="T295" s="73"/>
      <c r="U295" s="73"/>
      <c r="V295" s="73"/>
      <c r="W295" s="73"/>
      <c r="X295" s="73"/>
    </row>
    <row r="296" spans="1:24" ht="15" customHeight="1" x14ac:dyDescent="0.25">
      <c r="A296" s="73"/>
      <c r="B296" s="49"/>
      <c r="C296" s="73"/>
      <c r="D296" s="104"/>
      <c r="E296" s="104"/>
      <c r="F296" s="104"/>
      <c r="G296" s="73"/>
      <c r="H296" s="49"/>
      <c r="I296" s="73"/>
      <c r="J296" s="73"/>
      <c r="K296" s="73"/>
      <c r="L296" s="73"/>
      <c r="M296" s="73"/>
      <c r="N296" s="73"/>
      <c r="O296" s="73"/>
      <c r="P296" s="73"/>
      <c r="Q296" s="73"/>
      <c r="R296" s="73"/>
      <c r="S296" s="73"/>
      <c r="T296" s="73"/>
      <c r="U296" s="73"/>
      <c r="V296" s="73"/>
      <c r="W296" s="73"/>
      <c r="X296" s="73"/>
    </row>
    <row r="297" spans="1:24" ht="15" customHeight="1" x14ac:dyDescent="0.25">
      <c r="A297" s="73"/>
      <c r="B297" s="49"/>
      <c r="C297" s="73"/>
      <c r="D297" s="104"/>
      <c r="E297" s="104"/>
      <c r="F297" s="104"/>
      <c r="G297" s="73"/>
      <c r="H297" s="49"/>
      <c r="I297" s="73"/>
      <c r="J297" s="73"/>
      <c r="K297" s="73"/>
      <c r="L297" s="73"/>
      <c r="M297" s="73"/>
      <c r="N297" s="73"/>
      <c r="O297" s="73"/>
      <c r="P297" s="73"/>
      <c r="Q297" s="73"/>
      <c r="R297" s="73"/>
      <c r="S297" s="73"/>
      <c r="T297" s="73"/>
      <c r="U297" s="73"/>
      <c r="V297" s="73"/>
      <c r="W297" s="73"/>
      <c r="X297" s="73"/>
    </row>
    <row r="298" spans="1:24" ht="15" customHeight="1" x14ac:dyDescent="0.25">
      <c r="A298" s="73"/>
      <c r="B298" s="49"/>
      <c r="C298" s="73"/>
      <c r="D298" s="104"/>
      <c r="E298" s="104"/>
      <c r="F298" s="104"/>
      <c r="G298" s="73"/>
      <c r="H298" s="49"/>
      <c r="I298" s="73"/>
      <c r="J298" s="73"/>
      <c r="K298" s="73"/>
      <c r="L298" s="73"/>
      <c r="M298" s="73"/>
      <c r="N298" s="73"/>
      <c r="O298" s="73"/>
      <c r="P298" s="73"/>
      <c r="Q298" s="73"/>
      <c r="R298" s="73"/>
      <c r="S298" s="73"/>
      <c r="T298" s="73"/>
      <c r="U298" s="73"/>
      <c r="V298" s="73"/>
      <c r="W298" s="73"/>
      <c r="X298" s="73"/>
    </row>
    <row r="299" spans="1:24" ht="15" customHeight="1" x14ac:dyDescent="0.25">
      <c r="A299" s="73"/>
      <c r="B299" s="49"/>
      <c r="C299" s="73"/>
      <c r="D299" s="104"/>
      <c r="E299" s="104"/>
      <c r="F299" s="104"/>
      <c r="G299" s="73"/>
      <c r="H299" s="49"/>
      <c r="I299" s="73"/>
      <c r="J299" s="73"/>
      <c r="K299" s="73"/>
      <c r="L299" s="73"/>
      <c r="M299" s="73"/>
      <c r="N299" s="73"/>
      <c r="O299" s="73"/>
      <c r="P299" s="73"/>
      <c r="Q299" s="73"/>
      <c r="R299" s="73"/>
      <c r="S299" s="73"/>
      <c r="T299" s="73"/>
      <c r="U299" s="73"/>
      <c r="V299" s="73"/>
      <c r="W299" s="73"/>
      <c r="X299" s="73"/>
    </row>
    <row r="300" spans="1:24" ht="15" customHeight="1" x14ac:dyDescent="0.25">
      <c r="A300" s="73"/>
      <c r="B300" s="49"/>
      <c r="C300" s="73"/>
      <c r="D300" s="104"/>
      <c r="E300" s="104"/>
      <c r="F300" s="104"/>
      <c r="G300" s="73"/>
      <c r="H300" s="49"/>
      <c r="I300" s="73"/>
      <c r="J300" s="73"/>
      <c r="K300" s="73"/>
      <c r="L300" s="73"/>
      <c r="M300" s="73"/>
      <c r="N300" s="73"/>
      <c r="O300" s="73"/>
      <c r="P300" s="73"/>
      <c r="Q300" s="73"/>
      <c r="R300" s="73"/>
      <c r="S300" s="73"/>
      <c r="T300" s="73"/>
      <c r="U300" s="73"/>
      <c r="V300" s="73"/>
      <c r="W300" s="73"/>
      <c r="X300" s="73"/>
    </row>
    <row r="301" spans="1:24" ht="15" customHeight="1" x14ac:dyDescent="0.25">
      <c r="A301" s="73"/>
      <c r="B301" s="49"/>
      <c r="C301" s="73"/>
      <c r="D301" s="104"/>
      <c r="E301" s="104"/>
      <c r="F301" s="104"/>
      <c r="G301" s="73"/>
      <c r="H301" s="49"/>
      <c r="I301" s="73"/>
      <c r="J301" s="73"/>
      <c r="K301" s="73"/>
      <c r="L301" s="73"/>
      <c r="M301" s="73"/>
      <c r="N301" s="73"/>
      <c r="O301" s="73"/>
      <c r="P301" s="73"/>
      <c r="Q301" s="73"/>
      <c r="R301" s="73"/>
      <c r="S301" s="73"/>
      <c r="T301" s="73"/>
      <c r="U301" s="73"/>
      <c r="V301" s="73"/>
      <c r="W301" s="73"/>
      <c r="X301" s="73"/>
    </row>
    <row r="302" spans="1:24" ht="15" customHeight="1" x14ac:dyDescent="0.25">
      <c r="A302" s="73"/>
      <c r="B302" s="49"/>
      <c r="C302" s="73"/>
      <c r="D302" s="104"/>
      <c r="E302" s="104"/>
      <c r="F302" s="104"/>
      <c r="G302" s="73"/>
      <c r="H302" s="49"/>
      <c r="I302" s="73"/>
      <c r="J302" s="73"/>
      <c r="K302" s="73"/>
      <c r="L302" s="73"/>
      <c r="M302" s="73"/>
      <c r="N302" s="73"/>
      <c r="O302" s="73"/>
      <c r="P302" s="73"/>
      <c r="Q302" s="73"/>
      <c r="R302" s="73"/>
      <c r="S302" s="73"/>
      <c r="T302" s="73"/>
      <c r="U302" s="73"/>
      <c r="V302" s="73"/>
      <c r="W302" s="73"/>
      <c r="X302" s="73"/>
    </row>
    <row r="303" spans="1:24" ht="15" customHeight="1" x14ac:dyDescent="0.25">
      <c r="A303" s="73"/>
      <c r="B303" s="49"/>
      <c r="C303" s="73"/>
      <c r="D303" s="104"/>
      <c r="E303" s="104"/>
      <c r="F303" s="104"/>
      <c r="G303" s="73"/>
      <c r="H303" s="49"/>
      <c r="I303" s="73"/>
      <c r="J303" s="73"/>
      <c r="K303" s="73"/>
      <c r="L303" s="73"/>
      <c r="M303" s="73"/>
      <c r="N303" s="73"/>
      <c r="O303" s="73"/>
      <c r="P303" s="73"/>
      <c r="Q303" s="73"/>
      <c r="R303" s="73"/>
      <c r="S303" s="73"/>
      <c r="T303" s="73"/>
      <c r="U303" s="73"/>
      <c r="V303" s="73"/>
      <c r="W303" s="73"/>
      <c r="X303" s="73"/>
    </row>
    <row r="304" spans="1:24" ht="15" customHeight="1" x14ac:dyDescent="0.25">
      <c r="A304" s="73"/>
      <c r="B304" s="49"/>
      <c r="C304" s="73"/>
      <c r="D304" s="104"/>
      <c r="E304" s="104"/>
      <c r="F304" s="104"/>
      <c r="G304" s="73"/>
      <c r="H304" s="49"/>
      <c r="I304" s="73"/>
      <c r="J304" s="73"/>
      <c r="K304" s="73"/>
      <c r="L304" s="73"/>
      <c r="M304" s="73"/>
      <c r="N304" s="73"/>
      <c r="O304" s="73"/>
      <c r="P304" s="73"/>
      <c r="Q304" s="73"/>
      <c r="R304" s="73"/>
      <c r="S304" s="73"/>
      <c r="T304" s="73"/>
      <c r="U304" s="73"/>
      <c r="V304" s="73"/>
      <c r="W304" s="73"/>
      <c r="X304" s="73"/>
    </row>
    <row r="305" spans="1:24" ht="15" customHeight="1" x14ac:dyDescent="0.25">
      <c r="A305" s="73"/>
      <c r="B305" s="49"/>
      <c r="C305" s="73"/>
      <c r="D305" s="104"/>
      <c r="E305" s="104"/>
      <c r="F305" s="104"/>
      <c r="G305" s="73"/>
      <c r="H305" s="49"/>
      <c r="I305" s="73"/>
      <c r="J305" s="73"/>
      <c r="K305" s="73"/>
      <c r="L305" s="73"/>
      <c r="M305" s="73"/>
      <c r="N305" s="73"/>
      <c r="O305" s="73"/>
      <c r="P305" s="73"/>
      <c r="Q305" s="73"/>
      <c r="R305" s="73"/>
      <c r="S305" s="73"/>
      <c r="T305" s="73"/>
      <c r="U305" s="73"/>
      <c r="V305" s="73"/>
      <c r="W305" s="73"/>
      <c r="X305" s="73"/>
    </row>
    <row r="306" spans="1:24" ht="15" customHeight="1" x14ac:dyDescent="0.25">
      <c r="A306" s="73"/>
      <c r="B306" s="49"/>
      <c r="C306" s="73"/>
      <c r="D306" s="104"/>
      <c r="E306" s="104"/>
      <c r="F306" s="104"/>
      <c r="G306" s="73"/>
      <c r="H306" s="49"/>
      <c r="I306" s="73"/>
      <c r="J306" s="73"/>
      <c r="K306" s="73"/>
      <c r="L306" s="73"/>
      <c r="M306" s="73"/>
      <c r="N306" s="73"/>
      <c r="O306" s="73"/>
      <c r="P306" s="73"/>
      <c r="Q306" s="73"/>
      <c r="R306" s="73"/>
      <c r="S306" s="73"/>
      <c r="T306" s="73"/>
      <c r="U306" s="73"/>
      <c r="V306" s="73"/>
      <c r="W306" s="73"/>
      <c r="X306" s="73"/>
    </row>
    <row r="307" spans="1:24" ht="15" customHeight="1" x14ac:dyDescent="0.25">
      <c r="A307" s="73"/>
      <c r="B307" s="49"/>
      <c r="C307" s="73"/>
      <c r="D307" s="104"/>
      <c r="E307" s="104"/>
      <c r="F307" s="104"/>
      <c r="G307" s="73"/>
      <c r="H307" s="49"/>
      <c r="I307" s="73"/>
      <c r="J307" s="73"/>
      <c r="K307" s="73"/>
      <c r="L307" s="73"/>
      <c r="M307" s="73"/>
      <c r="N307" s="73"/>
      <c r="O307" s="73"/>
      <c r="P307" s="73"/>
      <c r="Q307" s="73"/>
      <c r="R307" s="73"/>
      <c r="S307" s="73"/>
      <c r="T307" s="73"/>
      <c r="U307" s="73"/>
      <c r="V307" s="73"/>
      <c r="W307" s="73"/>
      <c r="X307" s="73"/>
    </row>
    <row r="308" spans="1:24" ht="15" customHeight="1" x14ac:dyDescent="0.25">
      <c r="A308" s="73"/>
      <c r="B308" s="49"/>
      <c r="C308" s="73"/>
      <c r="D308" s="104"/>
      <c r="E308" s="104"/>
      <c r="F308" s="104"/>
      <c r="G308" s="73"/>
      <c r="H308" s="49"/>
      <c r="I308" s="73"/>
      <c r="J308" s="73"/>
      <c r="K308" s="73"/>
      <c r="L308" s="73"/>
      <c r="M308" s="73"/>
      <c r="N308" s="73"/>
      <c r="O308" s="73"/>
      <c r="P308" s="73"/>
      <c r="Q308" s="73"/>
      <c r="R308" s="73"/>
      <c r="S308" s="73"/>
      <c r="T308" s="73"/>
      <c r="U308" s="73"/>
      <c r="V308" s="73"/>
      <c r="W308" s="73"/>
      <c r="X308" s="73"/>
    </row>
    <row r="309" spans="1:24" ht="15" customHeight="1" x14ac:dyDescent="0.25">
      <c r="A309" s="73"/>
      <c r="B309" s="49"/>
      <c r="C309" s="73"/>
      <c r="D309" s="104"/>
      <c r="E309" s="104"/>
      <c r="F309" s="104"/>
      <c r="G309" s="73"/>
      <c r="H309" s="49"/>
      <c r="I309" s="73"/>
      <c r="J309" s="73"/>
      <c r="K309" s="73"/>
      <c r="L309" s="73"/>
      <c r="M309" s="73"/>
      <c r="N309" s="73"/>
      <c r="O309" s="73"/>
      <c r="P309" s="73"/>
      <c r="Q309" s="73"/>
      <c r="R309" s="73"/>
      <c r="S309" s="73"/>
      <c r="T309" s="73"/>
      <c r="U309" s="73"/>
      <c r="V309" s="73"/>
      <c r="W309" s="73"/>
      <c r="X309" s="73"/>
    </row>
    <row r="310" spans="1:24" ht="15" customHeight="1" x14ac:dyDescent="0.25">
      <c r="A310" s="73"/>
      <c r="B310" s="49"/>
      <c r="C310" s="73"/>
      <c r="D310" s="104"/>
      <c r="E310" s="104"/>
      <c r="F310" s="104"/>
      <c r="G310" s="73"/>
      <c r="H310" s="49"/>
      <c r="I310" s="73"/>
      <c r="J310" s="73"/>
      <c r="K310" s="73"/>
      <c r="L310" s="73"/>
      <c r="M310" s="73"/>
      <c r="N310" s="73"/>
      <c r="O310" s="73"/>
      <c r="P310" s="73"/>
      <c r="Q310" s="73"/>
      <c r="R310" s="73"/>
      <c r="S310" s="73"/>
      <c r="T310" s="73"/>
      <c r="U310" s="73"/>
      <c r="V310" s="73"/>
      <c r="W310" s="73"/>
      <c r="X310" s="73"/>
    </row>
    <row r="311" spans="1:24" ht="15" customHeight="1" x14ac:dyDescent="0.25">
      <c r="A311" s="73"/>
      <c r="B311" s="49"/>
      <c r="C311" s="73"/>
      <c r="D311" s="104"/>
      <c r="E311" s="104"/>
      <c r="F311" s="104"/>
      <c r="G311" s="73"/>
      <c r="H311" s="49"/>
      <c r="I311" s="73"/>
      <c r="J311" s="73"/>
      <c r="K311" s="73"/>
      <c r="L311" s="73"/>
      <c r="M311" s="73"/>
      <c r="N311" s="73"/>
      <c r="O311" s="73"/>
      <c r="P311" s="73"/>
      <c r="Q311" s="73"/>
      <c r="R311" s="73"/>
      <c r="S311" s="73"/>
      <c r="T311" s="73"/>
      <c r="U311" s="73"/>
      <c r="V311" s="73"/>
      <c r="W311" s="73"/>
      <c r="X311" s="73"/>
    </row>
    <row r="312" spans="1:24" ht="15" customHeight="1" x14ac:dyDescent="0.25">
      <c r="A312" s="73"/>
      <c r="B312" s="49"/>
      <c r="C312" s="73"/>
      <c r="D312" s="104"/>
      <c r="E312" s="104"/>
      <c r="F312" s="104"/>
      <c r="G312" s="73"/>
      <c r="H312" s="49"/>
      <c r="I312" s="73"/>
      <c r="J312" s="73"/>
      <c r="K312" s="73"/>
      <c r="L312" s="73"/>
      <c r="M312" s="73"/>
      <c r="N312" s="73"/>
      <c r="O312" s="73"/>
      <c r="P312" s="73"/>
      <c r="Q312" s="73"/>
      <c r="R312" s="73"/>
      <c r="S312" s="73"/>
      <c r="T312" s="73"/>
      <c r="U312" s="73"/>
      <c r="V312" s="73"/>
      <c r="W312" s="73"/>
      <c r="X312" s="73"/>
    </row>
    <row r="313" spans="1:24" ht="15" customHeight="1" x14ac:dyDescent="0.25">
      <c r="A313" s="73"/>
      <c r="B313" s="49"/>
      <c r="C313" s="73"/>
      <c r="D313" s="104"/>
      <c r="E313" s="104"/>
      <c r="F313" s="104"/>
      <c r="G313" s="73"/>
      <c r="H313" s="49"/>
      <c r="I313" s="73"/>
      <c r="J313" s="73"/>
      <c r="K313" s="73"/>
      <c r="L313" s="73"/>
      <c r="M313" s="73"/>
      <c r="N313" s="73"/>
      <c r="O313" s="73"/>
      <c r="P313" s="73"/>
      <c r="Q313" s="73"/>
      <c r="R313" s="73"/>
      <c r="S313" s="73"/>
      <c r="T313" s="73"/>
      <c r="U313" s="73"/>
      <c r="V313" s="73"/>
      <c r="W313" s="73"/>
      <c r="X313" s="73"/>
    </row>
    <row r="314" spans="1:24" ht="15" customHeight="1" x14ac:dyDescent="0.25">
      <c r="A314" s="73"/>
      <c r="B314" s="49"/>
      <c r="C314" s="73"/>
      <c r="D314" s="104"/>
      <c r="E314" s="104"/>
      <c r="F314" s="104"/>
      <c r="G314" s="73"/>
      <c r="H314" s="49"/>
      <c r="I314" s="73"/>
      <c r="J314" s="73"/>
      <c r="K314" s="73"/>
      <c r="L314" s="73"/>
      <c r="M314" s="73"/>
      <c r="N314" s="73"/>
      <c r="O314" s="73"/>
      <c r="P314" s="73"/>
      <c r="Q314" s="73"/>
      <c r="R314" s="73"/>
      <c r="S314" s="73"/>
      <c r="T314" s="73"/>
      <c r="U314" s="73"/>
      <c r="V314" s="73"/>
      <c r="W314" s="73"/>
      <c r="X314" s="73"/>
    </row>
    <row r="315" spans="1:24" ht="15" customHeight="1" x14ac:dyDescent="0.25">
      <c r="A315" s="73"/>
      <c r="B315" s="49"/>
      <c r="C315" s="73"/>
      <c r="D315" s="104"/>
      <c r="E315" s="104"/>
      <c r="F315" s="104"/>
      <c r="G315" s="73"/>
      <c r="H315" s="49"/>
      <c r="I315" s="73"/>
      <c r="J315" s="73"/>
      <c r="K315" s="73"/>
      <c r="L315" s="73"/>
      <c r="M315" s="73"/>
      <c r="N315" s="73"/>
      <c r="O315" s="73"/>
      <c r="P315" s="73"/>
      <c r="Q315" s="73"/>
      <c r="R315" s="73"/>
      <c r="S315" s="73"/>
      <c r="T315" s="73"/>
      <c r="U315" s="73"/>
      <c r="V315" s="73"/>
      <c r="W315" s="73"/>
      <c r="X315" s="73"/>
    </row>
    <row r="316" spans="1:24" ht="15" customHeight="1" x14ac:dyDescent="0.25">
      <c r="A316" s="73"/>
      <c r="B316" s="49"/>
      <c r="C316" s="73"/>
      <c r="D316" s="104"/>
      <c r="E316" s="104"/>
      <c r="F316" s="104"/>
      <c r="G316" s="73"/>
      <c r="H316" s="49"/>
      <c r="I316" s="73"/>
      <c r="J316" s="73"/>
      <c r="K316" s="73"/>
      <c r="L316" s="73"/>
      <c r="M316" s="73"/>
      <c r="N316" s="73"/>
      <c r="O316" s="73"/>
      <c r="P316" s="73"/>
      <c r="Q316" s="73"/>
      <c r="R316" s="73"/>
      <c r="S316" s="73"/>
      <c r="T316" s="73"/>
      <c r="U316" s="73"/>
      <c r="V316" s="73"/>
      <c r="W316" s="73"/>
      <c r="X316" s="73"/>
    </row>
    <row r="317" spans="1:24" ht="15" customHeight="1" x14ac:dyDescent="0.25">
      <c r="A317" s="73"/>
      <c r="B317" s="49"/>
      <c r="C317" s="73"/>
      <c r="D317" s="104"/>
      <c r="E317" s="104"/>
      <c r="F317" s="104"/>
      <c r="G317" s="73"/>
      <c r="H317" s="49"/>
      <c r="I317" s="73"/>
      <c r="J317" s="73"/>
      <c r="K317" s="73"/>
      <c r="L317" s="73"/>
      <c r="M317" s="73"/>
      <c r="N317" s="73"/>
      <c r="O317" s="73"/>
      <c r="P317" s="73"/>
      <c r="Q317" s="73"/>
      <c r="R317" s="73"/>
      <c r="S317" s="73"/>
      <c r="T317" s="73"/>
      <c r="U317" s="73"/>
      <c r="V317" s="73"/>
      <c r="W317" s="73"/>
      <c r="X317" s="73"/>
    </row>
    <row r="318" spans="1:24" ht="15" customHeight="1" x14ac:dyDescent="0.25">
      <c r="A318" s="73"/>
      <c r="B318" s="49"/>
      <c r="C318" s="73"/>
      <c r="D318" s="104"/>
      <c r="E318" s="104"/>
      <c r="F318" s="104"/>
      <c r="G318" s="73"/>
      <c r="H318" s="49"/>
      <c r="I318" s="73"/>
      <c r="J318" s="73"/>
      <c r="K318" s="73"/>
      <c r="L318" s="73"/>
      <c r="M318" s="73"/>
      <c r="N318" s="73"/>
      <c r="O318" s="73"/>
      <c r="P318" s="73"/>
      <c r="Q318" s="73"/>
      <c r="R318" s="73"/>
      <c r="S318" s="73"/>
      <c r="T318" s="73"/>
      <c r="U318" s="73"/>
      <c r="V318" s="73"/>
      <c r="W318" s="73"/>
      <c r="X318" s="73"/>
    </row>
    <row r="319" spans="1:24" ht="15" customHeight="1" x14ac:dyDescent="0.25">
      <c r="A319" s="73"/>
      <c r="B319" s="49"/>
      <c r="C319" s="73"/>
      <c r="D319" s="104"/>
      <c r="E319" s="104"/>
      <c r="F319" s="104"/>
      <c r="G319" s="73"/>
      <c r="H319" s="49"/>
      <c r="I319" s="73"/>
      <c r="J319" s="73"/>
      <c r="K319" s="73"/>
      <c r="L319" s="73"/>
      <c r="M319" s="73"/>
      <c r="N319" s="73"/>
      <c r="O319" s="73"/>
      <c r="P319" s="73"/>
      <c r="Q319" s="73"/>
      <c r="R319" s="73"/>
      <c r="S319" s="73"/>
      <c r="T319" s="73"/>
      <c r="U319" s="73"/>
      <c r="V319" s="73"/>
      <c r="W319" s="73"/>
      <c r="X319" s="73"/>
    </row>
    <row r="320" spans="1:24" ht="15" customHeight="1" x14ac:dyDescent="0.25">
      <c r="A320" s="73"/>
      <c r="B320" s="49"/>
      <c r="C320" s="73"/>
      <c r="D320" s="104"/>
      <c r="E320" s="104"/>
      <c r="F320" s="104"/>
      <c r="G320" s="73"/>
      <c r="H320" s="49"/>
      <c r="I320" s="73"/>
      <c r="J320" s="73"/>
      <c r="K320" s="73"/>
      <c r="L320" s="73"/>
      <c r="M320" s="73"/>
      <c r="N320" s="73"/>
      <c r="O320" s="73"/>
      <c r="P320" s="73"/>
      <c r="Q320" s="73"/>
      <c r="R320" s="73"/>
      <c r="S320" s="73"/>
      <c r="T320" s="73"/>
      <c r="U320" s="73"/>
      <c r="V320" s="73"/>
      <c r="W320" s="73"/>
      <c r="X320" s="73"/>
    </row>
    <row r="321" spans="1:24" ht="15" customHeight="1" x14ac:dyDescent="0.25">
      <c r="A321" s="73"/>
      <c r="B321" s="49"/>
      <c r="C321" s="73"/>
      <c r="D321" s="104"/>
      <c r="E321" s="104"/>
      <c r="F321" s="104"/>
      <c r="G321" s="73"/>
      <c r="H321" s="49"/>
      <c r="I321" s="73"/>
      <c r="J321" s="73"/>
      <c r="K321" s="73"/>
      <c r="L321" s="73"/>
      <c r="M321" s="73"/>
      <c r="N321" s="73"/>
      <c r="O321" s="73"/>
      <c r="P321" s="73"/>
      <c r="Q321" s="73"/>
      <c r="R321" s="73"/>
      <c r="S321" s="73"/>
      <c r="T321" s="73"/>
      <c r="U321" s="73"/>
      <c r="V321" s="73"/>
      <c r="W321" s="73"/>
      <c r="X321" s="73"/>
    </row>
    <row r="322" spans="1:24" ht="15" customHeight="1" x14ac:dyDescent="0.25">
      <c r="A322" s="73"/>
      <c r="B322" s="49"/>
      <c r="C322" s="73"/>
      <c r="D322" s="104"/>
      <c r="E322" s="104"/>
      <c r="F322" s="104"/>
      <c r="G322" s="73"/>
      <c r="H322" s="49"/>
      <c r="I322" s="73"/>
      <c r="J322" s="73"/>
      <c r="K322" s="73"/>
      <c r="L322" s="73"/>
      <c r="M322" s="73"/>
      <c r="N322" s="73"/>
      <c r="O322" s="73"/>
      <c r="P322" s="73"/>
      <c r="Q322" s="73"/>
      <c r="R322" s="73"/>
      <c r="S322" s="73"/>
      <c r="T322" s="73"/>
      <c r="U322" s="73"/>
      <c r="V322" s="73"/>
      <c r="W322" s="73"/>
      <c r="X322" s="73"/>
    </row>
    <row r="323" spans="1:24" ht="15" customHeight="1" x14ac:dyDescent="0.25">
      <c r="A323" s="73"/>
      <c r="B323" s="49"/>
      <c r="C323" s="73"/>
      <c r="D323" s="104"/>
      <c r="E323" s="104"/>
      <c r="F323" s="104"/>
      <c r="G323" s="73"/>
      <c r="H323" s="49"/>
      <c r="I323" s="73"/>
      <c r="J323" s="73"/>
      <c r="K323" s="73"/>
      <c r="L323" s="73"/>
      <c r="M323" s="73"/>
      <c r="N323" s="73"/>
      <c r="O323" s="73"/>
      <c r="P323" s="73"/>
      <c r="Q323" s="73"/>
      <c r="R323" s="73"/>
      <c r="S323" s="73"/>
      <c r="T323" s="73"/>
      <c r="U323" s="73"/>
      <c r="V323" s="73"/>
      <c r="W323" s="73"/>
      <c r="X323" s="73"/>
    </row>
    <row r="324" spans="1:24" ht="15" customHeight="1" x14ac:dyDescent="0.25">
      <c r="A324" s="73"/>
      <c r="B324" s="49"/>
      <c r="C324" s="73"/>
      <c r="D324" s="104"/>
      <c r="E324" s="104"/>
      <c r="F324" s="104"/>
      <c r="G324" s="73"/>
      <c r="H324" s="49"/>
      <c r="I324" s="73"/>
      <c r="J324" s="73"/>
      <c r="K324" s="73"/>
      <c r="L324" s="73"/>
      <c r="M324" s="73"/>
      <c r="N324" s="73"/>
      <c r="O324" s="73"/>
      <c r="P324" s="73"/>
      <c r="Q324" s="73"/>
      <c r="R324" s="73"/>
      <c r="S324" s="73"/>
      <c r="T324" s="73"/>
      <c r="U324" s="73"/>
      <c r="V324" s="73"/>
      <c r="W324" s="73"/>
      <c r="X324" s="73"/>
    </row>
    <row r="325" spans="1:24" ht="15" customHeight="1" x14ac:dyDescent="0.25">
      <c r="A325" s="73"/>
      <c r="B325" s="49"/>
      <c r="C325" s="73"/>
      <c r="D325" s="104"/>
      <c r="E325" s="104"/>
      <c r="F325" s="104"/>
      <c r="G325" s="73"/>
      <c r="H325" s="49"/>
      <c r="I325" s="73"/>
      <c r="J325" s="73"/>
      <c r="K325" s="73"/>
      <c r="L325" s="73"/>
      <c r="M325" s="73"/>
      <c r="N325" s="73"/>
      <c r="O325" s="73"/>
      <c r="P325" s="73"/>
      <c r="Q325" s="73"/>
      <c r="R325" s="73"/>
      <c r="S325" s="73"/>
      <c r="T325" s="73"/>
      <c r="U325" s="73"/>
      <c r="V325" s="73"/>
      <c r="W325" s="73"/>
      <c r="X325" s="73"/>
    </row>
    <row r="326" spans="1:24" ht="15" customHeight="1" x14ac:dyDescent="0.25">
      <c r="A326" s="73"/>
      <c r="B326" s="49"/>
      <c r="C326" s="73"/>
      <c r="D326" s="104"/>
      <c r="E326" s="104"/>
      <c r="F326" s="104"/>
      <c r="G326" s="73"/>
      <c r="H326" s="49"/>
      <c r="I326" s="73"/>
      <c r="J326" s="73"/>
      <c r="K326" s="73"/>
      <c r="L326" s="73"/>
      <c r="M326" s="73"/>
      <c r="N326" s="73"/>
      <c r="O326" s="73"/>
      <c r="P326" s="73"/>
      <c r="Q326" s="73"/>
      <c r="R326" s="73"/>
      <c r="S326" s="73"/>
      <c r="T326" s="73"/>
      <c r="U326" s="73"/>
      <c r="V326" s="73"/>
      <c r="W326" s="73"/>
      <c r="X326" s="73"/>
    </row>
    <row r="327" spans="1:24" ht="15" customHeight="1" x14ac:dyDescent="0.25">
      <c r="A327" s="73"/>
      <c r="B327" s="49"/>
      <c r="C327" s="73"/>
      <c r="D327" s="104"/>
      <c r="E327" s="104"/>
      <c r="F327" s="104"/>
      <c r="G327" s="73"/>
      <c r="H327" s="49"/>
      <c r="I327" s="73"/>
      <c r="J327" s="73"/>
      <c r="K327" s="73"/>
      <c r="L327" s="73"/>
      <c r="M327" s="73"/>
      <c r="N327" s="73"/>
      <c r="O327" s="73"/>
      <c r="P327" s="73"/>
      <c r="Q327" s="73"/>
      <c r="R327" s="73"/>
      <c r="S327" s="73"/>
      <c r="T327" s="73"/>
      <c r="U327" s="73"/>
      <c r="V327" s="73"/>
      <c r="W327" s="73"/>
      <c r="X327" s="73"/>
    </row>
    <row r="328" spans="1:24" ht="15" customHeight="1" x14ac:dyDescent="0.25">
      <c r="A328" s="73"/>
      <c r="B328" s="49"/>
      <c r="C328" s="73"/>
      <c r="D328" s="104"/>
      <c r="E328" s="104"/>
      <c r="F328" s="104"/>
      <c r="G328" s="73"/>
      <c r="H328" s="49"/>
      <c r="I328" s="73"/>
      <c r="J328" s="73"/>
      <c r="K328" s="73"/>
      <c r="L328" s="73"/>
      <c r="M328" s="73"/>
      <c r="N328" s="73"/>
      <c r="O328" s="73"/>
      <c r="P328" s="73"/>
      <c r="Q328" s="73"/>
      <c r="R328" s="73"/>
      <c r="S328" s="73"/>
      <c r="T328" s="73"/>
      <c r="U328" s="73"/>
      <c r="V328" s="73"/>
      <c r="W328" s="73"/>
      <c r="X328" s="73"/>
    </row>
    <row r="329" spans="1:24" ht="15" customHeight="1" x14ac:dyDescent="0.25">
      <c r="A329" s="73"/>
      <c r="B329" s="49"/>
      <c r="C329" s="73"/>
      <c r="D329" s="104"/>
      <c r="E329" s="104"/>
      <c r="F329" s="104"/>
      <c r="G329" s="73"/>
      <c r="H329" s="49"/>
      <c r="I329" s="73"/>
      <c r="J329" s="73"/>
      <c r="K329" s="73"/>
      <c r="L329" s="73"/>
      <c r="M329" s="73"/>
      <c r="N329" s="73"/>
      <c r="O329" s="73"/>
      <c r="P329" s="73"/>
      <c r="Q329" s="73"/>
      <c r="R329" s="73"/>
      <c r="S329" s="73"/>
      <c r="T329" s="73"/>
      <c r="U329" s="73"/>
      <c r="V329" s="73"/>
      <c r="W329" s="73"/>
      <c r="X329" s="73"/>
    </row>
    <row r="330" spans="1:24" ht="15" customHeight="1" x14ac:dyDescent="0.25">
      <c r="A330" s="73"/>
      <c r="B330" s="49"/>
      <c r="C330" s="73"/>
      <c r="D330" s="104"/>
      <c r="E330" s="104"/>
      <c r="F330" s="104"/>
      <c r="G330" s="73"/>
      <c r="H330" s="49"/>
      <c r="I330" s="73"/>
      <c r="J330" s="73"/>
      <c r="K330" s="73"/>
      <c r="L330" s="73"/>
      <c r="M330" s="73"/>
      <c r="N330" s="73"/>
      <c r="O330" s="73"/>
      <c r="P330" s="73"/>
      <c r="Q330" s="73"/>
      <c r="R330" s="73"/>
      <c r="S330" s="73"/>
      <c r="T330" s="73"/>
      <c r="U330" s="73"/>
      <c r="V330" s="73"/>
      <c r="W330" s="73"/>
      <c r="X330" s="73"/>
    </row>
    <row r="331" spans="1:24" ht="15" customHeight="1" x14ac:dyDescent="0.25">
      <c r="A331" s="73"/>
      <c r="B331" s="49"/>
      <c r="C331" s="73"/>
      <c r="D331" s="104"/>
      <c r="E331" s="104"/>
      <c r="F331" s="104"/>
      <c r="G331" s="73"/>
      <c r="H331" s="49"/>
      <c r="I331" s="73"/>
      <c r="J331" s="73"/>
      <c r="K331" s="73"/>
      <c r="L331" s="73"/>
      <c r="M331" s="73"/>
      <c r="N331" s="73"/>
      <c r="O331" s="73"/>
      <c r="P331" s="73"/>
      <c r="Q331" s="73"/>
      <c r="R331" s="73"/>
      <c r="S331" s="73"/>
      <c r="T331" s="73"/>
      <c r="U331" s="73"/>
      <c r="V331" s="73"/>
      <c r="W331" s="73"/>
      <c r="X331" s="73"/>
    </row>
    <row r="332" spans="1:24" ht="15" customHeight="1" x14ac:dyDescent="0.25">
      <c r="A332" s="73"/>
      <c r="B332" s="49"/>
      <c r="C332" s="73"/>
      <c r="D332" s="104"/>
      <c r="E332" s="104"/>
      <c r="F332" s="104"/>
      <c r="G332" s="73"/>
      <c r="H332" s="49"/>
      <c r="I332" s="73"/>
      <c r="J332" s="73"/>
      <c r="K332" s="73"/>
      <c r="L332" s="73"/>
      <c r="M332" s="73"/>
      <c r="N332" s="73"/>
      <c r="O332" s="73"/>
      <c r="P332" s="73"/>
      <c r="Q332" s="73"/>
      <c r="R332" s="73"/>
      <c r="S332" s="73"/>
      <c r="T332" s="73"/>
      <c r="U332" s="73"/>
      <c r="V332" s="73"/>
      <c r="W332" s="73"/>
      <c r="X332" s="73"/>
    </row>
    <row r="333" spans="1:24" ht="15" customHeight="1" x14ac:dyDescent="0.25">
      <c r="A333" s="73"/>
      <c r="B333" s="49"/>
      <c r="C333" s="73"/>
      <c r="D333" s="104"/>
      <c r="E333" s="104"/>
      <c r="F333" s="104"/>
      <c r="G333" s="73"/>
      <c r="H333" s="49"/>
      <c r="I333" s="73"/>
      <c r="J333" s="73"/>
      <c r="K333" s="73"/>
      <c r="L333" s="73"/>
      <c r="M333" s="73"/>
      <c r="N333" s="73"/>
      <c r="O333" s="73"/>
      <c r="P333" s="73"/>
      <c r="Q333" s="73"/>
      <c r="R333" s="73"/>
      <c r="S333" s="73"/>
      <c r="T333" s="73"/>
      <c r="U333" s="73"/>
      <c r="V333" s="73"/>
      <c r="W333" s="73"/>
      <c r="X333" s="73"/>
    </row>
    <row r="334" spans="1:24" ht="15" customHeight="1" x14ac:dyDescent="0.25">
      <c r="A334" s="73"/>
      <c r="B334" s="49"/>
      <c r="C334" s="73"/>
      <c r="D334" s="104"/>
      <c r="E334" s="104"/>
      <c r="F334" s="104"/>
      <c r="G334" s="73"/>
      <c r="H334" s="49"/>
      <c r="I334" s="73"/>
      <c r="J334" s="73"/>
      <c r="K334" s="73"/>
      <c r="L334" s="73"/>
      <c r="M334" s="73"/>
      <c r="N334" s="73"/>
      <c r="O334" s="73"/>
      <c r="P334" s="73"/>
      <c r="Q334" s="73"/>
      <c r="R334" s="73"/>
      <c r="S334" s="73"/>
      <c r="T334" s="73"/>
      <c r="U334" s="73"/>
      <c r="V334" s="73"/>
      <c r="W334" s="73"/>
      <c r="X334" s="73"/>
    </row>
    <row r="335" spans="1:24" ht="15" customHeight="1" x14ac:dyDescent="0.25">
      <c r="A335" s="73"/>
      <c r="B335" s="49"/>
      <c r="C335" s="73"/>
      <c r="D335" s="104"/>
      <c r="E335" s="104"/>
      <c r="F335" s="104"/>
      <c r="G335" s="73"/>
      <c r="H335" s="49"/>
      <c r="I335" s="73"/>
      <c r="J335" s="73"/>
      <c r="K335" s="73"/>
      <c r="L335" s="73"/>
      <c r="M335" s="73"/>
      <c r="N335" s="73"/>
      <c r="O335" s="73"/>
      <c r="P335" s="73"/>
      <c r="Q335" s="73"/>
      <c r="R335" s="73"/>
      <c r="S335" s="73"/>
      <c r="T335" s="73"/>
      <c r="U335" s="73"/>
      <c r="V335" s="73"/>
      <c r="W335" s="73"/>
      <c r="X335" s="73"/>
    </row>
    <row r="336" spans="1:24" ht="15" customHeight="1" x14ac:dyDescent="0.25">
      <c r="A336" s="73"/>
      <c r="B336" s="49"/>
      <c r="C336" s="73"/>
      <c r="D336" s="104"/>
      <c r="E336" s="104"/>
      <c r="F336" s="104"/>
      <c r="G336" s="73"/>
      <c r="H336" s="49"/>
      <c r="I336" s="73"/>
      <c r="J336" s="73"/>
      <c r="K336" s="73"/>
      <c r="L336" s="73"/>
      <c r="M336" s="73"/>
      <c r="N336" s="73"/>
      <c r="O336" s="73"/>
      <c r="P336" s="73"/>
      <c r="Q336" s="73"/>
      <c r="R336" s="73"/>
      <c r="S336" s="73"/>
      <c r="T336" s="73"/>
      <c r="U336" s="73"/>
      <c r="V336" s="73"/>
      <c r="W336" s="73"/>
      <c r="X336" s="73"/>
    </row>
    <row r="337" spans="1:24" ht="15" customHeight="1" x14ac:dyDescent="0.25">
      <c r="A337" s="73"/>
      <c r="B337" s="49"/>
      <c r="C337" s="73"/>
      <c r="D337" s="104"/>
      <c r="E337" s="104"/>
      <c r="F337" s="104"/>
      <c r="G337" s="73"/>
      <c r="H337" s="49"/>
      <c r="I337" s="73"/>
      <c r="J337" s="73"/>
      <c r="K337" s="73"/>
      <c r="L337" s="73"/>
      <c r="M337" s="73"/>
      <c r="N337" s="73"/>
      <c r="O337" s="73"/>
      <c r="P337" s="73"/>
      <c r="Q337" s="73"/>
      <c r="R337" s="73"/>
      <c r="S337" s="73"/>
      <c r="T337" s="73"/>
      <c r="U337" s="73"/>
      <c r="V337" s="73"/>
      <c r="W337" s="73"/>
      <c r="X337" s="73"/>
    </row>
    <row r="338" spans="1:24" ht="15" customHeight="1" x14ac:dyDescent="0.25">
      <c r="A338" s="73"/>
      <c r="B338" s="49"/>
      <c r="C338" s="73"/>
      <c r="D338" s="104"/>
      <c r="E338" s="104"/>
      <c r="F338" s="104"/>
      <c r="G338" s="73"/>
      <c r="H338" s="49"/>
      <c r="I338" s="73"/>
      <c r="J338" s="73"/>
      <c r="K338" s="73"/>
      <c r="L338" s="73"/>
      <c r="M338" s="73"/>
      <c r="N338" s="73"/>
      <c r="O338" s="73"/>
      <c r="P338" s="73"/>
      <c r="Q338" s="73"/>
      <c r="R338" s="73"/>
      <c r="S338" s="73"/>
      <c r="T338" s="73"/>
      <c r="U338" s="73"/>
      <c r="V338" s="73"/>
      <c r="W338" s="73"/>
      <c r="X338" s="73"/>
    </row>
    <row r="339" spans="1:24" ht="15" customHeight="1" x14ac:dyDescent="0.25">
      <c r="A339" s="73"/>
      <c r="B339" s="49"/>
      <c r="C339" s="73"/>
      <c r="D339" s="104"/>
      <c r="E339" s="104"/>
      <c r="F339" s="104"/>
      <c r="G339" s="73"/>
      <c r="H339" s="49"/>
      <c r="I339" s="73"/>
      <c r="J339" s="73"/>
      <c r="K339" s="73"/>
      <c r="L339" s="73"/>
      <c r="M339" s="73"/>
      <c r="N339" s="73"/>
      <c r="O339" s="73"/>
      <c r="P339" s="73"/>
      <c r="Q339" s="73"/>
      <c r="R339" s="73"/>
      <c r="S339" s="73"/>
      <c r="T339" s="73"/>
      <c r="U339" s="73"/>
      <c r="V339" s="73"/>
      <c r="W339" s="73"/>
      <c r="X339" s="73"/>
    </row>
    <row r="340" spans="1:24" ht="15" customHeight="1" x14ac:dyDescent="0.25">
      <c r="A340" s="73"/>
      <c r="B340" s="49"/>
      <c r="C340" s="73"/>
      <c r="D340" s="104"/>
      <c r="E340" s="104"/>
      <c r="F340" s="104"/>
      <c r="G340" s="73"/>
      <c r="H340" s="49"/>
      <c r="I340" s="73"/>
      <c r="J340" s="73"/>
      <c r="K340" s="73"/>
      <c r="L340" s="73"/>
      <c r="M340" s="73"/>
      <c r="N340" s="73"/>
      <c r="O340" s="73"/>
      <c r="P340" s="73"/>
      <c r="Q340" s="73"/>
      <c r="R340" s="73"/>
      <c r="S340" s="73"/>
      <c r="T340" s="73"/>
      <c r="U340" s="73"/>
      <c r="V340" s="73"/>
      <c r="W340" s="73"/>
      <c r="X340" s="73"/>
    </row>
    <row r="341" spans="1:24" ht="15" customHeight="1" x14ac:dyDescent="0.25">
      <c r="A341" s="73"/>
      <c r="B341" s="49"/>
      <c r="C341" s="73"/>
      <c r="D341" s="104"/>
      <c r="E341" s="104"/>
      <c r="F341" s="104"/>
      <c r="G341" s="73"/>
      <c r="H341" s="49"/>
      <c r="I341" s="73"/>
      <c r="J341" s="73"/>
      <c r="K341" s="73"/>
      <c r="L341" s="73"/>
      <c r="M341" s="73"/>
      <c r="N341" s="73"/>
      <c r="O341" s="73"/>
      <c r="P341" s="73"/>
      <c r="Q341" s="73"/>
      <c r="R341" s="73"/>
      <c r="S341" s="73"/>
      <c r="T341" s="73"/>
      <c r="U341" s="73"/>
      <c r="V341" s="73"/>
      <c r="W341" s="73"/>
      <c r="X341" s="73"/>
    </row>
    <row r="342" spans="1:24" ht="15" customHeight="1" x14ac:dyDescent="0.25">
      <c r="A342" s="73"/>
      <c r="B342" s="49"/>
      <c r="C342" s="73"/>
      <c r="D342" s="104"/>
      <c r="E342" s="104"/>
      <c r="F342" s="104"/>
      <c r="G342" s="73"/>
      <c r="H342" s="49"/>
      <c r="I342" s="73"/>
      <c r="J342" s="73"/>
      <c r="K342" s="73"/>
      <c r="L342" s="73"/>
      <c r="M342" s="73"/>
      <c r="N342" s="73"/>
      <c r="O342" s="73"/>
      <c r="P342" s="73"/>
      <c r="Q342" s="73"/>
      <c r="R342" s="73"/>
      <c r="S342" s="73"/>
      <c r="T342" s="73"/>
      <c r="U342" s="73"/>
      <c r="V342" s="73"/>
      <c r="W342" s="73"/>
      <c r="X342" s="73"/>
    </row>
    <row r="343" spans="1:24" ht="15" customHeight="1" x14ac:dyDescent="0.25">
      <c r="A343" s="73"/>
      <c r="B343" s="49"/>
      <c r="C343" s="73"/>
      <c r="D343" s="104"/>
      <c r="E343" s="104"/>
      <c r="F343" s="104"/>
      <c r="G343" s="73"/>
      <c r="H343" s="49"/>
      <c r="I343" s="73"/>
      <c r="J343" s="73"/>
      <c r="K343" s="73"/>
      <c r="L343" s="73"/>
      <c r="M343" s="73"/>
      <c r="N343" s="73"/>
      <c r="O343" s="73"/>
      <c r="P343" s="73"/>
      <c r="Q343" s="73"/>
      <c r="R343" s="73"/>
      <c r="S343" s="73"/>
      <c r="T343" s="73"/>
      <c r="U343" s="73"/>
      <c r="V343" s="73"/>
      <c r="W343" s="73"/>
      <c r="X343" s="73"/>
    </row>
    <row r="344" spans="1:24" ht="15" customHeight="1" x14ac:dyDescent="0.25">
      <c r="A344" s="73"/>
      <c r="B344" s="49"/>
      <c r="C344" s="73"/>
      <c r="D344" s="104"/>
      <c r="E344" s="104"/>
      <c r="F344" s="104"/>
      <c r="G344" s="73"/>
      <c r="H344" s="49"/>
      <c r="I344" s="73"/>
      <c r="J344" s="73"/>
      <c r="K344" s="73"/>
      <c r="L344" s="73"/>
      <c r="M344" s="73"/>
      <c r="N344" s="73"/>
      <c r="O344" s="73"/>
      <c r="P344" s="73"/>
      <c r="Q344" s="73"/>
      <c r="R344" s="73"/>
      <c r="S344" s="73"/>
      <c r="T344" s="73"/>
      <c r="U344" s="73"/>
      <c r="V344" s="73"/>
      <c r="W344" s="73"/>
      <c r="X344" s="73"/>
    </row>
    <row r="345" spans="1:24" ht="15" customHeight="1" x14ac:dyDescent="0.25">
      <c r="A345" s="73"/>
      <c r="B345" s="49"/>
      <c r="C345" s="73"/>
      <c r="D345" s="104"/>
      <c r="E345" s="104"/>
      <c r="F345" s="104"/>
      <c r="G345" s="73"/>
      <c r="H345" s="49"/>
      <c r="I345" s="73"/>
      <c r="J345" s="73"/>
      <c r="K345" s="73"/>
      <c r="L345" s="73"/>
      <c r="M345" s="73"/>
      <c r="N345" s="73"/>
      <c r="O345" s="73"/>
      <c r="P345" s="73"/>
      <c r="Q345" s="73"/>
      <c r="R345" s="73"/>
      <c r="S345" s="73"/>
      <c r="T345" s="73"/>
      <c r="U345" s="73"/>
      <c r="V345" s="73"/>
      <c r="W345" s="73"/>
      <c r="X345" s="73"/>
    </row>
    <row r="346" spans="1:24" ht="15" customHeight="1" x14ac:dyDescent="0.25">
      <c r="A346" s="73"/>
      <c r="B346" s="49"/>
      <c r="C346" s="73"/>
      <c r="D346" s="104"/>
      <c r="E346" s="104"/>
      <c r="F346" s="104"/>
      <c r="G346" s="73"/>
      <c r="H346" s="49"/>
      <c r="I346" s="73"/>
      <c r="J346" s="73"/>
      <c r="K346" s="73"/>
      <c r="L346" s="73"/>
      <c r="M346" s="73"/>
      <c r="N346" s="73"/>
      <c r="O346" s="73"/>
      <c r="P346" s="73"/>
      <c r="Q346" s="73"/>
      <c r="R346" s="73"/>
      <c r="S346" s="73"/>
      <c r="T346" s="73"/>
      <c r="U346" s="73"/>
      <c r="V346" s="73"/>
      <c r="W346" s="73"/>
      <c r="X346" s="73"/>
    </row>
    <row r="347" spans="1:24" ht="15" customHeight="1" x14ac:dyDescent="0.25">
      <c r="A347" s="73"/>
      <c r="B347" s="49"/>
      <c r="C347" s="73"/>
      <c r="D347" s="104"/>
      <c r="E347" s="104"/>
      <c r="F347" s="104"/>
      <c r="G347" s="73"/>
      <c r="H347" s="49"/>
      <c r="I347" s="73"/>
      <c r="J347" s="73"/>
      <c r="K347" s="73"/>
      <c r="L347" s="73"/>
      <c r="M347" s="73"/>
      <c r="N347" s="73"/>
      <c r="O347" s="73"/>
      <c r="P347" s="73"/>
      <c r="Q347" s="73"/>
      <c r="R347" s="73"/>
      <c r="S347" s="73"/>
      <c r="T347" s="73"/>
      <c r="U347" s="73"/>
      <c r="V347" s="73"/>
      <c r="W347" s="73"/>
      <c r="X347" s="73"/>
    </row>
    <row r="348" spans="1:24" ht="15" customHeight="1" x14ac:dyDescent="0.25">
      <c r="A348" s="73"/>
      <c r="B348" s="49"/>
      <c r="C348" s="73"/>
      <c r="D348" s="104"/>
      <c r="E348" s="104"/>
      <c r="F348" s="104"/>
      <c r="G348" s="73"/>
      <c r="H348" s="49"/>
      <c r="I348" s="73"/>
      <c r="J348" s="73"/>
      <c r="K348" s="73"/>
      <c r="L348" s="73"/>
      <c r="M348" s="73"/>
      <c r="N348" s="73"/>
      <c r="O348" s="73"/>
      <c r="P348" s="73"/>
      <c r="Q348" s="73"/>
      <c r="R348" s="73"/>
      <c r="S348" s="73"/>
      <c r="T348" s="73"/>
      <c r="U348" s="73"/>
      <c r="V348" s="73"/>
      <c r="W348" s="73"/>
      <c r="X348" s="73"/>
    </row>
    <row r="349" spans="1:24" ht="15" customHeight="1" x14ac:dyDescent="0.25">
      <c r="A349" s="73"/>
      <c r="B349" s="49"/>
      <c r="C349" s="73"/>
      <c r="D349" s="104"/>
      <c r="E349" s="104"/>
      <c r="F349" s="104"/>
      <c r="G349" s="73"/>
      <c r="H349" s="49"/>
      <c r="I349" s="73"/>
      <c r="J349" s="73"/>
      <c r="K349" s="73"/>
      <c r="L349" s="73"/>
      <c r="M349" s="73"/>
      <c r="N349" s="73"/>
      <c r="O349" s="73"/>
      <c r="P349" s="73"/>
      <c r="Q349" s="73"/>
      <c r="R349" s="73"/>
      <c r="S349" s="73"/>
      <c r="T349" s="73"/>
      <c r="U349" s="73"/>
      <c r="V349" s="73"/>
      <c r="W349" s="73"/>
      <c r="X349" s="73"/>
    </row>
    <row r="350" spans="1:24" ht="15" customHeight="1" x14ac:dyDescent="0.25">
      <c r="A350" s="73"/>
      <c r="B350" s="49"/>
      <c r="C350" s="73"/>
      <c r="D350" s="104"/>
      <c r="E350" s="104"/>
      <c r="F350" s="104"/>
      <c r="G350" s="73"/>
      <c r="H350" s="49"/>
      <c r="I350" s="73"/>
      <c r="J350" s="73"/>
      <c r="K350" s="73"/>
      <c r="L350" s="73"/>
      <c r="M350" s="73"/>
      <c r="N350" s="73"/>
      <c r="O350" s="73"/>
      <c r="P350" s="73"/>
      <c r="Q350" s="73"/>
      <c r="R350" s="73"/>
      <c r="S350" s="73"/>
      <c r="T350" s="73"/>
      <c r="U350" s="73"/>
      <c r="V350" s="73"/>
      <c r="W350" s="73"/>
      <c r="X350" s="73"/>
    </row>
    <row r="351" spans="1:24" ht="15" customHeight="1" x14ac:dyDescent="0.25">
      <c r="A351" s="73"/>
      <c r="B351" s="49"/>
      <c r="C351" s="73"/>
      <c r="D351" s="104"/>
      <c r="E351" s="104"/>
      <c r="F351" s="104"/>
      <c r="G351" s="73"/>
      <c r="H351" s="49"/>
      <c r="I351" s="73"/>
      <c r="J351" s="73"/>
      <c r="K351" s="73"/>
      <c r="L351" s="73"/>
      <c r="M351" s="73"/>
      <c r="N351" s="73"/>
      <c r="O351" s="73"/>
      <c r="P351" s="73"/>
      <c r="Q351" s="73"/>
      <c r="R351" s="73"/>
      <c r="S351" s="73"/>
      <c r="T351" s="73"/>
      <c r="U351" s="73"/>
      <c r="V351" s="73"/>
      <c r="W351" s="73"/>
      <c r="X351" s="73"/>
    </row>
    <row r="352" spans="1:24" ht="15" customHeight="1" x14ac:dyDescent="0.25">
      <c r="A352" s="73"/>
      <c r="B352" s="49"/>
      <c r="C352" s="73"/>
      <c r="D352" s="104"/>
      <c r="E352" s="104"/>
      <c r="F352" s="104"/>
      <c r="G352" s="73"/>
      <c r="H352" s="49"/>
      <c r="I352" s="73"/>
      <c r="J352" s="73"/>
      <c r="K352" s="73"/>
      <c r="L352" s="73"/>
      <c r="M352" s="73"/>
      <c r="N352" s="73"/>
      <c r="O352" s="73"/>
      <c r="P352" s="73"/>
      <c r="Q352" s="73"/>
      <c r="R352" s="73"/>
      <c r="S352" s="73"/>
      <c r="T352" s="73"/>
      <c r="U352" s="73"/>
      <c r="V352" s="73"/>
      <c r="W352" s="73"/>
      <c r="X352" s="73"/>
    </row>
    <row r="353" spans="1:24" ht="15" customHeight="1" x14ac:dyDescent="0.25">
      <c r="A353" s="73"/>
      <c r="B353" s="49"/>
      <c r="C353" s="73"/>
      <c r="D353" s="104"/>
      <c r="E353" s="104"/>
      <c r="F353" s="104"/>
      <c r="G353" s="73"/>
      <c r="H353" s="49"/>
      <c r="I353" s="73"/>
      <c r="J353" s="73"/>
      <c r="K353" s="73"/>
      <c r="L353" s="73"/>
      <c r="M353" s="73"/>
      <c r="N353" s="73"/>
      <c r="O353" s="73"/>
      <c r="P353" s="73"/>
      <c r="Q353" s="73"/>
      <c r="R353" s="73"/>
      <c r="S353" s="73"/>
      <c r="T353" s="73"/>
      <c r="U353" s="73"/>
      <c r="V353" s="73"/>
      <c r="W353" s="73"/>
      <c r="X353" s="73"/>
    </row>
    <row r="354" spans="1:24" ht="15" customHeight="1" x14ac:dyDescent="0.25">
      <c r="A354" s="73"/>
      <c r="B354" s="49"/>
      <c r="C354" s="73"/>
      <c r="D354" s="104"/>
      <c r="E354" s="104"/>
      <c r="F354" s="104"/>
      <c r="G354" s="73"/>
      <c r="H354" s="49"/>
      <c r="I354" s="73"/>
      <c r="J354" s="73"/>
      <c r="K354" s="73"/>
      <c r="L354" s="73"/>
      <c r="M354" s="73"/>
      <c r="N354" s="73"/>
      <c r="O354" s="73"/>
      <c r="P354" s="73"/>
      <c r="Q354" s="73"/>
      <c r="R354" s="73"/>
      <c r="S354" s="73"/>
      <c r="T354" s="73"/>
      <c r="U354" s="73"/>
      <c r="V354" s="73"/>
      <c r="W354" s="73"/>
      <c r="X354" s="73"/>
    </row>
    <row r="355" spans="1:24" ht="15" customHeight="1" x14ac:dyDescent="0.25">
      <c r="A355" s="73"/>
      <c r="B355" s="49"/>
      <c r="C355" s="73"/>
      <c r="D355" s="104"/>
      <c r="E355" s="104"/>
      <c r="F355" s="104"/>
      <c r="G355" s="73"/>
      <c r="H355" s="49"/>
      <c r="I355" s="73"/>
      <c r="J355" s="73"/>
      <c r="K355" s="73"/>
      <c r="L355" s="73"/>
      <c r="M355" s="73"/>
      <c r="N355" s="73"/>
      <c r="O355" s="73"/>
      <c r="P355" s="73"/>
      <c r="Q355" s="73"/>
      <c r="R355" s="73"/>
      <c r="S355" s="73"/>
      <c r="T355" s="73"/>
      <c r="U355" s="73"/>
      <c r="V355" s="73"/>
      <c r="W355" s="73"/>
      <c r="X355" s="73"/>
    </row>
    <row r="356" spans="1:24" ht="15" customHeight="1" x14ac:dyDescent="0.25">
      <c r="A356" s="73"/>
      <c r="B356" s="49"/>
      <c r="C356" s="73"/>
      <c r="D356" s="104"/>
      <c r="E356" s="104"/>
      <c r="F356" s="104"/>
      <c r="G356" s="73"/>
      <c r="H356" s="49"/>
      <c r="I356" s="73"/>
      <c r="J356" s="73"/>
      <c r="K356" s="73"/>
      <c r="L356" s="73"/>
      <c r="M356" s="73"/>
      <c r="N356" s="73"/>
      <c r="O356" s="73"/>
      <c r="P356" s="73"/>
      <c r="Q356" s="73"/>
      <c r="R356" s="73"/>
      <c r="S356" s="73"/>
      <c r="T356" s="73"/>
      <c r="U356" s="73"/>
      <c r="V356" s="73"/>
      <c r="W356" s="73"/>
      <c r="X356" s="73"/>
    </row>
    <row r="357" spans="1:24" ht="15" customHeight="1" x14ac:dyDescent="0.25">
      <c r="A357" s="73"/>
      <c r="B357" s="49"/>
      <c r="C357" s="73"/>
      <c r="D357" s="104"/>
      <c r="E357" s="104"/>
      <c r="F357" s="104"/>
      <c r="G357" s="73"/>
      <c r="H357" s="49"/>
      <c r="I357" s="73"/>
      <c r="J357" s="73"/>
      <c r="K357" s="73"/>
      <c r="L357" s="73"/>
      <c r="M357" s="73"/>
      <c r="N357" s="73"/>
      <c r="O357" s="73"/>
      <c r="P357" s="73"/>
      <c r="Q357" s="73"/>
      <c r="R357" s="73"/>
      <c r="S357" s="73"/>
      <c r="T357" s="73"/>
      <c r="U357" s="73"/>
      <c r="V357" s="73"/>
      <c r="W357" s="73"/>
      <c r="X357" s="73"/>
    </row>
    <row r="358" spans="1:24" ht="15" customHeight="1" x14ac:dyDescent="0.25">
      <c r="A358" s="73"/>
      <c r="B358" s="49"/>
      <c r="C358" s="73"/>
      <c r="D358" s="104"/>
      <c r="E358" s="104"/>
      <c r="F358" s="104"/>
      <c r="G358" s="73"/>
      <c r="H358" s="49"/>
      <c r="I358" s="73"/>
      <c r="J358" s="73"/>
      <c r="K358" s="73"/>
      <c r="L358" s="73"/>
      <c r="M358" s="73"/>
      <c r="N358" s="73"/>
      <c r="O358" s="73"/>
      <c r="P358" s="73"/>
      <c r="Q358" s="73"/>
      <c r="R358" s="73"/>
      <c r="S358" s="73"/>
      <c r="T358" s="73"/>
      <c r="U358" s="73"/>
      <c r="V358" s="73"/>
      <c r="W358" s="73"/>
      <c r="X358" s="73"/>
    </row>
    <row r="359" spans="1:24" ht="15" customHeight="1" x14ac:dyDescent="0.25">
      <c r="A359" s="73"/>
      <c r="B359" s="49"/>
      <c r="C359" s="73"/>
      <c r="D359" s="104"/>
      <c r="E359" s="104"/>
      <c r="F359" s="104"/>
      <c r="G359" s="73"/>
      <c r="H359" s="49"/>
      <c r="I359" s="73"/>
      <c r="J359" s="73"/>
      <c r="K359" s="73"/>
      <c r="L359" s="73"/>
      <c r="M359" s="73"/>
      <c r="N359" s="73"/>
      <c r="O359" s="73"/>
      <c r="P359" s="73"/>
      <c r="Q359" s="73"/>
      <c r="R359" s="73"/>
      <c r="S359" s="73"/>
      <c r="T359" s="73"/>
      <c r="U359" s="73"/>
      <c r="V359" s="73"/>
      <c r="W359" s="73"/>
      <c r="X359" s="73"/>
    </row>
    <row r="360" spans="1:24" ht="15" customHeight="1" x14ac:dyDescent="0.25">
      <c r="A360" s="73"/>
      <c r="B360" s="49"/>
      <c r="C360" s="73"/>
      <c r="D360" s="104"/>
      <c r="E360" s="104"/>
      <c r="F360" s="104"/>
      <c r="G360" s="73"/>
      <c r="H360" s="49"/>
      <c r="I360" s="73"/>
      <c r="J360" s="73"/>
      <c r="K360" s="73"/>
      <c r="L360" s="73"/>
      <c r="M360" s="73"/>
      <c r="N360" s="73"/>
      <c r="O360" s="73"/>
      <c r="P360" s="73"/>
      <c r="Q360" s="73"/>
      <c r="R360" s="73"/>
      <c r="S360" s="73"/>
      <c r="T360" s="73"/>
      <c r="U360" s="73"/>
      <c r="V360" s="73"/>
      <c r="W360" s="73"/>
      <c r="X360" s="73"/>
    </row>
    <row r="361" spans="1:24" ht="15" customHeight="1" x14ac:dyDescent="0.25">
      <c r="A361" s="73"/>
      <c r="B361" s="49"/>
      <c r="C361" s="73"/>
      <c r="D361" s="104"/>
      <c r="E361" s="104"/>
      <c r="F361" s="104"/>
      <c r="G361" s="73"/>
      <c r="H361" s="49"/>
      <c r="I361" s="73"/>
      <c r="J361" s="73"/>
      <c r="K361" s="73"/>
      <c r="L361" s="73"/>
      <c r="M361" s="73"/>
      <c r="N361" s="73"/>
      <c r="O361" s="73"/>
      <c r="P361" s="73"/>
      <c r="Q361" s="73"/>
      <c r="R361" s="73"/>
      <c r="S361" s="73"/>
      <c r="T361" s="73"/>
      <c r="U361" s="73"/>
      <c r="V361" s="73"/>
      <c r="W361" s="73"/>
      <c r="X361" s="73"/>
    </row>
    <row r="362" spans="1:24" ht="15" customHeight="1" x14ac:dyDescent="0.25">
      <c r="A362" s="73"/>
      <c r="B362" s="49"/>
      <c r="C362" s="73"/>
      <c r="D362" s="104"/>
      <c r="E362" s="104"/>
      <c r="F362" s="104"/>
      <c r="G362" s="73"/>
      <c r="H362" s="49"/>
      <c r="I362" s="73"/>
      <c r="J362" s="73"/>
      <c r="K362" s="73"/>
      <c r="L362" s="73"/>
      <c r="M362" s="73"/>
      <c r="N362" s="73"/>
      <c r="O362" s="73"/>
      <c r="P362" s="73"/>
      <c r="Q362" s="73"/>
      <c r="R362" s="73"/>
      <c r="S362" s="73"/>
      <c r="T362" s="73"/>
      <c r="U362" s="73"/>
      <c r="V362" s="73"/>
      <c r="W362" s="73"/>
      <c r="X362" s="73"/>
    </row>
    <row r="363" spans="1:24" ht="15" customHeight="1" x14ac:dyDescent="0.25">
      <c r="A363" s="73"/>
      <c r="B363" s="49"/>
      <c r="C363" s="73"/>
      <c r="D363" s="104"/>
      <c r="E363" s="104"/>
      <c r="F363" s="104"/>
      <c r="G363" s="73"/>
      <c r="H363" s="49"/>
      <c r="I363" s="73"/>
      <c r="J363" s="73"/>
      <c r="K363" s="73"/>
      <c r="L363" s="73"/>
      <c r="M363" s="73"/>
      <c r="N363" s="73"/>
      <c r="O363" s="73"/>
      <c r="P363" s="73"/>
      <c r="Q363" s="73"/>
      <c r="R363" s="73"/>
      <c r="S363" s="73"/>
      <c r="T363" s="73"/>
      <c r="U363" s="73"/>
      <c r="V363" s="73"/>
      <c r="W363" s="73"/>
      <c r="X363" s="73"/>
    </row>
    <row r="364" spans="1:24" ht="15" customHeight="1" x14ac:dyDescent="0.25">
      <c r="A364" s="73"/>
      <c r="B364" s="49"/>
      <c r="C364" s="73"/>
      <c r="D364" s="104"/>
      <c r="E364" s="104"/>
      <c r="F364" s="104"/>
      <c r="G364" s="73"/>
      <c r="H364" s="49"/>
      <c r="I364" s="73"/>
      <c r="J364" s="73"/>
      <c r="K364" s="73"/>
      <c r="L364" s="73"/>
      <c r="M364" s="73"/>
      <c r="N364" s="73"/>
      <c r="O364" s="73"/>
      <c r="P364" s="73"/>
      <c r="Q364" s="73"/>
      <c r="R364" s="73"/>
      <c r="S364" s="73"/>
      <c r="T364" s="73"/>
      <c r="U364" s="73"/>
      <c r="V364" s="73"/>
      <c r="W364" s="73"/>
      <c r="X364" s="73"/>
    </row>
    <row r="365" spans="1:24" ht="15" customHeight="1" x14ac:dyDescent="0.25">
      <c r="A365" s="73"/>
      <c r="B365" s="49"/>
      <c r="C365" s="73"/>
      <c r="D365" s="104"/>
      <c r="E365" s="104"/>
      <c r="F365" s="104"/>
      <c r="G365" s="73"/>
      <c r="H365" s="49"/>
      <c r="I365" s="73"/>
      <c r="J365" s="73"/>
      <c r="K365" s="73"/>
      <c r="L365" s="73"/>
      <c r="M365" s="73"/>
      <c r="N365" s="73"/>
      <c r="O365" s="73"/>
      <c r="P365" s="73"/>
      <c r="Q365" s="73"/>
      <c r="R365" s="73"/>
      <c r="S365" s="73"/>
      <c r="T365" s="73"/>
      <c r="U365" s="73"/>
      <c r="V365" s="73"/>
      <c r="W365" s="73"/>
      <c r="X365" s="73"/>
    </row>
    <row r="366" spans="1:24" ht="15" customHeight="1" x14ac:dyDescent="0.25">
      <c r="A366" s="73"/>
      <c r="B366" s="49"/>
      <c r="C366" s="73"/>
      <c r="D366" s="104"/>
      <c r="E366" s="104"/>
      <c r="F366" s="104"/>
      <c r="G366" s="73"/>
      <c r="H366" s="49"/>
      <c r="I366" s="73"/>
      <c r="J366" s="73"/>
      <c r="K366" s="73"/>
      <c r="L366" s="73"/>
      <c r="M366" s="73"/>
      <c r="N366" s="73"/>
      <c r="O366" s="73"/>
      <c r="P366" s="73"/>
      <c r="Q366" s="73"/>
      <c r="R366" s="73"/>
      <c r="S366" s="73"/>
      <c r="T366" s="73"/>
      <c r="U366" s="73"/>
      <c r="V366" s="73"/>
      <c r="W366" s="73"/>
      <c r="X366" s="73"/>
    </row>
    <row r="367" spans="1:24" ht="15" customHeight="1" x14ac:dyDescent="0.25">
      <c r="A367" s="73"/>
      <c r="B367" s="49"/>
      <c r="C367" s="73"/>
      <c r="D367" s="104"/>
      <c r="E367" s="104"/>
      <c r="F367" s="104"/>
      <c r="G367" s="73"/>
      <c r="H367" s="49"/>
      <c r="I367" s="73"/>
      <c r="J367" s="73"/>
      <c r="K367" s="73"/>
      <c r="L367" s="73"/>
      <c r="M367" s="73"/>
      <c r="N367" s="73"/>
      <c r="O367" s="73"/>
      <c r="P367" s="73"/>
      <c r="Q367" s="73"/>
      <c r="R367" s="73"/>
      <c r="S367" s="73"/>
      <c r="T367" s="73"/>
      <c r="U367" s="73"/>
      <c r="V367" s="73"/>
      <c r="W367" s="73"/>
      <c r="X367" s="73"/>
    </row>
    <row r="368" spans="1:24" ht="15" customHeight="1" x14ac:dyDescent="0.25">
      <c r="A368" s="73"/>
      <c r="B368" s="49"/>
      <c r="C368" s="73"/>
      <c r="D368" s="104"/>
      <c r="E368" s="104"/>
      <c r="F368" s="104"/>
      <c r="G368" s="73"/>
      <c r="H368" s="49"/>
      <c r="I368" s="73"/>
      <c r="J368" s="73"/>
      <c r="K368" s="73"/>
      <c r="L368" s="73"/>
      <c r="M368" s="73"/>
      <c r="N368" s="73"/>
      <c r="O368" s="73"/>
      <c r="P368" s="73"/>
      <c r="Q368" s="73"/>
      <c r="R368" s="73"/>
      <c r="S368" s="73"/>
      <c r="T368" s="73"/>
      <c r="U368" s="73"/>
      <c r="V368" s="73"/>
      <c r="W368" s="73"/>
      <c r="X368" s="73"/>
    </row>
    <row r="369" spans="1:24" ht="15" customHeight="1" x14ac:dyDescent="0.25">
      <c r="A369" s="73"/>
      <c r="B369" s="49"/>
      <c r="C369" s="73"/>
      <c r="D369" s="104"/>
      <c r="E369" s="104"/>
      <c r="F369" s="104"/>
      <c r="G369" s="73"/>
      <c r="H369" s="49"/>
      <c r="I369" s="73"/>
      <c r="J369" s="73"/>
      <c r="K369" s="73"/>
      <c r="L369" s="73"/>
      <c r="M369" s="73"/>
      <c r="N369" s="73"/>
      <c r="O369" s="73"/>
      <c r="P369" s="73"/>
      <c r="Q369" s="73"/>
      <c r="R369" s="73"/>
      <c r="S369" s="73"/>
      <c r="T369" s="73"/>
      <c r="U369" s="73"/>
      <c r="V369" s="73"/>
      <c r="W369" s="73"/>
      <c r="X369" s="73"/>
    </row>
    <row r="370" spans="1:24" ht="15" customHeight="1" x14ac:dyDescent="0.25">
      <c r="A370" s="73"/>
      <c r="B370" s="49"/>
      <c r="C370" s="73"/>
      <c r="D370" s="104"/>
      <c r="E370" s="104"/>
      <c r="F370" s="104"/>
      <c r="G370" s="73"/>
      <c r="H370" s="49"/>
      <c r="I370" s="73"/>
      <c r="J370" s="73"/>
      <c r="K370" s="73"/>
      <c r="L370" s="73"/>
      <c r="M370" s="73"/>
      <c r="N370" s="73"/>
      <c r="O370" s="73"/>
      <c r="P370" s="73"/>
      <c r="Q370" s="73"/>
      <c r="R370" s="73"/>
      <c r="S370" s="73"/>
      <c r="T370" s="73"/>
      <c r="U370" s="73"/>
      <c r="V370" s="73"/>
      <c r="W370" s="73"/>
      <c r="X370" s="73"/>
    </row>
    <row r="371" spans="1:24" ht="15" customHeight="1" x14ac:dyDescent="0.25">
      <c r="A371" s="73"/>
      <c r="B371" s="49"/>
      <c r="C371" s="73"/>
      <c r="D371" s="104"/>
      <c r="E371" s="104"/>
      <c r="F371" s="104"/>
      <c r="G371" s="73"/>
      <c r="H371" s="49"/>
      <c r="I371" s="73"/>
      <c r="J371" s="73"/>
      <c r="K371" s="73"/>
      <c r="L371" s="73"/>
      <c r="M371" s="73"/>
      <c r="N371" s="73"/>
      <c r="O371" s="73"/>
      <c r="P371" s="73"/>
      <c r="Q371" s="73"/>
      <c r="R371" s="73"/>
      <c r="S371" s="73"/>
      <c r="T371" s="73"/>
      <c r="U371" s="73"/>
      <c r="V371" s="73"/>
      <c r="W371" s="73"/>
      <c r="X371" s="73"/>
    </row>
    <row r="372" spans="1:24" ht="15" customHeight="1" x14ac:dyDescent="0.25">
      <c r="A372" s="73"/>
      <c r="B372" s="49"/>
      <c r="C372" s="73"/>
      <c r="D372" s="104"/>
      <c r="E372" s="104"/>
      <c r="F372" s="104"/>
      <c r="G372" s="73"/>
      <c r="H372" s="49"/>
      <c r="I372" s="73"/>
      <c r="J372" s="73"/>
      <c r="K372" s="73"/>
      <c r="L372" s="73"/>
      <c r="M372" s="73"/>
      <c r="N372" s="73"/>
      <c r="O372" s="73"/>
      <c r="P372" s="73"/>
      <c r="Q372" s="73"/>
      <c r="R372" s="73"/>
      <c r="S372" s="73"/>
      <c r="T372" s="73"/>
      <c r="U372" s="73"/>
      <c r="V372" s="73"/>
      <c r="W372" s="73"/>
      <c r="X372" s="73"/>
    </row>
    <row r="373" spans="1:24" ht="15" customHeight="1" x14ac:dyDescent="0.25">
      <c r="A373" s="73"/>
      <c r="B373" s="49"/>
      <c r="C373" s="73"/>
      <c r="D373" s="104"/>
      <c r="E373" s="104"/>
      <c r="F373" s="104"/>
      <c r="G373" s="73"/>
      <c r="H373" s="49"/>
      <c r="I373" s="73"/>
      <c r="J373" s="73"/>
      <c r="K373" s="73"/>
      <c r="L373" s="73"/>
      <c r="M373" s="73"/>
      <c r="N373" s="73"/>
      <c r="O373" s="73"/>
      <c r="P373" s="73"/>
      <c r="Q373" s="73"/>
      <c r="R373" s="73"/>
      <c r="S373" s="73"/>
      <c r="T373" s="73"/>
      <c r="U373" s="73"/>
      <c r="V373" s="73"/>
      <c r="W373" s="73"/>
      <c r="X373" s="73"/>
    </row>
    <row r="374" spans="1:24" ht="15" customHeight="1" x14ac:dyDescent="0.25">
      <c r="A374" s="73"/>
      <c r="B374" s="49"/>
      <c r="C374" s="73"/>
      <c r="D374" s="104"/>
      <c r="E374" s="104"/>
      <c r="F374" s="104"/>
      <c r="G374" s="73"/>
      <c r="H374" s="49"/>
      <c r="I374" s="73"/>
      <c r="J374" s="73"/>
      <c r="K374" s="73"/>
      <c r="L374" s="73"/>
      <c r="M374" s="73"/>
      <c r="N374" s="73"/>
      <c r="O374" s="73"/>
      <c r="P374" s="73"/>
      <c r="Q374" s="73"/>
      <c r="R374" s="73"/>
      <c r="S374" s="73"/>
      <c r="T374" s="73"/>
      <c r="U374" s="73"/>
      <c r="V374" s="73"/>
      <c r="W374" s="73"/>
      <c r="X374" s="73"/>
    </row>
    <row r="375" spans="1:24" ht="15" customHeight="1" x14ac:dyDescent="0.25">
      <c r="A375" s="73"/>
      <c r="B375" s="49"/>
      <c r="C375" s="73"/>
      <c r="D375" s="104"/>
      <c r="E375" s="104"/>
      <c r="F375" s="104"/>
      <c r="G375" s="73"/>
      <c r="H375" s="49"/>
      <c r="I375" s="73"/>
      <c r="J375" s="73"/>
      <c r="K375" s="73"/>
      <c r="L375" s="73"/>
      <c r="M375" s="73"/>
      <c r="N375" s="73"/>
      <c r="O375" s="73"/>
      <c r="P375" s="73"/>
      <c r="Q375" s="73"/>
      <c r="R375" s="73"/>
      <c r="S375" s="73"/>
      <c r="T375" s="73"/>
      <c r="U375" s="73"/>
      <c r="V375" s="73"/>
      <c r="W375" s="73"/>
      <c r="X375" s="73"/>
    </row>
    <row r="376" spans="1:24" ht="15" customHeight="1" x14ac:dyDescent="0.25">
      <c r="A376" s="73"/>
      <c r="B376" s="49"/>
      <c r="C376" s="73"/>
      <c r="D376" s="104"/>
      <c r="E376" s="104"/>
      <c r="F376" s="104"/>
      <c r="G376" s="73"/>
      <c r="H376" s="49"/>
      <c r="I376" s="73"/>
      <c r="J376" s="73"/>
      <c r="K376" s="73"/>
      <c r="L376" s="73"/>
      <c r="M376" s="73"/>
      <c r="N376" s="73"/>
      <c r="O376" s="73"/>
      <c r="P376" s="73"/>
      <c r="Q376" s="73"/>
      <c r="R376" s="73"/>
      <c r="S376" s="73"/>
      <c r="T376" s="73"/>
      <c r="U376" s="73"/>
      <c r="V376" s="73"/>
      <c r="W376" s="73"/>
      <c r="X376" s="73"/>
    </row>
    <row r="377" spans="1:24" ht="15" customHeight="1" x14ac:dyDescent="0.25">
      <c r="A377" s="73"/>
      <c r="B377" s="49"/>
      <c r="C377" s="73"/>
      <c r="D377" s="104"/>
      <c r="E377" s="104"/>
      <c r="F377" s="104"/>
      <c r="G377" s="73"/>
      <c r="H377" s="49"/>
      <c r="I377" s="73"/>
      <c r="J377" s="73"/>
      <c r="K377" s="73"/>
      <c r="L377" s="73"/>
      <c r="M377" s="73"/>
      <c r="N377" s="73"/>
      <c r="O377" s="73"/>
      <c r="P377" s="73"/>
      <c r="Q377" s="73"/>
      <c r="R377" s="73"/>
      <c r="S377" s="73"/>
      <c r="T377" s="73"/>
      <c r="U377" s="73"/>
      <c r="V377" s="73"/>
      <c r="W377" s="73"/>
      <c r="X377" s="73"/>
    </row>
    <row r="378" spans="1:24" ht="15" customHeight="1" x14ac:dyDescent="0.25">
      <c r="A378" s="73"/>
      <c r="B378" s="49"/>
      <c r="C378" s="73"/>
      <c r="D378" s="104"/>
      <c r="E378" s="104"/>
      <c r="F378" s="104"/>
      <c r="G378" s="73"/>
      <c r="H378" s="49"/>
      <c r="I378" s="73"/>
      <c r="J378" s="73"/>
      <c r="K378" s="73"/>
      <c r="L378" s="73"/>
      <c r="M378" s="73"/>
      <c r="N378" s="73"/>
      <c r="O378" s="73"/>
      <c r="P378" s="73"/>
      <c r="Q378" s="73"/>
      <c r="R378" s="73"/>
      <c r="S378" s="73"/>
      <c r="T378" s="73"/>
      <c r="U378" s="73"/>
      <c r="V378" s="73"/>
      <c r="W378" s="73"/>
      <c r="X378" s="73"/>
    </row>
    <row r="379" spans="1:24" ht="15" customHeight="1" x14ac:dyDescent="0.25">
      <c r="A379" s="73"/>
      <c r="B379" s="49"/>
      <c r="C379" s="73"/>
      <c r="D379" s="104"/>
      <c r="E379" s="104"/>
      <c r="F379" s="104"/>
      <c r="G379" s="73"/>
      <c r="H379" s="49"/>
      <c r="I379" s="73"/>
      <c r="J379" s="73"/>
      <c r="K379" s="73"/>
      <c r="L379" s="73"/>
      <c r="M379" s="73"/>
      <c r="N379" s="73"/>
      <c r="O379" s="73"/>
      <c r="P379" s="73"/>
      <c r="Q379" s="73"/>
      <c r="R379" s="73"/>
      <c r="S379" s="73"/>
      <c r="T379" s="73"/>
      <c r="U379" s="73"/>
      <c r="V379" s="73"/>
      <c r="W379" s="73"/>
      <c r="X379" s="73"/>
    </row>
    <row r="380" spans="1:24" ht="15" customHeight="1" x14ac:dyDescent="0.25">
      <c r="A380" s="73"/>
      <c r="B380" s="49"/>
      <c r="C380" s="73"/>
      <c r="D380" s="104"/>
      <c r="E380" s="104"/>
      <c r="F380" s="104"/>
      <c r="G380" s="73"/>
      <c r="H380" s="49"/>
      <c r="I380" s="73"/>
      <c r="J380" s="73"/>
      <c r="K380" s="73"/>
      <c r="L380" s="73"/>
      <c r="M380" s="73"/>
      <c r="N380" s="73"/>
      <c r="O380" s="73"/>
      <c r="P380" s="73"/>
      <c r="Q380" s="73"/>
      <c r="R380" s="73"/>
      <c r="S380" s="73"/>
      <c r="T380" s="73"/>
      <c r="U380" s="73"/>
      <c r="V380" s="73"/>
      <c r="W380" s="73"/>
      <c r="X380" s="73"/>
    </row>
    <row r="381" spans="1:24" ht="15" customHeight="1" x14ac:dyDescent="0.25">
      <c r="A381" s="73"/>
      <c r="B381" s="49"/>
      <c r="C381" s="73"/>
      <c r="D381" s="104"/>
      <c r="E381" s="104"/>
      <c r="F381" s="104"/>
      <c r="G381" s="73"/>
      <c r="H381" s="49"/>
      <c r="I381" s="73"/>
      <c r="J381" s="73"/>
      <c r="K381" s="73"/>
      <c r="L381" s="73"/>
      <c r="M381" s="73"/>
      <c r="N381" s="73"/>
      <c r="O381" s="73"/>
      <c r="P381" s="73"/>
      <c r="Q381" s="73"/>
      <c r="R381" s="73"/>
      <c r="S381" s="73"/>
      <c r="T381" s="73"/>
      <c r="U381" s="73"/>
      <c r="V381" s="73"/>
      <c r="W381" s="73"/>
      <c r="X381" s="73"/>
    </row>
    <row r="382" spans="1:24" ht="15" customHeight="1" x14ac:dyDescent="0.25">
      <c r="A382" s="73"/>
      <c r="B382" s="49"/>
      <c r="C382" s="73"/>
      <c r="D382" s="104"/>
      <c r="E382" s="104"/>
      <c r="F382" s="104"/>
      <c r="G382" s="73"/>
      <c r="H382" s="49"/>
      <c r="I382" s="73"/>
      <c r="J382" s="73"/>
      <c r="K382" s="73"/>
      <c r="L382" s="73"/>
      <c r="M382" s="73"/>
      <c r="N382" s="73"/>
      <c r="O382" s="73"/>
      <c r="P382" s="73"/>
      <c r="Q382" s="73"/>
      <c r="R382" s="73"/>
      <c r="S382" s="73"/>
      <c r="T382" s="73"/>
      <c r="U382" s="73"/>
      <c r="V382" s="73"/>
      <c r="W382" s="73"/>
      <c r="X382" s="73"/>
    </row>
    <row r="383" spans="1:24" ht="15" customHeight="1" x14ac:dyDescent="0.25">
      <c r="A383" s="73"/>
      <c r="B383" s="49"/>
      <c r="C383" s="73"/>
      <c r="D383" s="104"/>
      <c r="E383" s="104"/>
      <c r="F383" s="104"/>
      <c r="G383" s="73"/>
      <c r="H383" s="49"/>
      <c r="I383" s="73"/>
      <c r="J383" s="73"/>
      <c r="K383" s="73"/>
      <c r="L383" s="73"/>
      <c r="M383" s="73"/>
      <c r="N383" s="73"/>
      <c r="O383" s="73"/>
      <c r="P383" s="73"/>
      <c r="Q383" s="73"/>
      <c r="R383" s="73"/>
      <c r="S383" s="73"/>
      <c r="T383" s="73"/>
      <c r="U383" s="73"/>
      <c r="V383" s="73"/>
      <c r="W383" s="73"/>
      <c r="X383" s="73"/>
    </row>
    <row r="384" spans="1:24" ht="15" customHeight="1" x14ac:dyDescent="0.25">
      <c r="A384" s="73"/>
      <c r="B384" s="49"/>
      <c r="C384" s="73"/>
      <c r="D384" s="104"/>
      <c r="E384" s="104"/>
      <c r="F384" s="104"/>
      <c r="G384" s="73"/>
      <c r="H384" s="49"/>
      <c r="I384" s="73"/>
      <c r="J384" s="73"/>
      <c r="K384" s="73"/>
      <c r="L384" s="73"/>
      <c r="M384" s="73"/>
      <c r="N384" s="73"/>
      <c r="O384" s="73"/>
      <c r="P384" s="73"/>
      <c r="Q384" s="73"/>
      <c r="R384" s="73"/>
      <c r="S384" s="73"/>
      <c r="T384" s="73"/>
      <c r="U384" s="73"/>
      <c r="V384" s="73"/>
      <c r="W384" s="73"/>
      <c r="X384" s="73"/>
    </row>
    <row r="385" spans="1:24" ht="15" customHeight="1" x14ac:dyDescent="0.25">
      <c r="A385" s="73"/>
      <c r="B385" s="49"/>
      <c r="C385" s="73"/>
      <c r="D385" s="104"/>
      <c r="E385" s="104"/>
      <c r="F385" s="104"/>
      <c r="G385" s="73"/>
      <c r="H385" s="49"/>
      <c r="I385" s="73"/>
      <c r="J385" s="73"/>
      <c r="K385" s="73"/>
      <c r="L385" s="73"/>
      <c r="M385" s="73"/>
      <c r="N385" s="73"/>
      <c r="O385" s="73"/>
      <c r="P385" s="73"/>
      <c r="Q385" s="73"/>
      <c r="R385" s="73"/>
      <c r="S385" s="73"/>
      <c r="T385" s="73"/>
      <c r="U385" s="73"/>
      <c r="V385" s="73"/>
      <c r="W385" s="73"/>
      <c r="X385" s="73"/>
    </row>
    <row r="386" spans="1:24" ht="15" customHeight="1" x14ac:dyDescent="0.25">
      <c r="A386" s="73"/>
      <c r="B386" s="49"/>
      <c r="C386" s="73"/>
      <c r="D386" s="104"/>
      <c r="E386" s="104"/>
      <c r="F386" s="104"/>
      <c r="G386" s="73"/>
      <c r="H386" s="49"/>
      <c r="I386" s="73"/>
      <c r="J386" s="73"/>
      <c r="K386" s="73"/>
      <c r="L386" s="73"/>
      <c r="M386" s="73"/>
      <c r="N386" s="73"/>
      <c r="O386" s="73"/>
      <c r="P386" s="73"/>
      <c r="Q386" s="73"/>
      <c r="R386" s="73"/>
      <c r="S386" s="73"/>
      <c r="T386" s="73"/>
      <c r="U386" s="73"/>
      <c r="V386" s="73"/>
      <c r="W386" s="73"/>
      <c r="X386" s="73"/>
    </row>
    <row r="387" spans="1:24" ht="15" customHeight="1" x14ac:dyDescent="0.25">
      <c r="A387" s="73"/>
      <c r="B387" s="49"/>
      <c r="C387" s="73"/>
      <c r="D387" s="104"/>
      <c r="E387" s="104"/>
      <c r="F387" s="104"/>
      <c r="G387" s="73"/>
      <c r="H387" s="49"/>
      <c r="I387" s="73"/>
      <c r="J387" s="73"/>
      <c r="K387" s="73"/>
      <c r="L387" s="73"/>
      <c r="M387" s="73"/>
      <c r="N387" s="73"/>
      <c r="O387" s="73"/>
      <c r="P387" s="73"/>
      <c r="Q387" s="73"/>
      <c r="R387" s="73"/>
      <c r="S387" s="73"/>
      <c r="T387" s="73"/>
      <c r="U387" s="73"/>
      <c r="V387" s="73"/>
      <c r="W387" s="73"/>
      <c r="X387" s="73"/>
    </row>
    <row r="388" spans="1:24" ht="15" customHeight="1" x14ac:dyDescent="0.25">
      <c r="A388" s="73"/>
      <c r="B388" s="49"/>
      <c r="C388" s="73"/>
      <c r="D388" s="104"/>
      <c r="E388" s="104"/>
      <c r="F388" s="104"/>
      <c r="G388" s="73"/>
      <c r="H388" s="49"/>
      <c r="I388" s="73"/>
      <c r="J388" s="73"/>
      <c r="K388" s="73"/>
      <c r="L388" s="73"/>
      <c r="M388" s="73"/>
      <c r="N388" s="73"/>
      <c r="O388" s="73"/>
      <c r="P388" s="73"/>
      <c r="Q388" s="73"/>
      <c r="R388" s="73"/>
      <c r="S388" s="73"/>
      <c r="T388" s="73"/>
      <c r="U388" s="73"/>
      <c r="V388" s="73"/>
      <c r="W388" s="73"/>
      <c r="X388" s="73"/>
    </row>
    <row r="389" spans="1:24" ht="15" customHeight="1" x14ac:dyDescent="0.25">
      <c r="A389" s="73"/>
      <c r="B389" s="49"/>
      <c r="C389" s="73"/>
      <c r="D389" s="104"/>
      <c r="E389" s="104"/>
      <c r="F389" s="104"/>
      <c r="G389" s="73"/>
      <c r="H389" s="49"/>
      <c r="I389" s="73"/>
      <c r="J389" s="73"/>
      <c r="K389" s="73"/>
      <c r="L389" s="73"/>
      <c r="M389" s="73"/>
      <c r="N389" s="73"/>
      <c r="O389" s="73"/>
      <c r="P389" s="73"/>
      <c r="Q389" s="73"/>
      <c r="R389" s="73"/>
      <c r="S389" s="73"/>
      <c r="T389" s="73"/>
      <c r="U389" s="73"/>
      <c r="V389" s="73"/>
      <c r="W389" s="73"/>
      <c r="X389" s="73"/>
    </row>
    <row r="390" spans="1:24" ht="15" customHeight="1" x14ac:dyDescent="0.25">
      <c r="A390" s="73"/>
      <c r="B390" s="49"/>
      <c r="C390" s="73"/>
      <c r="D390" s="104"/>
      <c r="E390" s="104"/>
      <c r="F390" s="104"/>
      <c r="G390" s="73"/>
      <c r="H390" s="49"/>
      <c r="I390" s="73"/>
      <c r="J390" s="73"/>
      <c r="K390" s="73"/>
      <c r="L390" s="73"/>
      <c r="M390" s="73"/>
      <c r="N390" s="73"/>
      <c r="O390" s="73"/>
      <c r="P390" s="73"/>
      <c r="Q390" s="73"/>
      <c r="R390" s="73"/>
      <c r="S390" s="73"/>
      <c r="T390" s="73"/>
      <c r="U390" s="73"/>
      <c r="V390" s="73"/>
      <c r="W390" s="73"/>
      <c r="X390" s="73"/>
    </row>
    <row r="391" spans="1:24" ht="15" customHeight="1" x14ac:dyDescent="0.25">
      <c r="A391" s="73"/>
      <c r="B391" s="49"/>
      <c r="C391" s="73"/>
      <c r="D391" s="104"/>
      <c r="E391" s="104"/>
      <c r="F391" s="104"/>
      <c r="G391" s="73"/>
      <c r="H391" s="49"/>
      <c r="I391" s="73"/>
      <c r="J391" s="73"/>
      <c r="K391" s="73"/>
      <c r="L391" s="73"/>
      <c r="M391" s="73"/>
      <c r="N391" s="73"/>
      <c r="O391" s="73"/>
      <c r="P391" s="73"/>
      <c r="Q391" s="73"/>
      <c r="R391" s="73"/>
      <c r="S391" s="73"/>
      <c r="T391" s="73"/>
      <c r="U391" s="73"/>
      <c r="V391" s="73"/>
      <c r="W391" s="73"/>
      <c r="X391" s="73"/>
    </row>
    <row r="392" spans="1:24" ht="15" customHeight="1" x14ac:dyDescent="0.25">
      <c r="A392" s="73"/>
      <c r="B392" s="49"/>
      <c r="C392" s="73"/>
      <c r="D392" s="104"/>
      <c r="E392" s="104"/>
      <c r="F392" s="104"/>
      <c r="G392" s="73"/>
      <c r="H392" s="49"/>
      <c r="I392" s="73"/>
      <c r="J392" s="73"/>
      <c r="K392" s="73"/>
      <c r="L392" s="73"/>
      <c r="M392" s="73"/>
      <c r="N392" s="73"/>
      <c r="O392" s="73"/>
      <c r="P392" s="73"/>
      <c r="Q392" s="73"/>
      <c r="R392" s="73"/>
      <c r="S392" s="73"/>
      <c r="T392" s="73"/>
      <c r="U392" s="73"/>
      <c r="V392" s="73"/>
      <c r="W392" s="73"/>
      <c r="X392" s="73"/>
    </row>
    <row r="393" spans="1:24" ht="15" customHeight="1" x14ac:dyDescent="0.25">
      <c r="A393" s="73"/>
      <c r="B393" s="49"/>
      <c r="C393" s="73"/>
      <c r="D393" s="104"/>
      <c r="E393" s="104"/>
      <c r="F393" s="104"/>
      <c r="G393" s="73"/>
      <c r="H393" s="49"/>
      <c r="I393" s="73"/>
      <c r="J393" s="73"/>
      <c r="K393" s="73"/>
      <c r="L393" s="73"/>
      <c r="M393" s="73"/>
      <c r="N393" s="73"/>
      <c r="O393" s="73"/>
      <c r="P393" s="73"/>
      <c r="Q393" s="73"/>
      <c r="R393" s="73"/>
      <c r="S393" s="73"/>
      <c r="T393" s="73"/>
      <c r="U393" s="73"/>
      <c r="V393" s="73"/>
      <c r="W393" s="73"/>
      <c r="X393" s="73"/>
    </row>
    <row r="394" spans="1:24" ht="15" customHeight="1" x14ac:dyDescent="0.25">
      <c r="A394" s="73"/>
      <c r="B394" s="49"/>
      <c r="C394" s="73"/>
      <c r="D394" s="104"/>
      <c r="E394" s="104"/>
      <c r="F394" s="104"/>
      <c r="G394" s="73"/>
      <c r="H394" s="49"/>
      <c r="I394" s="73"/>
      <c r="J394" s="73"/>
      <c r="K394" s="73"/>
      <c r="L394" s="73"/>
      <c r="M394" s="73"/>
      <c r="N394" s="73"/>
      <c r="O394" s="73"/>
      <c r="P394" s="73"/>
      <c r="Q394" s="73"/>
      <c r="R394" s="73"/>
      <c r="S394" s="73"/>
      <c r="T394" s="73"/>
      <c r="U394" s="73"/>
      <c r="V394" s="73"/>
      <c r="W394" s="73"/>
      <c r="X394" s="73"/>
    </row>
    <row r="395" spans="1:24" ht="15" customHeight="1" x14ac:dyDescent="0.25">
      <c r="A395" s="73"/>
      <c r="B395" s="49"/>
      <c r="C395" s="73"/>
      <c r="D395" s="104"/>
      <c r="E395" s="104"/>
      <c r="F395" s="104"/>
      <c r="G395" s="73"/>
      <c r="H395" s="49"/>
      <c r="I395" s="73"/>
      <c r="J395" s="73"/>
      <c r="K395" s="73"/>
      <c r="L395" s="73"/>
      <c r="M395" s="73"/>
      <c r="N395" s="73"/>
      <c r="O395" s="73"/>
      <c r="P395" s="73"/>
      <c r="Q395" s="73"/>
      <c r="R395" s="73"/>
      <c r="S395" s="73"/>
      <c r="T395" s="73"/>
      <c r="U395" s="73"/>
      <c r="V395" s="73"/>
      <c r="W395" s="73"/>
      <c r="X395" s="73"/>
    </row>
    <row r="396" spans="1:24" ht="15" customHeight="1" x14ac:dyDescent="0.25">
      <c r="A396" s="73"/>
      <c r="B396" s="49"/>
      <c r="C396" s="73"/>
      <c r="D396" s="104"/>
      <c r="E396" s="104"/>
      <c r="F396" s="104"/>
      <c r="G396" s="73"/>
      <c r="H396" s="49"/>
      <c r="I396" s="73"/>
      <c r="J396" s="73"/>
      <c r="K396" s="73"/>
      <c r="L396" s="73"/>
      <c r="M396" s="73"/>
      <c r="N396" s="73"/>
      <c r="O396" s="73"/>
      <c r="P396" s="73"/>
      <c r="Q396" s="73"/>
      <c r="R396" s="73"/>
      <c r="S396" s="73"/>
      <c r="T396" s="73"/>
      <c r="U396" s="73"/>
      <c r="V396" s="73"/>
      <c r="W396" s="73"/>
      <c r="X396" s="73"/>
    </row>
    <row r="397" spans="1:24" ht="15" customHeight="1" x14ac:dyDescent="0.25">
      <c r="A397" s="73"/>
      <c r="B397" s="49"/>
      <c r="C397" s="73"/>
      <c r="D397" s="104"/>
      <c r="E397" s="104"/>
      <c r="F397" s="104"/>
      <c r="G397" s="73"/>
      <c r="H397" s="49"/>
      <c r="I397" s="73"/>
      <c r="J397" s="73"/>
      <c r="K397" s="73"/>
      <c r="L397" s="73"/>
      <c r="M397" s="73"/>
      <c r="N397" s="73"/>
      <c r="O397" s="73"/>
      <c r="P397" s="73"/>
      <c r="Q397" s="73"/>
      <c r="R397" s="73"/>
      <c r="S397" s="73"/>
      <c r="T397" s="73"/>
      <c r="U397" s="73"/>
      <c r="V397" s="73"/>
      <c r="W397" s="73"/>
      <c r="X397" s="73"/>
    </row>
    <row r="398" spans="1:24" ht="15" customHeight="1" x14ac:dyDescent="0.25">
      <c r="A398" s="73"/>
      <c r="B398" s="49"/>
      <c r="C398" s="73"/>
      <c r="D398" s="104"/>
      <c r="E398" s="104"/>
      <c r="F398" s="104"/>
      <c r="G398" s="73"/>
      <c r="H398" s="49"/>
      <c r="I398" s="73"/>
      <c r="J398" s="73"/>
      <c r="K398" s="73"/>
      <c r="L398" s="73"/>
      <c r="M398" s="73"/>
      <c r="N398" s="73"/>
      <c r="O398" s="73"/>
      <c r="P398" s="73"/>
      <c r="Q398" s="73"/>
      <c r="R398" s="73"/>
      <c r="S398" s="73"/>
      <c r="T398" s="73"/>
      <c r="U398" s="73"/>
      <c r="V398" s="73"/>
      <c r="W398" s="73"/>
      <c r="X398" s="73"/>
    </row>
    <row r="399" spans="1:24" ht="15" customHeight="1" x14ac:dyDescent="0.25">
      <c r="A399" s="73"/>
      <c r="B399" s="49"/>
      <c r="C399" s="73"/>
      <c r="D399" s="104"/>
      <c r="E399" s="104"/>
      <c r="F399" s="104"/>
      <c r="G399" s="73"/>
      <c r="H399" s="49"/>
      <c r="I399" s="73"/>
      <c r="J399" s="73"/>
      <c r="K399" s="73"/>
      <c r="L399" s="73"/>
      <c r="M399" s="73"/>
      <c r="N399" s="73"/>
      <c r="O399" s="73"/>
      <c r="P399" s="73"/>
      <c r="Q399" s="73"/>
      <c r="R399" s="73"/>
      <c r="S399" s="73"/>
      <c r="T399" s="73"/>
      <c r="U399" s="73"/>
      <c r="V399" s="73"/>
      <c r="W399" s="73"/>
      <c r="X399" s="73"/>
    </row>
    <row r="400" spans="1:24" ht="15" customHeight="1" x14ac:dyDescent="0.25">
      <c r="A400" s="73"/>
      <c r="B400" s="49"/>
      <c r="C400" s="73"/>
      <c r="D400" s="104"/>
      <c r="E400" s="104"/>
      <c r="F400" s="104"/>
      <c r="G400" s="73"/>
      <c r="H400" s="49"/>
      <c r="I400" s="73"/>
      <c r="J400" s="73"/>
      <c r="K400" s="73"/>
      <c r="L400" s="73"/>
      <c r="M400" s="73"/>
      <c r="N400" s="73"/>
      <c r="O400" s="73"/>
      <c r="P400" s="73"/>
      <c r="Q400" s="73"/>
      <c r="R400" s="73"/>
      <c r="S400" s="73"/>
      <c r="T400" s="73"/>
      <c r="U400" s="73"/>
      <c r="V400" s="73"/>
      <c r="W400" s="73"/>
      <c r="X400" s="73"/>
    </row>
    <row r="401" spans="1:24" ht="15" customHeight="1" x14ac:dyDescent="0.25">
      <c r="A401" s="73"/>
      <c r="B401" s="49"/>
      <c r="C401" s="73"/>
      <c r="D401" s="104"/>
      <c r="E401" s="104"/>
      <c r="F401" s="104"/>
      <c r="G401" s="73"/>
      <c r="H401" s="49"/>
      <c r="I401" s="73"/>
      <c r="J401" s="73"/>
      <c r="K401" s="73"/>
      <c r="L401" s="73"/>
      <c r="M401" s="73"/>
      <c r="N401" s="73"/>
      <c r="O401" s="73"/>
      <c r="P401" s="73"/>
      <c r="Q401" s="73"/>
      <c r="R401" s="73"/>
      <c r="S401" s="73"/>
      <c r="T401" s="73"/>
      <c r="U401" s="73"/>
      <c r="V401" s="73"/>
      <c r="W401" s="73"/>
      <c r="X401" s="73"/>
    </row>
    <row r="402" spans="1:24" ht="15" customHeight="1" x14ac:dyDescent="0.25">
      <c r="A402" s="73"/>
      <c r="B402" s="49"/>
      <c r="C402" s="73"/>
      <c r="D402" s="104"/>
      <c r="E402" s="104"/>
      <c r="F402" s="104"/>
      <c r="G402" s="73"/>
      <c r="H402" s="49"/>
      <c r="I402" s="73"/>
      <c r="J402" s="73"/>
      <c r="K402" s="73"/>
      <c r="L402" s="73"/>
      <c r="M402" s="73"/>
      <c r="N402" s="73"/>
      <c r="O402" s="73"/>
      <c r="P402" s="73"/>
      <c r="Q402" s="73"/>
      <c r="R402" s="73"/>
      <c r="S402" s="73"/>
      <c r="T402" s="73"/>
      <c r="U402" s="73"/>
      <c r="V402" s="73"/>
      <c r="W402" s="73"/>
      <c r="X402" s="73"/>
    </row>
    <row r="403" spans="1:24" ht="15" customHeight="1" x14ac:dyDescent="0.25">
      <c r="A403" s="73"/>
      <c r="B403" s="49"/>
      <c r="C403" s="73"/>
      <c r="D403" s="104"/>
      <c r="E403" s="104"/>
      <c r="F403" s="104"/>
      <c r="G403" s="73"/>
      <c r="H403" s="49"/>
      <c r="I403" s="73"/>
      <c r="J403" s="73"/>
      <c r="K403" s="73"/>
      <c r="L403" s="73"/>
      <c r="M403" s="73"/>
      <c r="N403" s="73"/>
      <c r="O403" s="73"/>
      <c r="P403" s="73"/>
      <c r="Q403" s="73"/>
      <c r="R403" s="73"/>
      <c r="S403" s="73"/>
      <c r="T403" s="73"/>
      <c r="U403" s="73"/>
      <c r="V403" s="73"/>
      <c r="W403" s="73"/>
      <c r="X403" s="73"/>
    </row>
    <row r="404" spans="1:24" ht="15" customHeight="1" x14ac:dyDescent="0.25">
      <c r="A404" s="73"/>
      <c r="B404" s="49"/>
      <c r="C404" s="73"/>
      <c r="D404" s="104"/>
      <c r="E404" s="104"/>
      <c r="F404" s="104"/>
      <c r="G404" s="73"/>
      <c r="H404" s="49"/>
      <c r="I404" s="73"/>
      <c r="J404" s="73"/>
      <c r="K404" s="73"/>
      <c r="L404" s="73"/>
      <c r="M404" s="73"/>
      <c r="N404" s="73"/>
      <c r="O404" s="73"/>
      <c r="P404" s="73"/>
      <c r="Q404" s="73"/>
      <c r="R404" s="73"/>
      <c r="S404" s="73"/>
      <c r="T404" s="73"/>
      <c r="U404" s="73"/>
      <c r="V404" s="73"/>
      <c r="W404" s="73"/>
      <c r="X404" s="73"/>
    </row>
    <row r="405" spans="1:24" ht="15" customHeight="1" x14ac:dyDescent="0.25">
      <c r="A405" s="73"/>
      <c r="B405" s="49"/>
      <c r="C405" s="73"/>
      <c r="D405" s="104"/>
      <c r="E405" s="104"/>
      <c r="F405" s="104"/>
      <c r="G405" s="73"/>
      <c r="H405" s="49"/>
      <c r="I405" s="73"/>
      <c r="J405" s="73"/>
      <c r="K405" s="73"/>
      <c r="L405" s="73"/>
      <c r="M405" s="73"/>
      <c r="N405" s="73"/>
      <c r="O405" s="73"/>
      <c r="P405" s="73"/>
      <c r="Q405" s="73"/>
      <c r="R405" s="73"/>
      <c r="S405" s="73"/>
      <c r="T405" s="73"/>
      <c r="U405" s="73"/>
      <c r="V405" s="73"/>
      <c r="W405" s="73"/>
      <c r="X405" s="73"/>
    </row>
    <row r="406" spans="1:24" ht="15" customHeight="1" x14ac:dyDescent="0.25">
      <c r="A406" s="73"/>
      <c r="B406" s="49"/>
      <c r="C406" s="73"/>
      <c r="D406" s="104"/>
      <c r="E406" s="104"/>
      <c r="F406" s="104"/>
      <c r="G406" s="73"/>
      <c r="H406" s="49"/>
      <c r="I406" s="73"/>
      <c r="J406" s="73"/>
      <c r="K406" s="73"/>
      <c r="L406" s="73"/>
      <c r="M406" s="73"/>
      <c r="N406" s="73"/>
      <c r="O406" s="73"/>
      <c r="P406" s="73"/>
      <c r="Q406" s="73"/>
      <c r="R406" s="73"/>
      <c r="S406" s="73"/>
      <c r="T406" s="73"/>
      <c r="U406" s="73"/>
      <c r="V406" s="73"/>
      <c r="W406" s="73"/>
      <c r="X406" s="73"/>
    </row>
    <row r="407" spans="1:24" ht="15" customHeight="1" x14ac:dyDescent="0.25">
      <c r="A407" s="73"/>
      <c r="B407" s="49"/>
      <c r="C407" s="73"/>
      <c r="D407" s="104"/>
      <c r="E407" s="104"/>
      <c r="F407" s="104"/>
      <c r="G407" s="73"/>
      <c r="H407" s="49"/>
      <c r="I407" s="73"/>
      <c r="J407" s="73"/>
      <c r="K407" s="73"/>
      <c r="L407" s="73"/>
      <c r="M407" s="73"/>
      <c r="N407" s="73"/>
      <c r="O407" s="73"/>
      <c r="P407" s="73"/>
      <c r="Q407" s="73"/>
      <c r="R407" s="73"/>
      <c r="S407" s="73"/>
      <c r="T407" s="73"/>
      <c r="U407" s="73"/>
      <c r="V407" s="73"/>
      <c r="W407" s="73"/>
      <c r="X407" s="73"/>
    </row>
    <row r="408" spans="1:24" ht="15" customHeight="1" x14ac:dyDescent="0.25">
      <c r="A408" s="73"/>
      <c r="B408" s="49"/>
      <c r="C408" s="73"/>
      <c r="D408" s="104"/>
      <c r="E408" s="104"/>
      <c r="F408" s="104"/>
      <c r="G408" s="73"/>
      <c r="H408" s="49"/>
      <c r="I408" s="73"/>
      <c r="J408" s="73"/>
      <c r="K408" s="73"/>
      <c r="L408" s="73"/>
      <c r="M408" s="73"/>
      <c r="N408" s="73"/>
      <c r="O408" s="73"/>
      <c r="P408" s="73"/>
      <c r="Q408" s="73"/>
      <c r="R408" s="73"/>
      <c r="S408" s="73"/>
      <c r="T408" s="73"/>
      <c r="U408" s="73"/>
      <c r="V408" s="73"/>
      <c r="W408" s="73"/>
      <c r="X408" s="73"/>
    </row>
    <row r="409" spans="1:24" ht="15" customHeight="1" x14ac:dyDescent="0.25">
      <c r="A409" s="73"/>
      <c r="B409" s="49"/>
      <c r="C409" s="73"/>
      <c r="D409" s="104"/>
      <c r="E409" s="104"/>
      <c r="F409" s="104"/>
      <c r="G409" s="73"/>
      <c r="H409" s="49"/>
      <c r="I409" s="73"/>
      <c r="J409" s="73"/>
      <c r="K409" s="73"/>
      <c r="L409" s="73"/>
      <c r="M409" s="73"/>
      <c r="N409" s="73"/>
      <c r="O409" s="73"/>
      <c r="P409" s="73"/>
      <c r="Q409" s="73"/>
      <c r="R409" s="73"/>
      <c r="S409" s="73"/>
      <c r="T409" s="73"/>
      <c r="U409" s="73"/>
      <c r="V409" s="73"/>
      <c r="W409" s="73"/>
      <c r="X409" s="73"/>
    </row>
    <row r="410" spans="1:24" ht="15" customHeight="1" x14ac:dyDescent="0.25">
      <c r="A410" s="73"/>
      <c r="B410" s="49"/>
      <c r="C410" s="73"/>
      <c r="D410" s="104"/>
      <c r="E410" s="104"/>
      <c r="F410" s="104"/>
      <c r="G410" s="73"/>
      <c r="H410" s="49"/>
      <c r="I410" s="73"/>
      <c r="J410" s="73"/>
      <c r="K410" s="73"/>
      <c r="L410" s="73"/>
      <c r="M410" s="73"/>
      <c r="N410" s="73"/>
      <c r="O410" s="73"/>
      <c r="P410" s="73"/>
      <c r="Q410" s="73"/>
      <c r="R410" s="73"/>
      <c r="S410" s="73"/>
      <c r="T410" s="73"/>
      <c r="U410" s="73"/>
      <c r="V410" s="73"/>
      <c r="W410" s="73"/>
      <c r="X410" s="73"/>
    </row>
    <row r="411" spans="1:24" ht="15" customHeight="1" x14ac:dyDescent="0.25">
      <c r="A411" s="73"/>
      <c r="B411" s="49"/>
      <c r="C411" s="73"/>
      <c r="D411" s="104"/>
      <c r="E411" s="104"/>
      <c r="F411" s="104"/>
      <c r="G411" s="73"/>
      <c r="H411" s="49"/>
      <c r="I411" s="73"/>
      <c r="J411" s="73"/>
      <c r="K411" s="73"/>
      <c r="L411" s="73"/>
      <c r="M411" s="73"/>
      <c r="N411" s="73"/>
      <c r="O411" s="73"/>
      <c r="P411" s="73"/>
      <c r="Q411" s="73"/>
      <c r="R411" s="73"/>
      <c r="S411" s="73"/>
      <c r="T411" s="73"/>
      <c r="U411" s="73"/>
      <c r="V411" s="73"/>
      <c r="W411" s="73"/>
      <c r="X411" s="73"/>
    </row>
    <row r="412" spans="1:24" ht="15" customHeight="1" x14ac:dyDescent="0.25">
      <c r="A412" s="73"/>
      <c r="B412" s="49"/>
      <c r="C412" s="73"/>
      <c r="D412" s="104"/>
      <c r="E412" s="104"/>
      <c r="F412" s="104"/>
      <c r="G412" s="73"/>
      <c r="H412" s="49"/>
      <c r="I412" s="73"/>
      <c r="J412" s="73"/>
      <c r="K412" s="73"/>
      <c r="L412" s="73"/>
      <c r="M412" s="73"/>
      <c r="N412" s="73"/>
      <c r="O412" s="73"/>
      <c r="P412" s="73"/>
      <c r="Q412" s="73"/>
      <c r="R412" s="73"/>
      <c r="S412" s="73"/>
      <c r="T412" s="73"/>
      <c r="U412" s="73"/>
      <c r="V412" s="73"/>
      <c r="W412" s="73"/>
      <c r="X412" s="73"/>
    </row>
    <row r="413" spans="1:24" ht="15" customHeight="1" x14ac:dyDescent="0.25">
      <c r="A413" s="73"/>
      <c r="B413" s="49"/>
      <c r="C413" s="73"/>
      <c r="D413" s="104"/>
      <c r="E413" s="104"/>
      <c r="F413" s="104"/>
      <c r="G413" s="73"/>
      <c r="H413" s="49"/>
      <c r="I413" s="73"/>
      <c r="J413" s="73"/>
      <c r="K413" s="73"/>
      <c r="L413" s="73"/>
      <c r="M413" s="73"/>
      <c r="N413" s="73"/>
      <c r="O413" s="73"/>
      <c r="P413" s="73"/>
      <c r="Q413" s="73"/>
      <c r="R413" s="73"/>
      <c r="S413" s="73"/>
      <c r="T413" s="73"/>
      <c r="U413" s="73"/>
      <c r="V413" s="73"/>
      <c r="W413" s="73"/>
      <c r="X413" s="73"/>
    </row>
    <row r="414" spans="1:24" ht="15" customHeight="1" x14ac:dyDescent="0.25">
      <c r="A414" s="73"/>
      <c r="B414" s="49"/>
      <c r="C414" s="73"/>
      <c r="D414" s="104"/>
      <c r="E414" s="104"/>
      <c r="F414" s="104"/>
      <c r="G414" s="73"/>
      <c r="H414" s="49"/>
      <c r="I414" s="73"/>
      <c r="J414" s="73"/>
      <c r="K414" s="73"/>
      <c r="L414" s="73"/>
      <c r="M414" s="73"/>
      <c r="N414" s="73"/>
      <c r="O414" s="73"/>
      <c r="P414" s="73"/>
      <c r="Q414" s="73"/>
      <c r="R414" s="73"/>
      <c r="S414" s="73"/>
      <c r="T414" s="73"/>
      <c r="U414" s="73"/>
      <c r="V414" s="73"/>
      <c r="W414" s="73"/>
      <c r="X414" s="73"/>
    </row>
    <row r="415" spans="1:24" ht="15" customHeight="1" x14ac:dyDescent="0.25">
      <c r="A415" s="73"/>
      <c r="B415" s="49"/>
      <c r="C415" s="73"/>
      <c r="D415" s="104"/>
      <c r="E415" s="104"/>
      <c r="F415" s="104"/>
      <c r="G415" s="73"/>
      <c r="H415" s="49"/>
      <c r="I415" s="73"/>
      <c r="J415" s="73"/>
      <c r="K415" s="73"/>
      <c r="L415" s="73"/>
      <c r="M415" s="73"/>
      <c r="N415" s="73"/>
      <c r="O415" s="73"/>
      <c r="P415" s="73"/>
      <c r="Q415" s="73"/>
      <c r="R415" s="73"/>
      <c r="S415" s="73"/>
      <c r="T415" s="73"/>
      <c r="U415" s="73"/>
      <c r="V415" s="73"/>
      <c r="W415" s="73"/>
      <c r="X415" s="73"/>
    </row>
    <row r="416" spans="1:24" ht="15" customHeight="1" x14ac:dyDescent="0.25">
      <c r="A416" s="73"/>
      <c r="B416" s="49"/>
      <c r="C416" s="73"/>
      <c r="D416" s="104"/>
      <c r="E416" s="104"/>
      <c r="F416" s="104"/>
      <c r="G416" s="73"/>
      <c r="H416" s="49"/>
      <c r="I416" s="73"/>
      <c r="J416" s="73"/>
      <c r="K416" s="73"/>
      <c r="L416" s="73"/>
      <c r="M416" s="73"/>
      <c r="N416" s="73"/>
      <c r="O416" s="73"/>
      <c r="P416" s="73"/>
      <c r="Q416" s="73"/>
      <c r="R416" s="73"/>
      <c r="S416" s="73"/>
      <c r="T416" s="73"/>
      <c r="U416" s="73"/>
      <c r="V416" s="73"/>
      <c r="W416" s="73"/>
      <c r="X416" s="73"/>
    </row>
    <row r="417" spans="1:24" ht="15" customHeight="1" x14ac:dyDescent="0.25">
      <c r="A417" s="73"/>
      <c r="B417" s="49"/>
      <c r="C417" s="73"/>
      <c r="D417" s="104"/>
      <c r="E417" s="104"/>
      <c r="F417" s="104"/>
      <c r="G417" s="73"/>
      <c r="H417" s="49"/>
      <c r="I417" s="73"/>
      <c r="J417" s="73"/>
      <c r="K417" s="73"/>
      <c r="L417" s="73"/>
      <c r="M417" s="73"/>
      <c r="N417" s="73"/>
      <c r="O417" s="73"/>
      <c r="P417" s="73"/>
      <c r="Q417" s="73"/>
      <c r="R417" s="73"/>
      <c r="S417" s="73"/>
      <c r="T417" s="73"/>
      <c r="U417" s="73"/>
      <c r="V417" s="73"/>
      <c r="W417" s="73"/>
      <c r="X417" s="73"/>
    </row>
    <row r="418" spans="1:24" ht="15" customHeight="1" x14ac:dyDescent="0.25">
      <c r="A418" s="73"/>
      <c r="B418" s="49"/>
      <c r="C418" s="73"/>
      <c r="D418" s="104"/>
      <c r="E418" s="104"/>
      <c r="F418" s="104"/>
      <c r="G418" s="73"/>
      <c r="H418" s="49"/>
      <c r="I418" s="73"/>
      <c r="J418" s="73"/>
      <c r="K418" s="73"/>
      <c r="L418" s="73"/>
      <c r="M418" s="73"/>
      <c r="N418" s="73"/>
      <c r="O418" s="73"/>
      <c r="P418" s="73"/>
      <c r="Q418" s="73"/>
      <c r="R418" s="73"/>
      <c r="S418" s="73"/>
      <c r="T418" s="73"/>
      <c r="U418" s="73"/>
      <c r="V418" s="73"/>
      <c r="W418" s="73"/>
      <c r="X418" s="73"/>
    </row>
    <row r="419" spans="1:24" ht="15" customHeight="1" x14ac:dyDescent="0.25">
      <c r="A419" s="73"/>
      <c r="B419" s="49"/>
      <c r="C419" s="73"/>
      <c r="D419" s="104"/>
      <c r="E419" s="104"/>
      <c r="F419" s="104"/>
      <c r="G419" s="73"/>
      <c r="H419" s="49"/>
      <c r="I419" s="73"/>
      <c r="J419" s="73"/>
      <c r="K419" s="73"/>
      <c r="L419" s="73"/>
      <c r="M419" s="73"/>
      <c r="N419" s="73"/>
      <c r="O419" s="73"/>
      <c r="P419" s="73"/>
      <c r="Q419" s="73"/>
      <c r="R419" s="73"/>
      <c r="S419" s="73"/>
      <c r="T419" s="73"/>
      <c r="U419" s="73"/>
      <c r="V419" s="73"/>
      <c r="W419" s="73"/>
      <c r="X419" s="73"/>
    </row>
    <row r="420" spans="1:24" ht="15" customHeight="1" x14ac:dyDescent="0.25">
      <c r="A420" s="73"/>
      <c r="B420" s="49"/>
      <c r="C420" s="73"/>
      <c r="D420" s="104"/>
      <c r="E420" s="104"/>
      <c r="F420" s="104"/>
      <c r="G420" s="73"/>
      <c r="H420" s="49"/>
      <c r="I420" s="73"/>
      <c r="J420" s="73"/>
      <c r="K420" s="73"/>
      <c r="L420" s="73"/>
      <c r="M420" s="73"/>
      <c r="N420" s="73"/>
      <c r="O420" s="73"/>
      <c r="P420" s="73"/>
      <c r="Q420" s="73"/>
      <c r="R420" s="73"/>
      <c r="S420" s="73"/>
      <c r="T420" s="73"/>
      <c r="U420" s="73"/>
      <c r="V420" s="73"/>
      <c r="W420" s="73"/>
      <c r="X420" s="73"/>
    </row>
    <row r="421" spans="1:24" ht="15" customHeight="1" x14ac:dyDescent="0.25">
      <c r="A421" s="73"/>
      <c r="B421" s="49"/>
      <c r="C421" s="73"/>
      <c r="D421" s="104"/>
      <c r="E421" s="104"/>
      <c r="F421" s="104"/>
      <c r="G421" s="73"/>
      <c r="H421" s="49"/>
      <c r="I421" s="73"/>
      <c r="J421" s="73"/>
      <c r="K421" s="73"/>
      <c r="L421" s="73"/>
      <c r="M421" s="73"/>
      <c r="N421" s="73"/>
      <c r="O421" s="73"/>
      <c r="P421" s="73"/>
      <c r="Q421" s="73"/>
      <c r="R421" s="73"/>
      <c r="S421" s="73"/>
      <c r="T421" s="73"/>
      <c r="U421" s="73"/>
      <c r="V421" s="73"/>
      <c r="W421" s="73"/>
      <c r="X421" s="73"/>
    </row>
    <row r="422" spans="1:24" ht="15" customHeight="1" x14ac:dyDescent="0.25">
      <c r="A422" s="73"/>
      <c r="B422" s="49"/>
      <c r="C422" s="73"/>
      <c r="D422" s="104"/>
      <c r="E422" s="104"/>
      <c r="F422" s="104"/>
      <c r="G422" s="73"/>
      <c r="H422" s="49"/>
      <c r="I422" s="73"/>
      <c r="J422" s="73"/>
      <c r="K422" s="73"/>
      <c r="L422" s="73"/>
      <c r="M422" s="73"/>
      <c r="N422" s="73"/>
      <c r="O422" s="73"/>
      <c r="P422" s="73"/>
      <c r="Q422" s="73"/>
      <c r="R422" s="73"/>
      <c r="S422" s="73"/>
      <c r="T422" s="73"/>
      <c r="U422" s="73"/>
      <c r="V422" s="73"/>
      <c r="W422" s="73"/>
      <c r="X422" s="73"/>
    </row>
    <row r="423" spans="1:24" ht="15" customHeight="1" x14ac:dyDescent="0.25">
      <c r="A423" s="73"/>
      <c r="B423" s="49"/>
      <c r="C423" s="73"/>
      <c r="D423" s="104"/>
      <c r="E423" s="104"/>
      <c r="F423" s="104"/>
      <c r="G423" s="73"/>
      <c r="H423" s="49"/>
      <c r="I423" s="73"/>
      <c r="J423" s="73"/>
      <c r="K423" s="73"/>
      <c r="L423" s="73"/>
      <c r="M423" s="73"/>
      <c r="N423" s="73"/>
      <c r="O423" s="73"/>
      <c r="P423" s="73"/>
      <c r="Q423" s="73"/>
      <c r="R423" s="73"/>
      <c r="S423" s="73"/>
      <c r="T423" s="73"/>
      <c r="U423" s="73"/>
      <c r="V423" s="73"/>
      <c r="W423" s="73"/>
      <c r="X423" s="73"/>
    </row>
    <row r="424" spans="1:24" ht="15" customHeight="1" x14ac:dyDescent="0.25">
      <c r="A424" s="73"/>
      <c r="B424" s="49"/>
      <c r="C424" s="73"/>
      <c r="D424" s="104"/>
      <c r="E424" s="104"/>
      <c r="F424" s="104"/>
      <c r="G424" s="73"/>
      <c r="H424" s="49"/>
      <c r="I424" s="73"/>
      <c r="J424" s="73"/>
      <c r="K424" s="73"/>
      <c r="L424" s="73"/>
      <c r="M424" s="73"/>
      <c r="N424" s="73"/>
      <c r="O424" s="73"/>
      <c r="P424" s="73"/>
      <c r="Q424" s="73"/>
      <c r="R424" s="73"/>
      <c r="S424" s="73"/>
      <c r="T424" s="73"/>
      <c r="U424" s="73"/>
      <c r="V424" s="73"/>
      <c r="W424" s="73"/>
      <c r="X424" s="73"/>
    </row>
    <row r="425" spans="1:24" ht="15" customHeight="1" x14ac:dyDescent="0.25">
      <c r="A425" s="73"/>
      <c r="B425" s="49"/>
      <c r="C425" s="73"/>
      <c r="D425" s="104"/>
      <c r="E425" s="104"/>
      <c r="F425" s="104"/>
      <c r="G425" s="73"/>
      <c r="H425" s="49"/>
      <c r="I425" s="73"/>
      <c r="J425" s="73"/>
      <c r="K425" s="73"/>
      <c r="L425" s="73"/>
      <c r="M425" s="73"/>
      <c r="N425" s="73"/>
      <c r="O425" s="73"/>
      <c r="P425" s="73"/>
      <c r="Q425" s="73"/>
      <c r="R425" s="73"/>
      <c r="S425" s="73"/>
      <c r="T425" s="73"/>
      <c r="U425" s="73"/>
      <c r="V425" s="73"/>
      <c r="W425" s="73"/>
      <c r="X425" s="73"/>
    </row>
    <row r="426" spans="1:24" ht="15" customHeight="1" x14ac:dyDescent="0.25">
      <c r="A426" s="73"/>
      <c r="B426" s="49"/>
      <c r="C426" s="73"/>
      <c r="D426" s="104"/>
      <c r="E426" s="104"/>
      <c r="F426" s="104"/>
      <c r="G426" s="73"/>
      <c r="H426" s="49"/>
      <c r="I426" s="73"/>
      <c r="J426" s="73"/>
      <c r="K426" s="73"/>
      <c r="L426" s="73"/>
      <c r="M426" s="73"/>
      <c r="N426" s="73"/>
      <c r="O426" s="73"/>
      <c r="P426" s="73"/>
      <c r="Q426" s="73"/>
      <c r="R426" s="73"/>
      <c r="S426" s="73"/>
      <c r="T426" s="73"/>
      <c r="U426" s="73"/>
      <c r="V426" s="73"/>
      <c r="W426" s="73"/>
      <c r="X426" s="73"/>
    </row>
    <row r="427" spans="1:24" ht="15" customHeight="1" x14ac:dyDescent="0.25">
      <c r="A427" s="73"/>
      <c r="B427" s="49"/>
      <c r="C427" s="73"/>
      <c r="D427" s="104"/>
      <c r="E427" s="104"/>
      <c r="F427" s="104"/>
      <c r="G427" s="73"/>
      <c r="H427" s="49"/>
      <c r="I427" s="73"/>
      <c r="J427" s="73"/>
      <c r="K427" s="73"/>
      <c r="L427" s="73"/>
      <c r="M427" s="73"/>
      <c r="N427" s="73"/>
      <c r="O427" s="73"/>
      <c r="P427" s="73"/>
      <c r="Q427" s="73"/>
      <c r="R427" s="73"/>
      <c r="S427" s="73"/>
      <c r="T427" s="73"/>
      <c r="U427" s="73"/>
      <c r="V427" s="73"/>
      <c r="W427" s="73"/>
      <c r="X427" s="73"/>
    </row>
    <row r="428" spans="1:24" ht="15" customHeight="1" x14ac:dyDescent="0.25">
      <c r="A428" s="73"/>
      <c r="B428" s="49"/>
      <c r="C428" s="73"/>
      <c r="D428" s="104"/>
      <c r="E428" s="104"/>
      <c r="F428" s="104"/>
      <c r="G428" s="73"/>
      <c r="H428" s="49"/>
      <c r="I428" s="73"/>
      <c r="J428" s="73"/>
      <c r="K428" s="73"/>
      <c r="L428" s="73"/>
      <c r="M428" s="73"/>
      <c r="N428" s="73"/>
      <c r="O428" s="73"/>
      <c r="P428" s="73"/>
      <c r="Q428" s="73"/>
      <c r="R428" s="73"/>
      <c r="S428" s="73"/>
      <c r="T428" s="73"/>
      <c r="U428" s="73"/>
      <c r="V428" s="73"/>
      <c r="W428" s="73"/>
      <c r="X428" s="73"/>
    </row>
    <row r="429" spans="1:24" ht="15" customHeight="1" x14ac:dyDescent="0.25">
      <c r="A429" s="73"/>
      <c r="B429" s="49"/>
      <c r="C429" s="73"/>
      <c r="D429" s="104"/>
      <c r="E429" s="104"/>
      <c r="F429" s="104"/>
      <c r="G429" s="73"/>
      <c r="H429" s="49"/>
      <c r="I429" s="73"/>
      <c r="J429" s="73"/>
      <c r="K429" s="73"/>
      <c r="L429" s="73"/>
      <c r="M429" s="73"/>
      <c r="N429" s="73"/>
      <c r="O429" s="73"/>
      <c r="P429" s="73"/>
      <c r="Q429" s="73"/>
      <c r="R429" s="73"/>
      <c r="S429" s="73"/>
      <c r="T429" s="73"/>
      <c r="U429" s="73"/>
      <c r="V429" s="73"/>
      <c r="W429" s="73"/>
      <c r="X429" s="73"/>
    </row>
    <row r="430" spans="1:24" ht="15" customHeight="1" x14ac:dyDescent="0.25">
      <c r="A430" s="73"/>
      <c r="B430" s="49"/>
      <c r="C430" s="73"/>
      <c r="D430" s="104"/>
      <c r="E430" s="104"/>
      <c r="F430" s="104"/>
      <c r="G430" s="73"/>
      <c r="H430" s="49"/>
      <c r="I430" s="73"/>
      <c r="J430" s="73"/>
      <c r="K430" s="73"/>
      <c r="L430" s="73"/>
      <c r="M430" s="73"/>
      <c r="N430" s="73"/>
      <c r="O430" s="73"/>
      <c r="P430" s="73"/>
      <c r="Q430" s="73"/>
      <c r="R430" s="73"/>
      <c r="S430" s="73"/>
      <c r="T430" s="73"/>
      <c r="U430" s="73"/>
      <c r="V430" s="73"/>
      <c r="W430" s="73"/>
      <c r="X430" s="73"/>
    </row>
    <row r="431" spans="1:24" ht="15" customHeight="1" x14ac:dyDescent="0.25">
      <c r="A431" s="73"/>
      <c r="B431" s="49"/>
      <c r="C431" s="73"/>
      <c r="D431" s="104"/>
      <c r="E431" s="104"/>
      <c r="F431" s="104"/>
      <c r="G431" s="73"/>
      <c r="H431" s="49"/>
      <c r="I431" s="73"/>
      <c r="J431" s="73"/>
      <c r="K431" s="73"/>
      <c r="L431" s="73"/>
      <c r="M431" s="73"/>
      <c r="N431" s="73"/>
      <c r="O431" s="73"/>
      <c r="P431" s="73"/>
      <c r="Q431" s="73"/>
      <c r="R431" s="73"/>
      <c r="S431" s="73"/>
      <c r="T431" s="73"/>
      <c r="U431" s="73"/>
      <c r="V431" s="73"/>
      <c r="W431" s="73"/>
      <c r="X431" s="73"/>
    </row>
    <row r="432" spans="1:24" ht="15" customHeight="1" x14ac:dyDescent="0.25">
      <c r="A432" s="73"/>
      <c r="B432" s="49"/>
      <c r="C432" s="73"/>
      <c r="D432" s="104"/>
      <c r="E432" s="104"/>
      <c r="F432" s="104"/>
      <c r="G432" s="73"/>
      <c r="H432" s="49"/>
      <c r="I432" s="73"/>
      <c r="J432" s="73"/>
      <c r="K432" s="73"/>
      <c r="L432" s="73"/>
      <c r="M432" s="73"/>
      <c r="N432" s="73"/>
      <c r="O432" s="73"/>
      <c r="P432" s="73"/>
      <c r="Q432" s="73"/>
      <c r="R432" s="73"/>
      <c r="S432" s="73"/>
      <c r="T432" s="73"/>
      <c r="U432" s="73"/>
      <c r="V432" s="73"/>
      <c r="W432" s="73"/>
      <c r="X432" s="73"/>
    </row>
    <row r="433" spans="1:24" ht="15" customHeight="1" x14ac:dyDescent="0.25">
      <c r="A433" s="73"/>
      <c r="B433" s="49"/>
      <c r="C433" s="73"/>
      <c r="D433" s="104"/>
      <c r="E433" s="104"/>
      <c r="F433" s="104"/>
      <c r="G433" s="73"/>
      <c r="H433" s="49"/>
      <c r="I433" s="73"/>
      <c r="J433" s="73"/>
      <c r="K433" s="73"/>
      <c r="L433" s="73"/>
      <c r="M433" s="73"/>
      <c r="N433" s="73"/>
      <c r="O433" s="73"/>
      <c r="P433" s="73"/>
      <c r="Q433" s="73"/>
      <c r="R433" s="73"/>
      <c r="S433" s="73"/>
      <c r="T433" s="73"/>
      <c r="U433" s="73"/>
      <c r="V433" s="73"/>
      <c r="W433" s="73"/>
      <c r="X433" s="73"/>
    </row>
    <row r="434" spans="1:24" ht="15" customHeight="1" x14ac:dyDescent="0.25">
      <c r="A434" s="73"/>
      <c r="B434" s="49"/>
      <c r="C434" s="73"/>
      <c r="D434" s="104"/>
      <c r="E434" s="104"/>
      <c r="F434" s="104"/>
      <c r="G434" s="73"/>
      <c r="H434" s="49"/>
      <c r="I434" s="73"/>
      <c r="J434" s="73"/>
      <c r="K434" s="73"/>
      <c r="L434" s="73"/>
      <c r="M434" s="73"/>
      <c r="N434" s="73"/>
      <c r="O434" s="73"/>
      <c r="P434" s="73"/>
      <c r="Q434" s="73"/>
      <c r="R434" s="73"/>
      <c r="S434" s="73"/>
      <c r="T434" s="73"/>
      <c r="U434" s="73"/>
      <c r="V434" s="73"/>
      <c r="W434" s="73"/>
      <c r="X434" s="73"/>
    </row>
    <row r="435" spans="1:24" ht="15" customHeight="1" x14ac:dyDescent="0.25">
      <c r="A435" s="73"/>
      <c r="B435" s="49"/>
      <c r="C435" s="73"/>
      <c r="D435" s="104"/>
      <c r="E435" s="104"/>
      <c r="F435" s="104"/>
      <c r="G435" s="73"/>
      <c r="H435" s="49"/>
      <c r="I435" s="73"/>
      <c r="J435" s="73"/>
      <c r="K435" s="73"/>
      <c r="L435" s="73"/>
      <c r="M435" s="73"/>
      <c r="N435" s="73"/>
      <c r="O435" s="73"/>
      <c r="P435" s="73"/>
      <c r="Q435" s="73"/>
      <c r="R435" s="73"/>
      <c r="S435" s="73"/>
      <c r="T435" s="73"/>
      <c r="U435" s="73"/>
      <c r="V435" s="73"/>
      <c r="W435" s="73"/>
      <c r="X435" s="73"/>
    </row>
    <row r="436" spans="1:24" ht="15" customHeight="1" x14ac:dyDescent="0.25">
      <c r="A436" s="73"/>
      <c r="B436" s="49"/>
      <c r="C436" s="73"/>
      <c r="D436" s="104"/>
      <c r="E436" s="104"/>
      <c r="F436" s="104"/>
      <c r="G436" s="73"/>
      <c r="H436" s="49"/>
      <c r="I436" s="73"/>
      <c r="J436" s="73"/>
      <c r="K436" s="73"/>
      <c r="L436" s="73"/>
      <c r="M436" s="73"/>
      <c r="N436" s="73"/>
      <c r="O436" s="73"/>
      <c r="P436" s="73"/>
      <c r="Q436" s="73"/>
      <c r="R436" s="73"/>
      <c r="S436" s="73"/>
      <c r="T436" s="73"/>
      <c r="U436" s="73"/>
      <c r="V436" s="73"/>
      <c r="W436" s="73"/>
      <c r="X436" s="73"/>
    </row>
    <row r="437" spans="1:24" ht="15" customHeight="1" x14ac:dyDescent="0.25">
      <c r="A437" s="73"/>
      <c r="B437" s="49"/>
      <c r="C437" s="73"/>
      <c r="D437" s="104"/>
      <c r="E437" s="104"/>
      <c r="F437" s="104"/>
      <c r="G437" s="73"/>
      <c r="H437" s="49"/>
      <c r="I437" s="73"/>
      <c r="J437" s="73"/>
      <c r="K437" s="73"/>
      <c r="L437" s="73"/>
      <c r="M437" s="73"/>
      <c r="N437" s="73"/>
      <c r="O437" s="73"/>
      <c r="P437" s="73"/>
      <c r="Q437" s="73"/>
      <c r="R437" s="73"/>
      <c r="S437" s="73"/>
      <c r="T437" s="73"/>
      <c r="U437" s="73"/>
      <c r="V437" s="73"/>
      <c r="W437" s="73"/>
      <c r="X437" s="73"/>
    </row>
    <row r="438" spans="1:24" ht="15" customHeight="1" x14ac:dyDescent="0.25">
      <c r="A438" s="73"/>
      <c r="B438" s="49"/>
      <c r="C438" s="73"/>
      <c r="D438" s="104"/>
      <c r="E438" s="104"/>
      <c r="F438" s="104"/>
      <c r="G438" s="73"/>
      <c r="H438" s="49"/>
      <c r="I438" s="73"/>
      <c r="J438" s="73"/>
      <c r="K438" s="73"/>
      <c r="L438" s="73"/>
      <c r="M438" s="73"/>
      <c r="N438" s="73"/>
      <c r="O438" s="73"/>
      <c r="P438" s="73"/>
      <c r="Q438" s="73"/>
      <c r="R438" s="73"/>
      <c r="S438" s="73"/>
      <c r="T438" s="73"/>
      <c r="U438" s="73"/>
      <c r="V438" s="73"/>
      <c r="W438" s="73"/>
      <c r="X438" s="73"/>
    </row>
    <row r="439" spans="1:24" ht="15" customHeight="1" x14ac:dyDescent="0.25">
      <c r="A439" s="73"/>
      <c r="B439" s="49"/>
      <c r="C439" s="73"/>
      <c r="D439" s="104"/>
      <c r="E439" s="104"/>
      <c r="F439" s="104"/>
      <c r="G439" s="73"/>
      <c r="H439" s="49"/>
      <c r="I439" s="73"/>
      <c r="J439" s="73"/>
      <c r="K439" s="73"/>
      <c r="L439" s="73"/>
      <c r="M439" s="73"/>
      <c r="N439" s="73"/>
      <c r="O439" s="73"/>
      <c r="P439" s="73"/>
      <c r="Q439" s="73"/>
      <c r="R439" s="73"/>
      <c r="S439" s="73"/>
      <c r="T439" s="73"/>
      <c r="U439" s="73"/>
      <c r="V439" s="73"/>
      <c r="W439" s="73"/>
      <c r="X439" s="73"/>
    </row>
    <row r="440" spans="1:24" ht="15" customHeight="1" x14ac:dyDescent="0.25">
      <c r="A440" s="73"/>
      <c r="B440" s="49"/>
      <c r="C440" s="73"/>
      <c r="D440" s="104"/>
      <c r="E440" s="104"/>
      <c r="F440" s="104"/>
      <c r="G440" s="73"/>
      <c r="H440" s="49"/>
      <c r="I440" s="73"/>
      <c r="J440" s="73"/>
      <c r="K440" s="73"/>
      <c r="L440" s="73"/>
      <c r="M440" s="73"/>
      <c r="N440" s="73"/>
      <c r="O440" s="73"/>
      <c r="P440" s="73"/>
      <c r="Q440" s="73"/>
      <c r="R440" s="73"/>
      <c r="S440" s="73"/>
      <c r="T440" s="73"/>
      <c r="U440" s="73"/>
      <c r="V440" s="73"/>
      <c r="W440" s="73"/>
      <c r="X440" s="73"/>
    </row>
    <row r="441" spans="1:24" ht="15" customHeight="1" x14ac:dyDescent="0.25">
      <c r="A441" s="73"/>
      <c r="B441" s="49"/>
      <c r="C441" s="73"/>
      <c r="D441" s="104"/>
      <c r="E441" s="104"/>
      <c r="F441" s="104"/>
      <c r="G441" s="73"/>
      <c r="H441" s="49"/>
      <c r="I441" s="73"/>
      <c r="J441" s="73"/>
      <c r="K441" s="73"/>
      <c r="L441" s="73"/>
      <c r="M441" s="73"/>
      <c r="N441" s="73"/>
      <c r="O441" s="73"/>
      <c r="P441" s="73"/>
      <c r="Q441" s="73"/>
      <c r="R441" s="73"/>
      <c r="S441" s="73"/>
      <c r="T441" s="73"/>
      <c r="U441" s="73"/>
      <c r="V441" s="73"/>
      <c r="W441" s="73"/>
      <c r="X441" s="73"/>
    </row>
    <row r="442" spans="1:24" ht="15" customHeight="1" x14ac:dyDescent="0.25">
      <c r="A442" s="73"/>
      <c r="B442" s="49"/>
      <c r="C442" s="73"/>
      <c r="D442" s="104"/>
      <c r="E442" s="104"/>
      <c r="F442" s="104"/>
      <c r="G442" s="73"/>
      <c r="H442" s="49"/>
      <c r="I442" s="73"/>
      <c r="J442" s="73"/>
      <c r="K442" s="73"/>
      <c r="L442" s="73"/>
      <c r="M442" s="73"/>
      <c r="N442" s="73"/>
      <c r="O442" s="73"/>
      <c r="P442" s="73"/>
      <c r="Q442" s="73"/>
      <c r="R442" s="73"/>
      <c r="S442" s="73"/>
      <c r="T442" s="73"/>
      <c r="U442" s="73"/>
      <c r="V442" s="73"/>
      <c r="W442" s="73"/>
      <c r="X442" s="73"/>
    </row>
    <row r="443" spans="1:24" ht="15" customHeight="1" x14ac:dyDescent="0.25">
      <c r="A443" s="73"/>
      <c r="B443" s="49"/>
      <c r="C443" s="73"/>
      <c r="D443" s="104"/>
      <c r="E443" s="104"/>
      <c r="F443" s="104"/>
      <c r="G443" s="73"/>
      <c r="H443" s="49"/>
      <c r="I443" s="73"/>
      <c r="J443" s="73"/>
      <c r="K443" s="73"/>
      <c r="L443" s="73"/>
      <c r="M443" s="73"/>
      <c r="N443" s="73"/>
      <c r="O443" s="73"/>
      <c r="P443" s="73"/>
      <c r="Q443" s="73"/>
      <c r="R443" s="73"/>
      <c r="S443" s="73"/>
      <c r="T443" s="73"/>
      <c r="U443" s="73"/>
      <c r="V443" s="73"/>
      <c r="W443" s="73"/>
      <c r="X443" s="73"/>
    </row>
    <row r="444" spans="1:24" ht="15" customHeight="1" x14ac:dyDescent="0.25">
      <c r="A444" s="73"/>
      <c r="B444" s="49"/>
      <c r="C444" s="73"/>
      <c r="D444" s="104"/>
      <c r="E444" s="104"/>
      <c r="F444" s="104"/>
      <c r="G444" s="73"/>
      <c r="H444" s="49"/>
      <c r="I444" s="73"/>
      <c r="J444" s="73"/>
      <c r="K444" s="73"/>
      <c r="L444" s="73"/>
      <c r="M444" s="73"/>
      <c r="N444" s="73"/>
      <c r="O444" s="73"/>
      <c r="P444" s="73"/>
      <c r="Q444" s="73"/>
      <c r="R444" s="73"/>
      <c r="S444" s="73"/>
      <c r="T444" s="73"/>
      <c r="U444" s="73"/>
      <c r="V444" s="73"/>
      <c r="W444" s="73"/>
      <c r="X444" s="73"/>
    </row>
    <row r="445" spans="1:24" ht="15" customHeight="1" x14ac:dyDescent="0.25">
      <c r="A445" s="73"/>
      <c r="B445" s="49"/>
      <c r="C445" s="73"/>
      <c r="D445" s="104"/>
      <c r="E445" s="104"/>
      <c r="F445" s="104"/>
      <c r="G445" s="73"/>
      <c r="H445" s="49"/>
      <c r="I445" s="73"/>
      <c r="J445" s="73"/>
      <c r="K445" s="73"/>
      <c r="L445" s="73"/>
      <c r="M445" s="73"/>
      <c r="N445" s="73"/>
      <c r="O445" s="73"/>
      <c r="P445" s="73"/>
      <c r="Q445" s="73"/>
      <c r="R445" s="73"/>
      <c r="S445" s="73"/>
      <c r="T445" s="73"/>
      <c r="U445" s="73"/>
      <c r="V445" s="73"/>
      <c r="W445" s="73"/>
      <c r="X445" s="73"/>
    </row>
    <row r="446" spans="1:24" ht="15" customHeight="1" x14ac:dyDescent="0.25">
      <c r="A446" s="73"/>
      <c r="B446" s="49"/>
      <c r="C446" s="73"/>
      <c r="D446" s="104"/>
      <c r="E446" s="104"/>
      <c r="F446" s="104"/>
      <c r="G446" s="73"/>
      <c r="H446" s="49"/>
      <c r="I446" s="73"/>
      <c r="J446" s="73"/>
      <c r="K446" s="73"/>
      <c r="L446" s="73"/>
      <c r="M446" s="73"/>
      <c r="N446" s="73"/>
      <c r="O446" s="73"/>
      <c r="P446" s="73"/>
      <c r="Q446" s="73"/>
      <c r="R446" s="73"/>
      <c r="S446" s="73"/>
      <c r="T446" s="73"/>
      <c r="U446" s="73"/>
      <c r="V446" s="73"/>
      <c r="W446" s="73"/>
      <c r="X446" s="73"/>
    </row>
    <row r="447" spans="1:24" ht="15" customHeight="1" x14ac:dyDescent="0.25">
      <c r="A447" s="73"/>
      <c r="B447" s="49"/>
      <c r="C447" s="73"/>
      <c r="D447" s="104"/>
      <c r="E447" s="104"/>
      <c r="F447" s="104"/>
      <c r="G447" s="73"/>
      <c r="H447" s="49"/>
      <c r="I447" s="73"/>
      <c r="J447" s="73"/>
      <c r="K447" s="73"/>
      <c r="L447" s="73"/>
      <c r="M447" s="73"/>
      <c r="N447" s="73"/>
      <c r="O447" s="73"/>
      <c r="P447" s="73"/>
      <c r="Q447" s="73"/>
      <c r="R447" s="73"/>
      <c r="S447" s="73"/>
      <c r="T447" s="73"/>
      <c r="U447" s="73"/>
      <c r="V447" s="73"/>
      <c r="W447" s="73"/>
      <c r="X447" s="73"/>
    </row>
    <row r="448" spans="1:24" ht="15" customHeight="1" x14ac:dyDescent="0.25">
      <c r="A448" s="73"/>
      <c r="B448" s="49"/>
      <c r="C448" s="73"/>
      <c r="D448" s="104"/>
      <c r="E448" s="104"/>
      <c r="F448" s="104"/>
      <c r="G448" s="73"/>
      <c r="H448" s="49"/>
      <c r="I448" s="73"/>
      <c r="J448" s="73"/>
      <c r="K448" s="73"/>
      <c r="L448" s="73"/>
      <c r="M448" s="73"/>
      <c r="N448" s="73"/>
      <c r="O448" s="73"/>
      <c r="P448" s="73"/>
      <c r="Q448" s="73"/>
      <c r="R448" s="73"/>
      <c r="S448" s="73"/>
      <c r="T448" s="73"/>
      <c r="U448" s="73"/>
      <c r="V448" s="73"/>
      <c r="W448" s="73"/>
      <c r="X448" s="73"/>
    </row>
    <row r="449" spans="1:24" ht="15" customHeight="1" x14ac:dyDescent="0.25">
      <c r="A449" s="73"/>
      <c r="B449" s="49"/>
      <c r="C449" s="73"/>
      <c r="D449" s="104"/>
      <c r="E449" s="104"/>
      <c r="F449" s="104"/>
      <c r="G449" s="73"/>
      <c r="H449" s="49"/>
      <c r="I449" s="73"/>
      <c r="J449" s="73"/>
      <c r="K449" s="73"/>
      <c r="L449" s="73"/>
      <c r="M449" s="73"/>
      <c r="N449" s="73"/>
      <c r="O449" s="73"/>
      <c r="P449" s="73"/>
      <c r="Q449" s="73"/>
      <c r="R449" s="73"/>
      <c r="S449" s="73"/>
      <c r="T449" s="73"/>
      <c r="U449" s="73"/>
      <c r="V449" s="73"/>
      <c r="W449" s="73"/>
      <c r="X449" s="73"/>
    </row>
    <row r="450" spans="1:24" ht="15" customHeight="1" x14ac:dyDescent="0.25">
      <c r="A450" s="73"/>
      <c r="B450" s="49"/>
      <c r="C450" s="73"/>
      <c r="D450" s="104"/>
      <c r="E450" s="104"/>
      <c r="F450" s="104"/>
      <c r="G450" s="73"/>
      <c r="H450" s="49"/>
      <c r="I450" s="73"/>
      <c r="J450" s="73"/>
      <c r="K450" s="73"/>
      <c r="L450" s="73"/>
      <c r="M450" s="73"/>
      <c r="N450" s="73"/>
      <c r="O450" s="73"/>
      <c r="P450" s="73"/>
      <c r="Q450" s="73"/>
      <c r="R450" s="73"/>
      <c r="S450" s="73"/>
      <c r="T450" s="73"/>
      <c r="U450" s="73"/>
      <c r="V450" s="73"/>
      <c r="W450" s="73"/>
      <c r="X450" s="73"/>
    </row>
    <row r="451" spans="1:24" ht="15" customHeight="1" x14ac:dyDescent="0.25">
      <c r="A451" s="73"/>
      <c r="B451" s="49"/>
      <c r="C451" s="73"/>
      <c r="D451" s="104"/>
      <c r="E451" s="104"/>
      <c r="F451" s="104"/>
      <c r="G451" s="73"/>
      <c r="H451" s="49"/>
      <c r="I451" s="73"/>
      <c r="J451" s="73"/>
      <c r="K451" s="73"/>
      <c r="L451" s="73"/>
      <c r="M451" s="73"/>
      <c r="N451" s="73"/>
      <c r="O451" s="73"/>
      <c r="P451" s="73"/>
      <c r="Q451" s="73"/>
      <c r="R451" s="73"/>
      <c r="S451" s="73"/>
      <c r="T451" s="73"/>
      <c r="U451" s="73"/>
      <c r="V451" s="73"/>
      <c r="W451" s="73"/>
      <c r="X451" s="73"/>
    </row>
    <row r="452" spans="1:24" ht="15" customHeight="1" x14ac:dyDescent="0.25">
      <c r="A452" s="73"/>
      <c r="B452" s="49"/>
      <c r="C452" s="73"/>
      <c r="D452" s="104"/>
      <c r="E452" s="104"/>
      <c r="F452" s="104"/>
      <c r="G452" s="73"/>
      <c r="H452" s="49"/>
      <c r="I452" s="73"/>
      <c r="J452" s="73"/>
      <c r="K452" s="73"/>
      <c r="L452" s="73"/>
      <c r="M452" s="73"/>
      <c r="N452" s="73"/>
      <c r="O452" s="73"/>
      <c r="P452" s="73"/>
      <c r="Q452" s="73"/>
      <c r="R452" s="73"/>
      <c r="S452" s="73"/>
      <c r="T452" s="73"/>
      <c r="U452" s="73"/>
      <c r="V452" s="73"/>
      <c r="W452" s="73"/>
      <c r="X452" s="73"/>
    </row>
    <row r="453" spans="1:24" ht="15" customHeight="1" x14ac:dyDescent="0.25">
      <c r="A453" s="73"/>
      <c r="B453" s="49"/>
      <c r="C453" s="73"/>
      <c r="D453" s="104"/>
      <c r="E453" s="104"/>
      <c r="F453" s="104"/>
      <c r="G453" s="73"/>
      <c r="H453" s="49"/>
      <c r="I453" s="73"/>
      <c r="J453" s="73"/>
      <c r="K453" s="73"/>
      <c r="L453" s="73"/>
      <c r="M453" s="73"/>
      <c r="N453" s="73"/>
      <c r="O453" s="73"/>
      <c r="P453" s="73"/>
      <c r="Q453" s="73"/>
      <c r="R453" s="73"/>
      <c r="S453" s="73"/>
      <c r="T453" s="73"/>
      <c r="U453" s="73"/>
      <c r="V453" s="73"/>
      <c r="W453" s="73"/>
      <c r="X453" s="73"/>
    </row>
    <row r="454" spans="1:24" ht="15" customHeight="1" x14ac:dyDescent="0.25">
      <c r="A454" s="73"/>
      <c r="B454" s="49"/>
      <c r="C454" s="73"/>
      <c r="D454" s="104"/>
      <c r="E454" s="104"/>
      <c r="F454" s="104"/>
      <c r="G454" s="73"/>
      <c r="H454" s="49"/>
      <c r="I454" s="73"/>
      <c r="J454" s="73"/>
      <c r="K454" s="73"/>
      <c r="L454" s="73"/>
      <c r="M454" s="73"/>
      <c r="N454" s="73"/>
      <c r="O454" s="73"/>
      <c r="P454" s="73"/>
      <c r="Q454" s="73"/>
      <c r="R454" s="73"/>
      <c r="S454" s="73"/>
      <c r="T454" s="73"/>
      <c r="U454" s="73"/>
      <c r="V454" s="73"/>
      <c r="W454" s="73"/>
      <c r="X454" s="73"/>
    </row>
    <row r="455" spans="1:24" ht="15" customHeight="1" x14ac:dyDescent="0.25">
      <c r="A455" s="73"/>
      <c r="B455" s="49"/>
      <c r="C455" s="73"/>
      <c r="D455" s="104"/>
      <c r="E455" s="104"/>
      <c r="F455" s="104"/>
      <c r="G455" s="73"/>
      <c r="H455" s="49"/>
      <c r="I455" s="73"/>
      <c r="J455" s="73"/>
      <c r="K455" s="73"/>
      <c r="L455" s="73"/>
      <c r="M455" s="73"/>
      <c r="N455" s="73"/>
      <c r="O455" s="73"/>
      <c r="P455" s="73"/>
      <c r="Q455" s="73"/>
      <c r="R455" s="73"/>
      <c r="S455" s="73"/>
      <c r="T455" s="73"/>
      <c r="U455" s="73"/>
      <c r="V455" s="73"/>
      <c r="W455" s="73"/>
      <c r="X455" s="73"/>
    </row>
    <row r="456" spans="1:24" ht="15" customHeight="1" x14ac:dyDescent="0.25">
      <c r="A456" s="73"/>
      <c r="B456" s="49"/>
      <c r="C456" s="73"/>
      <c r="D456" s="104"/>
      <c r="E456" s="104"/>
      <c r="F456" s="104"/>
      <c r="G456" s="73"/>
      <c r="H456" s="49"/>
      <c r="I456" s="73"/>
      <c r="J456" s="73"/>
      <c r="K456" s="73"/>
      <c r="L456" s="73"/>
      <c r="M456" s="73"/>
      <c r="N456" s="73"/>
      <c r="O456" s="73"/>
      <c r="P456" s="73"/>
      <c r="Q456" s="73"/>
      <c r="R456" s="73"/>
      <c r="S456" s="73"/>
      <c r="T456" s="73"/>
      <c r="U456" s="73"/>
      <c r="V456" s="73"/>
      <c r="W456" s="73"/>
      <c r="X456" s="73"/>
    </row>
    <row r="457" spans="1:24" ht="15" customHeight="1" x14ac:dyDescent="0.25">
      <c r="A457" s="73"/>
      <c r="B457" s="49"/>
      <c r="C457" s="73"/>
      <c r="D457" s="104"/>
      <c r="E457" s="104"/>
      <c r="F457" s="104"/>
      <c r="G457" s="73"/>
      <c r="H457" s="49"/>
      <c r="I457" s="73"/>
      <c r="J457" s="73"/>
      <c r="K457" s="73"/>
      <c r="L457" s="73"/>
      <c r="M457" s="73"/>
      <c r="N457" s="73"/>
      <c r="O457" s="73"/>
      <c r="P457" s="73"/>
      <c r="Q457" s="73"/>
      <c r="R457" s="73"/>
      <c r="S457" s="73"/>
      <c r="T457" s="73"/>
      <c r="U457" s="73"/>
      <c r="V457" s="73"/>
      <c r="W457" s="73"/>
      <c r="X457" s="73"/>
    </row>
    <row r="458" spans="1:24" ht="15" customHeight="1" x14ac:dyDescent="0.25">
      <c r="A458" s="73"/>
      <c r="B458" s="49"/>
      <c r="C458" s="73"/>
      <c r="D458" s="104"/>
      <c r="E458" s="104"/>
      <c r="F458" s="104"/>
      <c r="G458" s="73"/>
      <c r="H458" s="49"/>
      <c r="I458" s="73"/>
      <c r="J458" s="73"/>
      <c r="K458" s="73"/>
      <c r="L458" s="73"/>
      <c r="M458" s="73"/>
      <c r="N458" s="73"/>
      <c r="O458" s="73"/>
      <c r="P458" s="73"/>
      <c r="Q458" s="73"/>
      <c r="R458" s="73"/>
      <c r="S458" s="73"/>
      <c r="T458" s="73"/>
      <c r="U458" s="73"/>
      <c r="V458" s="73"/>
      <c r="W458" s="73"/>
      <c r="X458" s="73"/>
    </row>
    <row r="459" spans="1:24" ht="15" customHeight="1" x14ac:dyDescent="0.25">
      <c r="A459" s="73"/>
      <c r="B459" s="49"/>
      <c r="C459" s="73"/>
      <c r="D459" s="104"/>
      <c r="E459" s="104"/>
      <c r="F459" s="104"/>
      <c r="G459" s="73"/>
      <c r="H459" s="49"/>
      <c r="I459" s="73"/>
      <c r="J459" s="73"/>
      <c r="K459" s="73"/>
      <c r="L459" s="73"/>
      <c r="M459" s="73"/>
      <c r="N459" s="73"/>
      <c r="O459" s="73"/>
      <c r="P459" s="73"/>
      <c r="Q459" s="73"/>
      <c r="R459" s="73"/>
      <c r="S459" s="73"/>
      <c r="T459" s="73"/>
      <c r="U459" s="73"/>
      <c r="V459" s="73"/>
      <c r="W459" s="73"/>
      <c r="X459" s="73"/>
    </row>
    <row r="460" spans="1:24" ht="15" customHeight="1" x14ac:dyDescent="0.25">
      <c r="A460" s="73"/>
      <c r="B460" s="49"/>
      <c r="C460" s="73"/>
      <c r="D460" s="104"/>
      <c r="E460" s="104"/>
      <c r="F460" s="104"/>
      <c r="G460" s="73"/>
      <c r="H460" s="49"/>
      <c r="I460" s="73"/>
      <c r="J460" s="73"/>
      <c r="K460" s="73"/>
      <c r="L460" s="73"/>
      <c r="M460" s="73"/>
      <c r="N460" s="73"/>
      <c r="O460" s="73"/>
      <c r="P460" s="73"/>
      <c r="Q460" s="73"/>
      <c r="R460" s="73"/>
      <c r="S460" s="73"/>
      <c r="T460" s="73"/>
      <c r="U460" s="73"/>
      <c r="V460" s="73"/>
      <c r="W460" s="73"/>
      <c r="X460" s="73"/>
    </row>
    <row r="461" spans="1:24" ht="15" customHeight="1" x14ac:dyDescent="0.25">
      <c r="A461" s="73"/>
      <c r="B461" s="49"/>
      <c r="C461" s="73"/>
      <c r="D461" s="104"/>
      <c r="E461" s="104"/>
      <c r="F461" s="104"/>
      <c r="G461" s="73"/>
      <c r="H461" s="49"/>
      <c r="I461" s="73"/>
      <c r="J461" s="73"/>
      <c r="K461" s="73"/>
      <c r="L461" s="73"/>
      <c r="M461" s="73"/>
      <c r="N461" s="73"/>
      <c r="O461" s="73"/>
      <c r="P461" s="73"/>
      <c r="Q461" s="73"/>
      <c r="R461" s="73"/>
      <c r="S461" s="73"/>
      <c r="T461" s="73"/>
      <c r="U461" s="73"/>
      <c r="V461" s="73"/>
      <c r="W461" s="73"/>
      <c r="X461" s="73"/>
    </row>
    <row r="462" spans="1:24" ht="15" customHeight="1" x14ac:dyDescent="0.25">
      <c r="A462" s="73"/>
      <c r="B462" s="49"/>
      <c r="C462" s="73"/>
      <c r="D462" s="104"/>
      <c r="E462" s="104"/>
      <c r="F462" s="104"/>
      <c r="G462" s="73"/>
      <c r="H462" s="49"/>
      <c r="I462" s="73"/>
      <c r="J462" s="73"/>
      <c r="K462" s="73"/>
      <c r="L462" s="73"/>
      <c r="M462" s="73"/>
      <c r="N462" s="73"/>
      <c r="O462" s="73"/>
      <c r="P462" s="73"/>
      <c r="Q462" s="73"/>
      <c r="R462" s="73"/>
      <c r="S462" s="73"/>
      <c r="T462" s="73"/>
      <c r="U462" s="73"/>
      <c r="V462" s="73"/>
      <c r="W462" s="73"/>
      <c r="X462" s="73"/>
    </row>
    <row r="463" spans="1:24" ht="15" customHeight="1" x14ac:dyDescent="0.25">
      <c r="A463" s="73"/>
      <c r="B463" s="49"/>
      <c r="C463" s="73"/>
      <c r="D463" s="104"/>
      <c r="E463" s="104"/>
      <c r="F463" s="104"/>
      <c r="G463" s="73"/>
      <c r="H463" s="49"/>
      <c r="I463" s="73"/>
      <c r="J463" s="73"/>
      <c r="K463" s="73"/>
      <c r="L463" s="73"/>
      <c r="M463" s="73"/>
      <c r="N463" s="73"/>
      <c r="O463" s="73"/>
      <c r="P463" s="73"/>
      <c r="Q463" s="73"/>
      <c r="R463" s="73"/>
      <c r="S463" s="73"/>
      <c r="T463" s="73"/>
      <c r="U463" s="73"/>
      <c r="V463" s="73"/>
      <c r="W463" s="73"/>
      <c r="X463" s="73"/>
    </row>
    <row r="464" spans="1:24" ht="15" customHeight="1" x14ac:dyDescent="0.25">
      <c r="A464" s="73"/>
      <c r="B464" s="49"/>
      <c r="C464" s="73"/>
      <c r="D464" s="104"/>
      <c r="E464" s="104"/>
      <c r="F464" s="104"/>
      <c r="G464" s="73"/>
      <c r="H464" s="49"/>
      <c r="I464" s="73"/>
      <c r="J464" s="73"/>
      <c r="K464" s="73"/>
      <c r="L464" s="73"/>
      <c r="M464" s="73"/>
      <c r="N464" s="73"/>
      <c r="O464" s="73"/>
      <c r="P464" s="73"/>
      <c r="Q464" s="73"/>
      <c r="R464" s="73"/>
      <c r="S464" s="73"/>
      <c r="T464" s="73"/>
      <c r="U464" s="73"/>
      <c r="V464" s="73"/>
      <c r="W464" s="73"/>
      <c r="X464" s="73"/>
    </row>
    <row r="465" spans="1:24" ht="15" customHeight="1" x14ac:dyDescent="0.25">
      <c r="A465" s="73"/>
      <c r="B465" s="49"/>
      <c r="C465" s="73"/>
      <c r="D465" s="104"/>
      <c r="E465" s="104"/>
      <c r="F465" s="104"/>
      <c r="G465" s="73"/>
      <c r="H465" s="49"/>
      <c r="I465" s="73"/>
      <c r="J465" s="73"/>
      <c r="K465" s="73"/>
      <c r="L465" s="73"/>
      <c r="M465" s="73"/>
      <c r="N465" s="73"/>
      <c r="O465" s="73"/>
      <c r="P465" s="73"/>
      <c r="Q465" s="73"/>
      <c r="R465" s="73"/>
      <c r="S465" s="73"/>
      <c r="T465" s="73"/>
      <c r="U465" s="73"/>
      <c r="V465" s="73"/>
      <c r="W465" s="73"/>
      <c r="X465" s="73"/>
    </row>
    <row r="466" spans="1:24" ht="15" customHeight="1" x14ac:dyDescent="0.25">
      <c r="A466" s="73"/>
      <c r="B466" s="49"/>
      <c r="C466" s="73"/>
      <c r="D466" s="104"/>
      <c r="E466" s="104"/>
      <c r="F466" s="104"/>
      <c r="G466" s="73"/>
      <c r="H466" s="49"/>
      <c r="I466" s="73"/>
      <c r="J466" s="73"/>
      <c r="K466" s="73"/>
      <c r="L466" s="73"/>
      <c r="M466" s="73"/>
      <c r="N466" s="73"/>
      <c r="O466" s="73"/>
      <c r="P466" s="73"/>
      <c r="Q466" s="73"/>
      <c r="R466" s="73"/>
      <c r="S466" s="73"/>
      <c r="T466" s="73"/>
      <c r="U466" s="73"/>
      <c r="V466" s="73"/>
      <c r="W466" s="73"/>
      <c r="X466" s="73"/>
    </row>
    <row r="467" spans="1:24" ht="15" customHeight="1" x14ac:dyDescent="0.25">
      <c r="A467" s="73"/>
      <c r="B467" s="49"/>
      <c r="C467" s="73"/>
      <c r="D467" s="104"/>
      <c r="E467" s="104"/>
      <c r="F467" s="104"/>
      <c r="G467" s="73"/>
      <c r="H467" s="49"/>
      <c r="I467" s="73"/>
      <c r="J467" s="73"/>
      <c r="K467" s="73"/>
      <c r="L467" s="73"/>
      <c r="M467" s="73"/>
      <c r="N467" s="73"/>
      <c r="O467" s="73"/>
      <c r="P467" s="73"/>
      <c r="Q467" s="73"/>
      <c r="R467" s="73"/>
      <c r="S467" s="73"/>
      <c r="T467" s="73"/>
      <c r="U467" s="73"/>
      <c r="V467" s="73"/>
      <c r="W467" s="73"/>
      <c r="X467" s="73"/>
    </row>
    <row r="468" spans="1:24" ht="15" customHeight="1" x14ac:dyDescent="0.25">
      <c r="A468" s="73"/>
      <c r="B468" s="49"/>
      <c r="C468" s="73"/>
      <c r="D468" s="104"/>
      <c r="E468" s="104"/>
      <c r="F468" s="104"/>
      <c r="G468" s="73"/>
      <c r="H468" s="49"/>
      <c r="I468" s="73"/>
      <c r="J468" s="73"/>
      <c r="K468" s="73"/>
      <c r="L468" s="73"/>
      <c r="M468" s="73"/>
      <c r="N468" s="73"/>
      <c r="O468" s="73"/>
      <c r="P468" s="73"/>
      <c r="Q468" s="73"/>
      <c r="R468" s="73"/>
      <c r="S468" s="73"/>
      <c r="T468" s="73"/>
      <c r="U468" s="73"/>
      <c r="V468" s="73"/>
      <c r="W468" s="73"/>
      <c r="X468" s="73"/>
    </row>
    <row r="469" spans="1:24" ht="15" customHeight="1" x14ac:dyDescent="0.25">
      <c r="A469" s="73"/>
      <c r="B469" s="49"/>
      <c r="C469" s="73"/>
      <c r="D469" s="104"/>
      <c r="E469" s="104"/>
      <c r="F469" s="104"/>
      <c r="G469" s="73"/>
      <c r="H469" s="49"/>
      <c r="I469" s="73"/>
      <c r="J469" s="73"/>
      <c r="K469" s="73"/>
      <c r="L469" s="73"/>
      <c r="M469" s="73"/>
      <c r="N469" s="73"/>
      <c r="O469" s="73"/>
      <c r="P469" s="73"/>
      <c r="Q469" s="73"/>
      <c r="R469" s="73"/>
      <c r="S469" s="73"/>
      <c r="T469" s="73"/>
      <c r="U469" s="73"/>
      <c r="V469" s="73"/>
      <c r="W469" s="73"/>
      <c r="X469" s="73"/>
    </row>
    <row r="470" spans="1:24" ht="15" customHeight="1" x14ac:dyDescent="0.25">
      <c r="A470" s="73"/>
      <c r="B470" s="49"/>
      <c r="C470" s="73"/>
      <c r="D470" s="104"/>
      <c r="E470" s="104"/>
      <c r="F470" s="104"/>
      <c r="G470" s="73"/>
      <c r="H470" s="49"/>
      <c r="I470" s="73"/>
      <c r="J470" s="73"/>
      <c r="K470" s="73"/>
      <c r="L470" s="73"/>
      <c r="M470" s="73"/>
      <c r="N470" s="73"/>
      <c r="O470" s="73"/>
      <c r="P470" s="73"/>
      <c r="Q470" s="73"/>
      <c r="R470" s="73"/>
      <c r="S470" s="73"/>
      <c r="T470" s="73"/>
      <c r="U470" s="73"/>
      <c r="V470" s="73"/>
      <c r="W470" s="73"/>
      <c r="X470" s="73"/>
    </row>
    <row r="471" spans="1:24" ht="15" customHeight="1" x14ac:dyDescent="0.25">
      <c r="A471" s="73"/>
      <c r="B471" s="49"/>
      <c r="C471" s="73"/>
      <c r="D471" s="104"/>
      <c r="E471" s="104"/>
      <c r="F471" s="104"/>
      <c r="G471" s="73"/>
      <c r="H471" s="49"/>
      <c r="I471" s="73"/>
      <c r="J471" s="73"/>
      <c r="K471" s="73"/>
      <c r="L471" s="73"/>
      <c r="M471" s="73"/>
      <c r="N471" s="73"/>
      <c r="O471" s="73"/>
      <c r="P471" s="73"/>
      <c r="Q471" s="73"/>
      <c r="R471" s="73"/>
      <c r="S471" s="73"/>
      <c r="T471" s="73"/>
      <c r="U471" s="73"/>
      <c r="V471" s="73"/>
      <c r="W471" s="73"/>
      <c r="X471" s="73"/>
    </row>
    <row r="472" spans="1:24" ht="15" customHeight="1" x14ac:dyDescent="0.25">
      <c r="A472" s="73"/>
      <c r="B472" s="49"/>
      <c r="C472" s="73"/>
      <c r="D472" s="104"/>
      <c r="E472" s="104"/>
      <c r="F472" s="104"/>
      <c r="G472" s="73"/>
      <c r="H472" s="49"/>
      <c r="I472" s="73"/>
      <c r="J472" s="73"/>
      <c r="K472" s="73"/>
      <c r="L472" s="73"/>
      <c r="M472" s="73"/>
      <c r="N472" s="73"/>
      <c r="O472" s="73"/>
      <c r="P472" s="73"/>
      <c r="Q472" s="73"/>
      <c r="R472" s="73"/>
      <c r="S472" s="73"/>
      <c r="T472" s="73"/>
      <c r="U472" s="73"/>
      <c r="V472" s="73"/>
      <c r="W472" s="73"/>
      <c r="X472" s="73"/>
    </row>
    <row r="473" spans="1:24" ht="15" customHeight="1" x14ac:dyDescent="0.25">
      <c r="A473" s="73"/>
      <c r="B473" s="49"/>
      <c r="C473" s="73"/>
      <c r="D473" s="104"/>
      <c r="E473" s="104"/>
      <c r="F473" s="104"/>
      <c r="G473" s="73"/>
      <c r="H473" s="49"/>
      <c r="I473" s="73"/>
      <c r="J473" s="73"/>
      <c r="K473" s="73"/>
      <c r="L473" s="73"/>
      <c r="M473" s="73"/>
      <c r="N473" s="73"/>
      <c r="O473" s="73"/>
      <c r="P473" s="73"/>
      <c r="Q473" s="73"/>
      <c r="R473" s="73"/>
      <c r="S473" s="73"/>
      <c r="T473" s="73"/>
      <c r="U473" s="73"/>
      <c r="V473" s="73"/>
      <c r="W473" s="73"/>
      <c r="X473" s="73"/>
    </row>
    <row r="474" spans="1:24" ht="15" customHeight="1" x14ac:dyDescent="0.25">
      <c r="A474" s="73"/>
      <c r="B474" s="49"/>
      <c r="C474" s="73"/>
      <c r="D474" s="104"/>
      <c r="E474" s="104"/>
      <c r="F474" s="104"/>
      <c r="G474" s="73"/>
      <c r="H474" s="49"/>
      <c r="I474" s="73"/>
      <c r="J474" s="73"/>
      <c r="K474" s="73"/>
      <c r="L474" s="73"/>
      <c r="M474" s="73"/>
      <c r="N474" s="73"/>
      <c r="O474" s="73"/>
      <c r="P474" s="73"/>
      <c r="Q474" s="73"/>
      <c r="R474" s="73"/>
      <c r="S474" s="73"/>
      <c r="T474" s="73"/>
      <c r="U474" s="73"/>
      <c r="V474" s="73"/>
      <c r="W474" s="73"/>
      <c r="X474" s="73"/>
    </row>
    <row r="475" spans="1:24" ht="15" customHeight="1" x14ac:dyDescent="0.25">
      <c r="A475" s="73"/>
      <c r="B475" s="49"/>
      <c r="C475" s="73"/>
      <c r="D475" s="104"/>
      <c r="E475" s="104"/>
      <c r="F475" s="104"/>
      <c r="G475" s="73"/>
      <c r="H475" s="49"/>
      <c r="I475" s="73"/>
      <c r="J475" s="73"/>
      <c r="K475" s="73"/>
      <c r="L475" s="73"/>
      <c r="M475" s="73"/>
      <c r="N475" s="73"/>
      <c r="O475" s="73"/>
      <c r="P475" s="73"/>
      <c r="Q475" s="73"/>
      <c r="R475" s="73"/>
      <c r="S475" s="73"/>
      <c r="T475" s="73"/>
      <c r="U475" s="73"/>
      <c r="V475" s="73"/>
      <c r="W475" s="73"/>
      <c r="X475" s="73"/>
    </row>
    <row r="476" spans="1:24" ht="15" customHeight="1" x14ac:dyDescent="0.25">
      <c r="A476" s="73"/>
      <c r="B476" s="49"/>
      <c r="C476" s="73"/>
      <c r="D476" s="104"/>
      <c r="E476" s="104"/>
      <c r="F476" s="104"/>
      <c r="G476" s="73"/>
      <c r="H476" s="49"/>
      <c r="I476" s="73"/>
      <c r="J476" s="73"/>
      <c r="K476" s="73"/>
      <c r="L476" s="73"/>
      <c r="M476" s="73"/>
      <c r="N476" s="73"/>
      <c r="O476" s="73"/>
      <c r="P476" s="73"/>
      <c r="Q476" s="73"/>
      <c r="R476" s="73"/>
      <c r="S476" s="73"/>
      <c r="T476" s="73"/>
      <c r="U476" s="73"/>
      <c r="V476" s="73"/>
      <c r="W476" s="73"/>
      <c r="X476" s="73"/>
    </row>
    <row r="477" spans="1:24" ht="15" customHeight="1" x14ac:dyDescent="0.25">
      <c r="A477" s="73"/>
      <c r="B477" s="49"/>
      <c r="C477" s="73"/>
      <c r="D477" s="104"/>
      <c r="E477" s="104"/>
      <c r="F477" s="104"/>
      <c r="G477" s="73"/>
      <c r="H477" s="49"/>
      <c r="I477" s="73"/>
      <c r="J477" s="73"/>
      <c r="K477" s="73"/>
      <c r="L477" s="73"/>
      <c r="M477" s="73"/>
      <c r="N477" s="73"/>
      <c r="O477" s="73"/>
      <c r="P477" s="73"/>
      <c r="Q477" s="73"/>
      <c r="R477" s="73"/>
      <c r="S477" s="73"/>
      <c r="T477" s="73"/>
      <c r="U477" s="73"/>
      <c r="V477" s="73"/>
      <c r="W477" s="73"/>
      <c r="X477" s="73"/>
    </row>
    <row r="478" spans="1:24" ht="15" customHeight="1" x14ac:dyDescent="0.25">
      <c r="A478" s="73"/>
      <c r="B478" s="49"/>
      <c r="C478" s="73"/>
      <c r="D478" s="104"/>
      <c r="E478" s="104"/>
      <c r="F478" s="104"/>
      <c r="G478" s="73"/>
      <c r="H478" s="49"/>
      <c r="I478" s="73"/>
      <c r="J478" s="73"/>
      <c r="K478" s="73"/>
      <c r="L478" s="73"/>
      <c r="M478" s="73"/>
      <c r="N478" s="73"/>
      <c r="O478" s="73"/>
      <c r="P478" s="73"/>
      <c r="Q478" s="73"/>
      <c r="R478" s="73"/>
      <c r="S478" s="73"/>
      <c r="T478" s="73"/>
      <c r="U478" s="73"/>
      <c r="V478" s="73"/>
      <c r="W478" s="73"/>
      <c r="X478" s="73"/>
    </row>
    <row r="479" spans="1:24" ht="15" customHeight="1" x14ac:dyDescent="0.25">
      <c r="A479" s="73"/>
      <c r="B479" s="49"/>
      <c r="C479" s="73"/>
      <c r="D479" s="104"/>
      <c r="E479" s="104"/>
      <c r="F479" s="104"/>
      <c r="G479" s="73"/>
      <c r="H479" s="49"/>
      <c r="I479" s="73"/>
      <c r="J479" s="73"/>
      <c r="K479" s="73"/>
      <c r="L479" s="73"/>
      <c r="M479" s="73"/>
      <c r="N479" s="73"/>
      <c r="O479" s="73"/>
      <c r="P479" s="73"/>
      <c r="Q479" s="73"/>
      <c r="R479" s="73"/>
      <c r="S479" s="73"/>
      <c r="T479" s="73"/>
      <c r="U479" s="73"/>
      <c r="V479" s="73"/>
      <c r="W479" s="73"/>
      <c r="X479" s="73"/>
    </row>
    <row r="480" spans="1:24" ht="15" customHeight="1" x14ac:dyDescent="0.25">
      <c r="A480" s="73"/>
      <c r="B480" s="49"/>
      <c r="C480" s="73"/>
      <c r="D480" s="104"/>
      <c r="E480" s="104"/>
      <c r="F480" s="104"/>
      <c r="G480" s="73"/>
      <c r="H480" s="49"/>
      <c r="I480" s="73"/>
      <c r="J480" s="73"/>
      <c r="K480" s="73"/>
      <c r="L480" s="73"/>
      <c r="M480" s="73"/>
      <c r="N480" s="73"/>
      <c r="O480" s="73"/>
      <c r="P480" s="73"/>
      <c r="Q480" s="73"/>
      <c r="R480" s="73"/>
      <c r="S480" s="73"/>
      <c r="T480" s="73"/>
      <c r="U480" s="73"/>
      <c r="V480" s="73"/>
      <c r="W480" s="73"/>
      <c r="X480" s="73"/>
    </row>
    <row r="481" spans="1:24" ht="15" customHeight="1" x14ac:dyDescent="0.25">
      <c r="A481" s="73"/>
      <c r="B481" s="49"/>
      <c r="C481" s="73"/>
      <c r="D481" s="104"/>
      <c r="E481" s="104"/>
      <c r="F481" s="104"/>
      <c r="G481" s="73"/>
      <c r="H481" s="49"/>
      <c r="I481" s="73"/>
      <c r="J481" s="73"/>
      <c r="K481" s="73"/>
      <c r="L481" s="73"/>
      <c r="M481" s="73"/>
      <c r="N481" s="73"/>
      <c r="O481" s="73"/>
      <c r="P481" s="73"/>
      <c r="Q481" s="73"/>
      <c r="R481" s="73"/>
      <c r="S481" s="73"/>
      <c r="T481" s="73"/>
      <c r="U481" s="73"/>
      <c r="V481" s="73"/>
      <c r="W481" s="73"/>
      <c r="X481" s="73"/>
    </row>
    <row r="482" spans="1:24" ht="15" customHeight="1" x14ac:dyDescent="0.25">
      <c r="A482" s="73"/>
      <c r="B482" s="49"/>
      <c r="C482" s="73"/>
      <c r="D482" s="104"/>
      <c r="E482" s="104"/>
      <c r="F482" s="104"/>
      <c r="G482" s="73"/>
      <c r="H482" s="49"/>
      <c r="I482" s="73"/>
      <c r="J482" s="73"/>
      <c r="K482" s="73"/>
      <c r="L482" s="73"/>
      <c r="M482" s="73"/>
      <c r="N482" s="73"/>
      <c r="O482" s="73"/>
      <c r="P482" s="73"/>
      <c r="Q482" s="73"/>
      <c r="R482" s="73"/>
      <c r="S482" s="73"/>
      <c r="T482" s="73"/>
      <c r="U482" s="73"/>
      <c r="V482" s="73"/>
      <c r="W482" s="73"/>
      <c r="X482" s="73"/>
    </row>
    <row r="483" spans="1:24" ht="15" customHeight="1" x14ac:dyDescent="0.25">
      <c r="A483" s="73"/>
      <c r="B483" s="49"/>
      <c r="C483" s="73"/>
      <c r="D483" s="104"/>
      <c r="E483" s="104"/>
      <c r="F483" s="104"/>
      <c r="G483" s="73"/>
      <c r="H483" s="49"/>
      <c r="I483" s="73"/>
      <c r="J483" s="73"/>
      <c r="K483" s="73"/>
      <c r="L483" s="73"/>
      <c r="M483" s="73"/>
      <c r="N483" s="73"/>
      <c r="O483" s="73"/>
      <c r="P483" s="73"/>
      <c r="Q483" s="73"/>
      <c r="R483" s="73"/>
      <c r="S483" s="73"/>
      <c r="T483" s="73"/>
      <c r="U483" s="73"/>
      <c r="V483" s="73"/>
      <c r="W483" s="73"/>
      <c r="X483" s="73"/>
    </row>
    <row r="484" spans="1:24" ht="15" customHeight="1" x14ac:dyDescent="0.25">
      <c r="A484" s="73"/>
      <c r="B484" s="49"/>
      <c r="C484" s="73"/>
      <c r="D484" s="104"/>
      <c r="E484" s="104"/>
      <c r="F484" s="104"/>
      <c r="G484" s="73"/>
      <c r="H484" s="49"/>
      <c r="I484" s="73"/>
      <c r="J484" s="73"/>
      <c r="K484" s="73"/>
      <c r="L484" s="73"/>
      <c r="M484" s="73"/>
      <c r="N484" s="73"/>
      <c r="O484" s="73"/>
      <c r="P484" s="73"/>
      <c r="Q484" s="73"/>
      <c r="R484" s="73"/>
      <c r="S484" s="73"/>
      <c r="T484" s="73"/>
      <c r="U484" s="73"/>
      <c r="V484" s="73"/>
      <c r="W484" s="73"/>
      <c r="X484" s="73"/>
    </row>
    <row r="485" spans="1:24" ht="15" customHeight="1" x14ac:dyDescent="0.25">
      <c r="A485" s="73"/>
      <c r="B485" s="49"/>
      <c r="C485" s="73"/>
      <c r="D485" s="104"/>
      <c r="E485" s="104"/>
      <c r="F485" s="104"/>
      <c r="G485" s="73"/>
      <c r="H485" s="49"/>
      <c r="I485" s="73"/>
      <c r="J485" s="73"/>
      <c r="K485" s="73"/>
      <c r="L485" s="73"/>
      <c r="M485" s="73"/>
      <c r="N485" s="73"/>
      <c r="O485" s="73"/>
      <c r="P485" s="73"/>
      <c r="Q485" s="73"/>
      <c r="R485" s="73"/>
      <c r="S485" s="73"/>
      <c r="T485" s="73"/>
      <c r="U485" s="73"/>
      <c r="V485" s="73"/>
      <c r="W485" s="73"/>
      <c r="X485" s="73"/>
    </row>
    <row r="486" spans="1:24" ht="15" customHeight="1" x14ac:dyDescent="0.25">
      <c r="A486" s="73"/>
      <c r="B486" s="49"/>
      <c r="C486" s="73"/>
      <c r="D486" s="104"/>
      <c r="E486" s="104"/>
      <c r="F486" s="104"/>
      <c r="G486" s="73"/>
      <c r="H486" s="49"/>
      <c r="I486" s="73"/>
      <c r="J486" s="73"/>
      <c r="K486" s="73"/>
      <c r="L486" s="73"/>
      <c r="M486" s="73"/>
      <c r="N486" s="73"/>
      <c r="O486" s="73"/>
      <c r="P486" s="73"/>
      <c r="Q486" s="73"/>
      <c r="R486" s="73"/>
      <c r="S486" s="73"/>
      <c r="T486" s="73"/>
      <c r="U486" s="73"/>
      <c r="V486" s="73"/>
      <c r="W486" s="73"/>
      <c r="X486" s="73"/>
    </row>
    <row r="487" spans="1:24" ht="15" customHeight="1" x14ac:dyDescent="0.25">
      <c r="A487" s="73"/>
      <c r="B487" s="49"/>
      <c r="C487" s="73"/>
      <c r="D487" s="104"/>
      <c r="E487" s="104"/>
      <c r="F487" s="104"/>
      <c r="G487" s="73"/>
      <c r="H487" s="49"/>
      <c r="I487" s="73"/>
      <c r="J487" s="73"/>
      <c r="K487" s="73"/>
      <c r="L487" s="73"/>
      <c r="M487" s="73"/>
      <c r="N487" s="73"/>
      <c r="O487" s="73"/>
      <c r="P487" s="73"/>
      <c r="Q487" s="73"/>
      <c r="R487" s="73"/>
      <c r="S487" s="73"/>
      <c r="T487" s="73"/>
      <c r="U487" s="73"/>
      <c r="V487" s="73"/>
      <c r="W487" s="73"/>
      <c r="X487" s="73"/>
    </row>
    <row r="488" spans="1:24" ht="15" customHeight="1" x14ac:dyDescent="0.25">
      <c r="A488" s="73"/>
      <c r="B488" s="49"/>
      <c r="C488" s="73"/>
      <c r="D488" s="104"/>
      <c r="E488" s="104"/>
      <c r="F488" s="104"/>
      <c r="G488" s="73"/>
      <c r="H488" s="49"/>
      <c r="I488" s="73"/>
      <c r="J488" s="73"/>
      <c r="K488" s="73"/>
      <c r="L488" s="73"/>
      <c r="M488" s="73"/>
      <c r="N488" s="73"/>
      <c r="O488" s="73"/>
      <c r="P488" s="73"/>
      <c r="Q488" s="73"/>
      <c r="R488" s="73"/>
      <c r="S488" s="73"/>
      <c r="T488" s="73"/>
      <c r="U488" s="73"/>
      <c r="V488" s="73"/>
      <c r="W488" s="73"/>
      <c r="X488" s="73"/>
    </row>
    <row r="489" spans="1:24" ht="15" customHeight="1" x14ac:dyDescent="0.25">
      <c r="A489" s="73"/>
      <c r="B489" s="49"/>
      <c r="C489" s="73"/>
      <c r="D489" s="104"/>
      <c r="E489" s="104"/>
      <c r="F489" s="104"/>
      <c r="G489" s="73"/>
      <c r="H489" s="49"/>
      <c r="I489" s="73"/>
      <c r="J489" s="73"/>
      <c r="K489" s="73"/>
      <c r="L489" s="73"/>
      <c r="M489" s="73"/>
      <c r="N489" s="73"/>
      <c r="O489" s="73"/>
      <c r="P489" s="73"/>
      <c r="Q489" s="73"/>
      <c r="R489" s="73"/>
      <c r="S489" s="73"/>
      <c r="T489" s="73"/>
      <c r="U489" s="73"/>
      <c r="V489" s="73"/>
      <c r="W489" s="73"/>
      <c r="X489" s="73"/>
    </row>
    <row r="490" spans="1:24" ht="15" customHeight="1" x14ac:dyDescent="0.25">
      <c r="A490" s="73"/>
      <c r="B490" s="49"/>
      <c r="C490" s="73"/>
      <c r="D490" s="104"/>
      <c r="E490" s="104"/>
      <c r="F490" s="104"/>
      <c r="G490" s="73"/>
      <c r="H490" s="49"/>
      <c r="I490" s="73"/>
      <c r="J490" s="73"/>
      <c r="K490" s="73"/>
      <c r="L490" s="73"/>
      <c r="M490" s="73"/>
      <c r="N490" s="73"/>
      <c r="O490" s="73"/>
      <c r="P490" s="73"/>
      <c r="Q490" s="73"/>
      <c r="R490" s="73"/>
      <c r="S490" s="73"/>
      <c r="T490" s="73"/>
      <c r="U490" s="73"/>
      <c r="V490" s="73"/>
      <c r="W490" s="73"/>
      <c r="X490" s="73"/>
    </row>
    <row r="491" spans="1:24" ht="15" customHeight="1" x14ac:dyDescent="0.25">
      <c r="A491" s="73"/>
      <c r="B491" s="49"/>
      <c r="C491" s="73"/>
      <c r="D491" s="104"/>
      <c r="E491" s="104"/>
      <c r="F491" s="104"/>
      <c r="G491" s="73"/>
      <c r="H491" s="49"/>
      <c r="I491" s="73"/>
      <c r="J491" s="73"/>
      <c r="K491" s="73"/>
      <c r="L491" s="73"/>
      <c r="M491" s="73"/>
      <c r="N491" s="73"/>
      <c r="O491" s="73"/>
      <c r="P491" s="73"/>
      <c r="Q491" s="73"/>
      <c r="R491" s="73"/>
      <c r="S491" s="73"/>
      <c r="T491" s="73"/>
      <c r="U491" s="73"/>
      <c r="V491" s="73"/>
      <c r="W491" s="73"/>
      <c r="X491" s="73"/>
    </row>
    <row r="492" spans="1:24" ht="15" customHeight="1" x14ac:dyDescent="0.25">
      <c r="A492" s="73"/>
      <c r="B492" s="49"/>
      <c r="C492" s="73"/>
      <c r="D492" s="104"/>
      <c r="E492" s="104"/>
      <c r="F492" s="104"/>
      <c r="G492" s="73"/>
      <c r="H492" s="49"/>
      <c r="I492" s="73"/>
      <c r="J492" s="73"/>
      <c r="K492" s="73"/>
      <c r="L492" s="73"/>
      <c r="M492" s="73"/>
      <c r="N492" s="73"/>
      <c r="O492" s="73"/>
      <c r="P492" s="73"/>
      <c r="Q492" s="73"/>
      <c r="R492" s="73"/>
      <c r="S492" s="73"/>
      <c r="T492" s="73"/>
      <c r="U492" s="73"/>
      <c r="V492" s="73"/>
      <c r="W492" s="73"/>
      <c r="X492" s="73"/>
    </row>
    <row r="493" spans="1:24" ht="15" customHeight="1" x14ac:dyDescent="0.25">
      <c r="A493" s="73"/>
      <c r="B493" s="49"/>
      <c r="C493" s="73"/>
      <c r="D493" s="104"/>
      <c r="E493" s="104"/>
      <c r="F493" s="104"/>
      <c r="G493" s="73"/>
      <c r="H493" s="49"/>
      <c r="I493" s="73"/>
      <c r="J493" s="73"/>
      <c r="K493" s="73"/>
      <c r="L493" s="73"/>
      <c r="M493" s="73"/>
      <c r="N493" s="73"/>
      <c r="O493" s="73"/>
      <c r="P493" s="73"/>
      <c r="Q493" s="73"/>
      <c r="R493" s="73"/>
      <c r="S493" s="73"/>
      <c r="T493" s="73"/>
      <c r="U493" s="73"/>
      <c r="V493" s="73"/>
      <c r="W493" s="73"/>
      <c r="X493" s="73"/>
    </row>
    <row r="494" spans="1:24" ht="15" customHeight="1" x14ac:dyDescent="0.25">
      <c r="A494" s="73"/>
      <c r="B494" s="49"/>
      <c r="C494" s="73"/>
      <c r="D494" s="104"/>
      <c r="E494" s="104"/>
      <c r="F494" s="104"/>
      <c r="G494" s="73"/>
      <c r="H494" s="49"/>
      <c r="I494" s="73"/>
      <c r="J494" s="73"/>
      <c r="K494" s="73"/>
      <c r="L494" s="73"/>
      <c r="M494" s="73"/>
      <c r="N494" s="73"/>
      <c r="O494" s="73"/>
      <c r="P494" s="73"/>
      <c r="Q494" s="73"/>
      <c r="R494" s="73"/>
      <c r="S494" s="73"/>
      <c r="T494" s="73"/>
      <c r="U494" s="73"/>
      <c r="V494" s="73"/>
      <c r="W494" s="73"/>
      <c r="X494" s="73"/>
    </row>
    <row r="495" spans="1:24" ht="15" customHeight="1" x14ac:dyDescent="0.25">
      <c r="A495" s="73"/>
      <c r="B495" s="49"/>
      <c r="C495" s="73"/>
      <c r="D495" s="104"/>
      <c r="E495" s="104"/>
      <c r="F495" s="104"/>
      <c r="G495" s="73"/>
      <c r="H495" s="49"/>
      <c r="I495" s="73"/>
      <c r="J495" s="73"/>
      <c r="K495" s="73"/>
      <c r="L495" s="73"/>
      <c r="M495" s="73"/>
      <c r="N495" s="73"/>
      <c r="O495" s="73"/>
      <c r="P495" s="73"/>
      <c r="Q495" s="73"/>
      <c r="R495" s="73"/>
      <c r="S495" s="73"/>
      <c r="T495" s="73"/>
      <c r="U495" s="73"/>
      <c r="V495" s="73"/>
      <c r="W495" s="73"/>
      <c r="X495" s="73"/>
    </row>
    <row r="496" spans="1:24" ht="15" customHeight="1" x14ac:dyDescent="0.25">
      <c r="A496" s="73"/>
      <c r="B496" s="49"/>
      <c r="C496" s="73"/>
      <c r="D496" s="104"/>
      <c r="E496" s="104"/>
      <c r="F496" s="104"/>
      <c r="G496" s="73"/>
      <c r="H496" s="49"/>
      <c r="I496" s="73"/>
      <c r="J496" s="73"/>
      <c r="K496" s="73"/>
      <c r="L496" s="73"/>
      <c r="M496" s="73"/>
      <c r="N496" s="73"/>
      <c r="O496" s="73"/>
      <c r="P496" s="73"/>
      <c r="Q496" s="73"/>
      <c r="R496" s="73"/>
      <c r="S496" s="73"/>
      <c r="T496" s="73"/>
      <c r="U496" s="73"/>
      <c r="V496" s="73"/>
      <c r="W496" s="73"/>
      <c r="X496" s="73"/>
    </row>
    <row r="497" spans="1:24" ht="15" customHeight="1" x14ac:dyDescent="0.25">
      <c r="A497" s="73"/>
      <c r="B497" s="49"/>
      <c r="C497" s="73"/>
      <c r="D497" s="104"/>
      <c r="E497" s="104"/>
      <c r="F497" s="104"/>
      <c r="G497" s="73"/>
      <c r="H497" s="49"/>
      <c r="I497" s="73"/>
      <c r="J497" s="73"/>
      <c r="K497" s="73"/>
      <c r="L497" s="73"/>
      <c r="M497" s="73"/>
      <c r="N497" s="73"/>
      <c r="O497" s="73"/>
      <c r="P497" s="73"/>
      <c r="Q497" s="73"/>
      <c r="R497" s="73"/>
      <c r="S497" s="73"/>
      <c r="T497" s="73"/>
      <c r="U497" s="73"/>
      <c r="V497" s="73"/>
      <c r="W497" s="73"/>
      <c r="X497" s="73"/>
    </row>
    <row r="498" spans="1:24" ht="15" customHeight="1" x14ac:dyDescent="0.25">
      <c r="A498" s="73"/>
      <c r="B498" s="49"/>
      <c r="C498" s="73"/>
      <c r="D498" s="104"/>
      <c r="E498" s="104"/>
      <c r="F498" s="104"/>
      <c r="G498" s="73"/>
      <c r="H498" s="49"/>
      <c r="I498" s="73"/>
      <c r="J498" s="73"/>
      <c r="K498" s="73"/>
      <c r="L498" s="73"/>
      <c r="M498" s="73"/>
      <c r="N498" s="73"/>
      <c r="O498" s="73"/>
      <c r="P498" s="73"/>
      <c r="Q498" s="73"/>
      <c r="R498" s="73"/>
      <c r="S498" s="73"/>
      <c r="T498" s="73"/>
      <c r="U498" s="73"/>
      <c r="V498" s="73"/>
      <c r="W498" s="73"/>
      <c r="X498" s="73"/>
    </row>
    <row r="499" spans="1:24" ht="15" customHeight="1" x14ac:dyDescent="0.25">
      <c r="A499" s="73"/>
      <c r="B499" s="49"/>
      <c r="C499" s="73"/>
      <c r="D499" s="104"/>
      <c r="E499" s="104"/>
      <c r="F499" s="104"/>
      <c r="G499" s="73"/>
      <c r="H499" s="49"/>
      <c r="I499" s="73"/>
      <c r="J499" s="73"/>
      <c r="K499" s="73"/>
      <c r="L499" s="73"/>
      <c r="M499" s="73"/>
      <c r="N499" s="73"/>
      <c r="O499" s="73"/>
      <c r="P499" s="73"/>
      <c r="Q499" s="73"/>
      <c r="R499" s="73"/>
      <c r="S499" s="73"/>
      <c r="T499" s="73"/>
      <c r="U499" s="73"/>
      <c r="V499" s="73"/>
      <c r="W499" s="73"/>
      <c r="X499" s="73"/>
    </row>
    <row r="500" spans="1:24" ht="15" customHeight="1" x14ac:dyDescent="0.25">
      <c r="A500" s="73"/>
      <c r="B500" s="49"/>
      <c r="C500" s="73"/>
      <c r="D500" s="104"/>
      <c r="E500" s="104"/>
      <c r="F500" s="104"/>
      <c r="G500" s="73"/>
      <c r="H500" s="49"/>
      <c r="I500" s="73"/>
      <c r="J500" s="73"/>
      <c r="K500" s="73"/>
      <c r="L500" s="73"/>
      <c r="M500" s="73"/>
      <c r="N500" s="73"/>
      <c r="O500" s="73"/>
      <c r="P500" s="73"/>
      <c r="Q500" s="73"/>
      <c r="R500" s="73"/>
      <c r="S500" s="73"/>
      <c r="T500" s="73"/>
      <c r="U500" s="73"/>
      <c r="V500" s="73"/>
      <c r="W500" s="73"/>
      <c r="X500" s="73"/>
    </row>
    <row r="501" spans="1:24" ht="15" customHeight="1" x14ac:dyDescent="0.25">
      <c r="A501" s="73"/>
      <c r="B501" s="49"/>
      <c r="C501" s="73"/>
      <c r="D501" s="104"/>
      <c r="E501" s="104"/>
      <c r="F501" s="104"/>
      <c r="G501" s="73"/>
      <c r="H501" s="49"/>
      <c r="I501" s="73"/>
      <c r="J501" s="73"/>
      <c r="K501" s="73"/>
      <c r="L501" s="73"/>
      <c r="M501" s="73"/>
      <c r="N501" s="73"/>
      <c r="O501" s="73"/>
      <c r="P501" s="73"/>
      <c r="Q501" s="73"/>
      <c r="R501" s="73"/>
      <c r="S501" s="73"/>
      <c r="T501" s="73"/>
      <c r="U501" s="73"/>
      <c r="V501" s="73"/>
      <c r="W501" s="73"/>
      <c r="X501" s="73"/>
    </row>
    <row r="502" spans="1:24" ht="15" customHeight="1" x14ac:dyDescent="0.25">
      <c r="A502" s="73"/>
      <c r="B502" s="49"/>
      <c r="C502" s="73"/>
      <c r="D502" s="104"/>
      <c r="E502" s="104"/>
      <c r="F502" s="104"/>
      <c r="G502" s="73"/>
      <c r="H502" s="49"/>
      <c r="I502" s="73"/>
      <c r="J502" s="73"/>
      <c r="K502" s="73"/>
      <c r="L502" s="73"/>
      <c r="M502" s="73"/>
      <c r="N502" s="73"/>
      <c r="O502" s="73"/>
      <c r="P502" s="73"/>
      <c r="Q502" s="73"/>
      <c r="R502" s="73"/>
      <c r="S502" s="73"/>
      <c r="T502" s="73"/>
      <c r="U502" s="73"/>
      <c r="V502" s="73"/>
      <c r="W502" s="73"/>
      <c r="X502" s="73"/>
    </row>
    <row r="503" spans="1:24" ht="15" customHeight="1" x14ac:dyDescent="0.25">
      <c r="A503" s="73"/>
      <c r="B503" s="49"/>
      <c r="C503" s="73"/>
      <c r="D503" s="104"/>
      <c r="E503" s="104"/>
      <c r="F503" s="104"/>
      <c r="G503" s="73"/>
      <c r="H503" s="49"/>
      <c r="I503" s="73"/>
      <c r="J503" s="73"/>
      <c r="K503" s="73"/>
      <c r="L503" s="73"/>
      <c r="M503" s="73"/>
      <c r="N503" s="73"/>
      <c r="O503" s="73"/>
      <c r="P503" s="73"/>
      <c r="Q503" s="73"/>
      <c r="R503" s="73"/>
      <c r="S503" s="73"/>
      <c r="T503" s="73"/>
      <c r="U503" s="73"/>
      <c r="V503" s="73"/>
      <c r="W503" s="73"/>
      <c r="X503" s="73"/>
    </row>
    <row r="504" spans="1:24" ht="15" customHeight="1" x14ac:dyDescent="0.25">
      <c r="A504" s="73"/>
      <c r="B504" s="49"/>
      <c r="C504" s="73"/>
      <c r="D504" s="104"/>
      <c r="E504" s="104"/>
      <c r="F504" s="104"/>
      <c r="G504" s="73"/>
      <c r="H504" s="49"/>
      <c r="I504" s="73"/>
      <c r="J504" s="73"/>
      <c r="K504" s="73"/>
      <c r="L504" s="73"/>
      <c r="M504" s="73"/>
      <c r="N504" s="73"/>
      <c r="O504" s="73"/>
      <c r="P504" s="73"/>
      <c r="Q504" s="73"/>
      <c r="R504" s="73"/>
      <c r="S504" s="73"/>
      <c r="T504" s="73"/>
      <c r="U504" s="73"/>
      <c r="V504" s="73"/>
      <c r="W504" s="73"/>
      <c r="X504" s="73"/>
    </row>
    <row r="505" spans="1:24" ht="15" customHeight="1" x14ac:dyDescent="0.25">
      <c r="A505" s="73"/>
      <c r="B505" s="49"/>
      <c r="C505" s="73"/>
      <c r="D505" s="104"/>
      <c r="E505" s="104"/>
      <c r="F505" s="104"/>
      <c r="G505" s="73"/>
      <c r="H505" s="49"/>
      <c r="I505" s="73"/>
      <c r="J505" s="73"/>
      <c r="K505" s="73"/>
      <c r="L505" s="73"/>
      <c r="M505" s="73"/>
      <c r="N505" s="73"/>
      <c r="O505" s="73"/>
      <c r="P505" s="73"/>
      <c r="Q505" s="73"/>
      <c r="R505" s="73"/>
      <c r="S505" s="73"/>
      <c r="T505" s="73"/>
      <c r="U505" s="73"/>
      <c r="V505" s="73"/>
      <c r="W505" s="73"/>
      <c r="X505" s="73"/>
    </row>
    <row r="506" spans="1:24" ht="15" customHeight="1" x14ac:dyDescent="0.25">
      <c r="A506" s="73"/>
      <c r="B506" s="49"/>
      <c r="C506" s="73"/>
      <c r="D506" s="104"/>
      <c r="E506" s="104"/>
      <c r="F506" s="104"/>
      <c r="G506" s="73"/>
      <c r="H506" s="49"/>
      <c r="I506" s="73"/>
      <c r="J506" s="73"/>
      <c r="K506" s="73"/>
      <c r="L506" s="73"/>
      <c r="M506" s="73"/>
      <c r="N506" s="73"/>
      <c r="O506" s="73"/>
      <c r="P506" s="73"/>
      <c r="Q506" s="73"/>
      <c r="R506" s="73"/>
      <c r="S506" s="73"/>
      <c r="T506" s="73"/>
      <c r="U506" s="73"/>
      <c r="V506" s="73"/>
      <c r="W506" s="73"/>
      <c r="X506" s="73"/>
    </row>
    <row r="507" spans="1:24" ht="15" customHeight="1" x14ac:dyDescent="0.25">
      <c r="A507" s="73"/>
      <c r="B507" s="49"/>
      <c r="C507" s="73"/>
      <c r="D507" s="104"/>
      <c r="E507" s="104"/>
      <c r="F507" s="104"/>
      <c r="G507" s="73"/>
      <c r="H507" s="49"/>
      <c r="I507" s="73"/>
      <c r="J507" s="73"/>
      <c r="K507" s="73"/>
      <c r="L507" s="73"/>
      <c r="M507" s="73"/>
      <c r="N507" s="73"/>
      <c r="O507" s="73"/>
      <c r="P507" s="73"/>
      <c r="Q507" s="73"/>
      <c r="R507" s="73"/>
      <c r="S507" s="73"/>
      <c r="T507" s="73"/>
      <c r="U507" s="73"/>
      <c r="V507" s="73"/>
      <c r="W507" s="73"/>
      <c r="X507" s="73"/>
    </row>
    <row r="508" spans="1:24" ht="15" customHeight="1" x14ac:dyDescent="0.25">
      <c r="A508" s="73"/>
      <c r="B508" s="49"/>
      <c r="C508" s="73"/>
      <c r="D508" s="104"/>
      <c r="E508" s="104"/>
      <c r="F508" s="104"/>
      <c r="G508" s="73"/>
      <c r="H508" s="49"/>
      <c r="I508" s="73"/>
      <c r="J508" s="73"/>
      <c r="K508" s="73"/>
      <c r="L508" s="73"/>
      <c r="M508" s="73"/>
      <c r="N508" s="73"/>
      <c r="O508" s="73"/>
      <c r="P508" s="73"/>
      <c r="Q508" s="73"/>
      <c r="R508" s="73"/>
      <c r="S508" s="73"/>
      <c r="T508" s="73"/>
      <c r="U508" s="73"/>
      <c r="V508" s="73"/>
      <c r="W508" s="73"/>
      <c r="X508" s="73"/>
    </row>
    <row r="509" spans="1:24" ht="15" customHeight="1" x14ac:dyDescent="0.25">
      <c r="A509" s="73"/>
      <c r="B509" s="49"/>
      <c r="C509" s="73"/>
      <c r="D509" s="104"/>
      <c r="E509" s="104"/>
      <c r="F509" s="104"/>
      <c r="G509" s="73"/>
      <c r="H509" s="49"/>
      <c r="I509" s="73"/>
      <c r="J509" s="73"/>
      <c r="K509" s="73"/>
      <c r="L509" s="73"/>
      <c r="M509" s="73"/>
      <c r="N509" s="73"/>
      <c r="O509" s="73"/>
      <c r="P509" s="73"/>
      <c r="Q509" s="73"/>
      <c r="R509" s="73"/>
      <c r="S509" s="73"/>
      <c r="T509" s="73"/>
      <c r="U509" s="73"/>
      <c r="V509" s="73"/>
      <c r="W509" s="73"/>
      <c r="X509" s="73"/>
    </row>
    <row r="510" spans="1:24" ht="15" customHeight="1" x14ac:dyDescent="0.25">
      <c r="A510" s="73"/>
      <c r="B510" s="49"/>
      <c r="C510" s="73"/>
      <c r="D510" s="104"/>
      <c r="E510" s="104"/>
      <c r="F510" s="104"/>
      <c r="G510" s="73"/>
      <c r="H510" s="49"/>
      <c r="I510" s="73"/>
      <c r="J510" s="73"/>
      <c r="K510" s="73"/>
      <c r="L510" s="73"/>
      <c r="M510" s="73"/>
      <c r="N510" s="73"/>
      <c r="O510" s="73"/>
      <c r="P510" s="73"/>
      <c r="Q510" s="73"/>
      <c r="R510" s="73"/>
      <c r="S510" s="73"/>
      <c r="T510" s="73"/>
      <c r="U510" s="73"/>
      <c r="V510" s="73"/>
      <c r="W510" s="73"/>
      <c r="X510" s="73"/>
    </row>
    <row r="511" spans="1:24" ht="15" customHeight="1" x14ac:dyDescent="0.25">
      <c r="A511" s="73"/>
      <c r="B511" s="49"/>
      <c r="C511" s="73"/>
      <c r="D511" s="104"/>
      <c r="E511" s="104"/>
      <c r="F511" s="104"/>
      <c r="G511" s="73"/>
      <c r="H511" s="49"/>
      <c r="I511" s="73"/>
      <c r="J511" s="73"/>
      <c r="K511" s="73"/>
      <c r="L511" s="73"/>
      <c r="M511" s="73"/>
      <c r="N511" s="73"/>
      <c r="O511" s="73"/>
      <c r="P511" s="73"/>
      <c r="Q511" s="73"/>
      <c r="R511" s="73"/>
      <c r="S511" s="73"/>
      <c r="T511" s="73"/>
      <c r="U511" s="73"/>
      <c r="V511" s="73"/>
      <c r="W511" s="73"/>
      <c r="X511" s="73"/>
    </row>
    <row r="512" spans="1:24" ht="15" customHeight="1" x14ac:dyDescent="0.25">
      <c r="A512" s="73"/>
      <c r="B512" s="49"/>
      <c r="C512" s="73"/>
      <c r="D512" s="104"/>
      <c r="E512" s="104"/>
      <c r="F512" s="104"/>
      <c r="G512" s="73"/>
      <c r="H512" s="49"/>
      <c r="I512" s="73"/>
      <c r="J512" s="73"/>
      <c r="K512" s="73"/>
      <c r="L512" s="73"/>
      <c r="M512" s="73"/>
      <c r="N512" s="73"/>
      <c r="O512" s="73"/>
      <c r="P512" s="73"/>
      <c r="Q512" s="73"/>
      <c r="R512" s="73"/>
      <c r="S512" s="73"/>
      <c r="T512" s="73"/>
      <c r="U512" s="73"/>
      <c r="V512" s="73"/>
      <c r="W512" s="73"/>
      <c r="X512" s="73"/>
    </row>
    <row r="513" spans="1:24" ht="15" customHeight="1" x14ac:dyDescent="0.25">
      <c r="A513" s="73"/>
      <c r="B513" s="49"/>
      <c r="C513" s="73"/>
      <c r="D513" s="104"/>
      <c r="E513" s="104"/>
      <c r="F513" s="104"/>
      <c r="G513" s="73"/>
      <c r="H513" s="49"/>
      <c r="I513" s="73"/>
      <c r="J513" s="73"/>
      <c r="K513" s="73"/>
      <c r="L513" s="73"/>
      <c r="M513" s="73"/>
      <c r="N513" s="73"/>
      <c r="O513" s="73"/>
      <c r="P513" s="73"/>
      <c r="Q513" s="73"/>
      <c r="R513" s="73"/>
      <c r="S513" s="73"/>
      <c r="T513" s="73"/>
      <c r="U513" s="73"/>
      <c r="V513" s="73"/>
      <c r="W513" s="73"/>
      <c r="X513" s="73"/>
    </row>
    <row r="514" spans="1:24" ht="15" customHeight="1" x14ac:dyDescent="0.25">
      <c r="A514" s="73"/>
      <c r="B514" s="49"/>
      <c r="C514" s="73"/>
      <c r="D514" s="104"/>
      <c r="E514" s="104"/>
      <c r="F514" s="104"/>
      <c r="G514" s="73"/>
      <c r="H514" s="49"/>
      <c r="I514" s="73"/>
      <c r="J514" s="73"/>
      <c r="K514" s="73"/>
      <c r="L514" s="73"/>
      <c r="M514" s="73"/>
      <c r="N514" s="73"/>
      <c r="O514" s="73"/>
      <c r="P514" s="73"/>
      <c r="Q514" s="73"/>
      <c r="R514" s="73"/>
      <c r="S514" s="73"/>
      <c r="T514" s="73"/>
      <c r="U514" s="73"/>
      <c r="V514" s="73"/>
      <c r="W514" s="73"/>
      <c r="X514" s="73"/>
    </row>
    <row r="515" spans="1:24" ht="15" customHeight="1" x14ac:dyDescent="0.25">
      <c r="A515" s="73"/>
      <c r="B515" s="49"/>
      <c r="C515" s="73"/>
      <c r="D515" s="104"/>
      <c r="E515" s="104"/>
      <c r="F515" s="104"/>
      <c r="G515" s="73"/>
      <c r="H515" s="49"/>
      <c r="I515" s="73"/>
      <c r="J515" s="73"/>
      <c r="K515" s="73"/>
      <c r="L515" s="73"/>
      <c r="M515" s="73"/>
      <c r="N515" s="73"/>
      <c r="O515" s="73"/>
      <c r="P515" s="73"/>
      <c r="Q515" s="73"/>
      <c r="R515" s="73"/>
      <c r="S515" s="73"/>
      <c r="T515" s="73"/>
      <c r="U515" s="73"/>
      <c r="V515" s="73"/>
      <c r="W515" s="73"/>
      <c r="X515" s="73"/>
    </row>
    <row r="516" spans="1:24" ht="15" customHeight="1" x14ac:dyDescent="0.25">
      <c r="A516" s="73"/>
      <c r="B516" s="49"/>
      <c r="C516" s="73"/>
      <c r="D516" s="104"/>
      <c r="E516" s="104"/>
      <c r="F516" s="104"/>
      <c r="G516" s="73"/>
      <c r="H516" s="49"/>
      <c r="I516" s="73"/>
      <c r="J516" s="73"/>
      <c r="K516" s="73"/>
      <c r="L516" s="73"/>
      <c r="M516" s="73"/>
      <c r="N516" s="73"/>
      <c r="O516" s="73"/>
      <c r="P516" s="73"/>
      <c r="Q516" s="73"/>
      <c r="R516" s="73"/>
      <c r="S516" s="73"/>
      <c r="T516" s="73"/>
      <c r="U516" s="73"/>
      <c r="V516" s="73"/>
      <c r="W516" s="73"/>
      <c r="X516" s="73"/>
    </row>
    <row r="517" spans="1:24" ht="15" customHeight="1" x14ac:dyDescent="0.25">
      <c r="A517" s="73"/>
      <c r="B517" s="49"/>
      <c r="C517" s="73"/>
      <c r="D517" s="104"/>
      <c r="E517" s="104"/>
      <c r="F517" s="104"/>
      <c r="G517" s="73"/>
      <c r="H517" s="49"/>
      <c r="I517" s="73"/>
      <c r="J517" s="73"/>
      <c r="K517" s="73"/>
      <c r="L517" s="73"/>
      <c r="M517" s="73"/>
      <c r="N517" s="73"/>
      <c r="O517" s="73"/>
      <c r="P517" s="73"/>
      <c r="Q517" s="73"/>
      <c r="R517" s="73"/>
      <c r="S517" s="73"/>
      <c r="T517" s="73"/>
      <c r="U517" s="73"/>
      <c r="V517" s="73"/>
      <c r="W517" s="73"/>
      <c r="X517" s="73"/>
    </row>
    <row r="518" spans="1:24" ht="15" customHeight="1" x14ac:dyDescent="0.25">
      <c r="A518" s="73"/>
      <c r="B518" s="49"/>
      <c r="C518" s="73"/>
      <c r="D518" s="104"/>
      <c r="E518" s="104"/>
      <c r="F518" s="104"/>
      <c r="G518" s="73"/>
      <c r="H518" s="49"/>
      <c r="I518" s="73"/>
      <c r="J518" s="73"/>
      <c r="K518" s="73"/>
      <c r="L518" s="73"/>
      <c r="M518" s="73"/>
      <c r="N518" s="73"/>
      <c r="O518" s="73"/>
      <c r="P518" s="73"/>
      <c r="Q518" s="73"/>
      <c r="R518" s="73"/>
      <c r="S518" s="73"/>
      <c r="T518" s="73"/>
      <c r="U518" s="73"/>
      <c r="V518" s="73"/>
      <c r="W518" s="73"/>
      <c r="X518" s="73"/>
    </row>
    <row r="519" spans="1:24" ht="15" customHeight="1" x14ac:dyDescent="0.25">
      <c r="A519" s="73"/>
      <c r="B519" s="49"/>
      <c r="C519" s="73"/>
      <c r="D519" s="104"/>
      <c r="E519" s="104"/>
      <c r="F519" s="104"/>
      <c r="G519" s="73"/>
      <c r="H519" s="49"/>
      <c r="I519" s="73"/>
      <c r="J519" s="73"/>
      <c r="K519" s="73"/>
      <c r="L519" s="73"/>
      <c r="M519" s="73"/>
      <c r="N519" s="73"/>
      <c r="O519" s="73"/>
      <c r="P519" s="73"/>
      <c r="Q519" s="73"/>
      <c r="R519" s="73"/>
      <c r="S519" s="73"/>
      <c r="T519" s="73"/>
      <c r="U519" s="73"/>
      <c r="V519" s="73"/>
      <c r="W519" s="73"/>
      <c r="X519" s="73"/>
    </row>
    <row r="520" spans="1:24" ht="15" customHeight="1" x14ac:dyDescent="0.25">
      <c r="A520" s="73"/>
      <c r="B520" s="49"/>
      <c r="C520" s="73"/>
      <c r="D520" s="104"/>
      <c r="E520" s="104"/>
      <c r="F520" s="104"/>
      <c r="G520" s="73"/>
      <c r="H520" s="49"/>
      <c r="I520" s="73"/>
      <c r="J520" s="73"/>
      <c r="K520" s="73"/>
      <c r="L520" s="73"/>
      <c r="M520" s="73"/>
      <c r="N520" s="73"/>
      <c r="O520" s="73"/>
      <c r="P520" s="73"/>
      <c r="Q520" s="73"/>
      <c r="R520" s="73"/>
      <c r="S520" s="73"/>
      <c r="T520" s="73"/>
      <c r="U520" s="73"/>
      <c r="V520" s="73"/>
      <c r="W520" s="73"/>
      <c r="X520" s="73"/>
    </row>
    <row r="521" spans="1:24" ht="15" customHeight="1" x14ac:dyDescent="0.25">
      <c r="A521" s="73"/>
      <c r="B521" s="49"/>
      <c r="C521" s="73"/>
      <c r="D521" s="104"/>
      <c r="E521" s="104"/>
      <c r="F521" s="104"/>
      <c r="G521" s="73"/>
      <c r="H521" s="49"/>
      <c r="I521" s="73"/>
      <c r="J521" s="73"/>
      <c r="K521" s="73"/>
      <c r="L521" s="73"/>
      <c r="M521" s="73"/>
      <c r="N521" s="73"/>
      <c r="O521" s="73"/>
      <c r="P521" s="73"/>
      <c r="Q521" s="73"/>
      <c r="R521" s="73"/>
      <c r="S521" s="73"/>
      <c r="T521" s="73"/>
      <c r="U521" s="73"/>
      <c r="V521" s="73"/>
      <c r="W521" s="73"/>
      <c r="X521" s="73"/>
    </row>
    <row r="522" spans="1:24" ht="15" customHeight="1" x14ac:dyDescent="0.25">
      <c r="A522" s="73"/>
      <c r="B522" s="49"/>
      <c r="C522" s="73"/>
      <c r="D522" s="104"/>
      <c r="E522" s="104"/>
      <c r="F522" s="104"/>
      <c r="G522" s="73"/>
      <c r="H522" s="49"/>
      <c r="I522" s="73"/>
      <c r="J522" s="73"/>
      <c r="K522" s="73"/>
      <c r="L522" s="73"/>
      <c r="M522" s="73"/>
      <c r="N522" s="73"/>
      <c r="O522" s="73"/>
      <c r="P522" s="73"/>
      <c r="Q522" s="73"/>
      <c r="R522" s="73"/>
      <c r="S522" s="73"/>
      <c r="T522" s="73"/>
      <c r="U522" s="73"/>
      <c r="V522" s="73"/>
      <c r="W522" s="73"/>
      <c r="X522" s="73"/>
    </row>
    <row r="523" spans="1:24" ht="15" customHeight="1" x14ac:dyDescent="0.25">
      <c r="A523" s="73"/>
      <c r="B523" s="49"/>
      <c r="C523" s="73"/>
      <c r="D523" s="104"/>
      <c r="E523" s="104"/>
      <c r="F523" s="104"/>
      <c r="G523" s="73"/>
      <c r="H523" s="49"/>
      <c r="I523" s="73"/>
      <c r="J523" s="73"/>
      <c r="K523" s="73"/>
      <c r="L523" s="73"/>
      <c r="M523" s="73"/>
      <c r="N523" s="73"/>
      <c r="O523" s="73"/>
      <c r="P523" s="73"/>
      <c r="Q523" s="73"/>
      <c r="R523" s="73"/>
      <c r="S523" s="73"/>
      <c r="T523" s="73"/>
      <c r="U523" s="73"/>
      <c r="V523" s="73"/>
      <c r="W523" s="73"/>
      <c r="X523" s="73"/>
    </row>
    <row r="524" spans="1:24" ht="15" customHeight="1" x14ac:dyDescent="0.25">
      <c r="A524" s="73"/>
      <c r="B524" s="49"/>
      <c r="C524" s="73"/>
      <c r="D524" s="104"/>
      <c r="E524" s="104"/>
      <c r="F524" s="104"/>
      <c r="G524" s="73"/>
      <c r="H524" s="49"/>
      <c r="I524" s="73"/>
      <c r="J524" s="73"/>
      <c r="K524" s="73"/>
      <c r="L524" s="73"/>
      <c r="M524" s="73"/>
      <c r="N524" s="73"/>
      <c r="O524" s="73"/>
      <c r="P524" s="73"/>
      <c r="Q524" s="73"/>
      <c r="R524" s="73"/>
      <c r="S524" s="73"/>
      <c r="T524" s="73"/>
      <c r="U524" s="73"/>
      <c r="V524" s="73"/>
      <c r="W524" s="73"/>
      <c r="X524" s="73"/>
    </row>
    <row r="525" spans="1:24" ht="15" customHeight="1" x14ac:dyDescent="0.25">
      <c r="A525" s="73"/>
      <c r="B525" s="49"/>
      <c r="C525" s="73"/>
      <c r="D525" s="104"/>
      <c r="E525" s="104"/>
      <c r="F525" s="104"/>
      <c r="G525" s="73"/>
      <c r="H525" s="49"/>
      <c r="I525" s="73"/>
      <c r="J525" s="73"/>
      <c r="K525" s="73"/>
      <c r="L525" s="73"/>
      <c r="M525" s="73"/>
      <c r="N525" s="73"/>
      <c r="O525" s="73"/>
      <c r="P525" s="73"/>
      <c r="Q525" s="73"/>
      <c r="R525" s="73"/>
      <c r="S525" s="73"/>
      <c r="T525" s="73"/>
      <c r="U525" s="73"/>
      <c r="V525" s="73"/>
      <c r="W525" s="73"/>
      <c r="X525" s="73"/>
    </row>
    <row r="526" spans="1:24" ht="15" customHeight="1" x14ac:dyDescent="0.25">
      <c r="A526" s="73"/>
      <c r="B526" s="49"/>
      <c r="C526" s="73"/>
      <c r="D526" s="104"/>
      <c r="E526" s="104"/>
      <c r="F526" s="104"/>
      <c r="G526" s="73"/>
      <c r="H526" s="49"/>
      <c r="I526" s="73"/>
      <c r="J526" s="73"/>
      <c r="K526" s="73"/>
      <c r="L526" s="73"/>
      <c r="M526" s="73"/>
      <c r="N526" s="73"/>
      <c r="O526" s="73"/>
      <c r="P526" s="73"/>
      <c r="Q526" s="73"/>
      <c r="R526" s="73"/>
      <c r="S526" s="73"/>
      <c r="T526" s="73"/>
      <c r="U526" s="73"/>
      <c r="V526" s="73"/>
      <c r="W526" s="73"/>
      <c r="X526" s="73"/>
    </row>
    <row r="527" spans="1:24" ht="15" customHeight="1" x14ac:dyDescent="0.25">
      <c r="A527" s="73"/>
      <c r="B527" s="49"/>
      <c r="C527" s="73"/>
      <c r="D527" s="104"/>
      <c r="E527" s="104"/>
      <c r="F527" s="104"/>
      <c r="G527" s="73"/>
      <c r="H527" s="49"/>
      <c r="I527" s="73"/>
      <c r="J527" s="73"/>
      <c r="K527" s="73"/>
      <c r="L527" s="73"/>
      <c r="M527" s="73"/>
      <c r="N527" s="73"/>
      <c r="O527" s="73"/>
      <c r="P527" s="73"/>
      <c r="Q527" s="73"/>
      <c r="R527" s="73"/>
      <c r="S527" s="73"/>
      <c r="T527" s="73"/>
      <c r="U527" s="73"/>
      <c r="V527" s="73"/>
      <c r="W527" s="73"/>
      <c r="X527" s="73"/>
    </row>
    <row r="528" spans="1:24" ht="15" customHeight="1" x14ac:dyDescent="0.25">
      <c r="A528" s="73"/>
      <c r="B528" s="49"/>
      <c r="C528" s="73"/>
      <c r="D528" s="104"/>
      <c r="E528" s="104"/>
      <c r="F528" s="104"/>
      <c r="G528" s="73"/>
      <c r="H528" s="49"/>
      <c r="I528" s="73"/>
      <c r="J528" s="73"/>
      <c r="K528" s="73"/>
      <c r="L528" s="73"/>
      <c r="M528" s="73"/>
      <c r="N528" s="73"/>
      <c r="O528" s="73"/>
      <c r="P528" s="73"/>
      <c r="Q528" s="73"/>
      <c r="R528" s="73"/>
      <c r="S528" s="73"/>
      <c r="T528" s="73"/>
      <c r="U528" s="73"/>
      <c r="V528" s="73"/>
      <c r="W528" s="73"/>
      <c r="X528" s="73"/>
    </row>
    <row r="529" spans="1:24" ht="15" customHeight="1" x14ac:dyDescent="0.25">
      <c r="A529" s="73"/>
      <c r="B529" s="49"/>
      <c r="C529" s="73"/>
      <c r="D529" s="104"/>
      <c r="E529" s="104"/>
      <c r="F529" s="104"/>
      <c r="G529" s="73"/>
      <c r="H529" s="49"/>
      <c r="I529" s="73"/>
      <c r="J529" s="73"/>
      <c r="K529" s="73"/>
      <c r="L529" s="73"/>
      <c r="M529" s="73"/>
      <c r="N529" s="73"/>
      <c r="O529" s="73"/>
      <c r="P529" s="73"/>
      <c r="Q529" s="73"/>
      <c r="R529" s="73"/>
      <c r="S529" s="73"/>
      <c r="T529" s="73"/>
      <c r="U529" s="73"/>
      <c r="V529" s="73"/>
      <c r="W529" s="73"/>
      <c r="X529" s="73"/>
    </row>
    <row r="530" spans="1:24" ht="15" customHeight="1" x14ac:dyDescent="0.25">
      <c r="A530" s="73"/>
      <c r="B530" s="49"/>
      <c r="C530" s="73"/>
      <c r="D530" s="104"/>
      <c r="E530" s="104"/>
      <c r="F530" s="104"/>
      <c r="G530" s="73"/>
      <c r="H530" s="49"/>
      <c r="I530" s="73"/>
      <c r="J530" s="73"/>
      <c r="K530" s="73"/>
      <c r="L530" s="73"/>
      <c r="M530" s="73"/>
      <c r="N530" s="73"/>
      <c r="O530" s="73"/>
      <c r="P530" s="73"/>
      <c r="Q530" s="73"/>
      <c r="R530" s="73"/>
      <c r="S530" s="73"/>
      <c r="T530" s="73"/>
      <c r="U530" s="73"/>
      <c r="V530" s="73"/>
      <c r="W530" s="73"/>
      <c r="X530" s="73"/>
    </row>
    <row r="531" spans="1:24" ht="15" customHeight="1" x14ac:dyDescent="0.25">
      <c r="A531" s="73"/>
      <c r="B531" s="49"/>
      <c r="C531" s="73"/>
      <c r="D531" s="104"/>
      <c r="E531" s="104"/>
      <c r="F531" s="104"/>
      <c r="G531" s="73"/>
      <c r="H531" s="49"/>
      <c r="I531" s="73"/>
      <c r="J531" s="73"/>
      <c r="K531" s="73"/>
      <c r="L531" s="73"/>
      <c r="M531" s="73"/>
      <c r="N531" s="73"/>
      <c r="O531" s="73"/>
      <c r="P531" s="73"/>
      <c r="Q531" s="73"/>
      <c r="R531" s="73"/>
      <c r="S531" s="73"/>
      <c r="T531" s="73"/>
      <c r="U531" s="73"/>
      <c r="V531" s="73"/>
      <c r="W531" s="73"/>
      <c r="X531" s="73"/>
    </row>
    <row r="532" spans="1:24" ht="15" customHeight="1" x14ac:dyDescent="0.25">
      <c r="A532" s="73"/>
      <c r="B532" s="49"/>
      <c r="C532" s="73"/>
      <c r="D532" s="104"/>
      <c r="E532" s="104"/>
      <c r="F532" s="104"/>
      <c r="G532" s="73"/>
      <c r="H532" s="49"/>
      <c r="I532" s="73"/>
      <c r="J532" s="73"/>
      <c r="K532" s="73"/>
      <c r="L532" s="73"/>
      <c r="M532" s="73"/>
      <c r="N532" s="73"/>
      <c r="O532" s="73"/>
      <c r="P532" s="73"/>
      <c r="Q532" s="73"/>
      <c r="R532" s="73"/>
      <c r="S532" s="73"/>
      <c r="T532" s="73"/>
      <c r="U532" s="73"/>
      <c r="V532" s="73"/>
      <c r="W532" s="73"/>
      <c r="X532" s="73"/>
    </row>
    <row r="533" spans="1:24" ht="15" customHeight="1" x14ac:dyDescent="0.25">
      <c r="A533" s="73"/>
      <c r="B533" s="49"/>
      <c r="C533" s="73"/>
      <c r="D533" s="104"/>
      <c r="E533" s="104"/>
      <c r="F533" s="104"/>
      <c r="G533" s="73"/>
      <c r="H533" s="49"/>
      <c r="I533" s="73"/>
      <c r="J533" s="73"/>
      <c r="K533" s="73"/>
      <c r="L533" s="73"/>
      <c r="M533" s="73"/>
      <c r="N533" s="73"/>
      <c r="O533" s="73"/>
      <c r="P533" s="73"/>
      <c r="Q533" s="73"/>
      <c r="R533" s="73"/>
      <c r="S533" s="73"/>
      <c r="T533" s="73"/>
      <c r="U533" s="73"/>
      <c r="V533" s="73"/>
      <c r="W533" s="73"/>
      <c r="X533" s="73"/>
    </row>
    <row r="534" spans="1:24" ht="15" customHeight="1" x14ac:dyDescent="0.25">
      <c r="A534" s="73"/>
      <c r="B534" s="49"/>
      <c r="C534" s="73"/>
      <c r="D534" s="104"/>
      <c r="E534" s="104"/>
      <c r="F534" s="104"/>
      <c r="G534" s="73"/>
      <c r="H534" s="49"/>
      <c r="I534" s="73"/>
      <c r="J534" s="73"/>
      <c r="K534" s="73"/>
      <c r="L534" s="73"/>
      <c r="M534" s="73"/>
      <c r="N534" s="73"/>
      <c r="O534" s="73"/>
      <c r="P534" s="73"/>
      <c r="Q534" s="73"/>
      <c r="R534" s="73"/>
      <c r="S534" s="73"/>
      <c r="T534" s="73"/>
      <c r="U534" s="73"/>
      <c r="V534" s="73"/>
      <c r="W534" s="73"/>
      <c r="X534" s="73"/>
    </row>
    <row r="535" spans="1:24" ht="15" customHeight="1" x14ac:dyDescent="0.25">
      <c r="A535" s="73"/>
      <c r="B535" s="49"/>
      <c r="C535" s="73"/>
      <c r="D535" s="104"/>
      <c r="E535" s="104"/>
      <c r="F535" s="104"/>
      <c r="G535" s="73"/>
      <c r="H535" s="49"/>
      <c r="I535" s="73"/>
      <c r="J535" s="73"/>
      <c r="K535" s="73"/>
      <c r="L535" s="73"/>
      <c r="M535" s="73"/>
      <c r="N535" s="73"/>
      <c r="O535" s="73"/>
      <c r="P535" s="73"/>
      <c r="Q535" s="73"/>
      <c r="R535" s="73"/>
      <c r="S535" s="73"/>
      <c r="T535" s="73"/>
      <c r="U535" s="73"/>
      <c r="V535" s="73"/>
      <c r="W535" s="73"/>
      <c r="X535" s="73"/>
    </row>
    <row r="536" spans="1:24" ht="15" customHeight="1" x14ac:dyDescent="0.25">
      <c r="A536" s="73"/>
      <c r="B536" s="49"/>
      <c r="C536" s="73"/>
      <c r="D536" s="104"/>
      <c r="E536" s="104"/>
      <c r="F536" s="104"/>
      <c r="G536" s="73"/>
      <c r="H536" s="49"/>
      <c r="I536" s="73"/>
      <c r="J536" s="73"/>
      <c r="K536" s="73"/>
      <c r="L536" s="73"/>
      <c r="M536" s="73"/>
      <c r="N536" s="73"/>
      <c r="O536" s="73"/>
      <c r="P536" s="73"/>
      <c r="Q536" s="73"/>
      <c r="R536" s="73"/>
      <c r="S536" s="73"/>
      <c r="T536" s="73"/>
      <c r="U536" s="73"/>
      <c r="V536" s="73"/>
      <c r="W536" s="73"/>
      <c r="X536" s="73"/>
    </row>
    <row r="537" spans="1:24" ht="15" customHeight="1" x14ac:dyDescent="0.25">
      <c r="A537" s="73"/>
      <c r="B537" s="49"/>
      <c r="C537" s="73"/>
      <c r="D537" s="104"/>
      <c r="E537" s="104"/>
      <c r="F537" s="104"/>
      <c r="G537" s="73"/>
      <c r="H537" s="49"/>
      <c r="I537" s="73"/>
      <c r="J537" s="73"/>
      <c r="K537" s="73"/>
      <c r="L537" s="73"/>
      <c r="M537" s="73"/>
      <c r="N537" s="73"/>
      <c r="O537" s="73"/>
      <c r="P537" s="73"/>
      <c r="Q537" s="73"/>
      <c r="R537" s="73"/>
      <c r="S537" s="73"/>
      <c r="T537" s="73"/>
      <c r="U537" s="73"/>
      <c r="V537" s="73"/>
      <c r="W537" s="73"/>
      <c r="X537" s="73"/>
    </row>
    <row r="538" spans="1:24" ht="15" customHeight="1" x14ac:dyDescent="0.25">
      <c r="A538" s="73"/>
      <c r="B538" s="49"/>
      <c r="C538" s="73"/>
      <c r="D538" s="104"/>
      <c r="E538" s="104"/>
      <c r="F538" s="104"/>
      <c r="G538" s="73"/>
      <c r="H538" s="49"/>
      <c r="I538" s="73"/>
      <c r="J538" s="73"/>
      <c r="K538" s="73"/>
      <c r="L538" s="73"/>
      <c r="M538" s="73"/>
      <c r="N538" s="73"/>
      <c r="O538" s="73"/>
      <c r="P538" s="73"/>
      <c r="Q538" s="73"/>
      <c r="R538" s="73"/>
      <c r="S538" s="73"/>
      <c r="T538" s="73"/>
      <c r="U538" s="73"/>
      <c r="V538" s="73"/>
      <c r="W538" s="73"/>
      <c r="X538" s="73"/>
    </row>
    <row r="539" spans="1:24" ht="15" customHeight="1" x14ac:dyDescent="0.25">
      <c r="A539" s="73"/>
      <c r="B539" s="49"/>
      <c r="C539" s="73"/>
      <c r="D539" s="104"/>
      <c r="E539" s="104"/>
      <c r="F539" s="104"/>
      <c r="G539" s="73"/>
      <c r="H539" s="49"/>
      <c r="I539" s="73"/>
      <c r="J539" s="73"/>
      <c r="K539" s="73"/>
      <c r="L539" s="73"/>
      <c r="M539" s="73"/>
      <c r="N539" s="73"/>
      <c r="O539" s="73"/>
      <c r="P539" s="73"/>
      <c r="Q539" s="73"/>
      <c r="R539" s="73"/>
      <c r="S539" s="73"/>
      <c r="T539" s="73"/>
      <c r="U539" s="73"/>
      <c r="V539" s="73"/>
      <c r="W539" s="73"/>
      <c r="X539" s="73"/>
    </row>
    <row r="540" spans="1:24" ht="15" customHeight="1" x14ac:dyDescent="0.25">
      <c r="A540" s="73"/>
      <c r="B540" s="49"/>
      <c r="C540" s="73"/>
      <c r="D540" s="104"/>
      <c r="E540" s="104"/>
      <c r="F540" s="104"/>
      <c r="G540" s="73"/>
      <c r="H540" s="49"/>
      <c r="I540" s="73"/>
      <c r="J540" s="73"/>
      <c r="K540" s="73"/>
      <c r="L540" s="73"/>
      <c r="M540" s="73"/>
      <c r="N540" s="73"/>
      <c r="O540" s="73"/>
      <c r="P540" s="73"/>
      <c r="Q540" s="73"/>
      <c r="R540" s="73"/>
      <c r="S540" s="73"/>
      <c r="T540" s="73"/>
      <c r="U540" s="73"/>
      <c r="V540" s="73"/>
      <c r="W540" s="73"/>
      <c r="X540" s="73"/>
    </row>
    <row r="541" spans="1:24" ht="15" customHeight="1" x14ac:dyDescent="0.25">
      <c r="A541" s="73"/>
      <c r="B541" s="49"/>
      <c r="C541" s="73"/>
      <c r="D541" s="104"/>
      <c r="E541" s="104"/>
      <c r="F541" s="104"/>
      <c r="G541" s="73"/>
      <c r="H541" s="49"/>
      <c r="I541" s="73"/>
      <c r="J541" s="73"/>
      <c r="K541" s="73"/>
      <c r="L541" s="73"/>
      <c r="M541" s="73"/>
      <c r="N541" s="73"/>
      <c r="O541" s="73"/>
      <c r="P541" s="73"/>
      <c r="Q541" s="73"/>
      <c r="R541" s="73"/>
      <c r="S541" s="73"/>
      <c r="T541" s="73"/>
      <c r="U541" s="73"/>
      <c r="V541" s="73"/>
      <c r="W541" s="73"/>
      <c r="X541" s="73"/>
    </row>
    <row r="542" spans="1:24" ht="15" customHeight="1" x14ac:dyDescent="0.25">
      <c r="A542" s="73"/>
      <c r="B542" s="49"/>
      <c r="C542" s="73"/>
      <c r="D542" s="104"/>
      <c r="E542" s="104"/>
      <c r="F542" s="104"/>
      <c r="G542" s="73"/>
      <c r="H542" s="49"/>
      <c r="I542" s="73"/>
      <c r="J542" s="73"/>
      <c r="K542" s="73"/>
      <c r="L542" s="73"/>
      <c r="M542" s="73"/>
      <c r="N542" s="73"/>
      <c r="O542" s="73"/>
      <c r="P542" s="73"/>
      <c r="Q542" s="73"/>
      <c r="R542" s="73"/>
      <c r="S542" s="73"/>
      <c r="T542" s="73"/>
      <c r="U542" s="73"/>
      <c r="V542" s="73"/>
      <c r="W542" s="73"/>
      <c r="X542" s="73"/>
    </row>
    <row r="543" spans="1:24" ht="15" customHeight="1" x14ac:dyDescent="0.25">
      <c r="A543" s="73"/>
      <c r="B543" s="49"/>
      <c r="C543" s="73"/>
      <c r="D543" s="104"/>
      <c r="E543" s="104"/>
      <c r="F543" s="104"/>
      <c r="G543" s="73"/>
      <c r="H543" s="49"/>
      <c r="I543" s="73"/>
      <c r="J543" s="73"/>
      <c r="K543" s="73"/>
      <c r="L543" s="73"/>
      <c r="M543" s="73"/>
      <c r="N543" s="73"/>
      <c r="O543" s="73"/>
      <c r="P543" s="73"/>
      <c r="Q543" s="73"/>
      <c r="R543" s="73"/>
      <c r="S543" s="73"/>
      <c r="T543" s="73"/>
      <c r="U543" s="73"/>
      <c r="V543" s="73"/>
      <c r="W543" s="73"/>
      <c r="X543" s="73"/>
    </row>
    <row r="544" spans="1:24" ht="15" customHeight="1" x14ac:dyDescent="0.25">
      <c r="A544" s="73"/>
      <c r="B544" s="49"/>
      <c r="C544" s="73"/>
      <c r="D544" s="104"/>
      <c r="E544" s="104"/>
      <c r="F544" s="104"/>
      <c r="G544" s="73"/>
      <c r="H544" s="49"/>
      <c r="I544" s="73"/>
      <c r="J544" s="73"/>
      <c r="K544" s="73"/>
      <c r="L544" s="73"/>
      <c r="M544" s="73"/>
      <c r="N544" s="73"/>
      <c r="O544" s="73"/>
      <c r="P544" s="73"/>
      <c r="Q544" s="73"/>
      <c r="R544" s="73"/>
      <c r="S544" s="73"/>
      <c r="T544" s="73"/>
      <c r="U544" s="73"/>
      <c r="V544" s="73"/>
      <c r="W544" s="73"/>
      <c r="X544" s="73"/>
    </row>
    <row r="545" spans="1:24" ht="15" customHeight="1" x14ac:dyDescent="0.25">
      <c r="A545" s="73"/>
      <c r="B545" s="49"/>
      <c r="C545" s="73"/>
      <c r="D545" s="104"/>
      <c r="E545" s="104"/>
      <c r="F545" s="104"/>
      <c r="G545" s="73"/>
      <c r="H545" s="49"/>
      <c r="I545" s="73"/>
      <c r="J545" s="73"/>
      <c r="K545" s="73"/>
      <c r="L545" s="73"/>
      <c r="M545" s="73"/>
      <c r="N545" s="73"/>
      <c r="O545" s="73"/>
      <c r="P545" s="73"/>
      <c r="Q545" s="73"/>
      <c r="R545" s="73"/>
      <c r="S545" s="73"/>
      <c r="T545" s="73"/>
      <c r="U545" s="73"/>
      <c r="V545" s="73"/>
      <c r="W545" s="73"/>
      <c r="X545" s="73"/>
    </row>
    <row r="546" spans="1:24" ht="15" customHeight="1" x14ac:dyDescent="0.25">
      <c r="A546" s="73"/>
      <c r="B546" s="49"/>
      <c r="C546" s="73"/>
      <c r="D546" s="104"/>
      <c r="E546" s="104"/>
      <c r="F546" s="104"/>
      <c r="G546" s="73"/>
      <c r="H546" s="49"/>
      <c r="I546" s="73"/>
      <c r="J546" s="73"/>
      <c r="K546" s="73"/>
      <c r="L546" s="73"/>
      <c r="M546" s="73"/>
      <c r="N546" s="73"/>
      <c r="O546" s="73"/>
      <c r="P546" s="73"/>
      <c r="Q546" s="73"/>
      <c r="R546" s="73"/>
      <c r="S546" s="73"/>
      <c r="T546" s="73"/>
      <c r="U546" s="73"/>
      <c r="V546" s="73"/>
      <c r="W546" s="73"/>
      <c r="X546" s="73"/>
    </row>
    <row r="547" spans="1:24" ht="15" customHeight="1" x14ac:dyDescent="0.25">
      <c r="A547" s="73"/>
      <c r="B547" s="49"/>
      <c r="C547" s="73"/>
      <c r="D547" s="104"/>
      <c r="E547" s="104"/>
      <c r="F547" s="104"/>
      <c r="G547" s="73"/>
      <c r="H547" s="49"/>
      <c r="I547" s="73"/>
      <c r="J547" s="73"/>
      <c r="K547" s="73"/>
      <c r="L547" s="73"/>
      <c r="M547" s="73"/>
      <c r="N547" s="73"/>
      <c r="O547" s="73"/>
      <c r="P547" s="73"/>
      <c r="Q547" s="73"/>
      <c r="R547" s="73"/>
      <c r="S547" s="73"/>
      <c r="T547" s="73"/>
      <c r="U547" s="73"/>
      <c r="V547" s="73"/>
      <c r="W547" s="73"/>
      <c r="X547" s="73"/>
    </row>
    <row r="548" spans="1:24" ht="15" customHeight="1" x14ac:dyDescent="0.25">
      <c r="A548" s="73"/>
      <c r="B548" s="49"/>
      <c r="C548" s="73"/>
      <c r="D548" s="104"/>
      <c r="E548" s="104"/>
      <c r="F548" s="104"/>
      <c r="G548" s="73"/>
      <c r="H548" s="49"/>
      <c r="I548" s="73"/>
      <c r="J548" s="73"/>
      <c r="K548" s="73"/>
      <c r="L548" s="73"/>
      <c r="M548" s="73"/>
      <c r="N548" s="73"/>
      <c r="O548" s="73"/>
      <c r="P548" s="73"/>
      <c r="Q548" s="73"/>
      <c r="R548" s="73"/>
      <c r="S548" s="73"/>
      <c r="T548" s="73"/>
      <c r="U548" s="73"/>
      <c r="V548" s="73"/>
      <c r="W548" s="73"/>
      <c r="X548" s="73"/>
    </row>
    <row r="549" spans="1:24" ht="15" customHeight="1" x14ac:dyDescent="0.25">
      <c r="A549" s="73"/>
      <c r="B549" s="49"/>
      <c r="C549" s="73"/>
      <c r="D549" s="104"/>
      <c r="E549" s="104"/>
      <c r="F549" s="104"/>
      <c r="G549" s="73"/>
      <c r="H549" s="49"/>
      <c r="I549" s="73"/>
      <c r="J549" s="73"/>
      <c r="K549" s="73"/>
      <c r="L549" s="73"/>
      <c r="M549" s="73"/>
      <c r="N549" s="73"/>
      <c r="O549" s="73"/>
      <c r="P549" s="73"/>
      <c r="Q549" s="73"/>
      <c r="R549" s="73"/>
      <c r="S549" s="73"/>
      <c r="T549" s="73"/>
      <c r="U549" s="73"/>
      <c r="V549" s="73"/>
      <c r="W549" s="73"/>
      <c r="X549" s="73"/>
    </row>
    <row r="550" spans="1:24" ht="15" customHeight="1" x14ac:dyDescent="0.25">
      <c r="A550" s="73"/>
      <c r="B550" s="49"/>
      <c r="C550" s="73"/>
      <c r="D550" s="104"/>
      <c r="E550" s="104"/>
      <c r="F550" s="104"/>
      <c r="G550" s="73"/>
      <c r="H550" s="49"/>
      <c r="I550" s="73"/>
      <c r="J550" s="73"/>
      <c r="K550" s="73"/>
      <c r="L550" s="73"/>
      <c r="M550" s="73"/>
      <c r="N550" s="73"/>
      <c r="O550" s="73"/>
      <c r="P550" s="73"/>
      <c r="Q550" s="73"/>
      <c r="R550" s="73"/>
      <c r="S550" s="73"/>
      <c r="T550" s="73"/>
      <c r="U550" s="73"/>
      <c r="V550" s="73"/>
      <c r="W550" s="73"/>
      <c r="X550" s="73"/>
    </row>
    <row r="551" spans="1:24" ht="15" customHeight="1" x14ac:dyDescent="0.25">
      <c r="A551" s="73"/>
      <c r="B551" s="49"/>
      <c r="C551" s="73"/>
      <c r="D551" s="104"/>
      <c r="E551" s="104"/>
      <c r="F551" s="104"/>
      <c r="G551" s="73"/>
      <c r="H551" s="49"/>
      <c r="I551" s="73"/>
      <c r="J551" s="73"/>
      <c r="K551" s="73"/>
      <c r="L551" s="73"/>
      <c r="M551" s="73"/>
      <c r="N551" s="73"/>
      <c r="O551" s="73"/>
      <c r="P551" s="73"/>
      <c r="Q551" s="73"/>
      <c r="R551" s="73"/>
      <c r="S551" s="73"/>
      <c r="T551" s="73"/>
      <c r="U551" s="73"/>
      <c r="V551" s="73"/>
      <c r="W551" s="73"/>
      <c r="X551" s="73"/>
    </row>
    <row r="552" spans="1:24" ht="15" customHeight="1" x14ac:dyDescent="0.25">
      <c r="A552" s="73"/>
      <c r="B552" s="49"/>
      <c r="C552" s="73"/>
      <c r="D552" s="104"/>
      <c r="E552" s="104"/>
      <c r="F552" s="104"/>
      <c r="G552" s="73"/>
      <c r="H552" s="49"/>
      <c r="I552" s="73"/>
      <c r="J552" s="73"/>
      <c r="K552" s="73"/>
      <c r="L552" s="73"/>
      <c r="M552" s="73"/>
      <c r="N552" s="73"/>
      <c r="O552" s="73"/>
      <c r="P552" s="73"/>
      <c r="Q552" s="73"/>
      <c r="R552" s="73"/>
      <c r="S552" s="73"/>
      <c r="T552" s="73"/>
      <c r="U552" s="73"/>
      <c r="V552" s="73"/>
      <c r="W552" s="73"/>
      <c r="X552" s="73"/>
    </row>
    <row r="553" spans="1:24" ht="15" customHeight="1" x14ac:dyDescent="0.25">
      <c r="A553" s="73"/>
      <c r="B553" s="49"/>
      <c r="C553" s="73"/>
      <c r="D553" s="104"/>
      <c r="E553" s="104"/>
      <c r="F553" s="104"/>
      <c r="G553" s="73"/>
      <c r="H553" s="49"/>
      <c r="I553" s="73"/>
      <c r="J553" s="73"/>
      <c r="K553" s="73"/>
      <c r="L553" s="73"/>
      <c r="M553" s="73"/>
      <c r="N553" s="73"/>
      <c r="O553" s="73"/>
      <c r="P553" s="73"/>
      <c r="Q553" s="73"/>
      <c r="R553" s="73"/>
      <c r="S553" s="73"/>
      <c r="T553" s="73"/>
      <c r="U553" s="73"/>
      <c r="V553" s="73"/>
      <c r="W553" s="73"/>
      <c r="X553" s="73"/>
    </row>
    <row r="554" spans="1:24" ht="15" customHeight="1" x14ac:dyDescent="0.25">
      <c r="A554" s="73"/>
      <c r="B554" s="49"/>
      <c r="C554" s="73"/>
      <c r="D554" s="104"/>
      <c r="E554" s="104"/>
      <c r="F554" s="104"/>
      <c r="G554" s="73"/>
      <c r="H554" s="49"/>
      <c r="I554" s="73"/>
      <c r="J554" s="73"/>
      <c r="K554" s="73"/>
      <c r="L554" s="73"/>
      <c r="M554" s="73"/>
      <c r="N554" s="73"/>
      <c r="O554" s="73"/>
      <c r="P554" s="73"/>
      <c r="Q554" s="73"/>
      <c r="R554" s="73"/>
      <c r="S554" s="73"/>
      <c r="T554" s="73"/>
      <c r="U554" s="73"/>
      <c r="V554" s="73"/>
      <c r="W554" s="73"/>
      <c r="X554" s="73"/>
    </row>
    <row r="555" spans="1:24" ht="15" customHeight="1" x14ac:dyDescent="0.25">
      <c r="A555" s="73"/>
      <c r="B555" s="49"/>
      <c r="C555" s="73"/>
      <c r="D555" s="104"/>
      <c r="E555" s="104"/>
      <c r="F555" s="104"/>
      <c r="G555" s="73"/>
      <c r="H555" s="49"/>
      <c r="I555" s="73"/>
      <c r="J555" s="73"/>
      <c r="K555" s="73"/>
      <c r="L555" s="73"/>
      <c r="M555" s="73"/>
      <c r="N555" s="73"/>
      <c r="O555" s="73"/>
      <c r="P555" s="73"/>
      <c r="Q555" s="73"/>
      <c r="R555" s="73"/>
      <c r="S555" s="73"/>
      <c r="T555" s="73"/>
      <c r="U555" s="73"/>
      <c r="V555" s="73"/>
      <c r="W555" s="73"/>
      <c r="X555" s="73"/>
    </row>
    <row r="556" spans="1:24" ht="15" customHeight="1" x14ac:dyDescent="0.25">
      <c r="A556" s="73"/>
      <c r="B556" s="49"/>
      <c r="C556" s="73"/>
      <c r="D556" s="104"/>
      <c r="E556" s="104"/>
      <c r="F556" s="104"/>
      <c r="G556" s="73"/>
      <c r="H556" s="49"/>
      <c r="I556" s="73"/>
      <c r="J556" s="73"/>
      <c r="K556" s="73"/>
      <c r="L556" s="73"/>
      <c r="M556" s="73"/>
      <c r="N556" s="73"/>
      <c r="O556" s="73"/>
      <c r="P556" s="73"/>
      <c r="Q556" s="73"/>
      <c r="R556" s="73"/>
      <c r="S556" s="73"/>
      <c r="T556" s="73"/>
      <c r="U556" s="73"/>
      <c r="V556" s="73"/>
      <c r="W556" s="73"/>
      <c r="X556" s="73"/>
    </row>
    <row r="557" spans="1:24" ht="15" customHeight="1" x14ac:dyDescent="0.25">
      <c r="A557" s="73"/>
      <c r="B557" s="49"/>
      <c r="C557" s="73"/>
      <c r="D557" s="104"/>
      <c r="E557" s="104"/>
      <c r="F557" s="104"/>
      <c r="G557" s="73"/>
      <c r="H557" s="49"/>
      <c r="I557" s="73"/>
      <c r="J557" s="73"/>
      <c r="K557" s="73"/>
      <c r="L557" s="73"/>
      <c r="M557" s="73"/>
      <c r="N557" s="73"/>
      <c r="O557" s="73"/>
      <c r="P557" s="73"/>
      <c r="Q557" s="73"/>
      <c r="R557" s="73"/>
      <c r="S557" s="73"/>
      <c r="T557" s="73"/>
      <c r="U557" s="73"/>
      <c r="V557" s="73"/>
      <c r="W557" s="73"/>
      <c r="X557" s="73"/>
    </row>
    <row r="558" spans="1:24" ht="15" customHeight="1" x14ac:dyDescent="0.25">
      <c r="A558" s="73"/>
      <c r="B558" s="49"/>
      <c r="C558" s="73"/>
      <c r="D558" s="104"/>
      <c r="E558" s="104"/>
      <c r="F558" s="104"/>
      <c r="G558" s="73"/>
      <c r="H558" s="49"/>
      <c r="I558" s="73"/>
      <c r="J558" s="73"/>
      <c r="K558" s="73"/>
      <c r="L558" s="73"/>
      <c r="M558" s="73"/>
      <c r="N558" s="73"/>
      <c r="O558" s="73"/>
      <c r="P558" s="73"/>
      <c r="Q558" s="73"/>
      <c r="R558" s="73"/>
      <c r="S558" s="73"/>
      <c r="T558" s="73"/>
      <c r="U558" s="73"/>
      <c r="V558" s="73"/>
      <c r="W558" s="73"/>
      <c r="X558" s="73"/>
    </row>
    <row r="559" spans="1:24" ht="15" customHeight="1" x14ac:dyDescent="0.25">
      <c r="A559" s="73"/>
      <c r="B559" s="49"/>
      <c r="C559" s="73"/>
      <c r="D559" s="104"/>
      <c r="E559" s="104"/>
      <c r="F559" s="104"/>
      <c r="G559" s="73"/>
      <c r="H559" s="49"/>
      <c r="I559" s="73"/>
      <c r="J559" s="73"/>
      <c r="K559" s="73"/>
      <c r="L559" s="73"/>
      <c r="M559" s="73"/>
      <c r="N559" s="73"/>
      <c r="O559" s="73"/>
      <c r="P559" s="73"/>
      <c r="Q559" s="73"/>
      <c r="R559" s="73"/>
      <c r="S559" s="73"/>
      <c r="T559" s="73"/>
      <c r="U559" s="73"/>
      <c r="V559" s="73"/>
      <c r="W559" s="73"/>
      <c r="X559" s="73"/>
    </row>
    <row r="560" spans="1:24" ht="15" customHeight="1" x14ac:dyDescent="0.25">
      <c r="A560" s="73"/>
      <c r="B560" s="49"/>
      <c r="C560" s="73"/>
      <c r="D560" s="104"/>
      <c r="E560" s="104"/>
      <c r="F560" s="104"/>
      <c r="G560" s="73"/>
      <c r="H560" s="49"/>
      <c r="I560" s="73"/>
      <c r="J560" s="73"/>
      <c r="K560" s="73"/>
      <c r="L560" s="73"/>
      <c r="M560" s="73"/>
      <c r="N560" s="73"/>
      <c r="O560" s="73"/>
      <c r="P560" s="73"/>
      <c r="Q560" s="73"/>
      <c r="R560" s="73"/>
      <c r="S560" s="73"/>
      <c r="T560" s="73"/>
      <c r="U560" s="73"/>
      <c r="V560" s="73"/>
      <c r="W560" s="73"/>
      <c r="X560" s="73"/>
    </row>
    <row r="561" spans="1:24" ht="15" customHeight="1" x14ac:dyDescent="0.25">
      <c r="A561" s="73"/>
      <c r="B561" s="49"/>
      <c r="C561" s="73"/>
      <c r="D561" s="104"/>
      <c r="E561" s="104"/>
      <c r="F561" s="104"/>
      <c r="G561" s="73"/>
      <c r="H561" s="49"/>
      <c r="I561" s="73"/>
      <c r="J561" s="73"/>
      <c r="K561" s="73"/>
      <c r="L561" s="73"/>
      <c r="M561" s="73"/>
      <c r="N561" s="73"/>
      <c r="O561" s="73"/>
      <c r="P561" s="73"/>
      <c r="Q561" s="73"/>
      <c r="R561" s="73"/>
      <c r="S561" s="73"/>
      <c r="T561" s="73"/>
      <c r="U561" s="73"/>
      <c r="V561" s="73"/>
      <c r="W561" s="73"/>
      <c r="X561" s="73"/>
    </row>
    <row r="562" spans="1:24" ht="15" customHeight="1" x14ac:dyDescent="0.25">
      <c r="A562" s="73"/>
      <c r="B562" s="49"/>
      <c r="C562" s="73"/>
      <c r="D562" s="104"/>
      <c r="E562" s="104"/>
      <c r="F562" s="104"/>
      <c r="G562" s="73"/>
      <c r="H562" s="49"/>
      <c r="I562" s="73"/>
      <c r="J562" s="73"/>
      <c r="K562" s="73"/>
      <c r="L562" s="73"/>
      <c r="M562" s="73"/>
      <c r="N562" s="73"/>
      <c r="O562" s="73"/>
      <c r="P562" s="73"/>
      <c r="Q562" s="73"/>
      <c r="R562" s="73"/>
      <c r="S562" s="73"/>
      <c r="T562" s="73"/>
      <c r="U562" s="73"/>
      <c r="V562" s="73"/>
      <c r="W562" s="73"/>
      <c r="X562" s="73"/>
    </row>
    <row r="563" spans="1:24" ht="15" customHeight="1" x14ac:dyDescent="0.25">
      <c r="A563" s="73"/>
      <c r="B563" s="49"/>
      <c r="C563" s="73"/>
      <c r="D563" s="104"/>
      <c r="E563" s="104"/>
      <c r="F563" s="104"/>
      <c r="G563" s="73"/>
      <c r="H563" s="49"/>
      <c r="I563" s="73"/>
      <c r="J563" s="73"/>
      <c r="K563" s="73"/>
      <c r="L563" s="73"/>
      <c r="M563" s="73"/>
      <c r="N563" s="73"/>
      <c r="O563" s="73"/>
      <c r="P563" s="73"/>
      <c r="Q563" s="73"/>
      <c r="R563" s="73"/>
      <c r="S563" s="73"/>
      <c r="T563" s="73"/>
      <c r="U563" s="73"/>
      <c r="V563" s="73"/>
      <c r="W563" s="73"/>
      <c r="X563" s="73"/>
    </row>
    <row r="564" spans="1:24" ht="15" customHeight="1" x14ac:dyDescent="0.25">
      <c r="A564" s="73"/>
      <c r="B564" s="49"/>
      <c r="C564" s="73"/>
      <c r="D564" s="104"/>
      <c r="E564" s="104"/>
      <c r="F564" s="104"/>
      <c r="G564" s="73"/>
      <c r="H564" s="49"/>
      <c r="I564" s="73"/>
      <c r="J564" s="73"/>
      <c r="K564" s="73"/>
      <c r="L564" s="73"/>
      <c r="M564" s="73"/>
      <c r="N564" s="73"/>
      <c r="O564" s="73"/>
      <c r="P564" s="73"/>
      <c r="Q564" s="73"/>
      <c r="R564" s="73"/>
      <c r="S564" s="73"/>
      <c r="T564" s="73"/>
      <c r="U564" s="73"/>
      <c r="V564" s="73"/>
      <c r="W564" s="73"/>
      <c r="X564" s="73"/>
    </row>
    <row r="565" spans="1:24" ht="15" customHeight="1" x14ac:dyDescent="0.25">
      <c r="A565" s="73"/>
      <c r="B565" s="49"/>
      <c r="C565" s="73"/>
      <c r="D565" s="104"/>
      <c r="E565" s="104"/>
      <c r="F565" s="104"/>
      <c r="G565" s="73"/>
      <c r="H565" s="49"/>
      <c r="I565" s="73"/>
      <c r="J565" s="73"/>
      <c r="K565" s="73"/>
      <c r="L565" s="73"/>
      <c r="M565" s="73"/>
      <c r="N565" s="73"/>
      <c r="O565" s="73"/>
      <c r="P565" s="73"/>
      <c r="Q565" s="73"/>
      <c r="R565" s="73"/>
      <c r="S565" s="73"/>
      <c r="T565" s="73"/>
      <c r="U565" s="73"/>
      <c r="V565" s="73"/>
      <c r="W565" s="73"/>
      <c r="X565" s="73"/>
    </row>
    <row r="566" spans="1:24" ht="15" customHeight="1" x14ac:dyDescent="0.25">
      <c r="A566" s="73"/>
      <c r="B566" s="49"/>
      <c r="C566" s="73"/>
      <c r="D566" s="104"/>
      <c r="E566" s="104"/>
      <c r="F566" s="104"/>
      <c r="G566" s="73"/>
      <c r="H566" s="49"/>
      <c r="I566" s="73"/>
      <c r="J566" s="73"/>
      <c r="K566" s="73"/>
      <c r="L566" s="73"/>
      <c r="M566" s="73"/>
      <c r="N566" s="73"/>
      <c r="O566" s="73"/>
      <c r="P566" s="73"/>
      <c r="Q566" s="73"/>
      <c r="R566" s="73"/>
      <c r="S566" s="73"/>
      <c r="T566" s="73"/>
      <c r="U566" s="73"/>
      <c r="V566" s="73"/>
      <c r="W566" s="73"/>
      <c r="X566" s="73"/>
    </row>
    <row r="567" spans="1:24" ht="15" customHeight="1" x14ac:dyDescent="0.25">
      <c r="A567" s="73"/>
      <c r="B567" s="49"/>
      <c r="C567" s="73"/>
      <c r="D567" s="104"/>
      <c r="E567" s="104"/>
      <c r="F567" s="104"/>
      <c r="G567" s="73"/>
      <c r="H567" s="49"/>
      <c r="I567" s="73"/>
      <c r="J567" s="73"/>
      <c r="K567" s="73"/>
      <c r="L567" s="73"/>
      <c r="M567" s="73"/>
      <c r="N567" s="73"/>
      <c r="O567" s="73"/>
      <c r="P567" s="73"/>
      <c r="Q567" s="73"/>
      <c r="R567" s="73"/>
      <c r="S567" s="73"/>
      <c r="T567" s="73"/>
      <c r="U567" s="73"/>
      <c r="V567" s="73"/>
      <c r="W567" s="73"/>
      <c r="X567" s="73"/>
    </row>
    <row r="568" spans="1:24" ht="15" customHeight="1" x14ac:dyDescent="0.25">
      <c r="A568" s="73"/>
      <c r="B568" s="49"/>
      <c r="C568" s="73"/>
      <c r="D568" s="104"/>
      <c r="E568" s="104"/>
      <c r="F568" s="104"/>
      <c r="G568" s="73"/>
      <c r="H568" s="49"/>
      <c r="I568" s="73"/>
      <c r="J568" s="73"/>
      <c r="K568" s="73"/>
      <c r="L568" s="73"/>
      <c r="M568" s="73"/>
      <c r="N568" s="73"/>
      <c r="O568" s="73"/>
      <c r="P568" s="73"/>
      <c r="Q568" s="73"/>
      <c r="R568" s="73"/>
      <c r="S568" s="73"/>
      <c r="T568" s="73"/>
      <c r="U568" s="73"/>
      <c r="V568" s="73"/>
      <c r="W568" s="73"/>
      <c r="X568" s="73"/>
    </row>
    <row r="569" spans="1:24" ht="15" customHeight="1" x14ac:dyDescent="0.25">
      <c r="A569" s="73"/>
      <c r="B569" s="49"/>
      <c r="C569" s="73"/>
      <c r="D569" s="104"/>
      <c r="E569" s="104"/>
      <c r="F569" s="104"/>
      <c r="G569" s="73"/>
      <c r="H569" s="49"/>
      <c r="I569" s="73"/>
      <c r="J569" s="73"/>
      <c r="K569" s="73"/>
      <c r="L569" s="73"/>
      <c r="M569" s="73"/>
      <c r="N569" s="73"/>
      <c r="O569" s="73"/>
      <c r="P569" s="73"/>
      <c r="Q569" s="73"/>
      <c r="R569" s="73"/>
      <c r="S569" s="73"/>
      <c r="T569" s="73"/>
      <c r="U569" s="73"/>
      <c r="V569" s="73"/>
      <c r="W569" s="73"/>
      <c r="X569" s="73"/>
    </row>
    <row r="570" spans="1:24" ht="14.25" customHeight="1" x14ac:dyDescent="0.25">
      <c r="A570" s="73"/>
      <c r="B570" s="49"/>
      <c r="C570" s="73"/>
      <c r="D570" s="104"/>
      <c r="E570" s="104"/>
      <c r="F570" s="104"/>
      <c r="G570" s="73"/>
      <c r="H570" s="49"/>
      <c r="I570" s="73"/>
      <c r="J570" s="73"/>
      <c r="K570" s="73"/>
      <c r="L570" s="73"/>
      <c r="M570" s="73"/>
      <c r="N570" s="73"/>
      <c r="O570" s="73"/>
      <c r="P570" s="73"/>
      <c r="Q570" s="73"/>
      <c r="R570" s="73"/>
      <c r="S570" s="73"/>
      <c r="T570" s="73"/>
      <c r="U570" s="73"/>
      <c r="V570" s="73"/>
      <c r="W570" s="73"/>
      <c r="X570" s="73"/>
    </row>
    <row r="571" spans="1:24" ht="15" customHeight="1" x14ac:dyDescent="0.25">
      <c r="A571" s="73"/>
      <c r="B571" s="49"/>
      <c r="C571" s="73"/>
      <c r="D571" s="104"/>
      <c r="E571" s="104"/>
      <c r="F571" s="104"/>
      <c r="G571" s="73"/>
      <c r="H571" s="49"/>
      <c r="I571" s="73"/>
      <c r="J571" s="73"/>
      <c r="K571" s="73"/>
      <c r="L571" s="73"/>
      <c r="M571" s="73"/>
      <c r="N571" s="73"/>
      <c r="O571" s="73"/>
      <c r="P571" s="73"/>
      <c r="Q571" s="73"/>
      <c r="R571" s="73"/>
      <c r="S571" s="73"/>
      <c r="T571" s="73"/>
      <c r="U571" s="73"/>
      <c r="V571" s="73"/>
      <c r="W571" s="73"/>
      <c r="X571" s="73"/>
    </row>
    <row r="572" spans="1:24" ht="15" customHeight="1" x14ac:dyDescent="0.25">
      <c r="A572" s="73"/>
      <c r="B572" s="49"/>
      <c r="C572" s="73"/>
      <c r="D572" s="104"/>
      <c r="E572" s="104"/>
      <c r="F572" s="104"/>
      <c r="G572" s="73"/>
      <c r="H572" s="49"/>
      <c r="I572" s="73"/>
      <c r="J572" s="73"/>
      <c r="K572" s="73"/>
      <c r="L572" s="73"/>
      <c r="M572" s="73"/>
      <c r="N572" s="73"/>
      <c r="O572" s="73"/>
      <c r="P572" s="73"/>
      <c r="Q572" s="73"/>
      <c r="R572" s="73"/>
      <c r="S572" s="73"/>
      <c r="T572" s="73"/>
      <c r="U572" s="73"/>
      <c r="V572" s="73"/>
      <c r="W572" s="73"/>
      <c r="X572" s="73"/>
    </row>
    <row r="573" spans="1:24" ht="15" customHeight="1" x14ac:dyDescent="0.25">
      <c r="A573" s="73"/>
      <c r="B573" s="49"/>
      <c r="C573" s="73"/>
      <c r="D573" s="104"/>
      <c r="E573" s="104"/>
      <c r="F573" s="104"/>
      <c r="G573" s="73"/>
      <c r="H573" s="49"/>
      <c r="I573" s="73"/>
      <c r="J573" s="73"/>
      <c r="K573" s="73"/>
      <c r="L573" s="73"/>
      <c r="M573" s="73"/>
      <c r="N573" s="73"/>
      <c r="O573" s="73"/>
      <c r="P573" s="73"/>
      <c r="Q573" s="73"/>
      <c r="R573" s="73"/>
      <c r="S573" s="73"/>
      <c r="T573" s="73"/>
      <c r="U573" s="73"/>
      <c r="V573" s="73"/>
      <c r="W573" s="73"/>
      <c r="X573" s="73"/>
    </row>
    <row r="574" spans="1:24" ht="15" customHeight="1" x14ac:dyDescent="0.25">
      <c r="A574" s="73"/>
      <c r="B574" s="49"/>
      <c r="C574" s="73"/>
      <c r="D574" s="104"/>
      <c r="E574" s="104"/>
      <c r="F574" s="104"/>
      <c r="G574" s="73"/>
      <c r="H574" s="49"/>
      <c r="I574" s="73"/>
      <c r="J574" s="73"/>
      <c r="K574" s="73"/>
      <c r="L574" s="73"/>
      <c r="M574" s="73"/>
      <c r="N574" s="73"/>
      <c r="O574" s="73"/>
      <c r="P574" s="73"/>
      <c r="Q574" s="73"/>
      <c r="R574" s="73"/>
      <c r="S574" s="73"/>
      <c r="T574" s="73"/>
      <c r="U574" s="73"/>
      <c r="V574" s="73"/>
      <c r="W574" s="73"/>
      <c r="X574" s="73"/>
    </row>
    <row r="575" spans="1:24" ht="15" customHeight="1" x14ac:dyDescent="0.25">
      <c r="A575" s="73"/>
      <c r="B575" s="49"/>
      <c r="C575" s="73"/>
      <c r="D575" s="104"/>
      <c r="E575" s="104"/>
      <c r="F575" s="104"/>
      <c r="G575" s="73"/>
      <c r="H575" s="49"/>
      <c r="I575" s="73"/>
      <c r="J575" s="73"/>
      <c r="K575" s="73"/>
      <c r="L575" s="73"/>
      <c r="M575" s="73"/>
      <c r="N575" s="73"/>
      <c r="O575" s="73"/>
      <c r="P575" s="73"/>
      <c r="Q575" s="73"/>
      <c r="R575" s="73"/>
      <c r="S575" s="73"/>
      <c r="T575" s="73"/>
      <c r="U575" s="73"/>
      <c r="V575" s="73"/>
      <c r="W575" s="73"/>
      <c r="X575" s="73"/>
    </row>
    <row r="576" spans="1:24" ht="15" customHeight="1" x14ac:dyDescent="0.25">
      <c r="A576" s="73"/>
      <c r="B576" s="49"/>
      <c r="C576" s="73"/>
      <c r="D576" s="104"/>
      <c r="E576" s="104"/>
      <c r="F576" s="104"/>
      <c r="G576" s="73"/>
      <c r="H576" s="49"/>
      <c r="I576" s="73"/>
      <c r="J576" s="73"/>
      <c r="K576" s="73"/>
      <c r="L576" s="73"/>
      <c r="M576" s="73"/>
      <c r="N576" s="73"/>
      <c r="O576" s="73"/>
      <c r="P576" s="73"/>
      <c r="Q576" s="73"/>
      <c r="R576" s="73"/>
      <c r="S576" s="73"/>
      <c r="T576" s="73"/>
      <c r="U576" s="73"/>
      <c r="V576" s="73"/>
      <c r="W576" s="73"/>
      <c r="X576" s="73"/>
    </row>
    <row r="577" spans="1:24" ht="15" customHeight="1" x14ac:dyDescent="0.25">
      <c r="A577" s="73"/>
      <c r="B577" s="49"/>
      <c r="C577" s="73"/>
      <c r="D577" s="104"/>
      <c r="E577" s="104"/>
      <c r="F577" s="104"/>
      <c r="G577" s="73"/>
      <c r="H577" s="49"/>
      <c r="I577" s="73"/>
      <c r="J577" s="73"/>
      <c r="K577" s="73"/>
      <c r="L577" s="73"/>
      <c r="M577" s="73"/>
      <c r="N577" s="73"/>
      <c r="O577" s="73"/>
      <c r="P577" s="73"/>
      <c r="Q577" s="73"/>
      <c r="R577" s="73"/>
      <c r="S577" s="73"/>
      <c r="T577" s="73"/>
      <c r="U577" s="73"/>
      <c r="V577" s="73"/>
      <c r="W577" s="73"/>
      <c r="X577" s="73"/>
    </row>
    <row r="578" spans="1:24" ht="15" customHeight="1" x14ac:dyDescent="0.25">
      <c r="A578" s="73"/>
      <c r="B578" s="49"/>
      <c r="C578" s="73"/>
      <c r="D578" s="104"/>
      <c r="E578" s="104"/>
      <c r="F578" s="104"/>
      <c r="G578" s="73"/>
      <c r="H578" s="49"/>
      <c r="I578" s="73"/>
      <c r="J578" s="73"/>
      <c r="K578" s="73"/>
      <c r="L578" s="73"/>
      <c r="M578" s="73"/>
      <c r="N578" s="73"/>
      <c r="O578" s="73"/>
      <c r="P578" s="73"/>
      <c r="Q578" s="73"/>
      <c r="R578" s="73"/>
      <c r="S578" s="73"/>
      <c r="T578" s="73"/>
      <c r="U578" s="73"/>
      <c r="V578" s="73"/>
      <c r="W578" s="73"/>
      <c r="X578" s="73"/>
    </row>
    <row r="579" spans="1:24" ht="15" customHeight="1" x14ac:dyDescent="0.25">
      <c r="A579" s="73"/>
      <c r="B579" s="49"/>
      <c r="C579" s="73"/>
      <c r="D579" s="104"/>
      <c r="E579" s="104"/>
      <c r="F579" s="104"/>
      <c r="G579" s="73"/>
      <c r="H579" s="49"/>
      <c r="I579" s="73"/>
      <c r="J579" s="73"/>
      <c r="K579" s="73"/>
      <c r="L579" s="73"/>
      <c r="M579" s="73"/>
      <c r="N579" s="73"/>
      <c r="O579" s="73"/>
      <c r="P579" s="73"/>
      <c r="Q579" s="73"/>
      <c r="R579" s="73"/>
      <c r="S579" s="73"/>
      <c r="T579" s="73"/>
      <c r="U579" s="73"/>
      <c r="V579" s="73"/>
      <c r="W579" s="73"/>
      <c r="X579" s="73"/>
    </row>
    <row r="580" spans="1:24" ht="15" customHeight="1" x14ac:dyDescent="0.25">
      <c r="A580" s="73"/>
      <c r="B580" s="49"/>
      <c r="C580" s="73"/>
      <c r="D580" s="104"/>
      <c r="E580" s="104"/>
      <c r="F580" s="104"/>
      <c r="G580" s="73"/>
      <c r="H580" s="49"/>
      <c r="I580" s="73"/>
      <c r="J580" s="73"/>
      <c r="K580" s="73"/>
      <c r="L580" s="73"/>
      <c r="M580" s="73"/>
      <c r="N580" s="73"/>
      <c r="O580" s="73"/>
      <c r="P580" s="73"/>
      <c r="Q580" s="73"/>
      <c r="R580" s="73"/>
      <c r="S580" s="73"/>
      <c r="T580" s="73"/>
      <c r="U580" s="73"/>
      <c r="V580" s="73"/>
      <c r="W580" s="73"/>
      <c r="X580" s="73"/>
    </row>
    <row r="581" spans="1:24" ht="15" customHeight="1" x14ac:dyDescent="0.25">
      <c r="A581" s="73"/>
      <c r="B581" s="49"/>
      <c r="C581" s="73"/>
      <c r="D581" s="104"/>
      <c r="E581" s="104"/>
      <c r="F581" s="104"/>
      <c r="G581" s="73"/>
      <c r="H581" s="49"/>
      <c r="I581" s="73"/>
      <c r="J581" s="73"/>
      <c r="K581" s="73"/>
      <c r="L581" s="73"/>
      <c r="M581" s="73"/>
      <c r="N581" s="73"/>
      <c r="O581" s="73"/>
      <c r="P581" s="73"/>
      <c r="Q581" s="73"/>
      <c r="R581" s="73"/>
      <c r="S581" s="73"/>
      <c r="T581" s="73"/>
      <c r="U581" s="73"/>
      <c r="V581" s="73"/>
      <c r="W581" s="73"/>
      <c r="X581" s="73"/>
    </row>
    <row r="582" spans="1:24" ht="15" customHeight="1" x14ac:dyDescent="0.25">
      <c r="A582" s="73"/>
      <c r="B582" s="49"/>
      <c r="C582" s="73"/>
      <c r="D582" s="104"/>
      <c r="E582" s="104"/>
      <c r="F582" s="104"/>
      <c r="G582" s="73"/>
      <c r="H582" s="49"/>
      <c r="I582" s="73"/>
      <c r="J582" s="73"/>
      <c r="K582" s="73"/>
      <c r="L582" s="73"/>
      <c r="M582" s="73"/>
      <c r="N582" s="73"/>
      <c r="O582" s="73"/>
      <c r="P582" s="73"/>
      <c r="Q582" s="73"/>
      <c r="R582" s="73"/>
      <c r="S582" s="73"/>
      <c r="T582" s="73"/>
      <c r="U582" s="73"/>
      <c r="V582" s="73"/>
      <c r="W582" s="73"/>
      <c r="X582" s="73"/>
    </row>
    <row r="583" spans="1:24" ht="15" customHeight="1" x14ac:dyDescent="0.25">
      <c r="A583" s="73"/>
      <c r="B583" s="49"/>
      <c r="C583" s="73"/>
      <c r="D583" s="104"/>
      <c r="E583" s="104"/>
      <c r="F583" s="104"/>
      <c r="G583" s="73"/>
      <c r="H583" s="49"/>
      <c r="I583" s="73"/>
      <c r="J583" s="73"/>
      <c r="K583" s="73"/>
      <c r="L583" s="73"/>
      <c r="M583" s="73"/>
      <c r="N583" s="73"/>
      <c r="O583" s="73"/>
      <c r="P583" s="73"/>
      <c r="Q583" s="73"/>
      <c r="R583" s="73"/>
      <c r="S583" s="73"/>
      <c r="T583" s="73"/>
      <c r="U583" s="73"/>
      <c r="V583" s="73"/>
      <c r="W583" s="73"/>
      <c r="X583" s="73"/>
    </row>
    <row r="584" spans="1:24" ht="15" customHeight="1" x14ac:dyDescent="0.25">
      <c r="A584" s="73"/>
      <c r="B584" s="49"/>
      <c r="C584" s="73"/>
      <c r="D584" s="104"/>
      <c r="E584" s="104"/>
      <c r="F584" s="104"/>
      <c r="G584" s="73"/>
      <c r="H584" s="49"/>
      <c r="I584" s="73"/>
      <c r="J584" s="73"/>
      <c r="K584" s="73"/>
      <c r="L584" s="73"/>
      <c r="M584" s="73"/>
      <c r="N584" s="73"/>
      <c r="O584" s="73"/>
      <c r="P584" s="73"/>
      <c r="Q584" s="73"/>
      <c r="R584" s="73"/>
      <c r="S584" s="73"/>
      <c r="T584" s="73"/>
      <c r="U584" s="73"/>
      <c r="V584" s="73"/>
      <c r="W584" s="73"/>
      <c r="X584" s="73"/>
    </row>
    <row r="585" spans="1:24" ht="15" customHeight="1" x14ac:dyDescent="0.25">
      <c r="A585" s="73"/>
      <c r="B585" s="49"/>
      <c r="C585" s="73"/>
      <c r="D585" s="104"/>
      <c r="E585" s="104"/>
      <c r="F585" s="104"/>
      <c r="G585" s="73"/>
      <c r="H585" s="49"/>
      <c r="I585" s="73"/>
      <c r="J585" s="73"/>
      <c r="K585" s="73"/>
      <c r="L585" s="73"/>
      <c r="M585" s="73"/>
      <c r="N585" s="73"/>
      <c r="O585" s="73"/>
      <c r="P585" s="73"/>
      <c r="Q585" s="73"/>
      <c r="R585" s="73"/>
      <c r="S585" s="73"/>
      <c r="T585" s="73"/>
      <c r="U585" s="73"/>
      <c r="V585" s="73"/>
      <c r="W585" s="73"/>
      <c r="X585" s="73"/>
    </row>
    <row r="586" spans="1:24" ht="15" customHeight="1" x14ac:dyDescent="0.25">
      <c r="A586" s="73"/>
      <c r="B586" s="49"/>
      <c r="C586" s="73"/>
      <c r="D586" s="104"/>
      <c r="E586" s="104"/>
      <c r="F586" s="104"/>
      <c r="G586" s="73"/>
      <c r="H586" s="49"/>
      <c r="I586" s="73"/>
      <c r="J586" s="73"/>
      <c r="K586" s="73"/>
      <c r="L586" s="73"/>
      <c r="M586" s="73"/>
      <c r="N586" s="73"/>
      <c r="O586" s="73"/>
      <c r="P586" s="73"/>
      <c r="Q586" s="73"/>
      <c r="R586" s="73"/>
      <c r="S586" s="73"/>
      <c r="T586" s="73"/>
      <c r="U586" s="73"/>
      <c r="V586" s="73"/>
      <c r="W586" s="73"/>
      <c r="X586" s="73"/>
    </row>
    <row r="587" spans="1:24" ht="15" customHeight="1" x14ac:dyDescent="0.25">
      <c r="A587" s="73"/>
      <c r="B587" s="49"/>
      <c r="C587" s="73"/>
      <c r="D587" s="104"/>
      <c r="E587" s="104"/>
      <c r="F587" s="104"/>
      <c r="G587" s="73"/>
      <c r="H587" s="49"/>
      <c r="I587" s="73"/>
      <c r="J587" s="73"/>
      <c r="K587" s="73"/>
      <c r="L587" s="73"/>
      <c r="M587" s="73"/>
      <c r="N587" s="73"/>
      <c r="O587" s="73"/>
      <c r="P587" s="73"/>
      <c r="Q587" s="73"/>
      <c r="R587" s="73"/>
      <c r="S587" s="73"/>
      <c r="T587" s="73"/>
      <c r="U587" s="73"/>
      <c r="V587" s="73"/>
      <c r="W587" s="73"/>
      <c r="X587" s="73"/>
    </row>
    <row r="588" spans="1:24" ht="15" customHeight="1" x14ac:dyDescent="0.25">
      <c r="A588" s="73"/>
      <c r="B588" s="49"/>
      <c r="C588" s="73"/>
      <c r="D588" s="104"/>
      <c r="E588" s="104"/>
      <c r="F588" s="104"/>
      <c r="G588" s="73"/>
      <c r="H588" s="49"/>
      <c r="I588" s="73"/>
      <c r="J588" s="73"/>
      <c r="K588" s="73"/>
      <c r="L588" s="73"/>
      <c r="M588" s="73"/>
      <c r="N588" s="73"/>
      <c r="O588" s="73"/>
      <c r="P588" s="73"/>
      <c r="Q588" s="73"/>
      <c r="R588" s="73"/>
      <c r="S588" s="73"/>
      <c r="T588" s="73"/>
      <c r="U588" s="73"/>
      <c r="V588" s="73"/>
      <c r="W588" s="73"/>
      <c r="X588" s="73"/>
    </row>
    <row r="589" spans="1:24" ht="15" customHeight="1" x14ac:dyDescent="0.25">
      <c r="A589" s="73"/>
      <c r="B589" s="49"/>
      <c r="C589" s="73"/>
      <c r="D589" s="104"/>
      <c r="E589" s="104"/>
      <c r="F589" s="104"/>
      <c r="G589" s="73"/>
      <c r="H589" s="49"/>
      <c r="I589" s="73"/>
      <c r="J589" s="73"/>
      <c r="K589" s="73"/>
      <c r="L589" s="73"/>
      <c r="M589" s="73"/>
      <c r="N589" s="73"/>
      <c r="O589" s="73"/>
      <c r="P589" s="73"/>
      <c r="Q589" s="73"/>
      <c r="R589" s="73"/>
      <c r="S589" s="73"/>
      <c r="T589" s="73"/>
      <c r="U589" s="73"/>
      <c r="V589" s="73"/>
      <c r="W589" s="73"/>
      <c r="X589" s="73"/>
    </row>
    <row r="590" spans="1:24" ht="15" customHeight="1" x14ac:dyDescent="0.25">
      <c r="A590" s="73"/>
      <c r="B590" s="49"/>
      <c r="C590" s="73"/>
      <c r="D590" s="104"/>
      <c r="E590" s="104"/>
      <c r="F590" s="104"/>
      <c r="G590" s="73"/>
      <c r="H590" s="49"/>
      <c r="I590" s="73"/>
      <c r="J590" s="73"/>
      <c r="K590" s="73"/>
      <c r="L590" s="73"/>
      <c r="M590" s="73"/>
      <c r="N590" s="73"/>
      <c r="O590" s="73"/>
      <c r="P590" s="73"/>
      <c r="Q590" s="73"/>
      <c r="R590" s="73"/>
      <c r="S590" s="73"/>
      <c r="T590" s="73"/>
      <c r="U590" s="73"/>
      <c r="V590" s="73"/>
      <c r="W590" s="73"/>
      <c r="X590" s="73"/>
    </row>
    <row r="591" spans="1:24" ht="15" customHeight="1" x14ac:dyDescent="0.25">
      <c r="A591" s="73"/>
      <c r="B591" s="49"/>
      <c r="C591" s="73"/>
      <c r="D591" s="104"/>
      <c r="E591" s="104"/>
      <c r="F591" s="104"/>
      <c r="G591" s="73"/>
      <c r="H591" s="49"/>
      <c r="I591" s="73"/>
      <c r="J591" s="73"/>
      <c r="K591" s="73"/>
      <c r="L591" s="73"/>
      <c r="M591" s="73"/>
      <c r="N591" s="73"/>
      <c r="O591" s="73"/>
      <c r="P591" s="73"/>
      <c r="Q591" s="73"/>
      <c r="R591" s="73"/>
      <c r="S591" s="73"/>
      <c r="T591" s="73"/>
      <c r="U591" s="73"/>
      <c r="V591" s="73"/>
      <c r="W591" s="73"/>
      <c r="X591" s="73"/>
    </row>
    <row r="592" spans="1:24" ht="15" customHeight="1" x14ac:dyDescent="0.25">
      <c r="A592" s="73"/>
      <c r="B592" s="49"/>
      <c r="C592" s="73"/>
      <c r="D592" s="104"/>
      <c r="E592" s="104"/>
      <c r="F592" s="104"/>
      <c r="G592" s="73"/>
      <c r="H592" s="49"/>
      <c r="I592" s="73"/>
      <c r="J592" s="73"/>
      <c r="K592" s="73"/>
      <c r="L592" s="73"/>
      <c r="M592" s="73"/>
      <c r="N592" s="73"/>
      <c r="O592" s="73"/>
      <c r="P592" s="73"/>
      <c r="Q592" s="73"/>
      <c r="R592" s="73"/>
      <c r="S592" s="73"/>
      <c r="T592" s="73"/>
      <c r="U592" s="73"/>
      <c r="V592" s="73"/>
      <c r="W592" s="73"/>
      <c r="X592" s="73"/>
    </row>
    <row r="593" spans="1:24" ht="15" customHeight="1" x14ac:dyDescent="0.25">
      <c r="A593" s="73"/>
      <c r="B593" s="49"/>
      <c r="C593" s="73"/>
      <c r="D593" s="104"/>
      <c r="E593" s="104"/>
      <c r="F593" s="104"/>
      <c r="G593" s="73"/>
      <c r="H593" s="49"/>
      <c r="I593" s="73"/>
      <c r="J593" s="73"/>
      <c r="K593" s="73"/>
      <c r="L593" s="73"/>
      <c r="M593" s="73"/>
      <c r="N593" s="73"/>
      <c r="O593" s="73"/>
      <c r="P593" s="73"/>
      <c r="Q593" s="73"/>
      <c r="R593" s="73"/>
      <c r="S593" s="73"/>
      <c r="T593" s="73"/>
      <c r="U593" s="73"/>
      <c r="V593" s="73"/>
      <c r="W593" s="73"/>
      <c r="X593" s="73"/>
    </row>
    <row r="594" spans="1:24" ht="15" customHeight="1" x14ac:dyDescent="0.25">
      <c r="A594" s="73"/>
      <c r="B594" s="49"/>
      <c r="C594" s="73"/>
      <c r="D594" s="104"/>
      <c r="E594" s="104"/>
      <c r="F594" s="104"/>
      <c r="G594" s="73"/>
      <c r="H594" s="49"/>
      <c r="I594" s="73"/>
      <c r="J594" s="73"/>
      <c r="K594" s="73"/>
      <c r="L594" s="73"/>
      <c r="M594" s="73"/>
      <c r="N594" s="73"/>
      <c r="O594" s="73"/>
      <c r="P594" s="73"/>
      <c r="Q594" s="73"/>
      <c r="R594" s="73"/>
      <c r="S594" s="73"/>
      <c r="T594" s="73"/>
      <c r="U594" s="73"/>
      <c r="V594" s="73"/>
      <c r="W594" s="73"/>
      <c r="X594" s="73"/>
    </row>
    <row r="595" spans="1:24" ht="15" customHeight="1" x14ac:dyDescent="0.25">
      <c r="A595" s="73"/>
      <c r="B595" s="49"/>
      <c r="C595" s="73"/>
      <c r="D595" s="104"/>
      <c r="E595" s="104"/>
      <c r="F595" s="104"/>
      <c r="G595" s="73"/>
      <c r="H595" s="49"/>
      <c r="I595" s="73"/>
      <c r="J595" s="73"/>
      <c r="K595" s="73"/>
      <c r="L595" s="73"/>
      <c r="M595" s="73"/>
      <c r="N595" s="73"/>
      <c r="O595" s="73"/>
      <c r="P595" s="73"/>
      <c r="Q595" s="73"/>
      <c r="R595" s="73"/>
      <c r="S595" s="73"/>
      <c r="T595" s="73"/>
      <c r="U595" s="73"/>
      <c r="V595" s="73"/>
      <c r="W595" s="73"/>
      <c r="X595" s="73"/>
    </row>
    <row r="596" spans="1:24" ht="15" customHeight="1" x14ac:dyDescent="0.25">
      <c r="A596" s="73"/>
      <c r="B596" s="49"/>
      <c r="C596" s="73"/>
      <c r="D596" s="104"/>
      <c r="E596" s="104"/>
      <c r="F596" s="104"/>
      <c r="G596" s="73"/>
      <c r="H596" s="49"/>
      <c r="I596" s="73"/>
      <c r="J596" s="73"/>
      <c r="K596" s="73"/>
      <c r="L596" s="73"/>
      <c r="M596" s="73"/>
      <c r="N596" s="73"/>
      <c r="O596" s="73"/>
      <c r="P596" s="73"/>
      <c r="Q596" s="73"/>
      <c r="R596" s="73"/>
      <c r="S596" s="73"/>
      <c r="T596" s="73"/>
      <c r="U596" s="73"/>
      <c r="V596" s="73"/>
      <c r="W596" s="73"/>
      <c r="X596" s="73"/>
    </row>
    <row r="597" spans="1:24" ht="15" customHeight="1" x14ac:dyDescent="0.25">
      <c r="A597" s="73"/>
      <c r="B597" s="49"/>
      <c r="C597" s="73"/>
      <c r="D597" s="104"/>
      <c r="E597" s="104"/>
      <c r="F597" s="104"/>
      <c r="G597" s="73"/>
      <c r="H597" s="49"/>
      <c r="I597" s="73"/>
      <c r="J597" s="73"/>
      <c r="K597" s="73"/>
      <c r="L597" s="73"/>
      <c r="M597" s="73"/>
      <c r="N597" s="73"/>
      <c r="O597" s="73"/>
      <c r="P597" s="73"/>
      <c r="Q597" s="73"/>
      <c r="R597" s="73"/>
      <c r="S597" s="73"/>
      <c r="T597" s="73"/>
      <c r="U597" s="73"/>
      <c r="V597" s="73"/>
      <c r="W597" s="73"/>
      <c r="X597" s="73"/>
    </row>
    <row r="598" spans="1:24" ht="15" customHeight="1" x14ac:dyDescent="0.25">
      <c r="A598" s="73"/>
      <c r="B598" s="49"/>
      <c r="C598" s="73"/>
      <c r="D598" s="104"/>
      <c r="E598" s="104"/>
      <c r="F598" s="104"/>
      <c r="G598" s="73"/>
      <c r="H598" s="49"/>
      <c r="I598" s="73"/>
      <c r="J598" s="73"/>
      <c r="K598" s="73"/>
      <c r="L598" s="73"/>
      <c r="M598" s="73"/>
      <c r="N598" s="73"/>
      <c r="O598" s="73"/>
      <c r="P598" s="73"/>
      <c r="Q598" s="73"/>
      <c r="R598" s="73"/>
      <c r="S598" s="73"/>
      <c r="T598" s="73"/>
      <c r="U598" s="73"/>
      <c r="V598" s="73"/>
      <c r="W598" s="73"/>
      <c r="X598" s="73"/>
    </row>
    <row r="599" spans="1:24" ht="15" customHeight="1" x14ac:dyDescent="0.25">
      <c r="A599" s="73"/>
      <c r="B599" s="49"/>
      <c r="C599" s="73"/>
      <c r="D599" s="104"/>
      <c r="E599" s="104"/>
      <c r="F599" s="104"/>
      <c r="G599" s="73"/>
      <c r="H599" s="49"/>
      <c r="I599" s="73"/>
      <c r="J599" s="73"/>
      <c r="K599" s="73"/>
      <c r="L599" s="73"/>
      <c r="M599" s="73"/>
      <c r="N599" s="73"/>
      <c r="O599" s="73"/>
      <c r="P599" s="73"/>
      <c r="Q599" s="73"/>
      <c r="R599" s="73"/>
      <c r="S599" s="73"/>
      <c r="T599" s="73"/>
      <c r="U599" s="73"/>
      <c r="V599" s="73"/>
      <c r="W599" s="73"/>
      <c r="X599" s="73"/>
    </row>
    <row r="600" spans="1:24" ht="15" customHeight="1" x14ac:dyDescent="0.25">
      <c r="A600" s="73"/>
      <c r="B600" s="49"/>
      <c r="C600" s="73"/>
      <c r="D600" s="104"/>
      <c r="E600" s="104"/>
      <c r="F600" s="104"/>
      <c r="G600" s="73"/>
      <c r="H600" s="49"/>
      <c r="I600" s="73"/>
      <c r="J600" s="73"/>
      <c r="K600" s="73"/>
      <c r="L600" s="73"/>
      <c r="M600" s="73"/>
      <c r="N600" s="73"/>
      <c r="O600" s="73"/>
      <c r="P600" s="73"/>
      <c r="Q600" s="73"/>
      <c r="R600" s="73"/>
      <c r="S600" s="73"/>
      <c r="T600" s="73"/>
      <c r="U600" s="73"/>
      <c r="V600" s="73"/>
      <c r="W600" s="73"/>
      <c r="X600" s="73"/>
    </row>
    <row r="601" spans="1:24" ht="15" customHeight="1" x14ac:dyDescent="0.25">
      <c r="A601" s="73"/>
      <c r="B601" s="49"/>
      <c r="C601" s="73"/>
      <c r="D601" s="104"/>
      <c r="E601" s="104"/>
      <c r="F601" s="104"/>
      <c r="G601" s="73"/>
      <c r="H601" s="49"/>
      <c r="I601" s="73"/>
      <c r="J601" s="73"/>
      <c r="K601" s="73"/>
      <c r="L601" s="73"/>
      <c r="M601" s="73"/>
      <c r="N601" s="73"/>
      <c r="O601" s="73"/>
      <c r="P601" s="73"/>
      <c r="Q601" s="73"/>
      <c r="R601" s="73"/>
      <c r="S601" s="73"/>
      <c r="T601" s="73"/>
      <c r="U601" s="73"/>
      <c r="V601" s="73"/>
      <c r="W601" s="73"/>
      <c r="X601" s="73"/>
    </row>
    <row r="602" spans="1:24" ht="15" customHeight="1" x14ac:dyDescent="0.25">
      <c r="A602" s="73"/>
      <c r="B602" s="49"/>
      <c r="C602" s="73"/>
      <c r="D602" s="104"/>
      <c r="E602" s="104"/>
      <c r="F602" s="104"/>
      <c r="G602" s="73"/>
      <c r="H602" s="49"/>
      <c r="I602" s="73"/>
      <c r="J602" s="73"/>
      <c r="K602" s="73"/>
      <c r="L602" s="73"/>
      <c r="M602" s="73"/>
      <c r="N602" s="73"/>
      <c r="O602" s="73"/>
      <c r="P602" s="73"/>
      <c r="Q602" s="73"/>
      <c r="R602" s="73"/>
      <c r="S602" s="73"/>
      <c r="T602" s="73"/>
      <c r="U602" s="73"/>
      <c r="V602" s="73"/>
      <c r="W602" s="73"/>
      <c r="X602" s="73"/>
    </row>
    <row r="603" spans="1:24" ht="15" customHeight="1" x14ac:dyDescent="0.25">
      <c r="A603" s="73"/>
      <c r="B603" s="49"/>
      <c r="C603" s="73"/>
      <c r="D603" s="104"/>
      <c r="E603" s="104"/>
      <c r="F603" s="104"/>
      <c r="G603" s="73"/>
      <c r="H603" s="49"/>
      <c r="I603" s="73"/>
      <c r="J603" s="73"/>
      <c r="K603" s="73"/>
      <c r="L603" s="73"/>
      <c r="M603" s="73"/>
      <c r="N603" s="73"/>
      <c r="O603" s="73"/>
      <c r="P603" s="73"/>
      <c r="Q603" s="73"/>
      <c r="R603" s="73"/>
      <c r="S603" s="73"/>
      <c r="T603" s="73"/>
      <c r="U603" s="73"/>
      <c r="V603" s="73"/>
      <c r="W603" s="73"/>
      <c r="X603" s="73"/>
    </row>
    <row r="604" spans="1:24" ht="15" customHeight="1" x14ac:dyDescent="0.25">
      <c r="A604" s="73"/>
      <c r="B604" s="49"/>
      <c r="C604" s="73"/>
      <c r="D604" s="104"/>
      <c r="E604" s="104"/>
      <c r="F604" s="104"/>
      <c r="G604" s="73"/>
      <c r="H604" s="49"/>
      <c r="I604" s="73"/>
      <c r="J604" s="73"/>
      <c r="K604" s="73"/>
      <c r="L604" s="73"/>
      <c r="M604" s="73"/>
      <c r="N604" s="73"/>
      <c r="O604" s="73"/>
      <c r="P604" s="73"/>
      <c r="Q604" s="73"/>
      <c r="R604" s="73"/>
      <c r="S604" s="73"/>
      <c r="T604" s="73"/>
      <c r="U604" s="73"/>
      <c r="V604" s="73"/>
      <c r="W604" s="73"/>
      <c r="X604" s="73"/>
    </row>
    <row r="605" spans="1:24" ht="15" customHeight="1" x14ac:dyDescent="0.25">
      <c r="A605" s="73"/>
      <c r="B605" s="49"/>
      <c r="C605" s="73"/>
      <c r="D605" s="104"/>
      <c r="E605" s="104"/>
      <c r="F605" s="104"/>
      <c r="G605" s="73"/>
      <c r="H605" s="49"/>
      <c r="I605" s="73"/>
      <c r="J605" s="73"/>
      <c r="K605" s="73"/>
      <c r="L605" s="73"/>
      <c r="M605" s="73"/>
      <c r="N605" s="73"/>
      <c r="O605" s="73"/>
      <c r="P605" s="73"/>
      <c r="Q605" s="73"/>
      <c r="R605" s="73"/>
      <c r="S605" s="73"/>
      <c r="T605" s="73"/>
      <c r="U605" s="73"/>
      <c r="V605" s="73"/>
      <c r="W605" s="73"/>
      <c r="X605" s="73"/>
    </row>
    <row r="606" spans="1:24" ht="15" customHeight="1" x14ac:dyDescent="0.25">
      <c r="A606" s="73"/>
      <c r="B606" s="49"/>
      <c r="C606" s="73"/>
      <c r="D606" s="104"/>
      <c r="E606" s="104"/>
      <c r="F606" s="104"/>
      <c r="G606" s="73"/>
      <c r="H606" s="49"/>
      <c r="I606" s="73"/>
      <c r="J606" s="73"/>
      <c r="K606" s="73"/>
      <c r="L606" s="73"/>
      <c r="M606" s="73"/>
      <c r="N606" s="73"/>
      <c r="O606" s="73"/>
      <c r="P606" s="73"/>
      <c r="Q606" s="73"/>
      <c r="R606" s="73"/>
      <c r="S606" s="73"/>
      <c r="T606" s="73"/>
      <c r="U606" s="73"/>
      <c r="V606" s="73"/>
      <c r="W606" s="73"/>
      <c r="X606" s="73"/>
    </row>
    <row r="607" spans="1:24" ht="15" customHeight="1" x14ac:dyDescent="0.25">
      <c r="A607" s="73"/>
      <c r="B607" s="49"/>
      <c r="C607" s="73"/>
      <c r="D607" s="104"/>
      <c r="E607" s="104"/>
      <c r="F607" s="104"/>
      <c r="G607" s="73"/>
      <c r="H607" s="49"/>
      <c r="I607" s="73"/>
      <c r="J607" s="73"/>
      <c r="K607" s="73"/>
      <c r="L607" s="73"/>
      <c r="M607" s="73"/>
      <c r="N607" s="73"/>
      <c r="O607" s="73"/>
      <c r="P607" s="73"/>
      <c r="Q607" s="73"/>
      <c r="R607" s="73"/>
      <c r="S607" s="73"/>
      <c r="T607" s="73"/>
      <c r="U607" s="73"/>
      <c r="V607" s="73"/>
      <c r="W607" s="73"/>
      <c r="X607" s="73"/>
    </row>
    <row r="608" spans="1:24" ht="15" customHeight="1" x14ac:dyDescent="0.25">
      <c r="A608" s="73"/>
      <c r="B608" s="49"/>
      <c r="C608" s="73"/>
      <c r="D608" s="104"/>
      <c r="E608" s="104"/>
      <c r="F608" s="104"/>
      <c r="G608" s="73"/>
      <c r="H608" s="49"/>
      <c r="I608" s="73"/>
      <c r="J608" s="73"/>
      <c r="K608" s="73"/>
      <c r="L608" s="73"/>
      <c r="M608" s="73"/>
      <c r="N608" s="73"/>
      <c r="O608" s="73"/>
      <c r="P608" s="73"/>
      <c r="Q608" s="73"/>
      <c r="R608" s="73"/>
      <c r="S608" s="73"/>
      <c r="T608" s="73"/>
      <c r="U608" s="73"/>
      <c r="V608" s="73"/>
      <c r="W608" s="73"/>
      <c r="X608" s="73"/>
    </row>
    <row r="609" spans="1:24" ht="15" customHeight="1" x14ac:dyDescent="0.25">
      <c r="A609" s="73"/>
      <c r="B609" s="49"/>
      <c r="C609" s="73"/>
      <c r="D609" s="104"/>
      <c r="E609" s="104"/>
      <c r="F609" s="104"/>
      <c r="G609" s="73"/>
      <c r="H609" s="49"/>
      <c r="I609" s="73"/>
      <c r="J609" s="73"/>
      <c r="K609" s="73"/>
      <c r="L609" s="73"/>
      <c r="M609" s="73"/>
      <c r="N609" s="73"/>
      <c r="O609" s="73"/>
      <c r="P609" s="73"/>
      <c r="Q609" s="73"/>
      <c r="R609" s="73"/>
      <c r="S609" s="73"/>
      <c r="T609" s="73"/>
      <c r="U609" s="73"/>
      <c r="V609" s="73"/>
      <c r="W609" s="73"/>
      <c r="X609" s="73"/>
    </row>
    <row r="610" spans="1:24" ht="15" customHeight="1" x14ac:dyDescent="0.25">
      <c r="A610" s="73"/>
      <c r="B610" s="49"/>
      <c r="C610" s="73"/>
      <c r="D610" s="104"/>
      <c r="E610" s="104"/>
      <c r="F610" s="104"/>
      <c r="G610" s="73"/>
      <c r="H610" s="49"/>
      <c r="I610" s="73"/>
      <c r="J610" s="73"/>
      <c r="K610" s="73"/>
      <c r="L610" s="73"/>
      <c r="M610" s="73"/>
      <c r="N610" s="73"/>
      <c r="O610" s="73"/>
      <c r="P610" s="73"/>
      <c r="Q610" s="73"/>
      <c r="R610" s="73"/>
      <c r="S610" s="73"/>
      <c r="T610" s="73"/>
      <c r="U610" s="73"/>
      <c r="V610" s="73"/>
      <c r="W610" s="73"/>
      <c r="X610" s="73"/>
    </row>
    <row r="611" spans="1:24" ht="15" customHeight="1" x14ac:dyDescent="0.25">
      <c r="A611" s="73"/>
      <c r="B611" s="49"/>
      <c r="C611" s="73"/>
      <c r="D611" s="104"/>
      <c r="E611" s="104"/>
      <c r="F611" s="104"/>
      <c r="G611" s="73"/>
      <c r="H611" s="49"/>
      <c r="I611" s="73"/>
      <c r="J611" s="73"/>
      <c r="K611" s="73"/>
      <c r="L611" s="73"/>
      <c r="M611" s="73"/>
      <c r="N611" s="73"/>
      <c r="O611" s="73"/>
      <c r="P611" s="73"/>
      <c r="Q611" s="73"/>
      <c r="R611" s="73"/>
      <c r="S611" s="73"/>
      <c r="T611" s="73"/>
      <c r="U611" s="73"/>
      <c r="V611" s="73"/>
      <c r="W611" s="73"/>
      <c r="X611" s="73"/>
    </row>
    <row r="612" spans="1:24" ht="15" customHeight="1" x14ac:dyDescent="0.25">
      <c r="A612" s="73"/>
      <c r="B612" s="49"/>
      <c r="C612" s="73"/>
      <c r="D612" s="104"/>
      <c r="E612" s="104"/>
      <c r="F612" s="104"/>
      <c r="G612" s="73"/>
      <c r="H612" s="49"/>
      <c r="I612" s="73"/>
      <c r="J612" s="73"/>
      <c r="K612" s="73"/>
      <c r="L612" s="73"/>
      <c r="M612" s="73"/>
      <c r="N612" s="73"/>
      <c r="O612" s="73"/>
      <c r="P612" s="73"/>
      <c r="Q612" s="73"/>
      <c r="R612" s="73"/>
      <c r="S612" s="73"/>
      <c r="T612" s="73"/>
      <c r="U612" s="73"/>
      <c r="V612" s="73"/>
      <c r="W612" s="73"/>
      <c r="X612" s="73"/>
    </row>
    <row r="613" spans="1:24" ht="15" customHeight="1" x14ac:dyDescent="0.25">
      <c r="A613" s="73"/>
      <c r="B613" s="49"/>
      <c r="C613" s="73"/>
      <c r="D613" s="104"/>
      <c r="E613" s="104"/>
      <c r="F613" s="104"/>
      <c r="G613" s="73"/>
      <c r="H613" s="49"/>
      <c r="I613" s="73"/>
      <c r="J613" s="73"/>
      <c r="K613" s="73"/>
      <c r="L613" s="73"/>
      <c r="M613" s="73"/>
      <c r="N613" s="73"/>
      <c r="O613" s="73"/>
      <c r="P613" s="73"/>
      <c r="Q613" s="73"/>
      <c r="R613" s="73"/>
      <c r="S613" s="73"/>
      <c r="T613" s="73"/>
      <c r="U613" s="73"/>
      <c r="V613" s="73"/>
      <c r="W613" s="73"/>
      <c r="X613" s="73"/>
    </row>
    <row r="614" spans="1:24" ht="15" customHeight="1" x14ac:dyDescent="0.25">
      <c r="A614" s="73"/>
      <c r="B614" s="49"/>
      <c r="C614" s="73"/>
      <c r="D614" s="104"/>
      <c r="E614" s="104"/>
      <c r="F614" s="104"/>
      <c r="G614" s="73"/>
      <c r="H614" s="49"/>
      <c r="I614" s="73"/>
      <c r="J614" s="73"/>
      <c r="K614" s="73"/>
      <c r="L614" s="73"/>
      <c r="M614" s="73"/>
      <c r="N614" s="73"/>
      <c r="O614" s="73"/>
      <c r="P614" s="73"/>
      <c r="Q614" s="73"/>
      <c r="R614" s="73"/>
      <c r="S614" s="73"/>
      <c r="T614" s="73"/>
      <c r="U614" s="73"/>
      <c r="V614" s="73"/>
      <c r="W614" s="73"/>
      <c r="X614" s="73"/>
    </row>
    <row r="615" spans="1:24" ht="15" customHeight="1" x14ac:dyDescent="0.25">
      <c r="A615" s="73"/>
      <c r="B615" s="49"/>
      <c r="C615" s="73"/>
      <c r="D615" s="104"/>
      <c r="E615" s="104"/>
      <c r="F615" s="104"/>
      <c r="G615" s="73"/>
      <c r="H615" s="49"/>
      <c r="I615" s="73"/>
      <c r="J615" s="73"/>
      <c r="K615" s="73"/>
      <c r="L615" s="73"/>
      <c r="M615" s="73"/>
      <c r="N615" s="73"/>
      <c r="O615" s="73"/>
      <c r="P615" s="73"/>
      <c r="Q615" s="73"/>
      <c r="R615" s="73"/>
      <c r="S615" s="73"/>
      <c r="T615" s="73"/>
      <c r="U615" s="73"/>
      <c r="V615" s="73"/>
      <c r="W615" s="73"/>
      <c r="X615" s="73"/>
    </row>
    <row r="616" spans="1:24" ht="15" customHeight="1" x14ac:dyDescent="0.25">
      <c r="A616" s="73"/>
      <c r="B616" s="49"/>
      <c r="C616" s="73"/>
      <c r="D616" s="104"/>
      <c r="E616" s="104"/>
      <c r="F616" s="104"/>
      <c r="G616" s="73"/>
      <c r="H616" s="49"/>
      <c r="I616" s="73"/>
      <c r="J616" s="73"/>
      <c r="K616" s="73"/>
      <c r="L616" s="73"/>
      <c r="M616" s="73"/>
      <c r="N616" s="73"/>
      <c r="O616" s="73"/>
      <c r="P616" s="73"/>
      <c r="Q616" s="73"/>
      <c r="R616" s="73"/>
      <c r="S616" s="73"/>
      <c r="T616" s="73"/>
      <c r="U616" s="73"/>
      <c r="V616" s="73"/>
      <c r="W616" s="73"/>
      <c r="X616" s="73"/>
    </row>
    <row r="617" spans="1:24" ht="15" customHeight="1" x14ac:dyDescent="0.25">
      <c r="A617" s="73"/>
      <c r="B617" s="49"/>
      <c r="C617" s="73"/>
      <c r="D617" s="104"/>
      <c r="E617" s="104"/>
      <c r="F617" s="104"/>
      <c r="G617" s="73"/>
      <c r="H617" s="49"/>
      <c r="I617" s="73"/>
      <c r="J617" s="73"/>
      <c r="K617" s="73"/>
      <c r="L617" s="73"/>
      <c r="M617" s="73"/>
      <c r="N617" s="73"/>
      <c r="O617" s="73"/>
      <c r="P617" s="73"/>
      <c r="Q617" s="73"/>
      <c r="R617" s="73"/>
      <c r="S617" s="73"/>
      <c r="T617" s="73"/>
      <c r="U617" s="73"/>
      <c r="V617" s="73"/>
      <c r="W617" s="73"/>
      <c r="X617" s="73"/>
    </row>
    <row r="618" spans="1:24" ht="15" customHeight="1" x14ac:dyDescent="0.25">
      <c r="A618" s="73"/>
      <c r="B618" s="49"/>
      <c r="C618" s="73"/>
      <c r="D618" s="104"/>
      <c r="E618" s="104"/>
      <c r="F618" s="104"/>
      <c r="G618" s="73"/>
      <c r="H618" s="49"/>
      <c r="I618" s="73"/>
      <c r="J618" s="73"/>
      <c r="K618" s="73"/>
      <c r="L618" s="73"/>
      <c r="M618" s="73"/>
      <c r="N618" s="73"/>
      <c r="O618" s="73"/>
      <c r="P618" s="73"/>
      <c r="Q618" s="73"/>
      <c r="R618" s="73"/>
      <c r="S618" s="73"/>
      <c r="T618" s="73"/>
      <c r="U618" s="73"/>
      <c r="V618" s="73"/>
      <c r="W618" s="73"/>
      <c r="X618" s="73"/>
    </row>
    <row r="619" spans="1:24" ht="15" customHeight="1" x14ac:dyDescent="0.25">
      <c r="A619" s="73"/>
      <c r="B619" s="49"/>
      <c r="C619" s="73"/>
      <c r="D619" s="104"/>
      <c r="E619" s="104"/>
      <c r="F619" s="104"/>
      <c r="G619" s="73"/>
      <c r="H619" s="49"/>
      <c r="I619" s="73"/>
      <c r="J619" s="73"/>
      <c r="K619" s="73"/>
      <c r="L619" s="73"/>
      <c r="M619" s="73"/>
      <c r="N619" s="73"/>
      <c r="O619" s="73"/>
      <c r="P619" s="73"/>
      <c r="Q619" s="73"/>
      <c r="R619" s="73"/>
      <c r="S619" s="73"/>
      <c r="T619" s="73"/>
      <c r="U619" s="73"/>
      <c r="V619" s="73"/>
      <c r="W619" s="73"/>
      <c r="X619" s="73"/>
    </row>
    <row r="620" spans="1:24" ht="15" customHeight="1" x14ac:dyDescent="0.25">
      <c r="A620" s="73"/>
      <c r="B620" s="49"/>
      <c r="C620" s="73"/>
      <c r="D620" s="104"/>
      <c r="E620" s="104"/>
      <c r="F620" s="104"/>
      <c r="G620" s="73"/>
      <c r="H620" s="49"/>
      <c r="I620" s="73"/>
      <c r="J620" s="73"/>
      <c r="K620" s="73"/>
      <c r="L620" s="73"/>
      <c r="M620" s="73"/>
      <c r="N620" s="73"/>
      <c r="O620" s="73"/>
      <c r="P620" s="73"/>
      <c r="Q620" s="73"/>
      <c r="R620" s="73"/>
      <c r="S620" s="73"/>
      <c r="T620" s="73"/>
      <c r="U620" s="73"/>
      <c r="V620" s="73"/>
      <c r="W620" s="73"/>
      <c r="X620" s="73"/>
    </row>
    <row r="621" spans="1:24" ht="15" customHeight="1" x14ac:dyDescent="0.25">
      <c r="A621" s="73"/>
      <c r="B621" s="49"/>
      <c r="C621" s="73"/>
      <c r="D621" s="104"/>
      <c r="E621" s="104"/>
      <c r="F621" s="104"/>
      <c r="G621" s="73"/>
      <c r="H621" s="49"/>
      <c r="I621" s="73"/>
      <c r="J621" s="73"/>
      <c r="K621" s="73"/>
      <c r="L621" s="73"/>
      <c r="M621" s="73"/>
      <c r="N621" s="73"/>
      <c r="O621" s="73"/>
      <c r="P621" s="73"/>
      <c r="Q621" s="73"/>
      <c r="R621" s="73"/>
      <c r="S621" s="73"/>
      <c r="T621" s="73"/>
      <c r="U621" s="73"/>
      <c r="V621" s="73"/>
      <c r="W621" s="73"/>
      <c r="X621" s="73"/>
    </row>
    <row r="622" spans="1:24" ht="15" customHeight="1" x14ac:dyDescent="0.25">
      <c r="A622" s="73"/>
      <c r="B622" s="49"/>
      <c r="C622" s="73"/>
      <c r="D622" s="104"/>
      <c r="E622" s="104"/>
      <c r="F622" s="104"/>
      <c r="G622" s="73"/>
      <c r="H622" s="49"/>
      <c r="I622" s="73"/>
      <c r="J622" s="73"/>
      <c r="K622" s="73"/>
      <c r="L622" s="73"/>
      <c r="M622" s="73"/>
      <c r="N622" s="73"/>
      <c r="O622" s="73"/>
      <c r="P622" s="73"/>
      <c r="Q622" s="73"/>
      <c r="R622" s="73"/>
      <c r="S622" s="73"/>
      <c r="T622" s="73"/>
      <c r="U622" s="73"/>
      <c r="V622" s="73"/>
      <c r="W622" s="73"/>
      <c r="X622" s="73"/>
    </row>
    <row r="623" spans="1:24" ht="15" customHeight="1" x14ac:dyDescent="0.25">
      <c r="A623" s="73"/>
      <c r="B623" s="49"/>
      <c r="C623" s="73"/>
      <c r="D623" s="104"/>
      <c r="E623" s="104"/>
      <c r="F623" s="104"/>
      <c r="G623" s="73"/>
      <c r="H623" s="49"/>
      <c r="I623" s="73"/>
      <c r="J623" s="73"/>
      <c r="K623" s="73"/>
      <c r="L623" s="73"/>
      <c r="M623" s="73"/>
      <c r="N623" s="73"/>
      <c r="O623" s="73"/>
      <c r="P623" s="73"/>
      <c r="Q623" s="73"/>
      <c r="R623" s="73"/>
      <c r="S623" s="73"/>
      <c r="T623" s="73"/>
      <c r="U623" s="73"/>
      <c r="V623" s="73"/>
      <c r="W623" s="73"/>
      <c r="X623" s="73"/>
    </row>
    <row r="624" spans="1:24" ht="15" customHeight="1" x14ac:dyDescent="0.25">
      <c r="A624" s="73"/>
      <c r="B624" s="49"/>
      <c r="C624" s="73"/>
      <c r="D624" s="104"/>
      <c r="E624" s="104"/>
      <c r="F624" s="104"/>
      <c r="G624" s="73"/>
      <c r="H624" s="49"/>
      <c r="I624" s="73"/>
      <c r="J624" s="73"/>
      <c r="K624" s="73"/>
      <c r="L624" s="73"/>
      <c r="M624" s="73"/>
      <c r="N624" s="73"/>
      <c r="O624" s="73"/>
      <c r="P624" s="73"/>
      <c r="Q624" s="73"/>
      <c r="R624" s="73"/>
      <c r="S624" s="73"/>
      <c r="T624" s="73"/>
      <c r="U624" s="73"/>
      <c r="V624" s="73"/>
      <c r="W624" s="73"/>
      <c r="X624" s="73"/>
    </row>
    <row r="625" spans="1:24" ht="15" customHeight="1" x14ac:dyDescent="0.25">
      <c r="A625" s="73"/>
      <c r="B625" s="49"/>
      <c r="C625" s="73"/>
      <c r="D625" s="104"/>
      <c r="E625" s="104"/>
      <c r="F625" s="104"/>
      <c r="G625" s="73"/>
      <c r="H625" s="49"/>
      <c r="I625" s="73"/>
      <c r="J625" s="73"/>
      <c r="K625" s="73"/>
      <c r="L625" s="73"/>
      <c r="M625" s="73"/>
      <c r="N625" s="73"/>
      <c r="O625" s="73"/>
      <c r="P625" s="73"/>
      <c r="Q625" s="73"/>
      <c r="R625" s="73"/>
      <c r="S625" s="73"/>
      <c r="T625" s="73"/>
      <c r="U625" s="73"/>
      <c r="V625" s="73"/>
      <c r="W625" s="73"/>
      <c r="X625" s="73"/>
    </row>
    <row r="626" spans="1:24" ht="15" customHeight="1" x14ac:dyDescent="0.25">
      <c r="A626" s="73"/>
      <c r="B626" s="49"/>
      <c r="C626" s="73"/>
      <c r="D626" s="104"/>
      <c r="E626" s="104"/>
      <c r="F626" s="104"/>
      <c r="G626" s="73"/>
      <c r="H626" s="49"/>
      <c r="I626" s="73"/>
      <c r="J626" s="73"/>
      <c r="K626" s="73"/>
      <c r="L626" s="73"/>
      <c r="M626" s="73"/>
      <c r="N626" s="73"/>
      <c r="O626" s="73"/>
      <c r="P626" s="73"/>
      <c r="Q626" s="73"/>
      <c r="R626" s="73"/>
      <c r="S626" s="73"/>
      <c r="T626" s="73"/>
      <c r="U626" s="73"/>
      <c r="V626" s="73"/>
      <c r="W626" s="73"/>
      <c r="X626" s="73"/>
    </row>
    <row r="627" spans="1:24" ht="15" customHeight="1" x14ac:dyDescent="0.25">
      <c r="A627" s="73"/>
      <c r="B627" s="49"/>
      <c r="C627" s="73"/>
      <c r="D627" s="104"/>
      <c r="E627" s="104"/>
      <c r="F627" s="104"/>
      <c r="G627" s="73"/>
      <c r="H627" s="49"/>
      <c r="I627" s="73"/>
      <c r="J627" s="73"/>
      <c r="K627" s="73"/>
      <c r="L627" s="73"/>
      <c r="M627" s="73"/>
      <c r="N627" s="73"/>
      <c r="O627" s="73"/>
      <c r="P627" s="73"/>
      <c r="Q627" s="73"/>
      <c r="R627" s="73"/>
      <c r="S627" s="73"/>
      <c r="T627" s="73"/>
      <c r="U627" s="73"/>
      <c r="V627" s="73"/>
      <c r="W627" s="73"/>
      <c r="X627" s="73"/>
    </row>
    <row r="628" spans="1:24" ht="15" customHeight="1" x14ac:dyDescent="0.25">
      <c r="A628" s="73"/>
      <c r="B628" s="49"/>
      <c r="C628" s="73"/>
      <c r="D628" s="104"/>
      <c r="E628" s="104"/>
      <c r="F628" s="104"/>
      <c r="G628" s="73"/>
      <c r="H628" s="49"/>
      <c r="I628" s="73"/>
      <c r="J628" s="73"/>
      <c r="K628" s="73"/>
      <c r="L628" s="73"/>
      <c r="M628" s="73"/>
      <c r="N628" s="73"/>
      <c r="O628" s="73"/>
      <c r="P628" s="73"/>
      <c r="Q628" s="73"/>
      <c r="R628" s="73"/>
      <c r="S628" s="73"/>
      <c r="T628" s="73"/>
      <c r="U628" s="73"/>
      <c r="V628" s="73"/>
      <c r="W628" s="73"/>
      <c r="X628" s="73"/>
    </row>
    <row r="629" spans="1:24" ht="15" customHeight="1" x14ac:dyDescent="0.25">
      <c r="A629" s="73"/>
      <c r="B629" s="49"/>
      <c r="C629" s="73"/>
      <c r="D629" s="104"/>
      <c r="E629" s="104"/>
      <c r="F629" s="104"/>
      <c r="G629" s="73"/>
      <c r="H629" s="49"/>
      <c r="I629" s="73"/>
      <c r="J629" s="73"/>
      <c r="K629" s="73"/>
      <c r="L629" s="73"/>
      <c r="M629" s="73"/>
      <c r="N629" s="73"/>
      <c r="O629" s="73"/>
      <c r="P629" s="73"/>
      <c r="Q629" s="73"/>
      <c r="R629" s="73"/>
      <c r="S629" s="73"/>
      <c r="T629" s="73"/>
      <c r="U629" s="73"/>
      <c r="V629" s="73"/>
      <c r="W629" s="73"/>
      <c r="X629" s="73"/>
    </row>
    <row r="630" spans="1:24" ht="15" customHeight="1" x14ac:dyDescent="0.25">
      <c r="A630" s="73"/>
      <c r="B630" s="49"/>
      <c r="C630" s="73"/>
      <c r="D630" s="104"/>
      <c r="E630" s="104"/>
      <c r="F630" s="104"/>
      <c r="G630" s="73"/>
      <c r="H630" s="49"/>
      <c r="I630" s="73"/>
      <c r="J630" s="73"/>
      <c r="K630" s="73"/>
      <c r="L630" s="73"/>
      <c r="M630" s="73"/>
      <c r="N630" s="73"/>
      <c r="O630" s="73"/>
      <c r="P630" s="73"/>
      <c r="Q630" s="73"/>
      <c r="R630" s="73"/>
      <c r="S630" s="73"/>
      <c r="T630" s="73"/>
      <c r="U630" s="73"/>
      <c r="V630" s="73"/>
      <c r="W630" s="73"/>
      <c r="X630" s="73"/>
    </row>
    <row r="631" spans="1:24" ht="15" customHeight="1" x14ac:dyDescent="0.25">
      <c r="A631" s="73"/>
      <c r="B631" s="49"/>
      <c r="C631" s="73"/>
      <c r="D631" s="104"/>
      <c r="E631" s="104"/>
      <c r="F631" s="104"/>
      <c r="G631" s="73"/>
      <c r="H631" s="49"/>
      <c r="I631" s="73"/>
      <c r="J631" s="73"/>
      <c r="K631" s="73"/>
      <c r="L631" s="73"/>
      <c r="M631" s="73"/>
      <c r="N631" s="73"/>
      <c r="O631" s="73"/>
      <c r="P631" s="73"/>
      <c r="Q631" s="73"/>
      <c r="R631" s="73"/>
      <c r="S631" s="73"/>
      <c r="T631" s="73"/>
      <c r="U631" s="73"/>
      <c r="V631" s="73"/>
      <c r="W631" s="73"/>
      <c r="X631" s="73"/>
    </row>
    <row r="632" spans="1:24" ht="15" customHeight="1" x14ac:dyDescent="0.25">
      <c r="A632" s="73"/>
      <c r="B632" s="49"/>
      <c r="C632" s="73"/>
      <c r="D632" s="104"/>
      <c r="E632" s="104"/>
      <c r="F632" s="104"/>
      <c r="G632" s="73"/>
      <c r="H632" s="49"/>
      <c r="I632" s="73"/>
      <c r="J632" s="73"/>
      <c r="K632" s="73"/>
      <c r="L632" s="73"/>
      <c r="M632" s="73"/>
      <c r="N632" s="73"/>
      <c r="O632" s="73"/>
      <c r="P632" s="73"/>
      <c r="Q632" s="73"/>
      <c r="R632" s="73"/>
      <c r="S632" s="73"/>
      <c r="T632" s="73"/>
      <c r="U632" s="73"/>
      <c r="V632" s="73"/>
      <c r="W632" s="73"/>
      <c r="X632" s="73"/>
    </row>
    <row r="633" spans="1:24" ht="15" customHeight="1" x14ac:dyDescent="0.25">
      <c r="A633" s="73"/>
      <c r="B633" s="49"/>
      <c r="C633" s="73"/>
      <c r="D633" s="104"/>
      <c r="E633" s="104"/>
      <c r="F633" s="104"/>
      <c r="G633" s="73"/>
      <c r="H633" s="49"/>
      <c r="I633" s="73"/>
      <c r="J633" s="73"/>
      <c r="K633" s="73"/>
      <c r="L633" s="73"/>
      <c r="M633" s="73"/>
      <c r="N633" s="73"/>
      <c r="O633" s="73"/>
      <c r="P633" s="73"/>
      <c r="Q633" s="73"/>
      <c r="R633" s="73"/>
      <c r="S633" s="73"/>
      <c r="T633" s="73"/>
      <c r="U633" s="73"/>
      <c r="V633" s="73"/>
      <c r="W633" s="73"/>
      <c r="X633" s="73"/>
    </row>
    <row r="634" spans="1:24" ht="15" customHeight="1" x14ac:dyDescent="0.25">
      <c r="A634" s="73"/>
      <c r="B634" s="49"/>
      <c r="C634" s="73"/>
      <c r="D634" s="104"/>
      <c r="E634" s="104"/>
      <c r="F634" s="104"/>
      <c r="G634" s="73"/>
      <c r="H634" s="49"/>
      <c r="I634" s="73"/>
      <c r="J634" s="73"/>
      <c r="K634" s="73"/>
      <c r="L634" s="73"/>
      <c r="M634" s="73"/>
      <c r="N634" s="73"/>
      <c r="O634" s="73"/>
      <c r="P634" s="73"/>
      <c r="Q634" s="73"/>
      <c r="R634" s="73"/>
      <c r="S634" s="73"/>
      <c r="T634" s="73"/>
      <c r="U634" s="73"/>
      <c r="V634" s="73"/>
      <c r="W634" s="73"/>
      <c r="X634" s="73"/>
    </row>
    <row r="635" spans="1:24" ht="15" customHeight="1" x14ac:dyDescent="0.25">
      <c r="A635" s="73"/>
      <c r="B635" s="49"/>
      <c r="C635" s="73"/>
      <c r="D635" s="104"/>
      <c r="E635" s="104"/>
      <c r="F635" s="104"/>
      <c r="G635" s="73"/>
      <c r="H635" s="49"/>
      <c r="I635" s="73"/>
      <c r="J635" s="73"/>
      <c r="K635" s="73"/>
      <c r="L635" s="73"/>
      <c r="M635" s="73"/>
      <c r="N635" s="73"/>
      <c r="O635" s="73"/>
      <c r="P635" s="73"/>
      <c r="Q635" s="73"/>
      <c r="R635" s="73"/>
      <c r="S635" s="73"/>
      <c r="T635" s="73"/>
      <c r="U635" s="73"/>
      <c r="V635" s="73"/>
      <c r="W635" s="73"/>
      <c r="X635" s="73"/>
    </row>
    <row r="636" spans="1:24" ht="15" customHeight="1" x14ac:dyDescent="0.25">
      <c r="A636" s="73"/>
      <c r="B636" s="49"/>
      <c r="C636" s="73"/>
      <c r="D636" s="104"/>
      <c r="E636" s="104"/>
      <c r="F636" s="104"/>
      <c r="G636" s="73"/>
      <c r="H636" s="49"/>
      <c r="I636" s="73"/>
      <c r="J636" s="73"/>
      <c r="K636" s="73"/>
      <c r="L636" s="73"/>
      <c r="M636" s="73"/>
      <c r="N636" s="73"/>
      <c r="O636" s="73"/>
      <c r="P636" s="73"/>
      <c r="Q636" s="73"/>
      <c r="R636" s="73"/>
      <c r="S636" s="73"/>
      <c r="T636" s="73"/>
      <c r="U636" s="73"/>
      <c r="V636" s="73"/>
      <c r="W636" s="73"/>
      <c r="X636" s="73"/>
    </row>
    <row r="637" spans="1:24" ht="15" customHeight="1" x14ac:dyDescent="0.25">
      <c r="A637" s="73"/>
      <c r="B637" s="49"/>
      <c r="C637" s="73"/>
      <c r="D637" s="104"/>
      <c r="E637" s="104"/>
      <c r="F637" s="104"/>
      <c r="G637" s="73"/>
      <c r="H637" s="49"/>
      <c r="I637" s="73"/>
      <c r="J637" s="73"/>
      <c r="K637" s="73"/>
      <c r="L637" s="73"/>
      <c r="M637" s="73"/>
      <c r="N637" s="73"/>
      <c r="O637" s="73"/>
      <c r="P637" s="73"/>
      <c r="Q637" s="73"/>
      <c r="R637" s="73"/>
      <c r="S637" s="73"/>
      <c r="T637" s="73"/>
      <c r="U637" s="73"/>
      <c r="V637" s="73"/>
      <c r="W637" s="73"/>
      <c r="X637" s="73"/>
    </row>
    <row r="638" spans="1:24" ht="15" customHeight="1" x14ac:dyDescent="0.25">
      <c r="A638" s="73"/>
      <c r="B638" s="49"/>
      <c r="C638" s="73"/>
      <c r="D638" s="104"/>
      <c r="E638" s="104"/>
      <c r="F638" s="104"/>
      <c r="G638" s="73"/>
      <c r="H638" s="49"/>
      <c r="I638" s="73"/>
      <c r="J638" s="73"/>
      <c r="K638" s="73"/>
      <c r="L638" s="73"/>
      <c r="M638" s="73"/>
      <c r="N638" s="73"/>
      <c r="O638" s="73"/>
      <c r="P638" s="73"/>
      <c r="Q638" s="73"/>
      <c r="R638" s="73"/>
      <c r="S638" s="73"/>
      <c r="T638" s="73"/>
      <c r="U638" s="73"/>
      <c r="V638" s="73"/>
      <c r="W638" s="73"/>
      <c r="X638" s="73"/>
    </row>
    <row r="639" spans="1:24" ht="15" customHeight="1" x14ac:dyDescent="0.25">
      <c r="A639" s="73"/>
      <c r="B639" s="49"/>
      <c r="C639" s="73"/>
      <c r="D639" s="104"/>
      <c r="E639" s="104"/>
      <c r="F639" s="104"/>
      <c r="G639" s="73"/>
      <c r="H639" s="49"/>
      <c r="I639" s="73"/>
      <c r="J639" s="73"/>
      <c r="K639" s="73"/>
      <c r="L639" s="73"/>
      <c r="M639" s="73"/>
      <c r="N639" s="73"/>
      <c r="O639" s="73"/>
      <c r="P639" s="73"/>
      <c r="Q639" s="73"/>
      <c r="R639" s="73"/>
      <c r="S639" s="73"/>
      <c r="T639" s="73"/>
      <c r="U639" s="73"/>
      <c r="V639" s="73"/>
      <c r="W639" s="73"/>
      <c r="X639" s="73"/>
    </row>
    <row r="640" spans="1:24" ht="15" customHeight="1" x14ac:dyDescent="0.25">
      <c r="A640" s="73"/>
      <c r="B640" s="49"/>
      <c r="C640" s="73"/>
      <c r="D640" s="104"/>
      <c r="E640" s="104"/>
      <c r="F640" s="104"/>
      <c r="G640" s="73"/>
      <c r="H640" s="49"/>
      <c r="I640" s="73"/>
      <c r="J640" s="73"/>
      <c r="K640" s="73"/>
      <c r="L640" s="73"/>
      <c r="M640" s="73"/>
      <c r="N640" s="73"/>
      <c r="O640" s="73"/>
      <c r="P640" s="73"/>
      <c r="Q640" s="73"/>
      <c r="R640" s="73"/>
      <c r="S640" s="73"/>
      <c r="T640" s="73"/>
      <c r="U640" s="73"/>
      <c r="V640" s="73"/>
      <c r="W640" s="73"/>
      <c r="X640" s="73"/>
    </row>
    <row r="641" spans="1:24" ht="15" customHeight="1" x14ac:dyDescent="0.25">
      <c r="A641" s="73"/>
      <c r="B641" s="49"/>
      <c r="C641" s="73"/>
      <c r="D641" s="104"/>
      <c r="E641" s="104"/>
      <c r="F641" s="104"/>
      <c r="G641" s="73"/>
      <c r="H641" s="49"/>
      <c r="I641" s="73"/>
      <c r="J641" s="73"/>
      <c r="K641" s="73"/>
      <c r="L641" s="73"/>
      <c r="M641" s="73"/>
      <c r="N641" s="73"/>
      <c r="O641" s="73"/>
      <c r="P641" s="73"/>
      <c r="Q641" s="73"/>
      <c r="R641" s="73"/>
      <c r="S641" s="73"/>
      <c r="T641" s="73"/>
      <c r="U641" s="73"/>
      <c r="V641" s="73"/>
      <c r="W641" s="73"/>
      <c r="X641" s="73"/>
    </row>
    <row r="642" spans="1:24" ht="15" customHeight="1" x14ac:dyDescent="0.25">
      <c r="A642" s="73"/>
      <c r="B642" s="49"/>
      <c r="C642" s="73"/>
      <c r="D642" s="104"/>
      <c r="E642" s="104"/>
      <c r="F642" s="104"/>
      <c r="G642" s="73"/>
      <c r="H642" s="49"/>
      <c r="I642" s="73"/>
      <c r="J642" s="73"/>
      <c r="K642" s="73"/>
      <c r="L642" s="73"/>
      <c r="M642" s="73"/>
      <c r="N642" s="73"/>
      <c r="O642" s="73"/>
      <c r="P642" s="73"/>
      <c r="Q642" s="73"/>
      <c r="R642" s="73"/>
      <c r="S642" s="73"/>
      <c r="T642" s="73"/>
      <c r="U642" s="73"/>
      <c r="V642" s="73"/>
      <c r="W642" s="73"/>
      <c r="X642" s="73"/>
    </row>
    <row r="643" spans="1:24" ht="15" customHeight="1" x14ac:dyDescent="0.25">
      <c r="A643" s="73"/>
      <c r="B643" s="49"/>
      <c r="C643" s="73"/>
      <c r="D643" s="104"/>
      <c r="E643" s="104"/>
      <c r="F643" s="104"/>
      <c r="G643" s="73"/>
      <c r="H643" s="49"/>
      <c r="I643" s="73"/>
      <c r="J643" s="73"/>
      <c r="K643" s="73"/>
      <c r="L643" s="73"/>
      <c r="M643" s="73"/>
      <c r="N643" s="73"/>
      <c r="O643" s="73"/>
      <c r="P643" s="73"/>
      <c r="Q643" s="73"/>
      <c r="R643" s="73"/>
      <c r="S643" s="73"/>
      <c r="T643" s="73"/>
      <c r="U643" s="73"/>
      <c r="V643" s="73"/>
      <c r="W643" s="73"/>
      <c r="X643" s="73"/>
    </row>
    <row r="644" spans="1:24" ht="15" customHeight="1" x14ac:dyDescent="0.25">
      <c r="A644" s="73"/>
      <c r="B644" s="49"/>
      <c r="C644" s="73"/>
      <c r="D644" s="104"/>
      <c r="E644" s="104"/>
      <c r="F644" s="104"/>
      <c r="G644" s="73"/>
      <c r="H644" s="49"/>
      <c r="I644" s="73"/>
      <c r="J644" s="73"/>
      <c r="K644" s="73"/>
      <c r="L644" s="73"/>
      <c r="M644" s="73"/>
      <c r="N644" s="73"/>
      <c r="O644" s="73"/>
      <c r="P644" s="73"/>
      <c r="Q644" s="73"/>
      <c r="R644" s="73"/>
      <c r="S644" s="73"/>
      <c r="T644" s="73"/>
      <c r="U644" s="73"/>
      <c r="V644" s="73"/>
      <c r="W644" s="73"/>
      <c r="X644" s="73"/>
    </row>
    <row r="645" spans="1:24" ht="15" customHeight="1" x14ac:dyDescent="0.25">
      <c r="A645" s="73"/>
      <c r="B645" s="49"/>
      <c r="C645" s="73"/>
      <c r="D645" s="104"/>
      <c r="E645" s="104"/>
      <c r="F645" s="104"/>
      <c r="G645" s="73"/>
      <c r="H645" s="49"/>
      <c r="I645" s="73"/>
      <c r="J645" s="73"/>
      <c r="K645" s="73"/>
      <c r="L645" s="73"/>
      <c r="M645" s="73"/>
      <c r="N645" s="73"/>
      <c r="O645" s="73"/>
      <c r="P645" s="73"/>
      <c r="Q645" s="73"/>
      <c r="R645" s="73"/>
      <c r="S645" s="73"/>
      <c r="T645" s="73"/>
      <c r="U645" s="73"/>
      <c r="V645" s="73"/>
      <c r="W645" s="73"/>
      <c r="X645" s="73"/>
    </row>
    <row r="646" spans="1:24" ht="15" customHeight="1" x14ac:dyDescent="0.25">
      <c r="A646" s="73"/>
      <c r="B646" s="49"/>
      <c r="C646" s="73"/>
      <c r="D646" s="104"/>
      <c r="E646" s="104"/>
      <c r="F646" s="104"/>
      <c r="G646" s="73"/>
      <c r="H646" s="49"/>
      <c r="I646" s="73"/>
      <c r="J646" s="73"/>
      <c r="K646" s="73"/>
      <c r="L646" s="73"/>
      <c r="M646" s="73"/>
      <c r="N646" s="73"/>
      <c r="O646" s="73"/>
      <c r="P646" s="73"/>
      <c r="Q646" s="73"/>
      <c r="R646" s="73"/>
      <c r="S646" s="73"/>
      <c r="T646" s="73"/>
      <c r="U646" s="73"/>
      <c r="V646" s="73"/>
      <c r="W646" s="73"/>
      <c r="X646" s="73"/>
    </row>
    <row r="647" spans="1:24" ht="15" customHeight="1" x14ac:dyDescent="0.25">
      <c r="A647" s="73"/>
      <c r="B647" s="49"/>
      <c r="C647" s="73"/>
      <c r="D647" s="104"/>
      <c r="E647" s="104"/>
      <c r="F647" s="104"/>
      <c r="G647" s="73"/>
      <c r="H647" s="49"/>
      <c r="I647" s="73"/>
      <c r="J647" s="73"/>
      <c r="K647" s="73"/>
      <c r="L647" s="73"/>
      <c r="M647" s="73"/>
      <c r="N647" s="73"/>
      <c r="O647" s="73"/>
      <c r="P647" s="73"/>
      <c r="Q647" s="73"/>
      <c r="R647" s="73"/>
      <c r="S647" s="73"/>
      <c r="T647" s="73"/>
      <c r="U647" s="73"/>
      <c r="V647" s="73"/>
      <c r="W647" s="73"/>
      <c r="X647" s="73"/>
    </row>
    <row r="648" spans="1:24" ht="15" customHeight="1" x14ac:dyDescent="0.25">
      <c r="A648" s="73"/>
      <c r="B648" s="49"/>
      <c r="C648" s="73"/>
      <c r="D648" s="104"/>
      <c r="E648" s="104"/>
      <c r="F648" s="104"/>
      <c r="G648" s="73"/>
      <c r="H648" s="49"/>
      <c r="I648" s="73"/>
      <c r="J648" s="73"/>
      <c r="K648" s="73"/>
      <c r="L648" s="73"/>
      <c r="M648" s="73"/>
      <c r="N648" s="73"/>
      <c r="O648" s="73"/>
      <c r="P648" s="73"/>
      <c r="Q648" s="73"/>
      <c r="R648" s="73"/>
      <c r="S648" s="73"/>
      <c r="T648" s="73"/>
      <c r="U648" s="73"/>
      <c r="V648" s="73"/>
      <c r="W648" s="73"/>
      <c r="X648" s="73"/>
    </row>
    <row r="649" spans="1:24" ht="15" customHeight="1" x14ac:dyDescent="0.25">
      <c r="A649" s="73"/>
      <c r="B649" s="49"/>
      <c r="C649" s="73"/>
      <c r="D649" s="104"/>
      <c r="E649" s="104"/>
      <c r="F649" s="104"/>
      <c r="G649" s="73"/>
      <c r="H649" s="49"/>
      <c r="I649" s="73"/>
      <c r="J649" s="73"/>
      <c r="K649" s="73"/>
      <c r="L649" s="73"/>
      <c r="M649" s="73"/>
      <c r="N649" s="73"/>
      <c r="O649" s="73"/>
      <c r="P649" s="73"/>
      <c r="Q649" s="73"/>
      <c r="R649" s="73"/>
      <c r="S649" s="73"/>
      <c r="T649" s="73"/>
      <c r="U649" s="73"/>
      <c r="V649" s="73"/>
      <c r="W649" s="73"/>
      <c r="X649" s="73"/>
    </row>
    <row r="650" spans="1:24" ht="15" customHeight="1" x14ac:dyDescent="0.25">
      <c r="A650" s="73"/>
      <c r="B650" s="49"/>
      <c r="C650" s="73"/>
      <c r="D650" s="104"/>
      <c r="E650" s="104"/>
      <c r="F650" s="104"/>
      <c r="G650" s="73"/>
      <c r="H650" s="49"/>
      <c r="I650" s="73"/>
      <c r="J650" s="73"/>
      <c r="K650" s="73"/>
      <c r="L650" s="73"/>
      <c r="M650" s="73"/>
      <c r="N650" s="73"/>
      <c r="O650" s="73"/>
      <c r="P650" s="73"/>
      <c r="Q650" s="73"/>
      <c r="R650" s="73"/>
      <c r="S650" s="73"/>
      <c r="T650" s="73"/>
      <c r="U650" s="73"/>
      <c r="V650" s="73"/>
      <c r="W650" s="73"/>
      <c r="X650" s="73"/>
    </row>
    <row r="651" spans="1:24" ht="15" customHeight="1" x14ac:dyDescent="0.25">
      <c r="A651" s="73"/>
      <c r="B651" s="49"/>
      <c r="C651" s="73"/>
      <c r="D651" s="104"/>
      <c r="E651" s="104"/>
      <c r="F651" s="104"/>
      <c r="G651" s="73"/>
      <c r="H651" s="49"/>
      <c r="I651" s="73"/>
      <c r="J651" s="73"/>
      <c r="K651" s="73"/>
      <c r="L651" s="73"/>
      <c r="M651" s="73"/>
      <c r="N651" s="73"/>
      <c r="O651" s="73"/>
      <c r="P651" s="73"/>
      <c r="Q651" s="73"/>
      <c r="R651" s="73"/>
      <c r="S651" s="73"/>
      <c r="T651" s="73"/>
      <c r="U651" s="73"/>
      <c r="V651" s="73"/>
      <c r="W651" s="73"/>
      <c r="X651" s="73"/>
    </row>
    <row r="652" spans="1:24" ht="15" customHeight="1" x14ac:dyDescent="0.25">
      <c r="A652" s="73"/>
      <c r="B652" s="49"/>
      <c r="C652" s="73"/>
      <c r="D652" s="104"/>
      <c r="E652" s="104"/>
      <c r="F652" s="104"/>
      <c r="G652" s="73"/>
      <c r="H652" s="49"/>
      <c r="I652" s="73"/>
      <c r="J652" s="73"/>
      <c r="K652" s="73"/>
      <c r="L652" s="73"/>
      <c r="M652" s="73"/>
      <c r="N652" s="73"/>
      <c r="O652" s="73"/>
      <c r="P652" s="73"/>
      <c r="Q652" s="73"/>
      <c r="R652" s="73"/>
      <c r="S652" s="73"/>
      <c r="T652" s="73"/>
      <c r="U652" s="73"/>
      <c r="V652" s="73"/>
      <c r="W652" s="73"/>
      <c r="X652" s="73"/>
    </row>
    <row r="653" spans="1:24" ht="15" customHeight="1" x14ac:dyDescent="0.25">
      <c r="A653" s="73"/>
      <c r="B653" s="49"/>
      <c r="C653" s="73"/>
      <c r="D653" s="104"/>
      <c r="E653" s="104"/>
      <c r="F653" s="104"/>
      <c r="G653" s="73"/>
      <c r="H653" s="49"/>
      <c r="I653" s="73"/>
      <c r="J653" s="73"/>
      <c r="K653" s="73"/>
      <c r="L653" s="73"/>
      <c r="M653" s="73"/>
      <c r="N653" s="73"/>
      <c r="O653" s="73"/>
      <c r="P653" s="73"/>
      <c r="Q653" s="73"/>
      <c r="R653" s="73"/>
      <c r="S653" s="73"/>
      <c r="T653" s="73"/>
      <c r="U653" s="73"/>
      <c r="V653" s="73"/>
      <c r="W653" s="73"/>
      <c r="X653" s="73"/>
    </row>
    <row r="654" spans="1:24" ht="15" customHeight="1" x14ac:dyDescent="0.25">
      <c r="A654" s="73"/>
      <c r="B654" s="49"/>
      <c r="C654" s="73"/>
      <c r="D654" s="104"/>
      <c r="E654" s="104"/>
      <c r="F654" s="104"/>
      <c r="G654" s="73"/>
      <c r="H654" s="49"/>
      <c r="I654" s="73"/>
      <c r="J654" s="73"/>
      <c r="K654" s="73"/>
      <c r="L654" s="73"/>
      <c r="M654" s="73"/>
      <c r="N654" s="73"/>
      <c r="O654" s="73"/>
      <c r="P654" s="73"/>
      <c r="Q654" s="73"/>
      <c r="R654" s="73"/>
      <c r="S654" s="73"/>
      <c r="T654" s="73"/>
      <c r="U654" s="73"/>
      <c r="V654" s="73"/>
      <c r="W654" s="73"/>
      <c r="X654" s="73"/>
    </row>
    <row r="655" spans="1:24" ht="15" customHeight="1" x14ac:dyDescent="0.25">
      <c r="A655" s="73"/>
      <c r="B655" s="49"/>
      <c r="C655" s="73"/>
      <c r="D655" s="104"/>
      <c r="E655" s="104"/>
      <c r="F655" s="104"/>
      <c r="G655" s="73"/>
      <c r="H655" s="49"/>
      <c r="I655" s="73"/>
      <c r="J655" s="73"/>
      <c r="K655" s="73"/>
      <c r="L655" s="73"/>
      <c r="M655" s="73"/>
      <c r="N655" s="73"/>
      <c r="O655" s="73"/>
      <c r="P655" s="73"/>
      <c r="Q655" s="73"/>
      <c r="R655" s="73"/>
      <c r="S655" s="73"/>
      <c r="T655" s="73"/>
      <c r="U655" s="73"/>
      <c r="V655" s="73"/>
      <c r="W655" s="73"/>
      <c r="X655" s="73"/>
    </row>
    <row r="656" spans="1:24" ht="15" customHeight="1" x14ac:dyDescent="0.25">
      <c r="A656" s="73"/>
      <c r="B656" s="49"/>
      <c r="C656" s="73"/>
      <c r="D656" s="104"/>
      <c r="E656" s="104"/>
      <c r="F656" s="104"/>
      <c r="G656" s="73"/>
      <c r="H656" s="49"/>
      <c r="I656" s="73"/>
      <c r="J656" s="73"/>
      <c r="K656" s="73"/>
      <c r="L656" s="73"/>
      <c r="M656" s="73"/>
      <c r="N656" s="73"/>
      <c r="O656" s="73"/>
      <c r="P656" s="73"/>
      <c r="Q656" s="73"/>
      <c r="R656" s="73"/>
      <c r="S656" s="73"/>
      <c r="T656" s="73"/>
      <c r="U656" s="73"/>
      <c r="V656" s="73"/>
      <c r="W656" s="73"/>
      <c r="X656" s="73"/>
    </row>
    <row r="657" spans="1:24" ht="15" customHeight="1" x14ac:dyDescent="0.25">
      <c r="A657" s="73"/>
      <c r="B657" s="49"/>
      <c r="C657" s="73"/>
      <c r="D657" s="104"/>
      <c r="E657" s="104"/>
      <c r="F657" s="104"/>
      <c r="G657" s="73"/>
      <c r="H657" s="49"/>
      <c r="I657" s="73"/>
      <c r="J657" s="73"/>
      <c r="K657" s="73"/>
      <c r="L657" s="73"/>
      <c r="M657" s="73"/>
      <c r="N657" s="73"/>
      <c r="O657" s="73"/>
      <c r="P657" s="73"/>
      <c r="Q657" s="73"/>
      <c r="R657" s="73"/>
      <c r="S657" s="73"/>
      <c r="T657" s="73"/>
      <c r="U657" s="73"/>
      <c r="V657" s="73"/>
      <c r="W657" s="73"/>
      <c r="X657" s="73"/>
    </row>
    <row r="658" spans="1:24" ht="15" customHeight="1" x14ac:dyDescent="0.25">
      <c r="A658" s="73"/>
      <c r="B658" s="49"/>
      <c r="C658" s="73"/>
      <c r="D658" s="104"/>
      <c r="E658" s="104"/>
      <c r="F658" s="104"/>
      <c r="G658" s="73"/>
      <c r="H658" s="49"/>
      <c r="I658" s="73"/>
      <c r="J658" s="73"/>
      <c r="K658" s="73"/>
      <c r="L658" s="73"/>
      <c r="M658" s="73"/>
      <c r="N658" s="73"/>
      <c r="O658" s="73"/>
      <c r="P658" s="73"/>
      <c r="Q658" s="73"/>
      <c r="R658" s="73"/>
      <c r="S658" s="73"/>
      <c r="T658" s="73"/>
      <c r="U658" s="73"/>
      <c r="V658" s="73"/>
      <c r="W658" s="73"/>
      <c r="X658" s="73"/>
    </row>
    <row r="659" spans="1:24" ht="15" customHeight="1" x14ac:dyDescent="0.25">
      <c r="A659" s="73"/>
      <c r="B659" s="49"/>
      <c r="C659" s="73"/>
      <c r="D659" s="104"/>
      <c r="E659" s="104"/>
      <c r="F659" s="104"/>
      <c r="G659" s="73"/>
      <c r="H659" s="49"/>
      <c r="I659" s="73"/>
      <c r="J659" s="73"/>
      <c r="K659" s="73"/>
      <c r="L659" s="73"/>
      <c r="M659" s="73"/>
      <c r="N659" s="73"/>
      <c r="O659" s="73"/>
      <c r="P659" s="73"/>
      <c r="Q659" s="73"/>
      <c r="R659" s="73"/>
      <c r="S659" s="73"/>
      <c r="T659" s="73"/>
      <c r="U659" s="73"/>
      <c r="V659" s="73"/>
      <c r="W659" s="73"/>
      <c r="X659" s="73"/>
    </row>
    <row r="660" spans="1:24" ht="15" customHeight="1" x14ac:dyDescent="0.25">
      <c r="A660" s="73"/>
      <c r="B660" s="49"/>
      <c r="C660" s="73"/>
      <c r="D660" s="104"/>
      <c r="E660" s="104"/>
      <c r="F660" s="104"/>
      <c r="G660" s="73"/>
      <c r="H660" s="49"/>
      <c r="I660" s="73"/>
      <c r="J660" s="73"/>
      <c r="K660" s="73"/>
      <c r="L660" s="73"/>
      <c r="M660" s="73"/>
      <c r="N660" s="73"/>
      <c r="O660" s="73"/>
      <c r="P660" s="73"/>
      <c r="Q660" s="73"/>
      <c r="R660" s="73"/>
      <c r="S660" s="73"/>
      <c r="T660" s="73"/>
      <c r="U660" s="73"/>
      <c r="V660" s="73"/>
      <c r="W660" s="73"/>
      <c r="X660" s="73"/>
    </row>
    <row r="661" spans="1:24" ht="15" customHeight="1" x14ac:dyDescent="0.25">
      <c r="A661" s="73"/>
      <c r="B661" s="49"/>
      <c r="C661" s="73"/>
      <c r="D661" s="104"/>
      <c r="E661" s="104"/>
      <c r="F661" s="104"/>
      <c r="G661" s="73"/>
      <c r="H661" s="49"/>
      <c r="I661" s="73"/>
      <c r="J661" s="73"/>
      <c r="K661" s="73"/>
      <c r="L661" s="73"/>
      <c r="M661" s="73"/>
      <c r="N661" s="73"/>
      <c r="O661" s="73"/>
      <c r="P661" s="73"/>
      <c r="Q661" s="73"/>
      <c r="R661" s="73"/>
      <c r="S661" s="73"/>
      <c r="T661" s="73"/>
      <c r="U661" s="73"/>
      <c r="V661" s="73"/>
      <c r="W661" s="73"/>
      <c r="X661" s="73"/>
    </row>
    <row r="662" spans="1:24" s="14" customFormat="1" ht="13.5" customHeight="1" x14ac:dyDescent="0.25">
      <c r="A662" s="15"/>
      <c r="B662" s="52"/>
      <c r="C662" s="73"/>
      <c r="D662" s="104"/>
      <c r="E662" s="104"/>
      <c r="F662" s="104"/>
      <c r="G662" s="73"/>
      <c r="H662" s="52"/>
      <c r="I662" s="15"/>
      <c r="J662" s="15"/>
      <c r="K662" s="15"/>
      <c r="L662" s="15"/>
      <c r="M662" s="15"/>
      <c r="N662" s="15"/>
      <c r="O662" s="15"/>
      <c r="P662" s="15"/>
      <c r="Q662" s="15"/>
      <c r="R662" s="15"/>
      <c r="S662" s="15"/>
      <c r="T662" s="15"/>
      <c r="U662" s="15"/>
      <c r="V662" s="15"/>
      <c r="W662" s="15"/>
    </row>
    <row r="663" spans="1:24" s="14" customFormat="1" x14ac:dyDescent="0.25">
      <c r="A663" s="15"/>
      <c r="B663" s="52"/>
      <c r="C663" s="73"/>
      <c r="D663" s="104"/>
      <c r="E663" s="104"/>
      <c r="F663" s="104"/>
      <c r="G663" s="73"/>
      <c r="H663" s="52"/>
      <c r="I663" s="15"/>
      <c r="J663" s="15"/>
      <c r="K663" s="15"/>
      <c r="L663" s="15"/>
      <c r="M663" s="15"/>
      <c r="N663" s="15"/>
      <c r="O663" s="15"/>
      <c r="P663" s="15"/>
      <c r="Q663" s="15"/>
      <c r="R663" s="15"/>
      <c r="S663" s="15"/>
      <c r="T663" s="15"/>
      <c r="U663" s="15"/>
      <c r="V663" s="15"/>
      <c r="W663" s="15"/>
    </row>
    <row r="664" spans="1:24" x14ac:dyDescent="0.25">
      <c r="A664" s="73"/>
      <c r="B664" s="49"/>
      <c r="C664" s="73"/>
      <c r="D664" s="73"/>
      <c r="E664" s="73"/>
      <c r="F664" s="73"/>
      <c r="G664" s="73"/>
      <c r="H664" s="49"/>
      <c r="I664" s="73"/>
      <c r="J664" s="73"/>
      <c r="K664" s="73"/>
      <c r="L664" s="73"/>
      <c r="M664" s="73"/>
      <c r="N664" s="73"/>
      <c r="O664" s="73"/>
      <c r="P664" s="73"/>
      <c r="Q664" s="73"/>
      <c r="R664" s="73"/>
      <c r="S664" s="73"/>
      <c r="T664" s="73"/>
      <c r="U664" s="73"/>
      <c r="V664" s="73"/>
      <c r="W664" s="73"/>
    </row>
    <row r="665" spans="1:24" x14ac:dyDescent="0.25">
      <c r="A665" s="73"/>
      <c r="B665" s="49"/>
      <c r="C665" s="73"/>
      <c r="D665" s="73"/>
      <c r="E665" s="73"/>
      <c r="F665" s="73"/>
      <c r="G665" s="73"/>
      <c r="H665" s="49"/>
      <c r="I665" s="73"/>
      <c r="J665" s="73"/>
      <c r="K665" s="73"/>
      <c r="L665" s="73"/>
      <c r="M665" s="73"/>
      <c r="N665" s="73"/>
      <c r="O665" s="73"/>
      <c r="P665" s="73"/>
      <c r="Q665" s="73"/>
      <c r="R665" s="73"/>
      <c r="S665" s="73"/>
      <c r="T665" s="73"/>
      <c r="U665" s="73"/>
      <c r="V665" s="73"/>
      <c r="W665" s="73"/>
    </row>
    <row r="666" spans="1:24" x14ac:dyDescent="0.25">
      <c r="A666" s="73"/>
      <c r="B666" s="49"/>
      <c r="C666" s="49"/>
      <c r="D666" s="49"/>
      <c r="E666" s="49"/>
      <c r="F666" s="49"/>
      <c r="G666" s="49"/>
      <c r="H666" s="49"/>
      <c r="I666" s="73"/>
      <c r="J666" s="73"/>
      <c r="K666" s="73"/>
      <c r="L666" s="73"/>
      <c r="M666" s="73"/>
      <c r="N666" s="73"/>
      <c r="O666" s="73"/>
      <c r="P666" s="73"/>
      <c r="Q666" s="73"/>
      <c r="R666" s="73"/>
      <c r="S666" s="73"/>
      <c r="T666" s="73"/>
      <c r="U666" s="73"/>
      <c r="V666" s="73"/>
      <c r="W666" s="73"/>
    </row>
    <row r="667" spans="1:24" x14ac:dyDescent="0.25">
      <c r="A667" s="73"/>
      <c r="B667" s="73"/>
      <c r="C667" s="73"/>
      <c r="D667" s="73"/>
      <c r="E667" s="73"/>
      <c r="F667" s="73"/>
      <c r="G667" s="73"/>
      <c r="H667" s="73"/>
      <c r="I667" s="73"/>
      <c r="J667" s="73"/>
      <c r="K667" s="73"/>
      <c r="L667" s="73"/>
      <c r="M667" s="73"/>
      <c r="N667" s="73"/>
      <c r="O667" s="73"/>
      <c r="P667" s="73"/>
      <c r="Q667" s="73"/>
      <c r="R667" s="73"/>
      <c r="S667" s="73"/>
      <c r="T667" s="73"/>
      <c r="U667" s="73"/>
      <c r="V667" s="73"/>
      <c r="W667" s="73"/>
    </row>
    <row r="668" spans="1:24" x14ac:dyDescent="0.25">
      <c r="A668" s="73"/>
      <c r="B668" s="73"/>
      <c r="C668" s="73"/>
      <c r="D668" s="73"/>
      <c r="E668" s="73"/>
      <c r="F668" s="73"/>
      <c r="G668" s="73"/>
      <c r="H668" s="73"/>
      <c r="I668" s="73"/>
      <c r="J668" s="73"/>
      <c r="K668" s="73"/>
      <c r="L668" s="73"/>
      <c r="M668" s="73"/>
      <c r="N668" s="73"/>
      <c r="O668" s="73"/>
      <c r="P668" s="73"/>
      <c r="Q668" s="73"/>
      <c r="R668" s="73"/>
      <c r="S668" s="73"/>
      <c r="T668" s="73"/>
      <c r="U668" s="73"/>
      <c r="V668" s="73"/>
      <c r="W668" s="73"/>
    </row>
    <row r="669" spans="1:24" x14ac:dyDescent="0.25">
      <c r="A669" s="73"/>
      <c r="B669" s="73"/>
      <c r="C669" s="73"/>
      <c r="D669" s="73"/>
      <c r="E669" s="73"/>
      <c r="F669" s="73"/>
      <c r="G669" s="73"/>
      <c r="H669" s="73"/>
      <c r="I669" s="73"/>
      <c r="J669" s="73"/>
      <c r="K669" s="73"/>
      <c r="L669" s="73"/>
      <c r="M669" s="73"/>
      <c r="N669" s="73"/>
      <c r="O669" s="73"/>
      <c r="P669" s="73"/>
      <c r="Q669" s="73"/>
      <c r="R669" s="73"/>
      <c r="S669" s="73"/>
      <c r="T669" s="73"/>
      <c r="U669" s="73"/>
      <c r="V669" s="73"/>
      <c r="W669" s="73"/>
    </row>
    <row r="670" spans="1:24" x14ac:dyDescent="0.25">
      <c r="A670" s="73"/>
      <c r="B670" s="73"/>
      <c r="C670" s="73"/>
      <c r="D670" s="73"/>
      <c r="E670" s="73"/>
      <c r="F670" s="73"/>
      <c r="G670" s="73"/>
      <c r="H670" s="73"/>
      <c r="I670" s="73"/>
      <c r="J670" s="73"/>
      <c r="K670" s="73"/>
      <c r="L670" s="73"/>
      <c r="M670" s="73"/>
      <c r="N670" s="73"/>
      <c r="O670" s="73"/>
      <c r="P670" s="73"/>
      <c r="Q670" s="73"/>
      <c r="R670" s="73"/>
      <c r="S670" s="73"/>
      <c r="T670" s="73"/>
      <c r="U670" s="73"/>
      <c r="V670" s="73"/>
      <c r="W670" s="73"/>
    </row>
    <row r="671" spans="1:24" x14ac:dyDescent="0.25">
      <c r="A671" s="73"/>
      <c r="B671" s="73"/>
      <c r="C671" s="73"/>
      <c r="D671" s="73"/>
      <c r="E671" s="73"/>
      <c r="F671" s="73"/>
      <c r="G671" s="73"/>
      <c r="H671" s="73"/>
      <c r="I671" s="73"/>
      <c r="J671" s="73"/>
      <c r="K671" s="73"/>
      <c r="L671" s="73"/>
      <c r="M671" s="73"/>
      <c r="N671" s="73"/>
      <c r="O671" s="73"/>
      <c r="P671" s="73"/>
      <c r="Q671" s="73"/>
      <c r="R671" s="73"/>
      <c r="S671" s="73"/>
      <c r="T671" s="73"/>
      <c r="U671" s="73"/>
      <c r="V671" s="73"/>
      <c r="W671" s="73"/>
    </row>
    <row r="672" spans="1:24" x14ac:dyDescent="0.25">
      <c r="A672" s="73"/>
      <c r="B672" s="73"/>
      <c r="C672" s="73"/>
      <c r="D672" s="73"/>
      <c r="E672" s="73"/>
      <c r="F672" s="73"/>
      <c r="G672" s="73"/>
      <c r="H672" s="73"/>
      <c r="I672" s="73"/>
      <c r="J672" s="73"/>
      <c r="K672" s="73"/>
      <c r="L672" s="73"/>
      <c r="M672" s="73"/>
      <c r="N672" s="73"/>
      <c r="O672" s="73"/>
      <c r="P672" s="73"/>
      <c r="Q672" s="73"/>
      <c r="R672" s="73"/>
      <c r="S672" s="73"/>
      <c r="T672" s="73"/>
      <c r="U672" s="73"/>
      <c r="V672" s="73"/>
      <c r="W672" s="73"/>
    </row>
    <row r="673" spans="1:23" x14ac:dyDescent="0.25">
      <c r="A673" s="73"/>
      <c r="B673" s="73"/>
      <c r="C673" s="73"/>
      <c r="D673" s="73"/>
      <c r="E673" s="73"/>
      <c r="F673" s="73"/>
      <c r="G673" s="73"/>
      <c r="H673" s="73"/>
      <c r="I673" s="73"/>
      <c r="J673" s="73"/>
      <c r="K673" s="73"/>
      <c r="L673" s="73"/>
      <c r="M673" s="73"/>
      <c r="N673" s="73"/>
      <c r="O673" s="73"/>
      <c r="P673" s="73"/>
      <c r="Q673" s="73"/>
      <c r="R673" s="73"/>
      <c r="S673" s="73"/>
      <c r="T673" s="73"/>
      <c r="U673" s="73"/>
      <c r="V673" s="73"/>
      <c r="W673" s="73"/>
    </row>
    <row r="674" spans="1:23" x14ac:dyDescent="0.25">
      <c r="A674" s="73"/>
      <c r="B674" s="73"/>
      <c r="C674" s="73"/>
      <c r="D674" s="73"/>
      <c r="E674" s="73"/>
      <c r="F674" s="73"/>
      <c r="G674" s="73"/>
      <c r="H674" s="73"/>
      <c r="I674" s="73"/>
      <c r="J674" s="73"/>
      <c r="K674" s="73"/>
      <c r="L674" s="73"/>
      <c r="M674" s="73"/>
      <c r="N674" s="73"/>
      <c r="O674" s="73"/>
      <c r="P674" s="73"/>
      <c r="Q674" s="73"/>
      <c r="R674" s="73"/>
      <c r="S674" s="73"/>
      <c r="T674" s="73"/>
      <c r="U674" s="73"/>
      <c r="V674" s="73"/>
      <c r="W674" s="73"/>
    </row>
    <row r="675" spans="1:23" x14ac:dyDescent="0.25">
      <c r="A675" s="73"/>
      <c r="B675" s="73"/>
      <c r="C675" s="73"/>
      <c r="D675" s="73"/>
      <c r="E675" s="73"/>
      <c r="F675" s="73"/>
      <c r="G675" s="73"/>
      <c r="H675" s="73"/>
      <c r="I675" s="73"/>
      <c r="J675" s="73"/>
      <c r="K675" s="73"/>
      <c r="L675" s="73"/>
      <c r="M675" s="73"/>
      <c r="N675" s="73"/>
      <c r="O675" s="73"/>
      <c r="P675" s="73"/>
      <c r="Q675" s="73"/>
      <c r="R675" s="73"/>
      <c r="S675" s="73"/>
      <c r="T675" s="73"/>
      <c r="U675" s="73"/>
      <c r="V675" s="73"/>
      <c r="W675" s="73"/>
    </row>
    <row r="676" spans="1:23" x14ac:dyDescent="0.25">
      <c r="A676" s="73"/>
      <c r="B676" s="73"/>
      <c r="C676" s="73"/>
      <c r="D676" s="73"/>
      <c r="E676" s="73"/>
      <c r="F676" s="73"/>
      <c r="G676" s="73"/>
      <c r="H676" s="73"/>
      <c r="I676" s="73"/>
      <c r="J676" s="73"/>
      <c r="K676" s="73"/>
      <c r="L676" s="73"/>
      <c r="M676" s="73"/>
      <c r="N676" s="73"/>
      <c r="O676" s="73"/>
      <c r="P676" s="73"/>
      <c r="Q676" s="73"/>
      <c r="R676" s="73"/>
      <c r="S676" s="73"/>
      <c r="T676" s="73"/>
      <c r="U676" s="73"/>
      <c r="V676" s="73"/>
      <c r="W676" s="73"/>
    </row>
    <row r="677" spans="1:23" x14ac:dyDescent="0.25">
      <c r="A677" s="73"/>
      <c r="B677" s="73"/>
      <c r="C677" s="73"/>
      <c r="D677" s="73"/>
      <c r="E677" s="73"/>
      <c r="F677" s="73"/>
      <c r="G677" s="73"/>
      <c r="H677" s="73"/>
      <c r="I677" s="73"/>
      <c r="J677" s="73"/>
      <c r="K677" s="73"/>
      <c r="L677" s="73"/>
      <c r="M677" s="73"/>
      <c r="N677" s="73"/>
      <c r="O677" s="73"/>
      <c r="P677" s="73"/>
      <c r="Q677" s="73"/>
      <c r="R677" s="73"/>
      <c r="S677" s="73"/>
      <c r="T677" s="73"/>
      <c r="U677" s="73"/>
      <c r="V677" s="73"/>
      <c r="W677" s="73"/>
    </row>
    <row r="678" spans="1:23" x14ac:dyDescent="0.25">
      <c r="A678" s="73"/>
      <c r="B678" s="73"/>
      <c r="C678" s="73"/>
      <c r="D678" s="73"/>
      <c r="E678" s="73"/>
      <c r="F678" s="73"/>
      <c r="G678" s="73"/>
      <c r="H678" s="73"/>
      <c r="I678" s="73"/>
      <c r="J678" s="73"/>
      <c r="K678" s="73"/>
      <c r="L678" s="73"/>
      <c r="M678" s="73"/>
      <c r="N678" s="73"/>
      <c r="O678" s="73"/>
      <c r="P678" s="73"/>
      <c r="Q678" s="73"/>
      <c r="R678" s="73"/>
      <c r="S678" s="73"/>
      <c r="T678" s="73"/>
      <c r="U678" s="73"/>
      <c r="V678" s="73"/>
      <c r="W678" s="73"/>
    </row>
    <row r="679" spans="1:23" x14ac:dyDescent="0.25">
      <c r="A679" s="73"/>
      <c r="B679" s="73"/>
      <c r="C679" s="73"/>
      <c r="D679" s="73"/>
      <c r="E679" s="73"/>
      <c r="F679" s="73"/>
      <c r="G679" s="73"/>
      <c r="H679" s="73"/>
      <c r="I679" s="73"/>
      <c r="J679" s="73"/>
      <c r="K679" s="73"/>
      <c r="L679" s="73"/>
      <c r="M679" s="73"/>
      <c r="N679" s="73"/>
      <c r="O679" s="73"/>
      <c r="P679" s="73"/>
      <c r="Q679" s="73"/>
      <c r="R679" s="73"/>
      <c r="S679" s="73"/>
      <c r="T679" s="73"/>
      <c r="U679" s="73"/>
      <c r="V679" s="73"/>
      <c r="W679" s="73"/>
    </row>
    <row r="680" spans="1:23" x14ac:dyDescent="0.25">
      <c r="A680" s="48"/>
      <c r="B680" s="48"/>
      <c r="C680" s="48"/>
      <c r="D680" s="48"/>
      <c r="E680" s="48"/>
      <c r="F680" s="48"/>
      <c r="G680" s="48"/>
      <c r="H680" s="73"/>
      <c r="I680" s="73"/>
      <c r="J680" s="73"/>
      <c r="K680" s="73"/>
      <c r="L680" s="73"/>
      <c r="M680" s="73"/>
      <c r="N680" s="73"/>
      <c r="O680" s="73"/>
      <c r="P680" s="73"/>
      <c r="Q680" s="73"/>
      <c r="R680" s="73"/>
      <c r="S680" s="73"/>
      <c r="T680" s="73"/>
      <c r="U680" s="73"/>
      <c r="V680" s="73"/>
      <c r="W680" s="73"/>
    </row>
    <row r="681" spans="1:23" x14ac:dyDescent="0.25">
      <c r="A681" s="48"/>
      <c r="B681" s="48"/>
      <c r="C681" s="48"/>
      <c r="D681" s="48"/>
      <c r="E681" s="48"/>
      <c r="F681" s="48"/>
      <c r="G681" s="48"/>
      <c r="H681" s="73"/>
      <c r="I681" s="73"/>
      <c r="J681" s="73"/>
      <c r="K681" s="73"/>
      <c r="L681" s="73"/>
      <c r="M681" s="73"/>
      <c r="N681" s="73"/>
      <c r="O681" s="73"/>
      <c r="P681" s="73"/>
      <c r="Q681" s="73"/>
      <c r="R681" s="73"/>
      <c r="S681" s="73"/>
      <c r="T681" s="73"/>
      <c r="U681" s="73"/>
      <c r="V681" s="73"/>
      <c r="W681" s="73"/>
    </row>
    <row r="682" spans="1:23" x14ac:dyDescent="0.25">
      <c r="A682" s="48"/>
      <c r="B682" s="48"/>
      <c r="C682" s="48"/>
      <c r="D682" s="48"/>
      <c r="E682" s="48"/>
      <c r="F682" s="48"/>
      <c r="G682" s="48"/>
      <c r="H682" s="73"/>
      <c r="I682" s="73"/>
      <c r="J682" s="73"/>
      <c r="K682" s="73"/>
      <c r="L682" s="73"/>
      <c r="M682" s="73"/>
      <c r="N682" s="73"/>
      <c r="O682" s="73"/>
      <c r="P682" s="73"/>
      <c r="Q682" s="73"/>
      <c r="R682" s="73"/>
      <c r="S682" s="73"/>
      <c r="T682" s="73"/>
      <c r="U682" s="73"/>
      <c r="V682" s="73"/>
      <c r="W682" s="73"/>
    </row>
    <row r="683" spans="1:23" x14ac:dyDescent="0.25">
      <c r="A683" s="48"/>
      <c r="B683" s="48"/>
      <c r="C683" s="48"/>
      <c r="D683" s="48"/>
      <c r="E683" s="48"/>
      <c r="F683" s="48"/>
      <c r="G683" s="48"/>
      <c r="H683" s="73"/>
      <c r="I683" s="73"/>
      <c r="J683" s="73"/>
      <c r="K683" s="73"/>
      <c r="L683" s="73"/>
      <c r="M683" s="73"/>
      <c r="N683" s="73"/>
      <c r="O683" s="73"/>
      <c r="P683" s="73"/>
      <c r="Q683" s="73"/>
      <c r="R683" s="73"/>
      <c r="S683" s="73"/>
      <c r="T683" s="73"/>
      <c r="U683" s="73"/>
      <c r="V683" s="73"/>
      <c r="W683" s="73"/>
    </row>
    <row r="684" spans="1:23" x14ac:dyDescent="0.25">
      <c r="A684" s="48"/>
      <c r="B684" s="48"/>
      <c r="C684" s="48"/>
      <c r="D684" s="48"/>
      <c r="E684" s="48"/>
      <c r="F684" s="48"/>
      <c r="G684" s="48"/>
      <c r="H684" s="73"/>
      <c r="I684" s="73"/>
      <c r="J684" s="73"/>
      <c r="K684" s="73"/>
      <c r="L684" s="73"/>
      <c r="M684" s="73"/>
      <c r="N684" s="73"/>
      <c r="O684" s="73"/>
      <c r="P684" s="73"/>
      <c r="Q684" s="73"/>
      <c r="R684" s="73"/>
      <c r="S684" s="73"/>
      <c r="T684" s="73"/>
      <c r="U684" s="73"/>
      <c r="V684" s="73"/>
      <c r="W684" s="73"/>
    </row>
    <row r="685" spans="1:23" x14ac:dyDescent="0.25">
      <c r="A685" s="48"/>
      <c r="B685" s="48"/>
      <c r="C685" s="48"/>
      <c r="D685" s="48"/>
      <c r="E685" s="48"/>
      <c r="F685" s="48"/>
      <c r="G685" s="48"/>
      <c r="H685" s="73"/>
      <c r="I685" s="73"/>
      <c r="J685" s="73"/>
      <c r="K685" s="73"/>
      <c r="L685" s="73"/>
      <c r="M685" s="73"/>
      <c r="N685" s="73"/>
      <c r="O685" s="73"/>
      <c r="P685" s="73"/>
      <c r="Q685" s="73"/>
      <c r="R685" s="73"/>
      <c r="S685" s="73"/>
      <c r="T685" s="73"/>
      <c r="U685" s="73"/>
      <c r="V685" s="73"/>
      <c r="W685" s="73"/>
    </row>
    <row r="686" spans="1:23" x14ac:dyDescent="0.25">
      <c r="A686" s="48"/>
      <c r="B686" s="48"/>
      <c r="C686" s="48"/>
      <c r="D686" s="48"/>
      <c r="E686" s="48"/>
      <c r="F686" s="48"/>
      <c r="G686" s="48"/>
      <c r="H686" s="73"/>
      <c r="I686" s="73"/>
      <c r="J686" s="73"/>
      <c r="K686" s="73"/>
      <c r="L686" s="73"/>
      <c r="M686" s="73"/>
      <c r="N686" s="73"/>
      <c r="O686" s="73"/>
      <c r="P686" s="73"/>
      <c r="Q686" s="73"/>
      <c r="R686" s="73"/>
      <c r="S686" s="73"/>
      <c r="T686" s="73"/>
      <c r="U686" s="73"/>
      <c r="V686" s="73"/>
      <c r="W686" s="73"/>
    </row>
    <row r="687" spans="1:23" x14ac:dyDescent="0.25">
      <c r="A687" s="48"/>
      <c r="B687" s="48"/>
      <c r="C687" s="48"/>
      <c r="D687" s="48"/>
      <c r="E687" s="48"/>
      <c r="F687" s="48"/>
      <c r="G687" s="48"/>
      <c r="H687" s="73"/>
      <c r="I687" s="73"/>
      <c r="J687" s="73"/>
      <c r="K687" s="73"/>
      <c r="L687" s="73"/>
      <c r="M687" s="73"/>
      <c r="N687" s="73"/>
      <c r="O687" s="73"/>
      <c r="P687" s="73"/>
      <c r="Q687" s="73"/>
      <c r="R687" s="73"/>
      <c r="S687" s="73"/>
      <c r="T687" s="73"/>
      <c r="U687" s="73"/>
      <c r="V687" s="73"/>
      <c r="W687" s="73"/>
    </row>
    <row r="688" spans="1:23" x14ac:dyDescent="0.25">
      <c r="A688" s="48"/>
      <c r="B688" s="48"/>
      <c r="C688" s="48"/>
      <c r="D688" s="48"/>
      <c r="E688" s="48"/>
      <c r="F688" s="48"/>
      <c r="G688" s="48"/>
      <c r="H688" s="73"/>
      <c r="I688" s="73"/>
      <c r="J688" s="73"/>
      <c r="K688" s="73"/>
      <c r="L688" s="73"/>
      <c r="M688" s="73"/>
      <c r="N688" s="73"/>
      <c r="O688" s="73"/>
      <c r="P688" s="73"/>
      <c r="Q688" s="73"/>
      <c r="R688" s="73"/>
      <c r="S688" s="73"/>
      <c r="T688" s="73"/>
      <c r="U688" s="73"/>
      <c r="V688" s="73"/>
      <c r="W688" s="73"/>
    </row>
    <row r="689" spans="1:23" x14ac:dyDescent="0.25">
      <c r="A689" s="48"/>
      <c r="B689" s="48"/>
      <c r="C689" s="48"/>
      <c r="D689" s="48"/>
      <c r="E689" s="48"/>
      <c r="F689" s="48"/>
      <c r="G689" s="48"/>
      <c r="H689" s="48"/>
      <c r="I689" s="48"/>
      <c r="J689" s="73"/>
      <c r="K689" s="48"/>
      <c r="L689" s="48"/>
      <c r="M689" s="73"/>
      <c r="N689" s="48"/>
      <c r="O689" s="48"/>
      <c r="P689" s="73"/>
      <c r="Q689" s="48"/>
      <c r="R689" s="48"/>
      <c r="S689" s="73"/>
      <c r="T689" s="48"/>
      <c r="U689" s="48"/>
      <c r="V689" s="73"/>
      <c r="W689" s="48"/>
    </row>
    <row r="690" spans="1:23" x14ac:dyDescent="0.25">
      <c r="A690" s="48"/>
      <c r="B690" s="48"/>
      <c r="C690" s="48"/>
      <c r="D690" s="48"/>
      <c r="E690" s="48"/>
      <c r="F690" s="48"/>
      <c r="G690" s="48"/>
      <c r="H690" s="48"/>
      <c r="I690" s="48"/>
      <c r="J690" s="73"/>
      <c r="K690" s="48"/>
      <c r="L690" s="48"/>
      <c r="M690" s="73"/>
      <c r="N690" s="48"/>
      <c r="O690" s="48"/>
      <c r="P690" s="73"/>
      <c r="Q690" s="48"/>
      <c r="R690" s="48"/>
      <c r="S690" s="73"/>
      <c r="T690" s="48"/>
      <c r="U690" s="48"/>
      <c r="V690" s="73"/>
      <c r="W690" s="48"/>
    </row>
    <row r="691" spans="1:23" x14ac:dyDescent="0.25">
      <c r="A691" s="48"/>
      <c r="B691" s="48"/>
      <c r="C691" s="48"/>
      <c r="D691" s="48"/>
      <c r="E691" s="48"/>
      <c r="F691" s="48"/>
      <c r="G691" s="48"/>
      <c r="H691" s="48"/>
      <c r="I691" s="48"/>
      <c r="J691" s="73"/>
      <c r="K691" s="48"/>
      <c r="L691" s="48"/>
      <c r="M691" s="73"/>
      <c r="N691" s="48"/>
      <c r="O691" s="48"/>
      <c r="P691" s="73"/>
      <c r="Q691" s="48"/>
      <c r="R691" s="48"/>
      <c r="S691" s="73"/>
      <c r="T691" s="48"/>
      <c r="U691" s="48"/>
      <c r="V691" s="73"/>
      <c r="W691" s="48"/>
    </row>
    <row r="692" spans="1:23" x14ac:dyDescent="0.25">
      <c r="A692" s="48"/>
      <c r="B692" s="48"/>
      <c r="C692" s="48"/>
      <c r="D692" s="48"/>
      <c r="E692" s="48"/>
      <c r="F692" s="48"/>
      <c r="G692" s="48"/>
      <c r="H692" s="48"/>
      <c r="I692" s="48"/>
      <c r="J692" s="73"/>
      <c r="K692" s="48"/>
      <c r="L692" s="48"/>
      <c r="M692" s="73"/>
      <c r="N692" s="48"/>
      <c r="O692" s="48"/>
      <c r="P692" s="73"/>
      <c r="Q692" s="48"/>
      <c r="R692" s="48"/>
      <c r="S692" s="73"/>
      <c r="T692" s="48"/>
      <c r="U692" s="48"/>
      <c r="V692" s="73"/>
      <c r="W692" s="48"/>
    </row>
    <row r="693" spans="1:23" x14ac:dyDescent="0.25">
      <c r="A693" s="48"/>
      <c r="B693" s="48"/>
      <c r="C693" s="48"/>
      <c r="D693" s="48"/>
      <c r="E693" s="48"/>
      <c r="F693" s="48"/>
      <c r="G693" s="48"/>
      <c r="H693" s="48"/>
      <c r="I693" s="48"/>
      <c r="J693" s="73"/>
      <c r="K693" s="48"/>
      <c r="L693" s="48"/>
      <c r="M693" s="73"/>
      <c r="N693" s="48"/>
      <c r="O693" s="48"/>
      <c r="P693" s="73"/>
      <c r="Q693" s="48"/>
      <c r="R693" s="48"/>
      <c r="S693" s="73"/>
      <c r="T693" s="48"/>
      <c r="U693" s="48"/>
      <c r="V693" s="73"/>
      <c r="W693" s="48"/>
    </row>
    <row r="694" spans="1:23" x14ac:dyDescent="0.25">
      <c r="A694" s="48"/>
      <c r="B694" s="48"/>
      <c r="C694" s="48"/>
      <c r="D694" s="48"/>
      <c r="E694" s="48"/>
      <c r="F694" s="48"/>
      <c r="G694" s="48"/>
      <c r="H694" s="48"/>
      <c r="I694" s="48"/>
      <c r="J694" s="73"/>
      <c r="K694" s="48"/>
      <c r="L694" s="48"/>
      <c r="M694" s="73"/>
      <c r="N694" s="48"/>
      <c r="O694" s="48"/>
      <c r="P694" s="73"/>
      <c r="Q694" s="48"/>
      <c r="R694" s="48"/>
      <c r="S694" s="73"/>
      <c r="T694" s="48"/>
      <c r="U694" s="48"/>
      <c r="V694" s="73"/>
      <c r="W694" s="48"/>
    </row>
    <row r="695" spans="1:23" x14ac:dyDescent="0.25">
      <c r="A695" s="48"/>
      <c r="B695" s="48"/>
      <c r="C695" s="48"/>
      <c r="D695" s="48"/>
      <c r="E695" s="48"/>
      <c r="F695" s="48"/>
      <c r="G695" s="48"/>
      <c r="H695" s="48"/>
      <c r="I695" s="48"/>
      <c r="J695" s="73"/>
      <c r="K695" s="48"/>
      <c r="L695" s="48"/>
      <c r="M695" s="73"/>
      <c r="N695" s="48"/>
      <c r="O695" s="48"/>
      <c r="P695" s="73"/>
      <c r="Q695" s="48"/>
      <c r="R695" s="48"/>
      <c r="S695" s="73"/>
      <c r="T695" s="48"/>
      <c r="U695" s="48"/>
      <c r="V695" s="73"/>
      <c r="W695" s="48"/>
    </row>
    <row r="696" spans="1:23" x14ac:dyDescent="0.25">
      <c r="A696" s="48"/>
      <c r="B696" s="48"/>
      <c r="C696" s="48"/>
      <c r="D696" s="48"/>
      <c r="E696" s="48"/>
      <c r="F696" s="48"/>
      <c r="G696" s="48"/>
      <c r="H696" s="48"/>
      <c r="I696" s="48"/>
      <c r="J696" s="73"/>
      <c r="K696" s="48"/>
      <c r="L696" s="48"/>
      <c r="M696" s="73"/>
      <c r="N696" s="48"/>
      <c r="O696" s="48"/>
      <c r="P696" s="73"/>
      <c r="Q696" s="48"/>
      <c r="R696" s="48"/>
      <c r="S696" s="73"/>
      <c r="T696" s="48"/>
      <c r="U696" s="48"/>
      <c r="V696" s="73"/>
      <c r="W696" s="48"/>
    </row>
    <row r="697" spans="1:23" x14ac:dyDescent="0.25">
      <c r="A697" s="48"/>
      <c r="B697" s="48"/>
      <c r="C697" s="48"/>
      <c r="D697" s="48"/>
      <c r="E697" s="48"/>
      <c r="F697" s="48"/>
      <c r="G697" s="48"/>
      <c r="H697" s="48"/>
      <c r="I697" s="48"/>
      <c r="J697" s="73"/>
      <c r="K697" s="48"/>
      <c r="L697" s="48"/>
      <c r="M697" s="73"/>
      <c r="N697" s="48"/>
      <c r="O697" s="48"/>
      <c r="P697" s="73"/>
      <c r="Q697" s="48"/>
      <c r="R697" s="48"/>
      <c r="S697" s="73"/>
      <c r="T697" s="48"/>
      <c r="U697" s="48"/>
      <c r="V697" s="73"/>
      <c r="W697" s="48"/>
    </row>
    <row r="698" spans="1:23" x14ac:dyDescent="0.25">
      <c r="A698" s="48"/>
      <c r="B698" s="48"/>
      <c r="C698" s="48"/>
      <c r="D698" s="48"/>
      <c r="E698" s="48"/>
      <c r="F698" s="48"/>
      <c r="G698" s="48"/>
      <c r="H698" s="48"/>
      <c r="I698" s="48"/>
      <c r="J698" s="73"/>
      <c r="K698" s="48"/>
      <c r="L698" s="48"/>
      <c r="M698" s="73"/>
      <c r="N698" s="48"/>
      <c r="O698" s="48"/>
      <c r="P698" s="73"/>
      <c r="Q698" s="48"/>
      <c r="R698" s="48"/>
      <c r="S698" s="73"/>
      <c r="T698" s="48"/>
      <c r="U698" s="48"/>
      <c r="V698" s="73"/>
      <c r="W698" s="48"/>
    </row>
    <row r="699" spans="1:23" x14ac:dyDescent="0.25">
      <c r="A699" s="48"/>
      <c r="B699" s="48"/>
      <c r="C699" s="48"/>
      <c r="D699" s="48"/>
      <c r="E699" s="48"/>
      <c r="F699" s="48"/>
      <c r="G699" s="48"/>
      <c r="H699" s="48"/>
      <c r="I699" s="48"/>
      <c r="J699" s="73"/>
      <c r="K699" s="48"/>
      <c r="L699" s="48"/>
      <c r="M699" s="73"/>
      <c r="N699" s="48"/>
      <c r="O699" s="48"/>
      <c r="P699" s="73"/>
      <c r="Q699" s="48"/>
      <c r="R699" s="48"/>
      <c r="S699" s="73"/>
      <c r="T699" s="48"/>
      <c r="U699" s="48"/>
      <c r="V699" s="73"/>
      <c r="W699" s="48"/>
    </row>
    <row r="700" spans="1:23" x14ac:dyDescent="0.25">
      <c r="A700" s="48"/>
      <c r="B700" s="48"/>
      <c r="C700" s="48"/>
      <c r="D700" s="48"/>
      <c r="E700" s="48"/>
      <c r="F700" s="48"/>
      <c r="G700" s="48"/>
      <c r="H700" s="48"/>
      <c r="I700" s="48"/>
      <c r="J700" s="73"/>
      <c r="K700" s="48"/>
      <c r="L700" s="48"/>
      <c r="M700" s="73"/>
      <c r="N700" s="48"/>
      <c r="O700" s="48"/>
      <c r="P700" s="73"/>
      <c r="Q700" s="48"/>
      <c r="R700" s="48"/>
      <c r="S700" s="73"/>
      <c r="T700" s="48"/>
      <c r="U700" s="48"/>
      <c r="V700" s="73"/>
      <c r="W700" s="48"/>
    </row>
    <row r="701" spans="1:23" x14ac:dyDescent="0.25">
      <c r="A701" s="48"/>
      <c r="B701" s="48"/>
      <c r="C701" s="48"/>
      <c r="D701" s="48"/>
      <c r="E701" s="48"/>
      <c r="F701" s="48"/>
      <c r="G701" s="48"/>
      <c r="H701" s="48"/>
      <c r="I701" s="48"/>
      <c r="J701" s="73"/>
      <c r="K701" s="48"/>
      <c r="L701" s="48"/>
      <c r="M701" s="73"/>
      <c r="N701" s="48"/>
      <c r="O701" s="48"/>
      <c r="P701" s="73"/>
      <c r="Q701" s="48"/>
      <c r="R701" s="48"/>
      <c r="S701" s="73"/>
      <c r="T701" s="48"/>
      <c r="U701" s="48"/>
      <c r="V701" s="73"/>
      <c r="W701" s="48"/>
    </row>
    <row r="702" spans="1:23" x14ac:dyDescent="0.25">
      <c r="A702" s="48"/>
      <c r="B702" s="48"/>
      <c r="C702" s="48"/>
      <c r="D702" s="48"/>
      <c r="E702" s="48"/>
      <c r="F702" s="48"/>
      <c r="G702" s="48"/>
      <c r="H702" s="48"/>
      <c r="I702" s="48"/>
      <c r="J702" s="73"/>
      <c r="K702" s="48"/>
      <c r="L702" s="48"/>
      <c r="M702" s="73"/>
      <c r="N702" s="48"/>
      <c r="O702" s="48"/>
      <c r="P702" s="73"/>
      <c r="Q702" s="48"/>
      <c r="R702" s="48"/>
      <c r="S702" s="73"/>
      <c r="T702" s="48"/>
      <c r="U702" s="48"/>
      <c r="V702" s="73"/>
      <c r="W702" s="48"/>
    </row>
    <row r="703" spans="1:23" x14ac:dyDescent="0.25">
      <c r="A703" s="48"/>
      <c r="B703" s="48"/>
      <c r="C703" s="48"/>
      <c r="D703" s="48"/>
      <c r="E703" s="48"/>
      <c r="F703" s="48"/>
      <c r="G703" s="48"/>
      <c r="H703" s="48"/>
      <c r="I703" s="48"/>
      <c r="J703" s="73"/>
      <c r="K703" s="48"/>
      <c r="L703" s="48"/>
      <c r="M703" s="73"/>
      <c r="N703" s="48"/>
      <c r="O703" s="48"/>
      <c r="P703" s="73"/>
      <c r="Q703" s="48"/>
      <c r="R703" s="48"/>
      <c r="S703" s="73"/>
      <c r="T703" s="48"/>
      <c r="U703" s="48"/>
      <c r="V703" s="73"/>
      <c r="W703" s="48"/>
    </row>
  </sheetData>
  <autoFilter ref="D25:F25"/>
  <mergeCells count="3">
    <mergeCell ref="E3:E4"/>
    <mergeCell ref="D15:F18"/>
    <mergeCell ref="D23:F23"/>
  </mergeCells>
  <hyperlinks>
    <hyperlink ref="D19" location="'SERP Crawl'!A1" display="See SERP crawl results here"/>
  </hyperlinks>
  <pageMargins left="0.25" right="0.25" top="0.75" bottom="0.75" header="0.3" footer="0.3"/>
  <pageSetup scale="53" fitToHeight="0" orientation="landscape" r:id="rId1"/>
  <colBreaks count="1" manualBreakCount="1">
    <brk id="8" max="20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4"/>
  <sheetViews>
    <sheetView zoomScaleNormal="100" workbookViewId="0"/>
  </sheetViews>
  <sheetFormatPr defaultRowHeight="15" x14ac:dyDescent="0.25"/>
  <cols>
    <col min="1" max="1" width="3" customWidth="1"/>
    <col min="2" max="2" width="3.7109375" customWidth="1"/>
    <col min="3" max="3" width="4.140625" customWidth="1"/>
    <col min="4" max="4" width="8.85546875" customWidth="1"/>
    <col min="5" max="6" width="8.28515625" customWidth="1"/>
    <col min="7" max="7" width="31" customWidth="1"/>
    <col min="8" max="8" width="53" customWidth="1"/>
    <col min="9" max="9" width="28.85546875" customWidth="1"/>
    <col min="10" max="10" width="25.42578125" customWidth="1"/>
    <col min="11" max="11" width="4.5703125" customWidth="1"/>
    <col min="12" max="12" width="3.7109375" customWidth="1"/>
  </cols>
  <sheetData>
    <row r="1" spans="1:27" x14ac:dyDescent="0.25">
      <c r="A1" s="49"/>
      <c r="B1" s="49"/>
      <c r="C1" s="49"/>
      <c r="D1" s="49"/>
      <c r="E1" s="49"/>
      <c r="F1" s="49"/>
      <c r="G1" s="49"/>
      <c r="H1" s="49"/>
      <c r="I1" s="49"/>
      <c r="J1" s="49"/>
      <c r="K1" s="49"/>
      <c r="L1" s="49"/>
      <c r="M1" s="73"/>
      <c r="N1" s="73"/>
      <c r="O1" s="73"/>
      <c r="P1" s="73"/>
      <c r="Q1" s="73"/>
      <c r="R1" s="73"/>
      <c r="S1" s="73"/>
      <c r="T1" s="73"/>
      <c r="U1" s="73"/>
      <c r="V1" s="73"/>
      <c r="W1" s="73"/>
      <c r="X1" s="73"/>
      <c r="Y1" s="73"/>
      <c r="Z1" s="73"/>
      <c r="AA1" s="73"/>
    </row>
    <row r="2" spans="1:27"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row>
    <row r="3" spans="1:27" ht="15" customHeight="1" x14ac:dyDescent="0.25">
      <c r="A3" s="73"/>
      <c r="B3" s="73"/>
      <c r="C3" s="73"/>
      <c r="D3" s="73"/>
      <c r="E3" s="73"/>
      <c r="F3" s="73"/>
      <c r="G3" s="73"/>
      <c r="H3" s="173" t="str">
        <f>Summary!G10</f>
        <v>Acme Fireworks</v>
      </c>
      <c r="I3" s="105"/>
      <c r="J3" s="105"/>
      <c r="K3" s="73"/>
      <c r="L3" s="73"/>
      <c r="M3" s="73"/>
      <c r="N3" s="73"/>
      <c r="O3" s="73"/>
      <c r="P3" s="73"/>
      <c r="Q3" s="73"/>
      <c r="R3" s="73"/>
      <c r="S3" s="73"/>
      <c r="T3" s="73"/>
      <c r="U3" s="73"/>
      <c r="V3" s="73"/>
      <c r="W3" s="73"/>
      <c r="X3" s="73"/>
      <c r="Y3" s="73"/>
      <c r="Z3" s="73"/>
      <c r="AA3" s="73"/>
    </row>
    <row r="4" spans="1:27" ht="15" customHeight="1" x14ac:dyDescent="0.25">
      <c r="A4" s="73"/>
      <c r="B4" s="73"/>
      <c r="C4" s="73"/>
      <c r="D4" s="73"/>
      <c r="E4" s="73"/>
      <c r="F4" s="73"/>
      <c r="G4" s="73"/>
      <c r="H4" s="173"/>
      <c r="I4" s="105"/>
      <c r="J4" s="105"/>
      <c r="K4" s="73"/>
      <c r="L4" s="73"/>
      <c r="M4" s="73"/>
      <c r="N4" s="73"/>
      <c r="O4" s="73"/>
      <c r="P4" s="73"/>
      <c r="Q4" s="73"/>
      <c r="R4" s="73"/>
      <c r="S4" s="73"/>
      <c r="T4" s="73"/>
      <c r="U4" s="73"/>
      <c r="V4" s="73"/>
      <c r="W4" s="73"/>
      <c r="X4" s="73"/>
      <c r="Y4" s="73"/>
      <c r="Z4" s="73"/>
      <c r="AA4" s="73"/>
    </row>
    <row r="5" spans="1:27" ht="15" customHeight="1" x14ac:dyDescent="0.25">
      <c r="A5" s="73"/>
      <c r="B5" s="73"/>
      <c r="C5" s="73"/>
      <c r="D5" s="73"/>
      <c r="E5" s="73"/>
      <c r="F5" s="73"/>
      <c r="G5" s="73"/>
      <c r="H5" s="102"/>
      <c r="I5" s="102"/>
      <c r="J5" s="102"/>
      <c r="K5" s="73"/>
      <c r="L5" s="73"/>
      <c r="M5" s="73"/>
      <c r="N5" s="73"/>
      <c r="O5" s="73"/>
      <c r="P5" s="73"/>
      <c r="Q5" s="73"/>
      <c r="R5" s="73"/>
      <c r="S5" s="73"/>
      <c r="T5" s="73"/>
      <c r="U5" s="73"/>
      <c r="V5" s="73"/>
      <c r="W5" s="73"/>
      <c r="X5" s="73"/>
      <c r="Y5" s="73"/>
      <c r="Z5" s="73"/>
      <c r="AA5" s="73"/>
    </row>
    <row r="6" spans="1:27" x14ac:dyDescent="0.25">
      <c r="A6" s="73"/>
      <c r="B6" s="50"/>
      <c r="C6" s="50"/>
      <c r="D6" s="50"/>
      <c r="E6" s="50"/>
      <c r="F6" s="50"/>
      <c r="G6" s="50"/>
      <c r="H6" s="50"/>
      <c r="I6" s="50"/>
      <c r="J6" s="50"/>
      <c r="K6" s="50"/>
      <c r="L6" s="73"/>
      <c r="M6" s="73"/>
      <c r="N6" s="73"/>
      <c r="O6" s="73"/>
      <c r="P6" s="73"/>
      <c r="Q6" s="73"/>
      <c r="R6" s="73"/>
      <c r="S6" s="73"/>
      <c r="T6" s="73"/>
      <c r="U6" s="73"/>
      <c r="V6" s="73"/>
      <c r="W6" s="73"/>
      <c r="X6" s="73"/>
      <c r="Y6" s="73"/>
      <c r="Z6" s="73"/>
      <c r="AA6" s="73"/>
    </row>
    <row r="7" spans="1:27" x14ac:dyDescent="0.25">
      <c r="A7" s="73"/>
      <c r="B7" s="49"/>
      <c r="C7" s="49"/>
      <c r="D7" s="49"/>
      <c r="E7" s="49"/>
      <c r="F7" s="49"/>
      <c r="G7" s="49"/>
      <c r="H7" s="49"/>
      <c r="I7" s="49"/>
      <c r="J7" s="49"/>
      <c r="K7" s="49"/>
      <c r="L7" s="73"/>
      <c r="M7" s="73"/>
      <c r="N7" s="73"/>
      <c r="O7" s="73"/>
      <c r="P7" s="73"/>
      <c r="Q7" s="73"/>
      <c r="R7" s="73"/>
      <c r="S7" s="73"/>
      <c r="T7" s="73"/>
      <c r="U7" s="73"/>
      <c r="V7" s="73"/>
      <c r="W7" s="73"/>
      <c r="X7" s="73"/>
      <c r="Y7" s="73"/>
      <c r="Z7" s="73"/>
      <c r="AA7" s="73"/>
    </row>
    <row r="8" spans="1:27" ht="27.75" customHeight="1" x14ac:dyDescent="0.35">
      <c r="A8" s="73"/>
      <c r="B8" s="49"/>
      <c r="C8" s="51"/>
      <c r="D8" s="123" t="s">
        <v>232</v>
      </c>
      <c r="E8" s="103"/>
      <c r="F8" s="103"/>
      <c r="G8" s="53"/>
      <c r="H8" s="103"/>
      <c r="I8" s="103"/>
      <c r="J8" s="103"/>
      <c r="K8" s="49"/>
      <c r="L8" s="73"/>
      <c r="M8" s="73"/>
      <c r="N8" s="73"/>
      <c r="O8" s="73"/>
      <c r="P8" s="73"/>
      <c r="Q8" s="73"/>
      <c r="R8" s="73"/>
      <c r="S8" s="73"/>
      <c r="T8" s="73"/>
      <c r="U8" s="73"/>
      <c r="V8" s="73"/>
      <c r="W8" s="73"/>
      <c r="X8" s="73"/>
      <c r="Y8" s="73"/>
      <c r="Z8" s="73"/>
      <c r="AA8" s="73"/>
    </row>
    <row r="9" spans="1:27" ht="15" customHeight="1" x14ac:dyDescent="0.25">
      <c r="A9" s="73"/>
      <c r="B9" s="49"/>
      <c r="C9" s="73"/>
      <c r="D9" s="73"/>
      <c r="E9" s="15"/>
      <c r="F9" s="15"/>
      <c r="G9" s="15"/>
      <c r="H9" s="15"/>
      <c r="I9" s="73"/>
      <c r="J9" s="73"/>
      <c r="K9" s="49"/>
      <c r="L9" s="73"/>
      <c r="M9" s="73"/>
      <c r="N9" s="73"/>
      <c r="O9" s="73"/>
      <c r="P9" s="73"/>
      <c r="Q9" s="73"/>
      <c r="R9" s="73"/>
      <c r="S9" s="73"/>
      <c r="T9" s="73"/>
      <c r="U9" s="73"/>
      <c r="V9" s="73"/>
      <c r="W9" s="73"/>
      <c r="X9" s="73"/>
      <c r="Y9" s="73"/>
      <c r="Z9" s="73"/>
      <c r="AA9" s="73"/>
    </row>
    <row r="10" spans="1:27" ht="15" customHeight="1" thickBot="1" x14ac:dyDescent="0.3">
      <c r="A10" s="73"/>
      <c r="B10" s="49"/>
      <c r="C10" s="110"/>
      <c r="D10" s="110"/>
      <c r="E10" s="112"/>
      <c r="F10" s="112"/>
      <c r="G10" s="111"/>
      <c r="H10" s="113"/>
      <c r="I10" s="110"/>
      <c r="J10" s="110"/>
      <c r="K10" s="49"/>
      <c r="L10" s="73"/>
      <c r="M10" s="73"/>
      <c r="N10" s="73"/>
      <c r="O10" s="73"/>
      <c r="P10" s="73"/>
      <c r="Q10" s="73"/>
      <c r="R10" s="73"/>
      <c r="S10" s="73"/>
      <c r="T10" s="73"/>
      <c r="U10" s="73"/>
      <c r="V10" s="73"/>
      <c r="W10" s="73"/>
      <c r="X10" s="73"/>
      <c r="Y10" s="73"/>
      <c r="Z10" s="73"/>
      <c r="AA10" s="73"/>
    </row>
    <row r="11" spans="1:27" ht="26.25" customHeight="1" thickBot="1" x14ac:dyDescent="0.3">
      <c r="A11" s="73"/>
      <c r="B11" s="49"/>
      <c r="C11" s="119"/>
      <c r="D11" s="120" t="s">
        <v>208</v>
      </c>
      <c r="E11" s="121"/>
      <c r="F11" s="121"/>
      <c r="G11" s="121"/>
      <c r="H11" s="122"/>
      <c r="I11" s="114" t="s">
        <v>123</v>
      </c>
      <c r="J11" s="115" t="s">
        <v>151</v>
      </c>
      <c r="K11" s="49"/>
      <c r="L11" s="73"/>
      <c r="M11" s="73"/>
      <c r="N11" s="73"/>
      <c r="O11" s="73"/>
      <c r="P11" s="73"/>
      <c r="Q11" s="73"/>
      <c r="R11" s="73"/>
      <c r="S11" s="73"/>
      <c r="T11" s="73"/>
      <c r="U11" s="73"/>
      <c r="V11" s="73"/>
      <c r="W11" s="73"/>
      <c r="X11" s="73"/>
      <c r="Y11" s="73"/>
      <c r="Z11" s="73"/>
      <c r="AA11" s="73"/>
    </row>
    <row r="12" spans="1:27" ht="17.25" customHeight="1" thickBot="1" x14ac:dyDescent="0.3">
      <c r="A12" s="73"/>
      <c r="B12" s="49"/>
      <c r="C12" s="73"/>
      <c r="D12" s="73"/>
      <c r="E12" s="73"/>
      <c r="F12" s="73"/>
      <c r="G12" s="73"/>
      <c r="H12" s="73"/>
      <c r="I12" s="116" t="s">
        <v>125</v>
      </c>
      <c r="J12" s="117" t="s">
        <v>126</v>
      </c>
      <c r="K12" s="49"/>
      <c r="L12" s="73"/>
      <c r="M12" s="73"/>
      <c r="N12" s="73"/>
      <c r="O12" s="73"/>
      <c r="P12" s="73"/>
      <c r="Q12" s="73"/>
      <c r="R12" s="73"/>
      <c r="S12" s="73"/>
      <c r="T12" s="73"/>
      <c r="U12" s="73"/>
      <c r="V12" s="73"/>
      <c r="W12" s="73"/>
      <c r="X12" s="73"/>
      <c r="Y12" s="73"/>
      <c r="Z12" s="73"/>
      <c r="AA12" s="73"/>
    </row>
    <row r="13" spans="1:27" ht="15" customHeight="1" x14ac:dyDescent="0.25">
      <c r="A13" s="73"/>
      <c r="B13" s="49"/>
      <c r="C13" s="73"/>
      <c r="D13" s="73"/>
      <c r="E13" s="73"/>
      <c r="F13" s="73"/>
      <c r="G13" s="73"/>
      <c r="H13" s="73"/>
      <c r="I13" s="73"/>
      <c r="J13" s="73"/>
      <c r="K13" s="49"/>
      <c r="L13" s="73"/>
      <c r="M13" s="73"/>
      <c r="N13" s="73"/>
      <c r="O13" s="73"/>
      <c r="P13" s="73"/>
      <c r="Q13" s="73"/>
      <c r="R13" s="73"/>
      <c r="S13" s="73"/>
      <c r="T13" s="73"/>
      <c r="U13" s="73"/>
      <c r="V13" s="73"/>
      <c r="W13" s="73"/>
      <c r="X13" s="73"/>
      <c r="Y13" s="73"/>
      <c r="Z13" s="73"/>
      <c r="AA13" s="73"/>
    </row>
    <row r="14" spans="1:27" ht="15" customHeight="1" x14ac:dyDescent="0.25">
      <c r="A14" s="73"/>
      <c r="B14" s="49"/>
      <c r="C14" s="73"/>
      <c r="D14" s="118" t="s">
        <v>141</v>
      </c>
      <c r="E14" s="73"/>
      <c r="F14" s="73"/>
      <c r="G14" s="73"/>
      <c r="H14" s="73"/>
      <c r="I14" s="73"/>
      <c r="J14" s="73"/>
      <c r="K14" s="49"/>
      <c r="L14" s="73"/>
      <c r="M14" s="73"/>
      <c r="N14" s="73"/>
      <c r="O14" s="73"/>
      <c r="P14" s="73"/>
      <c r="Q14" s="73"/>
      <c r="R14" s="73"/>
      <c r="S14" s="73"/>
      <c r="T14" s="73"/>
      <c r="U14" s="73"/>
      <c r="V14" s="73"/>
      <c r="W14" s="73"/>
      <c r="X14" s="73"/>
      <c r="Y14" s="73"/>
      <c r="Z14" s="73"/>
      <c r="AA14" s="73"/>
    </row>
    <row r="15" spans="1:27" ht="15" customHeight="1" x14ac:dyDescent="0.25">
      <c r="A15" s="73"/>
      <c r="B15" s="49"/>
      <c r="C15" s="73"/>
      <c r="D15" s="172" t="s">
        <v>209</v>
      </c>
      <c r="E15" s="172"/>
      <c r="F15" s="172"/>
      <c r="G15" s="172"/>
      <c r="H15" s="172"/>
      <c r="I15" s="172"/>
      <c r="J15" s="73"/>
      <c r="K15" s="49"/>
      <c r="L15" s="73"/>
      <c r="M15" s="73"/>
      <c r="N15" s="73"/>
      <c r="O15" s="73"/>
      <c r="P15" s="73"/>
      <c r="Q15" s="73"/>
      <c r="R15" s="73"/>
      <c r="S15" s="73"/>
      <c r="T15" s="73"/>
      <c r="U15" s="73"/>
      <c r="V15" s="73"/>
      <c r="W15" s="73"/>
      <c r="X15" s="73"/>
      <c r="Y15" s="73"/>
      <c r="Z15" s="73"/>
      <c r="AA15" s="73"/>
    </row>
    <row r="16" spans="1:27" ht="15" customHeight="1" x14ac:dyDescent="0.25">
      <c r="A16" s="73"/>
      <c r="B16" s="49"/>
      <c r="C16" s="73"/>
      <c r="D16" s="172"/>
      <c r="E16" s="172"/>
      <c r="F16" s="172"/>
      <c r="G16" s="172"/>
      <c r="H16" s="172"/>
      <c r="I16" s="172"/>
      <c r="J16" s="73"/>
      <c r="K16" s="49"/>
      <c r="L16" s="73"/>
      <c r="M16" s="73"/>
      <c r="N16" s="73"/>
      <c r="O16" s="73"/>
      <c r="P16" s="73"/>
      <c r="Q16" s="73"/>
      <c r="R16" s="73"/>
      <c r="S16" s="73"/>
      <c r="T16" s="73"/>
      <c r="U16" s="73"/>
      <c r="V16" s="73"/>
      <c r="W16" s="73"/>
      <c r="X16" s="73"/>
      <c r="Y16" s="73"/>
      <c r="Z16" s="73"/>
      <c r="AA16" s="73"/>
    </row>
    <row r="17" spans="1:27" ht="15" customHeight="1" x14ac:dyDescent="0.25">
      <c r="A17" s="73"/>
      <c r="B17" s="49"/>
      <c r="C17" s="73"/>
      <c r="D17" s="172"/>
      <c r="E17" s="172"/>
      <c r="F17" s="172"/>
      <c r="G17" s="172"/>
      <c r="H17" s="172"/>
      <c r="I17" s="172"/>
      <c r="J17" s="73"/>
      <c r="K17" s="49"/>
      <c r="L17" s="73"/>
      <c r="M17" s="73"/>
      <c r="N17" s="73"/>
      <c r="O17" s="73"/>
      <c r="P17" s="73"/>
      <c r="Q17" s="73"/>
      <c r="R17" s="73"/>
      <c r="S17" s="73"/>
      <c r="T17" s="73"/>
      <c r="U17" s="73"/>
      <c r="V17" s="73"/>
      <c r="W17" s="73"/>
      <c r="X17" s="73"/>
      <c r="Y17" s="73"/>
      <c r="Z17" s="73"/>
      <c r="AA17" s="73"/>
    </row>
    <row r="18" spans="1:27" ht="15" customHeight="1" x14ac:dyDescent="0.25">
      <c r="A18" s="73"/>
      <c r="B18" s="49"/>
      <c r="C18" s="73"/>
      <c r="D18" s="172"/>
      <c r="E18" s="172"/>
      <c r="F18" s="172"/>
      <c r="G18" s="172"/>
      <c r="H18" s="172"/>
      <c r="I18" s="172"/>
      <c r="J18" s="73"/>
      <c r="K18" s="49"/>
      <c r="L18" s="73"/>
      <c r="M18" s="73"/>
      <c r="N18" s="73"/>
      <c r="O18" s="73"/>
      <c r="P18" s="73"/>
      <c r="Q18" s="73"/>
      <c r="R18" s="73"/>
      <c r="S18" s="73"/>
      <c r="T18" s="73"/>
      <c r="U18" s="73"/>
      <c r="V18" s="73"/>
      <c r="W18" s="73"/>
      <c r="X18" s="73"/>
      <c r="Y18" s="73"/>
      <c r="Z18" s="73"/>
      <c r="AA18" s="73"/>
    </row>
    <row r="19" spans="1:27" ht="15" customHeight="1" x14ac:dyDescent="0.25">
      <c r="A19" s="73"/>
      <c r="B19" s="49"/>
      <c r="C19" s="136"/>
      <c r="D19" s="137" t="s">
        <v>210</v>
      </c>
      <c r="E19" s="136"/>
      <c r="F19" s="136"/>
      <c r="G19" s="136"/>
      <c r="H19" s="136"/>
      <c r="I19" s="136"/>
      <c r="J19" s="136"/>
      <c r="K19" s="49"/>
      <c r="L19" s="73"/>
      <c r="M19" s="73"/>
      <c r="N19" s="73"/>
      <c r="O19" s="73"/>
      <c r="P19" s="73"/>
      <c r="Q19" s="73"/>
      <c r="R19" s="73"/>
      <c r="S19" s="73"/>
      <c r="T19" s="73"/>
      <c r="U19" s="73"/>
      <c r="V19" s="73"/>
      <c r="W19" s="73"/>
      <c r="X19" s="73"/>
      <c r="Y19" s="73"/>
      <c r="Z19" s="73"/>
      <c r="AA19" s="73"/>
    </row>
    <row r="20" spans="1:27" ht="15" customHeight="1" x14ac:dyDescent="0.25">
      <c r="A20" s="73"/>
      <c r="B20" s="49"/>
      <c r="C20" s="203"/>
      <c r="D20" s="204"/>
      <c r="E20" s="204"/>
      <c r="F20" s="204"/>
      <c r="G20" s="204"/>
      <c r="H20" s="204"/>
      <c r="I20" s="204"/>
      <c r="J20" s="205"/>
      <c r="K20" s="49"/>
      <c r="L20" s="73"/>
      <c r="M20" s="73"/>
      <c r="N20" s="73"/>
      <c r="O20" s="73"/>
      <c r="P20" s="73"/>
      <c r="Q20" s="73"/>
      <c r="R20" s="73"/>
      <c r="S20" s="73"/>
      <c r="T20" s="73"/>
      <c r="U20" s="73"/>
      <c r="V20" s="73"/>
      <c r="W20" s="73"/>
      <c r="X20" s="73"/>
      <c r="Y20" s="73"/>
      <c r="Z20" s="73"/>
      <c r="AA20" s="73"/>
    </row>
    <row r="21" spans="1:27" ht="15" customHeight="1" x14ac:dyDescent="0.25">
      <c r="A21" s="73"/>
      <c r="B21" s="49"/>
      <c r="C21" s="206"/>
      <c r="D21" s="207"/>
      <c r="E21" s="207"/>
      <c r="F21" s="207"/>
      <c r="G21" s="207"/>
      <c r="H21" s="207"/>
      <c r="I21" s="207"/>
      <c r="J21" s="208"/>
      <c r="K21" s="49"/>
      <c r="L21" s="73"/>
      <c r="M21" s="73"/>
      <c r="N21" s="73"/>
      <c r="O21" s="73"/>
      <c r="P21" s="73"/>
      <c r="Q21" s="73"/>
      <c r="R21" s="73"/>
      <c r="S21" s="73"/>
      <c r="T21" s="73"/>
      <c r="U21" s="73"/>
      <c r="V21" s="73"/>
      <c r="W21" s="73"/>
      <c r="X21" s="73"/>
      <c r="Y21" s="73"/>
      <c r="Z21" s="73"/>
      <c r="AA21" s="73"/>
    </row>
    <row r="22" spans="1:27" ht="15" customHeight="1" x14ac:dyDescent="0.25">
      <c r="A22" s="73"/>
      <c r="B22" s="49"/>
      <c r="C22" s="206"/>
      <c r="D22" s="207"/>
      <c r="E22" s="207"/>
      <c r="F22" s="207"/>
      <c r="G22" s="207"/>
      <c r="H22" s="207"/>
      <c r="I22" s="207"/>
      <c r="J22" s="208"/>
      <c r="K22" s="49"/>
      <c r="L22" s="73"/>
      <c r="M22" s="73"/>
      <c r="N22" s="73"/>
      <c r="O22" s="73"/>
      <c r="P22" s="73"/>
      <c r="Q22" s="73"/>
      <c r="R22" s="73"/>
      <c r="S22" s="73"/>
      <c r="T22" s="73"/>
      <c r="U22" s="73"/>
      <c r="V22" s="73"/>
      <c r="W22" s="73"/>
      <c r="X22" s="73"/>
      <c r="Y22" s="73"/>
      <c r="Z22" s="73"/>
      <c r="AA22" s="73"/>
    </row>
    <row r="23" spans="1:27" ht="15" customHeight="1" x14ac:dyDescent="0.25">
      <c r="A23" s="73"/>
      <c r="B23" s="49"/>
      <c r="C23" s="206"/>
      <c r="D23" s="207"/>
      <c r="E23" s="207"/>
      <c r="F23" s="207"/>
      <c r="G23" s="207"/>
      <c r="H23" s="207"/>
      <c r="I23" s="207"/>
      <c r="J23" s="208"/>
      <c r="K23" s="49"/>
      <c r="L23" s="73"/>
      <c r="M23" s="73"/>
      <c r="N23" s="73"/>
      <c r="O23" s="73"/>
      <c r="P23" s="73"/>
      <c r="Q23" s="73"/>
      <c r="R23" s="73"/>
      <c r="S23" s="73"/>
      <c r="T23" s="73"/>
      <c r="U23" s="73"/>
      <c r="V23" s="73"/>
      <c r="W23" s="73"/>
      <c r="X23" s="73"/>
      <c r="Y23" s="73"/>
      <c r="Z23" s="73"/>
      <c r="AA23" s="73"/>
    </row>
    <row r="24" spans="1:27" ht="15" customHeight="1" x14ac:dyDescent="0.25">
      <c r="A24" s="73"/>
      <c r="B24" s="49"/>
      <c r="C24" s="206"/>
      <c r="D24" s="207"/>
      <c r="E24" s="207"/>
      <c r="F24" s="207"/>
      <c r="G24" s="207"/>
      <c r="H24" s="207"/>
      <c r="I24" s="207"/>
      <c r="J24" s="208"/>
      <c r="K24" s="49"/>
      <c r="L24" s="73"/>
      <c r="M24" s="73"/>
      <c r="N24" s="73"/>
      <c r="O24" s="73"/>
      <c r="P24" s="73"/>
      <c r="Q24" s="73"/>
      <c r="R24" s="73"/>
      <c r="S24" s="73"/>
      <c r="T24" s="73"/>
      <c r="U24" s="73"/>
      <c r="V24" s="73"/>
      <c r="W24" s="73"/>
      <c r="X24" s="73"/>
      <c r="Y24" s="73"/>
      <c r="Z24" s="73"/>
      <c r="AA24" s="73"/>
    </row>
    <row r="25" spans="1:27" ht="15" customHeight="1" x14ac:dyDescent="0.25">
      <c r="A25" s="73"/>
      <c r="B25" s="49"/>
      <c r="C25" s="206"/>
      <c r="D25" s="207"/>
      <c r="E25" s="207"/>
      <c r="F25" s="207"/>
      <c r="G25" s="207"/>
      <c r="H25" s="207"/>
      <c r="I25" s="207"/>
      <c r="J25" s="208"/>
      <c r="K25" s="49"/>
      <c r="L25" s="73"/>
      <c r="M25" s="73"/>
      <c r="N25" s="73"/>
      <c r="O25" s="73"/>
      <c r="P25" s="73"/>
      <c r="Q25" s="73"/>
      <c r="R25" s="73"/>
      <c r="S25" s="73"/>
      <c r="T25" s="73"/>
      <c r="U25" s="73"/>
      <c r="V25" s="73"/>
      <c r="W25" s="73"/>
      <c r="X25" s="73"/>
      <c r="Y25" s="73"/>
      <c r="Z25" s="73"/>
      <c r="AA25" s="73"/>
    </row>
    <row r="26" spans="1:27" ht="15" customHeight="1" x14ac:dyDescent="0.25">
      <c r="A26" s="73"/>
      <c r="B26" s="49"/>
      <c r="C26" s="206"/>
      <c r="D26" s="207"/>
      <c r="E26" s="207"/>
      <c r="F26" s="207"/>
      <c r="G26" s="207"/>
      <c r="H26" s="207"/>
      <c r="I26" s="207"/>
      <c r="J26" s="208"/>
      <c r="K26" s="49"/>
      <c r="L26" s="73"/>
      <c r="M26" s="73"/>
      <c r="N26" s="73"/>
      <c r="O26" s="73"/>
      <c r="P26" s="73"/>
      <c r="Q26" s="73"/>
      <c r="R26" s="73"/>
      <c r="S26" s="73"/>
      <c r="T26" s="73"/>
      <c r="U26" s="73"/>
      <c r="V26" s="73"/>
      <c r="W26" s="73"/>
      <c r="X26" s="73"/>
      <c r="Y26" s="73"/>
      <c r="Z26" s="73"/>
      <c r="AA26" s="73"/>
    </row>
    <row r="27" spans="1:27" ht="15" customHeight="1" x14ac:dyDescent="0.25">
      <c r="A27" s="73"/>
      <c r="B27" s="49"/>
      <c r="C27" s="206"/>
      <c r="D27" s="207"/>
      <c r="E27" s="207"/>
      <c r="F27" s="207"/>
      <c r="G27" s="207"/>
      <c r="H27" s="207"/>
      <c r="I27" s="207"/>
      <c r="J27" s="208"/>
      <c r="K27" s="49"/>
      <c r="L27" s="73"/>
      <c r="M27" s="73"/>
      <c r="N27" s="73"/>
      <c r="O27" s="73"/>
      <c r="P27" s="73"/>
      <c r="Q27" s="73"/>
      <c r="R27" s="73"/>
      <c r="S27" s="73"/>
      <c r="T27" s="73"/>
      <c r="U27" s="73"/>
      <c r="V27" s="73"/>
      <c r="W27" s="73"/>
      <c r="X27" s="73"/>
      <c r="Y27" s="73"/>
      <c r="Z27" s="73"/>
      <c r="AA27" s="73"/>
    </row>
    <row r="28" spans="1:27" ht="15" customHeight="1" x14ac:dyDescent="0.25">
      <c r="A28" s="73"/>
      <c r="B28" s="49"/>
      <c r="C28" s="206"/>
      <c r="D28" s="207"/>
      <c r="E28" s="207"/>
      <c r="F28" s="207"/>
      <c r="G28" s="207"/>
      <c r="H28" s="207"/>
      <c r="I28" s="207"/>
      <c r="J28" s="208"/>
      <c r="K28" s="49"/>
      <c r="L28" s="73"/>
      <c r="M28" s="73"/>
      <c r="N28" s="73"/>
      <c r="O28" s="73"/>
      <c r="P28" s="73"/>
      <c r="Q28" s="73"/>
      <c r="R28" s="73"/>
      <c r="S28" s="73"/>
      <c r="T28" s="73"/>
      <c r="U28" s="73"/>
      <c r="V28" s="73"/>
      <c r="W28" s="73"/>
      <c r="X28" s="73"/>
      <c r="Y28" s="73"/>
      <c r="Z28" s="73"/>
      <c r="AA28" s="73"/>
    </row>
    <row r="29" spans="1:27" ht="15" customHeight="1" x14ac:dyDescent="0.25">
      <c r="A29" s="73"/>
      <c r="B29" s="49"/>
      <c r="C29" s="206"/>
      <c r="D29" s="207"/>
      <c r="E29" s="207"/>
      <c r="F29" s="207"/>
      <c r="G29" s="207"/>
      <c r="H29" s="207"/>
      <c r="I29" s="207"/>
      <c r="J29" s="208"/>
      <c r="K29" s="49"/>
      <c r="L29" s="73"/>
      <c r="M29" s="73"/>
      <c r="N29" s="73"/>
      <c r="O29" s="73"/>
      <c r="P29" s="73"/>
      <c r="Q29" s="73"/>
      <c r="R29" s="73"/>
      <c r="S29" s="73"/>
      <c r="T29" s="73"/>
      <c r="U29" s="73"/>
      <c r="V29" s="73"/>
      <c r="W29" s="73"/>
      <c r="X29" s="73"/>
      <c r="Y29" s="73"/>
      <c r="Z29" s="73"/>
      <c r="AA29" s="73"/>
    </row>
    <row r="30" spans="1:27" ht="15" customHeight="1" x14ac:dyDescent="0.25">
      <c r="A30" s="73"/>
      <c r="B30" s="49"/>
      <c r="C30" s="206"/>
      <c r="D30" s="207"/>
      <c r="E30" s="207"/>
      <c r="F30" s="207"/>
      <c r="G30" s="207"/>
      <c r="H30" s="207"/>
      <c r="I30" s="207"/>
      <c r="J30" s="208"/>
      <c r="K30" s="49"/>
      <c r="L30" s="73"/>
      <c r="M30" s="73"/>
      <c r="N30" s="73"/>
      <c r="O30" s="73"/>
      <c r="P30" s="73"/>
      <c r="Q30" s="73"/>
      <c r="R30" s="73"/>
      <c r="S30" s="73"/>
      <c r="T30" s="73"/>
      <c r="U30" s="73"/>
      <c r="V30" s="73"/>
      <c r="W30" s="73"/>
      <c r="X30" s="73"/>
      <c r="Y30" s="73"/>
      <c r="Z30" s="73"/>
      <c r="AA30" s="73"/>
    </row>
    <row r="31" spans="1:27" ht="15" customHeight="1" x14ac:dyDescent="0.25">
      <c r="A31" s="73"/>
      <c r="B31" s="49"/>
      <c r="C31" s="206"/>
      <c r="D31" s="207"/>
      <c r="E31" s="207"/>
      <c r="F31" s="207"/>
      <c r="G31" s="207"/>
      <c r="H31" s="207"/>
      <c r="I31" s="207"/>
      <c r="J31" s="208"/>
      <c r="K31" s="49"/>
      <c r="L31" s="73"/>
      <c r="M31" s="73"/>
      <c r="N31" s="73"/>
      <c r="O31" s="73"/>
      <c r="P31" s="73"/>
      <c r="Q31" s="73"/>
      <c r="R31" s="73"/>
      <c r="S31" s="73"/>
      <c r="T31" s="73"/>
      <c r="U31" s="73"/>
      <c r="V31" s="73"/>
      <c r="W31" s="73"/>
      <c r="X31" s="73"/>
      <c r="Y31" s="73"/>
      <c r="Z31" s="73"/>
      <c r="AA31" s="73"/>
    </row>
    <row r="32" spans="1:27" ht="15" customHeight="1" x14ac:dyDescent="0.25">
      <c r="A32" s="73"/>
      <c r="B32" s="49"/>
      <c r="C32" s="206"/>
      <c r="D32" s="207"/>
      <c r="E32" s="207"/>
      <c r="F32" s="207"/>
      <c r="G32" s="207"/>
      <c r="H32" s="207"/>
      <c r="I32" s="207"/>
      <c r="J32" s="208"/>
      <c r="K32" s="49"/>
      <c r="L32" s="73"/>
      <c r="M32" s="73"/>
      <c r="N32" s="73"/>
      <c r="O32" s="73"/>
      <c r="P32" s="73"/>
      <c r="Q32" s="73"/>
      <c r="R32" s="73"/>
      <c r="S32" s="73"/>
      <c r="T32" s="73"/>
      <c r="U32" s="73"/>
      <c r="V32" s="73"/>
      <c r="W32" s="73"/>
      <c r="X32" s="73"/>
      <c r="Y32" s="73"/>
      <c r="Z32" s="73"/>
      <c r="AA32" s="73"/>
    </row>
    <row r="33" spans="1:27" ht="15" customHeight="1" x14ac:dyDescent="0.25">
      <c r="A33" s="73"/>
      <c r="B33" s="49"/>
      <c r="C33" s="206"/>
      <c r="D33" s="207"/>
      <c r="E33" s="207"/>
      <c r="F33" s="207"/>
      <c r="G33" s="207"/>
      <c r="H33" s="207"/>
      <c r="I33" s="207"/>
      <c r="J33" s="208"/>
      <c r="K33" s="49"/>
      <c r="L33" s="73"/>
      <c r="M33" s="73"/>
      <c r="N33" s="73"/>
      <c r="O33" s="73"/>
      <c r="P33" s="73"/>
      <c r="Q33" s="73"/>
      <c r="R33" s="73"/>
      <c r="S33" s="73"/>
      <c r="T33" s="73"/>
      <c r="U33" s="73"/>
      <c r="V33" s="73"/>
      <c r="W33" s="73"/>
      <c r="X33" s="73"/>
      <c r="Y33" s="73"/>
      <c r="Z33" s="73"/>
      <c r="AA33" s="73"/>
    </row>
    <row r="34" spans="1:27" ht="15" customHeight="1" x14ac:dyDescent="0.25">
      <c r="A34" s="73"/>
      <c r="B34" s="49"/>
      <c r="C34" s="206"/>
      <c r="D34" s="207"/>
      <c r="E34" s="207"/>
      <c r="F34" s="207"/>
      <c r="G34" s="207"/>
      <c r="H34" s="207"/>
      <c r="I34" s="207"/>
      <c r="J34" s="208"/>
      <c r="K34" s="49"/>
      <c r="L34" s="73"/>
      <c r="M34" s="73"/>
      <c r="N34" s="73"/>
      <c r="O34" s="73"/>
      <c r="P34" s="73"/>
      <c r="Q34" s="73"/>
      <c r="R34" s="73"/>
      <c r="S34" s="73"/>
      <c r="T34" s="73"/>
      <c r="U34" s="73"/>
      <c r="V34" s="73"/>
      <c r="W34" s="73"/>
      <c r="X34" s="73"/>
      <c r="Y34" s="73"/>
      <c r="Z34" s="73"/>
      <c r="AA34" s="73"/>
    </row>
    <row r="35" spans="1:27" ht="15" customHeight="1" x14ac:dyDescent="0.25">
      <c r="A35" s="73"/>
      <c r="B35" s="49"/>
      <c r="C35" s="206"/>
      <c r="D35" s="207"/>
      <c r="E35" s="207"/>
      <c r="F35" s="207"/>
      <c r="G35" s="207"/>
      <c r="H35" s="207"/>
      <c r="I35" s="207"/>
      <c r="J35" s="208"/>
      <c r="K35" s="49"/>
      <c r="L35" s="73"/>
      <c r="M35" s="73"/>
      <c r="N35" s="73"/>
      <c r="O35" s="73"/>
      <c r="P35" s="73"/>
      <c r="Q35" s="73"/>
      <c r="R35" s="73"/>
      <c r="S35" s="73"/>
      <c r="T35" s="73"/>
      <c r="U35" s="73"/>
      <c r="V35" s="73"/>
      <c r="W35" s="73"/>
      <c r="X35" s="73"/>
      <c r="Y35" s="73"/>
      <c r="Z35" s="73"/>
      <c r="AA35" s="73"/>
    </row>
    <row r="36" spans="1:27" ht="15" customHeight="1" x14ac:dyDescent="0.25">
      <c r="A36" s="73"/>
      <c r="B36" s="49"/>
      <c r="C36" s="206"/>
      <c r="D36" s="207"/>
      <c r="E36" s="207"/>
      <c r="F36" s="207"/>
      <c r="G36" s="207"/>
      <c r="H36" s="207"/>
      <c r="I36" s="207"/>
      <c r="J36" s="208"/>
      <c r="K36" s="49"/>
      <c r="L36" s="73"/>
      <c r="M36" s="73"/>
      <c r="N36" s="73"/>
      <c r="O36" s="73"/>
      <c r="P36" s="73"/>
      <c r="Q36" s="73"/>
      <c r="R36" s="73"/>
      <c r="S36" s="73"/>
      <c r="T36" s="73"/>
      <c r="U36" s="73"/>
      <c r="V36" s="73"/>
      <c r="W36" s="73"/>
      <c r="X36" s="73"/>
      <c r="Y36" s="73"/>
      <c r="Z36" s="73"/>
      <c r="AA36" s="73"/>
    </row>
    <row r="37" spans="1:27" ht="15" customHeight="1" x14ac:dyDescent="0.25">
      <c r="A37" s="73"/>
      <c r="B37" s="49"/>
      <c r="C37" s="209"/>
      <c r="D37" s="210"/>
      <c r="E37" s="210"/>
      <c r="F37" s="210"/>
      <c r="G37" s="210"/>
      <c r="H37" s="210"/>
      <c r="I37" s="210"/>
      <c r="J37" s="211"/>
      <c r="K37" s="49"/>
      <c r="L37" s="73"/>
      <c r="M37" s="73"/>
      <c r="N37" s="73"/>
      <c r="O37" s="73"/>
      <c r="P37" s="73"/>
      <c r="Q37" s="73"/>
      <c r="R37" s="73"/>
      <c r="S37" s="73"/>
      <c r="T37" s="73"/>
      <c r="U37" s="73"/>
      <c r="V37" s="73"/>
      <c r="W37" s="73"/>
      <c r="X37" s="73"/>
      <c r="Y37" s="73"/>
      <c r="Z37" s="73"/>
      <c r="AA37" s="73"/>
    </row>
    <row r="38" spans="1:27" ht="15" customHeight="1" x14ac:dyDescent="0.25">
      <c r="A38" s="73"/>
      <c r="B38" s="49"/>
      <c r="C38" s="138"/>
      <c r="D38" s="139"/>
      <c r="E38" s="139"/>
      <c r="F38" s="139"/>
      <c r="G38" s="139"/>
      <c r="H38" s="139"/>
      <c r="I38" s="139"/>
      <c r="J38" s="140"/>
      <c r="K38" s="49"/>
      <c r="L38" s="73"/>
      <c r="M38" s="73"/>
      <c r="N38" s="73"/>
      <c r="O38" s="73"/>
      <c r="P38" s="73"/>
      <c r="Q38" s="73"/>
      <c r="R38" s="73"/>
      <c r="S38" s="73"/>
      <c r="T38" s="73"/>
      <c r="U38" s="73"/>
      <c r="V38" s="73"/>
      <c r="W38" s="73"/>
      <c r="X38" s="73"/>
      <c r="Y38" s="73"/>
      <c r="Z38" s="73"/>
      <c r="AA38" s="73"/>
    </row>
    <row r="39" spans="1:27" ht="15" customHeight="1" x14ac:dyDescent="0.25">
      <c r="A39" s="73"/>
      <c r="B39" s="49"/>
      <c r="C39" s="143"/>
      <c r="D39" s="109" t="s">
        <v>130</v>
      </c>
      <c r="E39" s="1"/>
      <c r="F39" s="1"/>
      <c r="G39" s="1"/>
      <c r="H39" s="1"/>
      <c r="I39" s="1"/>
      <c r="J39" s="141"/>
      <c r="K39" s="49"/>
      <c r="L39" s="73"/>
      <c r="M39" s="73"/>
      <c r="N39" s="73"/>
      <c r="O39" s="73"/>
      <c r="P39" s="73"/>
      <c r="Q39" s="73"/>
      <c r="R39" s="73"/>
      <c r="S39" s="73"/>
      <c r="T39" s="73"/>
      <c r="U39" s="73"/>
      <c r="V39" s="73"/>
      <c r="W39" s="73"/>
      <c r="X39" s="73"/>
      <c r="Y39" s="73"/>
      <c r="Z39" s="73"/>
      <c r="AA39" s="73"/>
    </row>
    <row r="40" spans="1:27" ht="15" customHeight="1" x14ac:dyDescent="0.25">
      <c r="A40" s="73"/>
      <c r="B40" s="49"/>
      <c r="C40" s="143"/>
      <c r="D40" s="201" t="s">
        <v>230</v>
      </c>
      <c r="E40" s="201"/>
      <c r="F40" s="201"/>
      <c r="G40" s="201"/>
      <c r="H40" s="201"/>
      <c r="I40" s="201"/>
      <c r="J40" s="141"/>
      <c r="K40" s="49"/>
      <c r="L40" s="73"/>
      <c r="M40" s="73"/>
      <c r="N40" s="73"/>
      <c r="O40" s="73"/>
      <c r="P40" s="73"/>
      <c r="Q40" s="73"/>
      <c r="R40" s="73"/>
      <c r="S40" s="73"/>
      <c r="T40" s="73"/>
      <c r="U40" s="73"/>
      <c r="V40" s="73"/>
      <c r="W40" s="73"/>
      <c r="X40" s="73"/>
      <c r="Y40" s="73"/>
      <c r="Z40" s="73"/>
      <c r="AA40" s="73"/>
    </row>
    <row r="41" spans="1:27" ht="15" customHeight="1" x14ac:dyDescent="0.25">
      <c r="A41" s="73"/>
      <c r="B41" s="49"/>
      <c r="C41" s="143"/>
      <c r="D41" s="201"/>
      <c r="E41" s="201"/>
      <c r="F41" s="201"/>
      <c r="G41" s="201"/>
      <c r="H41" s="201"/>
      <c r="I41" s="201"/>
      <c r="J41" s="141"/>
      <c r="K41" s="49"/>
      <c r="L41" s="73"/>
      <c r="M41" s="73"/>
      <c r="N41" s="73"/>
      <c r="O41" s="73"/>
      <c r="P41" s="73"/>
      <c r="Q41" s="73"/>
      <c r="R41" s="73"/>
      <c r="S41" s="73"/>
      <c r="T41" s="73"/>
      <c r="U41" s="73"/>
      <c r="V41" s="73"/>
      <c r="W41" s="73"/>
      <c r="X41" s="73"/>
      <c r="Y41" s="73"/>
      <c r="Z41" s="73"/>
      <c r="AA41" s="73"/>
    </row>
    <row r="42" spans="1:27" ht="15" customHeight="1" x14ac:dyDescent="0.25">
      <c r="A42" s="73"/>
      <c r="B42" s="49"/>
      <c r="C42" s="143"/>
      <c r="D42" s="201"/>
      <c r="E42" s="201"/>
      <c r="F42" s="201"/>
      <c r="G42" s="201"/>
      <c r="H42" s="201"/>
      <c r="I42" s="201"/>
      <c r="J42" s="141"/>
      <c r="K42" s="49"/>
      <c r="L42" s="73"/>
      <c r="M42" s="73"/>
      <c r="N42" s="73"/>
      <c r="O42" s="73"/>
      <c r="P42" s="73"/>
      <c r="Q42" s="73"/>
      <c r="R42" s="73"/>
      <c r="S42" s="73"/>
      <c r="T42" s="73"/>
      <c r="U42" s="73"/>
      <c r="V42" s="73"/>
      <c r="W42" s="73"/>
      <c r="X42" s="73"/>
      <c r="Y42" s="73"/>
      <c r="Z42" s="73"/>
      <c r="AA42" s="73"/>
    </row>
    <row r="43" spans="1:27" ht="15" customHeight="1" x14ac:dyDescent="0.25">
      <c r="A43" s="73"/>
      <c r="B43" s="49"/>
      <c r="C43" s="144"/>
      <c r="D43" s="202"/>
      <c r="E43" s="202"/>
      <c r="F43" s="202"/>
      <c r="G43" s="202"/>
      <c r="H43" s="202"/>
      <c r="I43" s="202"/>
      <c r="J43" s="142"/>
      <c r="K43" s="49"/>
      <c r="L43" s="73"/>
      <c r="M43" s="73"/>
      <c r="N43" s="73"/>
      <c r="O43" s="73"/>
      <c r="P43" s="73"/>
      <c r="Q43" s="73"/>
      <c r="R43" s="73"/>
      <c r="S43" s="73"/>
      <c r="T43" s="73"/>
      <c r="U43" s="73"/>
      <c r="V43" s="73"/>
      <c r="W43" s="73"/>
      <c r="X43" s="73"/>
      <c r="Y43" s="73"/>
      <c r="Z43" s="73"/>
      <c r="AA43" s="73"/>
    </row>
    <row r="44" spans="1:27" ht="15" customHeight="1" x14ac:dyDescent="0.25">
      <c r="A44" s="73"/>
      <c r="B44" s="49"/>
      <c r="C44" s="49"/>
      <c r="D44" s="137" t="s">
        <v>211</v>
      </c>
      <c r="E44" s="49"/>
      <c r="F44" s="49"/>
      <c r="G44" s="49"/>
      <c r="H44" s="49"/>
      <c r="I44" s="49"/>
      <c r="J44" s="49"/>
      <c r="K44" s="49"/>
      <c r="L44" s="73"/>
      <c r="M44" s="73"/>
      <c r="N44" s="73"/>
      <c r="O44" s="73"/>
      <c r="P44" s="73"/>
      <c r="Q44" s="73"/>
      <c r="R44" s="73"/>
      <c r="S44" s="73"/>
      <c r="T44" s="73"/>
      <c r="U44" s="73"/>
      <c r="V44" s="73"/>
      <c r="W44" s="73"/>
      <c r="X44" s="73"/>
      <c r="Y44" s="73"/>
      <c r="Z44" s="73"/>
      <c r="AA44" s="73"/>
    </row>
    <row r="45" spans="1:27" ht="22.5" customHeight="1" x14ac:dyDescent="0.25">
      <c r="A45" s="73"/>
      <c r="B45" s="49"/>
      <c r="C45" s="203"/>
      <c r="D45" s="204"/>
      <c r="E45" s="204"/>
      <c r="F45" s="204"/>
      <c r="G45" s="204"/>
      <c r="H45" s="204"/>
      <c r="I45" s="204"/>
      <c r="J45" s="205"/>
      <c r="K45" s="49"/>
      <c r="L45" s="73"/>
      <c r="M45" s="73"/>
      <c r="N45" s="73"/>
      <c r="O45" s="73"/>
      <c r="P45" s="73"/>
      <c r="Q45" s="73"/>
      <c r="R45" s="73"/>
      <c r="S45" s="73"/>
      <c r="T45" s="73"/>
      <c r="U45" s="73"/>
      <c r="V45" s="73"/>
      <c r="W45" s="73"/>
      <c r="X45" s="73"/>
      <c r="Y45" s="73"/>
      <c r="Z45" s="73"/>
      <c r="AA45" s="73"/>
    </row>
    <row r="46" spans="1:27" ht="15" customHeight="1" x14ac:dyDescent="0.25">
      <c r="A46" s="73"/>
      <c r="B46" s="49"/>
      <c r="C46" s="206"/>
      <c r="D46" s="207"/>
      <c r="E46" s="207"/>
      <c r="F46" s="207"/>
      <c r="G46" s="207"/>
      <c r="H46" s="207"/>
      <c r="I46" s="207"/>
      <c r="J46" s="208"/>
      <c r="K46" s="49"/>
      <c r="L46" s="73"/>
      <c r="M46" s="73"/>
      <c r="N46" s="73"/>
      <c r="O46" s="73"/>
      <c r="P46" s="73"/>
      <c r="Q46" s="73"/>
      <c r="R46" s="73"/>
      <c r="S46" s="73"/>
      <c r="T46" s="73"/>
      <c r="U46" s="73"/>
      <c r="V46" s="73"/>
      <c r="W46" s="73"/>
      <c r="X46" s="73"/>
      <c r="Y46" s="73"/>
      <c r="Z46" s="73"/>
      <c r="AA46" s="73"/>
    </row>
    <row r="47" spans="1:27" ht="15" customHeight="1" x14ac:dyDescent="0.25">
      <c r="A47" s="73"/>
      <c r="B47" s="49"/>
      <c r="C47" s="206"/>
      <c r="D47" s="207"/>
      <c r="E47" s="207"/>
      <c r="F47" s="207"/>
      <c r="G47" s="207"/>
      <c r="H47" s="207"/>
      <c r="I47" s="207"/>
      <c r="J47" s="208"/>
      <c r="K47" s="49"/>
      <c r="L47" s="73"/>
      <c r="M47" s="73"/>
      <c r="N47" s="73"/>
      <c r="O47" s="73"/>
      <c r="P47" s="73"/>
      <c r="Q47" s="73"/>
      <c r="R47" s="73"/>
      <c r="S47" s="73"/>
      <c r="T47" s="73"/>
      <c r="U47" s="73"/>
      <c r="V47" s="73"/>
      <c r="W47" s="73"/>
      <c r="X47" s="73"/>
      <c r="Y47" s="73"/>
      <c r="Z47" s="73"/>
      <c r="AA47" s="73"/>
    </row>
    <row r="48" spans="1:27" ht="15" customHeight="1" x14ac:dyDescent="0.25">
      <c r="A48" s="73"/>
      <c r="B48" s="49"/>
      <c r="C48" s="206"/>
      <c r="D48" s="207"/>
      <c r="E48" s="207"/>
      <c r="F48" s="207"/>
      <c r="G48" s="207"/>
      <c r="H48" s="207"/>
      <c r="I48" s="207"/>
      <c r="J48" s="208"/>
      <c r="K48" s="49"/>
      <c r="L48" s="73"/>
      <c r="M48" s="73"/>
      <c r="N48" s="73"/>
      <c r="O48" s="73"/>
      <c r="P48" s="73"/>
      <c r="Q48" s="73"/>
      <c r="R48" s="73"/>
      <c r="S48" s="73"/>
      <c r="T48" s="73"/>
      <c r="U48" s="73"/>
      <c r="V48" s="73"/>
      <c r="W48" s="73"/>
      <c r="X48" s="73"/>
      <c r="Y48" s="73"/>
      <c r="Z48" s="73"/>
      <c r="AA48" s="73"/>
    </row>
    <row r="49" spans="1:27" ht="15" customHeight="1" x14ac:dyDescent="0.25">
      <c r="A49" s="73"/>
      <c r="B49" s="49"/>
      <c r="C49" s="206"/>
      <c r="D49" s="207"/>
      <c r="E49" s="207"/>
      <c r="F49" s="207"/>
      <c r="G49" s="207"/>
      <c r="H49" s="207"/>
      <c r="I49" s="207"/>
      <c r="J49" s="208"/>
      <c r="K49" s="49"/>
      <c r="L49" s="73"/>
      <c r="M49" s="73"/>
      <c r="N49" s="73"/>
      <c r="O49" s="73"/>
      <c r="P49" s="73"/>
      <c r="Q49" s="73"/>
      <c r="R49" s="73"/>
      <c r="S49" s="73"/>
      <c r="T49" s="73"/>
      <c r="U49" s="73"/>
      <c r="V49" s="73"/>
      <c r="W49" s="73"/>
      <c r="X49" s="73"/>
      <c r="Y49" s="73"/>
      <c r="Z49" s="73"/>
      <c r="AA49" s="73"/>
    </row>
    <row r="50" spans="1:27" ht="15" customHeight="1" x14ac:dyDescent="0.25">
      <c r="A50" s="73"/>
      <c r="B50" s="49"/>
      <c r="C50" s="206"/>
      <c r="D50" s="207"/>
      <c r="E50" s="207"/>
      <c r="F50" s="207"/>
      <c r="G50" s="207"/>
      <c r="H50" s="207"/>
      <c r="I50" s="207"/>
      <c r="J50" s="208"/>
      <c r="K50" s="49"/>
      <c r="L50" s="73"/>
      <c r="M50" s="73"/>
      <c r="N50" s="73"/>
      <c r="O50" s="73"/>
      <c r="P50" s="73"/>
      <c r="Q50" s="73"/>
      <c r="R50" s="73"/>
      <c r="S50" s="73"/>
      <c r="T50" s="73"/>
      <c r="U50" s="73"/>
      <c r="V50" s="73"/>
      <c r="W50" s="73"/>
      <c r="X50" s="73"/>
      <c r="Y50" s="73"/>
      <c r="Z50" s="73"/>
      <c r="AA50" s="73"/>
    </row>
    <row r="51" spans="1:27" ht="15" customHeight="1" x14ac:dyDescent="0.25">
      <c r="A51" s="73"/>
      <c r="B51" s="49"/>
      <c r="C51" s="206"/>
      <c r="D51" s="207"/>
      <c r="E51" s="207"/>
      <c r="F51" s="207"/>
      <c r="G51" s="207"/>
      <c r="H51" s="207"/>
      <c r="I51" s="207"/>
      <c r="J51" s="208"/>
      <c r="K51" s="49"/>
      <c r="L51" s="73"/>
      <c r="M51" s="73"/>
      <c r="N51" s="73"/>
      <c r="O51" s="73"/>
      <c r="P51" s="73"/>
      <c r="Q51" s="73"/>
      <c r="R51" s="73"/>
      <c r="S51" s="73"/>
      <c r="T51" s="73"/>
      <c r="U51" s="73"/>
      <c r="V51" s="73"/>
      <c r="W51" s="73"/>
      <c r="X51" s="73"/>
      <c r="Y51" s="73"/>
      <c r="Z51" s="73"/>
      <c r="AA51" s="73"/>
    </row>
    <row r="52" spans="1:27" ht="15" customHeight="1" x14ac:dyDescent="0.25">
      <c r="A52" s="73"/>
      <c r="B52" s="49"/>
      <c r="C52" s="206"/>
      <c r="D52" s="207"/>
      <c r="E52" s="207"/>
      <c r="F52" s="207"/>
      <c r="G52" s="207"/>
      <c r="H52" s="207"/>
      <c r="I52" s="207"/>
      <c r="J52" s="208"/>
      <c r="K52" s="49"/>
      <c r="L52" s="73"/>
      <c r="M52" s="73"/>
      <c r="N52" s="73"/>
      <c r="O52" s="73"/>
      <c r="P52" s="73"/>
      <c r="Q52" s="73"/>
      <c r="R52" s="73"/>
      <c r="S52" s="73"/>
      <c r="T52" s="73"/>
      <c r="U52" s="73"/>
      <c r="V52" s="73"/>
      <c r="W52" s="73"/>
      <c r="X52" s="73"/>
      <c r="Y52" s="73"/>
      <c r="Z52" s="73"/>
      <c r="AA52" s="73"/>
    </row>
    <row r="53" spans="1:27" ht="15" customHeight="1" x14ac:dyDescent="0.25">
      <c r="A53" s="73"/>
      <c r="B53" s="49"/>
      <c r="C53" s="206"/>
      <c r="D53" s="207"/>
      <c r="E53" s="207"/>
      <c r="F53" s="207"/>
      <c r="G53" s="207"/>
      <c r="H53" s="207"/>
      <c r="I53" s="207"/>
      <c r="J53" s="208"/>
      <c r="K53" s="49"/>
      <c r="L53" s="73"/>
      <c r="M53" s="73"/>
      <c r="N53" s="73"/>
      <c r="O53" s="73"/>
      <c r="P53" s="73"/>
      <c r="Q53" s="73"/>
      <c r="R53" s="73"/>
      <c r="S53" s="73"/>
      <c r="T53" s="73"/>
      <c r="U53" s="73"/>
      <c r="V53" s="73"/>
      <c r="W53" s="73"/>
      <c r="X53" s="73"/>
      <c r="Y53" s="73"/>
      <c r="Z53" s="73"/>
      <c r="AA53" s="73"/>
    </row>
    <row r="54" spans="1:27" ht="15" customHeight="1" x14ac:dyDescent="0.25">
      <c r="A54" s="73"/>
      <c r="B54" s="49"/>
      <c r="C54" s="206"/>
      <c r="D54" s="207"/>
      <c r="E54" s="207"/>
      <c r="F54" s="207"/>
      <c r="G54" s="207"/>
      <c r="H54" s="207"/>
      <c r="I54" s="207"/>
      <c r="J54" s="208"/>
      <c r="K54" s="49"/>
      <c r="L54" s="73"/>
      <c r="M54" s="73"/>
      <c r="N54" s="73"/>
      <c r="O54" s="73"/>
      <c r="P54" s="73"/>
      <c r="Q54" s="73"/>
      <c r="R54" s="73"/>
      <c r="S54" s="73"/>
      <c r="T54" s="73"/>
      <c r="U54" s="73"/>
      <c r="V54" s="73"/>
      <c r="W54" s="73"/>
      <c r="X54" s="73"/>
      <c r="Y54" s="73"/>
      <c r="Z54" s="73"/>
      <c r="AA54" s="73"/>
    </row>
    <row r="55" spans="1:27" ht="15" customHeight="1" x14ac:dyDescent="0.25">
      <c r="A55" s="73"/>
      <c r="B55" s="49"/>
      <c r="C55" s="206"/>
      <c r="D55" s="207"/>
      <c r="E55" s="207"/>
      <c r="F55" s="207"/>
      <c r="G55" s="207"/>
      <c r="H55" s="207"/>
      <c r="I55" s="207"/>
      <c r="J55" s="208"/>
      <c r="K55" s="49"/>
      <c r="L55" s="73"/>
      <c r="M55" s="73"/>
      <c r="N55" s="73"/>
      <c r="O55" s="73"/>
      <c r="P55" s="73"/>
      <c r="Q55" s="73"/>
      <c r="R55" s="73"/>
      <c r="S55" s="73"/>
      <c r="T55" s="73"/>
      <c r="U55" s="73"/>
      <c r="V55" s="73"/>
      <c r="W55" s="73"/>
      <c r="X55" s="73"/>
      <c r="Y55" s="73"/>
      <c r="Z55" s="73"/>
      <c r="AA55" s="73"/>
    </row>
    <row r="56" spans="1:27" ht="15" customHeight="1" x14ac:dyDescent="0.25">
      <c r="A56" s="73"/>
      <c r="B56" s="49"/>
      <c r="C56" s="206"/>
      <c r="D56" s="207"/>
      <c r="E56" s="207"/>
      <c r="F56" s="207"/>
      <c r="G56" s="207"/>
      <c r="H56" s="207"/>
      <c r="I56" s="207"/>
      <c r="J56" s="208"/>
      <c r="K56" s="49"/>
      <c r="L56" s="73"/>
      <c r="M56" s="73"/>
      <c r="N56" s="73"/>
      <c r="O56" s="73"/>
      <c r="P56" s="73"/>
      <c r="Q56" s="73"/>
      <c r="R56" s="73"/>
      <c r="S56" s="73"/>
      <c r="T56" s="73"/>
      <c r="U56" s="73"/>
      <c r="V56" s="73"/>
      <c r="W56" s="73"/>
      <c r="X56" s="73"/>
      <c r="Y56" s="73"/>
      <c r="Z56" s="73"/>
      <c r="AA56" s="73"/>
    </row>
    <row r="57" spans="1:27" ht="15" customHeight="1" x14ac:dyDescent="0.25">
      <c r="A57" s="73"/>
      <c r="B57" s="49"/>
      <c r="C57" s="206"/>
      <c r="D57" s="207"/>
      <c r="E57" s="207"/>
      <c r="F57" s="207"/>
      <c r="G57" s="207"/>
      <c r="H57" s="207"/>
      <c r="I57" s="207"/>
      <c r="J57" s="208"/>
      <c r="K57" s="49"/>
      <c r="L57" s="73"/>
      <c r="M57" s="73"/>
      <c r="N57" s="73"/>
      <c r="O57" s="73"/>
      <c r="P57" s="73"/>
      <c r="Q57" s="73"/>
      <c r="R57" s="73"/>
      <c r="S57" s="73"/>
      <c r="T57" s="73"/>
      <c r="U57" s="73"/>
      <c r="V57" s="73"/>
      <c r="W57" s="73"/>
      <c r="X57" s="73"/>
      <c r="Y57" s="73"/>
      <c r="Z57" s="73"/>
      <c r="AA57" s="73"/>
    </row>
    <row r="58" spans="1:27" ht="15" customHeight="1" x14ac:dyDescent="0.25">
      <c r="A58" s="73"/>
      <c r="B58" s="49"/>
      <c r="C58" s="206"/>
      <c r="D58" s="207"/>
      <c r="E58" s="207"/>
      <c r="F58" s="207"/>
      <c r="G58" s="207"/>
      <c r="H58" s="207"/>
      <c r="I58" s="207"/>
      <c r="J58" s="208"/>
      <c r="K58" s="49"/>
      <c r="L58" s="73"/>
      <c r="M58" s="73"/>
      <c r="N58" s="73"/>
      <c r="O58" s="73"/>
      <c r="P58" s="73"/>
      <c r="Q58" s="73"/>
      <c r="R58" s="73"/>
      <c r="S58" s="73"/>
      <c r="T58" s="73"/>
      <c r="U58" s="73"/>
      <c r="V58" s="73"/>
      <c r="W58" s="73"/>
      <c r="X58" s="73"/>
      <c r="Y58" s="73"/>
      <c r="Z58" s="73"/>
      <c r="AA58" s="73"/>
    </row>
    <row r="59" spans="1:27" ht="15" customHeight="1" x14ac:dyDescent="0.25">
      <c r="A59" s="73"/>
      <c r="B59" s="49"/>
      <c r="C59" s="206"/>
      <c r="D59" s="207"/>
      <c r="E59" s="207"/>
      <c r="F59" s="207"/>
      <c r="G59" s="207"/>
      <c r="H59" s="207"/>
      <c r="I59" s="207"/>
      <c r="J59" s="208"/>
      <c r="K59" s="49"/>
      <c r="L59" s="73"/>
      <c r="M59" s="73"/>
      <c r="N59" s="73"/>
      <c r="O59" s="73"/>
      <c r="P59" s="73"/>
      <c r="Q59" s="73"/>
      <c r="R59" s="73"/>
      <c r="S59" s="73"/>
      <c r="T59" s="73"/>
      <c r="U59" s="73"/>
      <c r="V59" s="73"/>
      <c r="W59" s="73"/>
      <c r="X59" s="73"/>
      <c r="Y59" s="73"/>
      <c r="Z59" s="73"/>
      <c r="AA59" s="73"/>
    </row>
    <row r="60" spans="1:27" ht="15" customHeight="1" x14ac:dyDescent="0.25">
      <c r="A60" s="73"/>
      <c r="B60" s="49"/>
      <c r="C60" s="206"/>
      <c r="D60" s="207"/>
      <c r="E60" s="207"/>
      <c r="F60" s="207"/>
      <c r="G60" s="207"/>
      <c r="H60" s="207"/>
      <c r="I60" s="207"/>
      <c r="J60" s="208"/>
      <c r="K60" s="49"/>
      <c r="L60" s="73"/>
      <c r="M60" s="73"/>
      <c r="N60" s="73"/>
      <c r="O60" s="73"/>
      <c r="P60" s="73"/>
      <c r="Q60" s="73"/>
      <c r="R60" s="73"/>
      <c r="S60" s="73"/>
      <c r="T60" s="73"/>
      <c r="U60" s="73"/>
      <c r="V60" s="73"/>
      <c r="W60" s="73"/>
      <c r="X60" s="73"/>
      <c r="Y60" s="73"/>
      <c r="Z60" s="73"/>
      <c r="AA60" s="73"/>
    </row>
    <row r="61" spans="1:27" ht="15" customHeight="1" x14ac:dyDescent="0.25">
      <c r="A61" s="73"/>
      <c r="B61" s="49"/>
      <c r="C61" s="206"/>
      <c r="D61" s="207"/>
      <c r="E61" s="207"/>
      <c r="F61" s="207"/>
      <c r="G61" s="207"/>
      <c r="H61" s="207"/>
      <c r="I61" s="207"/>
      <c r="J61" s="208"/>
      <c r="K61" s="49"/>
      <c r="L61" s="73"/>
      <c r="M61" s="73"/>
      <c r="N61" s="73"/>
      <c r="O61" s="73"/>
      <c r="P61" s="73"/>
      <c r="Q61" s="73"/>
      <c r="R61" s="73"/>
      <c r="S61" s="73"/>
      <c r="T61" s="73"/>
      <c r="U61" s="73"/>
      <c r="V61" s="73"/>
      <c r="W61" s="73"/>
      <c r="X61" s="73"/>
      <c r="Y61" s="73"/>
      <c r="Z61" s="73"/>
      <c r="AA61" s="73"/>
    </row>
    <row r="62" spans="1:27" ht="15" customHeight="1" x14ac:dyDescent="0.25">
      <c r="A62" s="73"/>
      <c r="B62" s="49"/>
      <c r="C62" s="209"/>
      <c r="D62" s="210"/>
      <c r="E62" s="210"/>
      <c r="F62" s="210"/>
      <c r="G62" s="210"/>
      <c r="H62" s="210"/>
      <c r="I62" s="210"/>
      <c r="J62" s="211"/>
      <c r="K62" s="49"/>
      <c r="L62" s="73"/>
      <c r="M62" s="73"/>
      <c r="N62" s="73"/>
      <c r="O62" s="73"/>
      <c r="P62" s="73"/>
      <c r="Q62" s="73"/>
      <c r="R62" s="73"/>
      <c r="S62" s="73"/>
      <c r="T62" s="73"/>
      <c r="U62" s="73"/>
      <c r="V62" s="73"/>
      <c r="W62" s="73"/>
      <c r="X62" s="73"/>
      <c r="Y62" s="73"/>
      <c r="Z62" s="73"/>
      <c r="AA62" s="73"/>
    </row>
    <row r="63" spans="1:27" ht="15" customHeight="1" x14ac:dyDescent="0.25">
      <c r="A63" s="73"/>
      <c r="B63" s="49"/>
      <c r="C63" s="138"/>
      <c r="D63" s="139"/>
      <c r="E63" s="139"/>
      <c r="F63" s="139"/>
      <c r="G63" s="139"/>
      <c r="H63" s="139"/>
      <c r="I63" s="139"/>
      <c r="J63" s="140"/>
      <c r="K63" s="49"/>
      <c r="L63" s="73"/>
      <c r="M63" s="73"/>
      <c r="N63" s="73"/>
      <c r="O63" s="73"/>
      <c r="P63" s="73"/>
      <c r="Q63" s="73"/>
      <c r="R63" s="73"/>
      <c r="S63" s="73"/>
      <c r="T63" s="73"/>
      <c r="U63" s="73"/>
      <c r="V63" s="73"/>
      <c r="W63" s="73"/>
      <c r="X63" s="73"/>
      <c r="Y63" s="73"/>
      <c r="Z63" s="73"/>
      <c r="AA63" s="73"/>
    </row>
    <row r="64" spans="1:27" ht="15" customHeight="1" x14ac:dyDescent="0.25">
      <c r="A64" s="73"/>
      <c r="B64" s="49"/>
      <c r="C64" s="143"/>
      <c r="D64" s="109" t="s">
        <v>130</v>
      </c>
      <c r="E64" s="1"/>
      <c r="F64" s="1"/>
      <c r="G64" s="1"/>
      <c r="H64" s="1"/>
      <c r="I64" s="1"/>
      <c r="J64" s="141"/>
      <c r="K64" s="49"/>
      <c r="L64" s="73"/>
      <c r="M64" s="73"/>
      <c r="N64" s="73"/>
      <c r="O64" s="73"/>
      <c r="P64" s="73"/>
      <c r="Q64" s="73"/>
      <c r="R64" s="73"/>
      <c r="S64" s="73"/>
      <c r="T64" s="73"/>
      <c r="U64" s="73"/>
      <c r="V64" s="73"/>
      <c r="W64" s="73"/>
      <c r="X64" s="73"/>
      <c r="Y64" s="73"/>
      <c r="Z64" s="73"/>
      <c r="AA64" s="73"/>
    </row>
    <row r="65" spans="1:27" ht="15" customHeight="1" x14ac:dyDescent="0.25">
      <c r="A65" s="73"/>
      <c r="B65" s="49"/>
      <c r="C65" s="143"/>
      <c r="D65" s="201" t="s">
        <v>230</v>
      </c>
      <c r="E65" s="201"/>
      <c r="F65" s="201"/>
      <c r="G65" s="201"/>
      <c r="H65" s="201"/>
      <c r="I65" s="201"/>
      <c r="J65" s="141"/>
      <c r="K65" s="49"/>
      <c r="L65" s="73"/>
      <c r="M65" s="73"/>
      <c r="N65" s="73"/>
      <c r="O65" s="73"/>
      <c r="P65" s="73"/>
      <c r="Q65" s="73"/>
      <c r="R65" s="73"/>
      <c r="S65" s="73"/>
      <c r="T65" s="73"/>
      <c r="U65" s="73"/>
      <c r="V65" s="73"/>
      <c r="W65" s="73"/>
      <c r="X65" s="73"/>
      <c r="Y65" s="73"/>
      <c r="Z65" s="73"/>
      <c r="AA65" s="73"/>
    </row>
    <row r="66" spans="1:27" ht="15" customHeight="1" x14ac:dyDescent="0.25">
      <c r="A66" s="73"/>
      <c r="B66" s="49"/>
      <c r="C66" s="143"/>
      <c r="D66" s="201"/>
      <c r="E66" s="201"/>
      <c r="F66" s="201"/>
      <c r="G66" s="201"/>
      <c r="H66" s="201"/>
      <c r="I66" s="201"/>
      <c r="J66" s="141"/>
      <c r="K66" s="49"/>
      <c r="L66" s="73"/>
      <c r="M66" s="73"/>
      <c r="N66" s="73"/>
      <c r="O66" s="73"/>
      <c r="P66" s="73"/>
      <c r="Q66" s="73"/>
      <c r="R66" s="73"/>
      <c r="S66" s="73"/>
      <c r="T66" s="73"/>
      <c r="U66" s="73"/>
      <c r="V66" s="73"/>
      <c r="W66" s="73"/>
      <c r="X66" s="73"/>
      <c r="Y66" s="73"/>
      <c r="Z66" s="73"/>
      <c r="AA66" s="73"/>
    </row>
    <row r="67" spans="1:27" ht="15" customHeight="1" x14ac:dyDescent="0.25">
      <c r="A67" s="73"/>
      <c r="B67" s="49"/>
      <c r="C67" s="143"/>
      <c r="D67" s="201"/>
      <c r="E67" s="201"/>
      <c r="F67" s="201"/>
      <c r="G67" s="201"/>
      <c r="H67" s="201"/>
      <c r="I67" s="201"/>
      <c r="J67" s="141"/>
      <c r="K67" s="49"/>
      <c r="L67" s="73"/>
      <c r="M67" s="73"/>
      <c r="N67" s="73"/>
      <c r="O67" s="73"/>
      <c r="P67" s="73"/>
      <c r="Q67" s="73"/>
      <c r="R67" s="73"/>
      <c r="S67" s="73"/>
      <c r="T67" s="73"/>
      <c r="U67" s="73"/>
      <c r="V67" s="73"/>
      <c r="W67" s="73"/>
      <c r="X67" s="73"/>
      <c r="Y67" s="73"/>
      <c r="Z67" s="73"/>
      <c r="AA67" s="73"/>
    </row>
    <row r="68" spans="1:27" ht="15" customHeight="1" x14ac:dyDescent="0.25">
      <c r="A68" s="73"/>
      <c r="B68" s="49"/>
      <c r="C68" s="144"/>
      <c r="D68" s="202"/>
      <c r="E68" s="202"/>
      <c r="F68" s="202"/>
      <c r="G68" s="202"/>
      <c r="H68" s="202"/>
      <c r="I68" s="202"/>
      <c r="J68" s="142"/>
      <c r="K68" s="49"/>
      <c r="L68" s="73"/>
      <c r="M68" s="73"/>
      <c r="N68" s="73"/>
      <c r="O68" s="73"/>
      <c r="P68" s="73"/>
      <c r="Q68" s="73"/>
      <c r="R68" s="73"/>
      <c r="S68" s="73"/>
      <c r="T68" s="73"/>
      <c r="U68" s="73"/>
      <c r="V68" s="73"/>
      <c r="W68" s="73"/>
      <c r="X68" s="73"/>
      <c r="Y68" s="73"/>
      <c r="Z68" s="73"/>
      <c r="AA68" s="73"/>
    </row>
    <row r="69" spans="1:27" ht="15" customHeight="1" x14ac:dyDescent="0.25">
      <c r="A69" s="73"/>
      <c r="B69" s="49"/>
      <c r="C69" s="49"/>
      <c r="D69" s="137" t="s">
        <v>212</v>
      </c>
      <c r="E69" s="49"/>
      <c r="F69" s="49"/>
      <c r="G69" s="49"/>
      <c r="H69" s="49"/>
      <c r="I69" s="49"/>
      <c r="J69" s="49"/>
      <c r="K69" s="49"/>
      <c r="L69" s="73"/>
      <c r="M69" s="73"/>
      <c r="N69" s="73"/>
      <c r="O69" s="73"/>
      <c r="P69" s="73"/>
      <c r="Q69" s="73"/>
      <c r="R69" s="73"/>
      <c r="S69" s="73"/>
      <c r="T69" s="73"/>
      <c r="U69" s="73"/>
      <c r="V69" s="73"/>
      <c r="W69" s="73"/>
      <c r="X69" s="73"/>
      <c r="Y69" s="73"/>
      <c r="Z69" s="73"/>
      <c r="AA69" s="73"/>
    </row>
    <row r="70" spans="1:27" ht="15" customHeight="1" x14ac:dyDescent="0.25">
      <c r="A70" s="73"/>
      <c r="B70" s="49"/>
      <c r="C70" s="203"/>
      <c r="D70" s="204"/>
      <c r="E70" s="204"/>
      <c r="F70" s="204"/>
      <c r="G70" s="204"/>
      <c r="H70" s="204"/>
      <c r="I70" s="204"/>
      <c r="J70" s="205"/>
      <c r="K70" s="49"/>
      <c r="L70" s="73"/>
      <c r="M70" s="73"/>
      <c r="N70" s="73"/>
      <c r="O70" s="73"/>
      <c r="P70" s="73"/>
      <c r="Q70" s="73"/>
      <c r="R70" s="73"/>
      <c r="S70" s="73"/>
      <c r="T70" s="73"/>
      <c r="U70" s="73"/>
      <c r="V70" s="73"/>
      <c r="W70" s="73"/>
      <c r="X70" s="73"/>
      <c r="Y70" s="73"/>
      <c r="Z70" s="73"/>
      <c r="AA70" s="73"/>
    </row>
    <row r="71" spans="1:27" ht="15" customHeight="1" x14ac:dyDescent="0.25">
      <c r="A71" s="73"/>
      <c r="B71" s="49"/>
      <c r="C71" s="206"/>
      <c r="D71" s="207"/>
      <c r="E71" s="207"/>
      <c r="F71" s="207"/>
      <c r="G71" s="207"/>
      <c r="H71" s="207"/>
      <c r="I71" s="207"/>
      <c r="J71" s="208"/>
      <c r="K71" s="49"/>
      <c r="L71" s="73"/>
      <c r="M71" s="73"/>
      <c r="N71" s="73"/>
      <c r="O71" s="73"/>
      <c r="P71" s="73"/>
      <c r="Q71" s="73"/>
      <c r="R71" s="73"/>
      <c r="S71" s="73"/>
      <c r="T71" s="73"/>
      <c r="U71" s="73"/>
      <c r="V71" s="73"/>
      <c r="W71" s="73"/>
      <c r="X71" s="73"/>
      <c r="Y71" s="73"/>
      <c r="Z71" s="73"/>
      <c r="AA71" s="73"/>
    </row>
    <row r="72" spans="1:27" ht="15" customHeight="1" x14ac:dyDescent="0.25">
      <c r="A72" s="73"/>
      <c r="B72" s="49"/>
      <c r="C72" s="206"/>
      <c r="D72" s="207"/>
      <c r="E72" s="207"/>
      <c r="F72" s="207"/>
      <c r="G72" s="207"/>
      <c r="H72" s="207"/>
      <c r="I72" s="207"/>
      <c r="J72" s="208"/>
      <c r="K72" s="49"/>
      <c r="L72" s="73"/>
      <c r="M72" s="73"/>
      <c r="N72" s="73"/>
      <c r="O72" s="73"/>
      <c r="P72" s="73"/>
      <c r="Q72" s="73"/>
      <c r="R72" s="73"/>
      <c r="S72" s="73"/>
      <c r="T72" s="73"/>
      <c r="U72" s="73"/>
      <c r="V72" s="73"/>
      <c r="W72" s="73"/>
      <c r="X72" s="73"/>
      <c r="Y72" s="73"/>
      <c r="Z72" s="73"/>
      <c r="AA72" s="73"/>
    </row>
    <row r="73" spans="1:27" ht="15" customHeight="1" x14ac:dyDescent="0.25">
      <c r="A73" s="73"/>
      <c r="B73" s="49"/>
      <c r="C73" s="206"/>
      <c r="D73" s="207"/>
      <c r="E73" s="207"/>
      <c r="F73" s="207"/>
      <c r="G73" s="207"/>
      <c r="H73" s="207"/>
      <c r="I73" s="207"/>
      <c r="J73" s="208"/>
      <c r="K73" s="49"/>
      <c r="L73" s="73"/>
      <c r="M73" s="73"/>
      <c r="N73" s="73"/>
      <c r="O73" s="73"/>
      <c r="P73" s="73"/>
      <c r="Q73" s="73"/>
      <c r="R73" s="73"/>
      <c r="S73" s="73"/>
      <c r="T73" s="73"/>
      <c r="U73" s="73"/>
      <c r="V73" s="73"/>
      <c r="W73" s="73"/>
      <c r="X73" s="73"/>
      <c r="Y73" s="73"/>
      <c r="Z73" s="73"/>
      <c r="AA73" s="73"/>
    </row>
    <row r="74" spans="1:27" ht="15" customHeight="1" x14ac:dyDescent="0.25">
      <c r="A74" s="73"/>
      <c r="B74" s="49"/>
      <c r="C74" s="206"/>
      <c r="D74" s="207"/>
      <c r="E74" s="207"/>
      <c r="F74" s="207"/>
      <c r="G74" s="207"/>
      <c r="H74" s="207"/>
      <c r="I74" s="207"/>
      <c r="J74" s="208"/>
      <c r="K74" s="49"/>
      <c r="L74" s="73"/>
      <c r="M74" s="73"/>
      <c r="N74" s="73"/>
      <c r="O74" s="73"/>
      <c r="P74" s="73"/>
      <c r="Q74" s="73"/>
      <c r="R74" s="73"/>
      <c r="S74" s="73"/>
      <c r="T74" s="73"/>
      <c r="U74" s="73"/>
      <c r="V74" s="73"/>
      <c r="W74" s="73"/>
      <c r="X74" s="73"/>
      <c r="Y74" s="73"/>
      <c r="Z74" s="73"/>
      <c r="AA74" s="73"/>
    </row>
    <row r="75" spans="1:27" ht="15" customHeight="1" x14ac:dyDescent="0.25">
      <c r="A75" s="73"/>
      <c r="B75" s="49"/>
      <c r="C75" s="206"/>
      <c r="D75" s="207"/>
      <c r="E75" s="207"/>
      <c r="F75" s="207"/>
      <c r="G75" s="207"/>
      <c r="H75" s="207"/>
      <c r="I75" s="207"/>
      <c r="J75" s="208"/>
      <c r="K75" s="49"/>
      <c r="L75" s="73"/>
      <c r="M75" s="73"/>
      <c r="N75" s="73"/>
      <c r="O75" s="73"/>
      <c r="P75" s="73"/>
      <c r="Q75" s="73"/>
      <c r="R75" s="73"/>
      <c r="S75" s="73"/>
      <c r="T75" s="73"/>
      <c r="U75" s="73"/>
      <c r="V75" s="73"/>
      <c r="W75" s="73"/>
      <c r="X75" s="73"/>
      <c r="Y75" s="73"/>
      <c r="Z75" s="73"/>
      <c r="AA75" s="73"/>
    </row>
    <row r="76" spans="1:27" ht="15" customHeight="1" x14ac:dyDescent="0.25">
      <c r="A76" s="73"/>
      <c r="B76" s="49"/>
      <c r="C76" s="206"/>
      <c r="D76" s="207"/>
      <c r="E76" s="207"/>
      <c r="F76" s="207"/>
      <c r="G76" s="207"/>
      <c r="H76" s="207"/>
      <c r="I76" s="207"/>
      <c r="J76" s="208"/>
      <c r="K76" s="49"/>
      <c r="L76" s="73"/>
      <c r="M76" s="73"/>
      <c r="N76" s="73"/>
      <c r="O76" s="73"/>
      <c r="P76" s="73"/>
      <c r="Q76" s="73"/>
      <c r="R76" s="73"/>
      <c r="S76" s="73"/>
      <c r="T76" s="73"/>
      <c r="U76" s="73"/>
      <c r="V76" s="73"/>
      <c r="W76" s="73"/>
      <c r="X76" s="73"/>
      <c r="Y76" s="73"/>
      <c r="Z76" s="73"/>
      <c r="AA76" s="73"/>
    </row>
    <row r="77" spans="1:27" ht="15" customHeight="1" x14ac:dyDescent="0.25">
      <c r="A77" s="73"/>
      <c r="B77" s="49"/>
      <c r="C77" s="206"/>
      <c r="D77" s="207"/>
      <c r="E77" s="207"/>
      <c r="F77" s="207"/>
      <c r="G77" s="207"/>
      <c r="H77" s="207"/>
      <c r="I77" s="207"/>
      <c r="J77" s="208"/>
      <c r="K77" s="49"/>
      <c r="L77" s="73"/>
      <c r="M77" s="73"/>
      <c r="N77" s="73"/>
      <c r="O77" s="73"/>
      <c r="P77" s="73"/>
      <c r="Q77" s="73"/>
      <c r="R77" s="73"/>
      <c r="S77" s="73"/>
      <c r="T77" s="73"/>
      <c r="U77" s="73"/>
      <c r="V77" s="73"/>
      <c r="W77" s="73"/>
      <c r="X77" s="73"/>
      <c r="Y77" s="73"/>
      <c r="Z77" s="73"/>
      <c r="AA77" s="73"/>
    </row>
    <row r="78" spans="1:27" ht="22.5" customHeight="1" x14ac:dyDescent="0.25">
      <c r="A78" s="73"/>
      <c r="B78" s="49"/>
      <c r="C78" s="206"/>
      <c r="D78" s="207"/>
      <c r="E78" s="207"/>
      <c r="F78" s="207"/>
      <c r="G78" s="207"/>
      <c r="H78" s="207"/>
      <c r="I78" s="207"/>
      <c r="J78" s="208"/>
      <c r="K78" s="49"/>
      <c r="L78" s="73"/>
      <c r="M78" s="73"/>
      <c r="N78" s="73"/>
      <c r="O78" s="73"/>
      <c r="P78" s="73"/>
      <c r="Q78" s="73"/>
      <c r="R78" s="73"/>
      <c r="S78" s="73"/>
      <c r="T78" s="73"/>
      <c r="U78" s="73"/>
      <c r="V78" s="73"/>
      <c r="W78" s="73"/>
      <c r="X78" s="73"/>
      <c r="Y78" s="73"/>
      <c r="Z78" s="73"/>
      <c r="AA78" s="73"/>
    </row>
    <row r="79" spans="1:27" ht="15" customHeight="1" x14ac:dyDescent="0.25">
      <c r="A79" s="73"/>
      <c r="B79" s="49"/>
      <c r="C79" s="206"/>
      <c r="D79" s="207"/>
      <c r="E79" s="207"/>
      <c r="F79" s="207"/>
      <c r="G79" s="207"/>
      <c r="H79" s="207"/>
      <c r="I79" s="207"/>
      <c r="J79" s="208"/>
      <c r="K79" s="49"/>
      <c r="L79" s="73"/>
      <c r="M79" s="73"/>
      <c r="N79" s="73"/>
      <c r="O79" s="73"/>
      <c r="P79" s="73"/>
      <c r="Q79" s="73"/>
      <c r="R79" s="73"/>
      <c r="S79" s="73"/>
      <c r="T79" s="73"/>
      <c r="U79" s="73"/>
      <c r="V79" s="73"/>
      <c r="W79" s="73"/>
      <c r="X79" s="73"/>
      <c r="Y79" s="73"/>
      <c r="Z79" s="73"/>
      <c r="AA79" s="73"/>
    </row>
    <row r="80" spans="1:27" ht="15" customHeight="1" x14ac:dyDescent="0.25">
      <c r="A80" s="73"/>
      <c r="B80" s="49"/>
      <c r="C80" s="206"/>
      <c r="D80" s="207"/>
      <c r="E80" s="207"/>
      <c r="F80" s="207"/>
      <c r="G80" s="207"/>
      <c r="H80" s="207"/>
      <c r="I80" s="207"/>
      <c r="J80" s="208"/>
      <c r="K80" s="49"/>
      <c r="L80" s="73"/>
      <c r="M80" s="73"/>
      <c r="N80" s="73"/>
      <c r="O80" s="73"/>
      <c r="P80" s="73"/>
      <c r="Q80" s="73"/>
      <c r="R80" s="73"/>
      <c r="S80" s="73"/>
      <c r="T80" s="73"/>
      <c r="U80" s="73"/>
      <c r="V80" s="73"/>
      <c r="W80" s="73"/>
      <c r="X80" s="73"/>
      <c r="Y80" s="73"/>
      <c r="Z80" s="73"/>
      <c r="AA80" s="73"/>
    </row>
    <row r="81" spans="1:27" ht="15" customHeight="1" x14ac:dyDescent="0.25">
      <c r="A81" s="73"/>
      <c r="B81" s="49"/>
      <c r="C81" s="206"/>
      <c r="D81" s="207"/>
      <c r="E81" s="207"/>
      <c r="F81" s="207"/>
      <c r="G81" s="207"/>
      <c r="H81" s="207"/>
      <c r="I81" s="207"/>
      <c r="J81" s="208"/>
      <c r="K81" s="49"/>
      <c r="L81" s="73"/>
      <c r="M81" s="73"/>
      <c r="N81" s="73"/>
      <c r="O81" s="73"/>
      <c r="P81" s="73"/>
      <c r="Q81" s="73"/>
      <c r="R81" s="73"/>
      <c r="S81" s="73"/>
      <c r="T81" s="73"/>
      <c r="U81" s="73"/>
      <c r="V81" s="73"/>
      <c r="W81" s="73"/>
      <c r="X81" s="73"/>
      <c r="Y81" s="73"/>
      <c r="Z81" s="73"/>
      <c r="AA81" s="73"/>
    </row>
    <row r="82" spans="1:27" ht="15" customHeight="1" x14ac:dyDescent="0.25">
      <c r="A82" s="73"/>
      <c r="B82" s="49"/>
      <c r="C82" s="206"/>
      <c r="D82" s="207"/>
      <c r="E82" s="207"/>
      <c r="F82" s="207"/>
      <c r="G82" s="207"/>
      <c r="H82" s="207"/>
      <c r="I82" s="207"/>
      <c r="J82" s="208"/>
      <c r="K82" s="49"/>
      <c r="L82" s="73"/>
      <c r="M82" s="73"/>
      <c r="N82" s="73"/>
      <c r="O82" s="73"/>
      <c r="P82" s="73"/>
      <c r="Q82" s="73"/>
      <c r="R82" s="73"/>
      <c r="S82" s="73"/>
      <c r="T82" s="73"/>
      <c r="U82" s="73"/>
      <c r="V82" s="73"/>
      <c r="W82" s="73"/>
      <c r="X82" s="73"/>
      <c r="Y82" s="73"/>
      <c r="Z82" s="73"/>
      <c r="AA82" s="73"/>
    </row>
    <row r="83" spans="1:27" ht="15" customHeight="1" x14ac:dyDescent="0.25">
      <c r="A83" s="73"/>
      <c r="B83" s="49"/>
      <c r="C83" s="206"/>
      <c r="D83" s="207"/>
      <c r="E83" s="207"/>
      <c r="F83" s="207"/>
      <c r="G83" s="207"/>
      <c r="H83" s="207"/>
      <c r="I83" s="207"/>
      <c r="J83" s="208"/>
      <c r="K83" s="49"/>
      <c r="L83" s="73"/>
      <c r="M83" s="73"/>
      <c r="N83" s="73"/>
      <c r="O83" s="73"/>
      <c r="P83" s="73"/>
      <c r="Q83" s="73"/>
      <c r="R83" s="73"/>
      <c r="S83" s="73"/>
      <c r="T83" s="73"/>
      <c r="U83" s="73"/>
      <c r="V83" s="73"/>
      <c r="W83" s="73"/>
      <c r="X83" s="73"/>
      <c r="Y83" s="73"/>
      <c r="Z83" s="73"/>
      <c r="AA83" s="73"/>
    </row>
    <row r="84" spans="1:27" ht="15" customHeight="1" x14ac:dyDescent="0.25">
      <c r="A84" s="73"/>
      <c r="B84" s="49"/>
      <c r="C84" s="206"/>
      <c r="D84" s="207"/>
      <c r="E84" s="207"/>
      <c r="F84" s="207"/>
      <c r="G84" s="207"/>
      <c r="H84" s="207"/>
      <c r="I84" s="207"/>
      <c r="J84" s="208"/>
      <c r="K84" s="49"/>
      <c r="L84" s="73"/>
      <c r="M84" s="73"/>
      <c r="N84" s="73"/>
      <c r="O84" s="73"/>
      <c r="P84" s="73"/>
      <c r="Q84" s="73"/>
      <c r="R84" s="73"/>
      <c r="S84" s="73"/>
      <c r="T84" s="73"/>
      <c r="U84" s="73"/>
      <c r="V84" s="73"/>
      <c r="W84" s="73"/>
      <c r="X84" s="73"/>
      <c r="Y84" s="73"/>
      <c r="Z84" s="73"/>
      <c r="AA84" s="73"/>
    </row>
    <row r="85" spans="1:27" ht="15" customHeight="1" x14ac:dyDescent="0.25">
      <c r="A85" s="73"/>
      <c r="B85" s="49"/>
      <c r="C85" s="206"/>
      <c r="D85" s="207"/>
      <c r="E85" s="207"/>
      <c r="F85" s="207"/>
      <c r="G85" s="207"/>
      <c r="H85" s="207"/>
      <c r="I85" s="207"/>
      <c r="J85" s="208"/>
      <c r="K85" s="49"/>
      <c r="L85" s="73"/>
      <c r="M85" s="73"/>
      <c r="N85" s="73"/>
      <c r="O85" s="73"/>
      <c r="P85" s="73"/>
      <c r="Q85" s="73"/>
      <c r="R85" s="73"/>
      <c r="S85" s="73"/>
      <c r="T85" s="73"/>
      <c r="U85" s="73"/>
      <c r="V85" s="73"/>
      <c r="W85" s="73"/>
      <c r="X85" s="73"/>
      <c r="Y85" s="73"/>
      <c r="Z85" s="73"/>
      <c r="AA85" s="73"/>
    </row>
    <row r="86" spans="1:27" ht="15" customHeight="1" x14ac:dyDescent="0.25">
      <c r="A86" s="73"/>
      <c r="B86" s="49"/>
      <c r="C86" s="206"/>
      <c r="D86" s="207"/>
      <c r="E86" s="207"/>
      <c r="F86" s="207"/>
      <c r="G86" s="207"/>
      <c r="H86" s="207"/>
      <c r="I86" s="207"/>
      <c r="J86" s="208"/>
      <c r="K86" s="49"/>
      <c r="L86" s="73"/>
      <c r="M86" s="73"/>
      <c r="N86" s="73"/>
      <c r="O86" s="73"/>
      <c r="P86" s="73"/>
      <c r="Q86" s="73"/>
      <c r="R86" s="73"/>
      <c r="S86" s="73"/>
      <c r="T86" s="73"/>
      <c r="U86" s="73"/>
      <c r="V86" s="73"/>
      <c r="W86" s="73"/>
      <c r="X86" s="73"/>
      <c r="Y86" s="73"/>
      <c r="Z86" s="73"/>
      <c r="AA86" s="73"/>
    </row>
    <row r="87" spans="1:27" ht="15" customHeight="1" x14ac:dyDescent="0.25">
      <c r="A87" s="73"/>
      <c r="B87" s="49"/>
      <c r="C87" s="209"/>
      <c r="D87" s="210"/>
      <c r="E87" s="210"/>
      <c r="F87" s="210"/>
      <c r="G87" s="210"/>
      <c r="H87" s="210"/>
      <c r="I87" s="210"/>
      <c r="J87" s="211"/>
      <c r="K87" s="49"/>
      <c r="L87" s="73"/>
      <c r="M87" s="73"/>
      <c r="N87" s="73"/>
      <c r="O87" s="73"/>
      <c r="P87" s="73"/>
      <c r="Q87" s="73"/>
      <c r="R87" s="73"/>
      <c r="S87" s="73"/>
      <c r="T87" s="73"/>
      <c r="U87" s="73"/>
      <c r="V87" s="73"/>
      <c r="W87" s="73"/>
      <c r="X87" s="73"/>
      <c r="Y87" s="73"/>
      <c r="Z87" s="73"/>
      <c r="AA87" s="73"/>
    </row>
    <row r="88" spans="1:27" ht="15" customHeight="1" x14ac:dyDescent="0.25">
      <c r="A88" s="73"/>
      <c r="B88" s="49"/>
      <c r="C88" s="138"/>
      <c r="D88" s="139"/>
      <c r="E88" s="139"/>
      <c r="F88" s="139"/>
      <c r="G88" s="139"/>
      <c r="H88" s="139"/>
      <c r="I88" s="139"/>
      <c r="J88" s="140"/>
      <c r="K88" s="49"/>
      <c r="L88" s="73"/>
      <c r="M88" s="73"/>
      <c r="N88" s="73"/>
      <c r="O88" s="73"/>
      <c r="P88" s="73"/>
      <c r="Q88" s="73"/>
      <c r="R88" s="73"/>
      <c r="S88" s="73"/>
      <c r="T88" s="73"/>
      <c r="U88" s="73"/>
      <c r="V88" s="73"/>
      <c r="W88" s="73"/>
      <c r="X88" s="73"/>
      <c r="Y88" s="73"/>
      <c r="Z88" s="73"/>
      <c r="AA88" s="73"/>
    </row>
    <row r="89" spans="1:27" ht="15" customHeight="1" x14ac:dyDescent="0.25">
      <c r="A89" s="73"/>
      <c r="B89" s="49"/>
      <c r="C89" s="143"/>
      <c r="D89" s="109" t="s">
        <v>130</v>
      </c>
      <c r="E89" s="1"/>
      <c r="F89" s="1"/>
      <c r="G89" s="1"/>
      <c r="H89" s="1"/>
      <c r="I89" s="1"/>
      <c r="J89" s="141"/>
      <c r="K89" s="49"/>
      <c r="L89" s="73"/>
      <c r="M89" s="73"/>
      <c r="N89" s="73"/>
      <c r="O89" s="73"/>
      <c r="P89" s="73"/>
      <c r="Q89" s="73"/>
      <c r="R89" s="73"/>
      <c r="S89" s="73"/>
      <c r="T89" s="73"/>
      <c r="U89" s="73"/>
      <c r="V89" s="73"/>
      <c r="W89" s="73"/>
      <c r="X89" s="73"/>
      <c r="Y89" s="73"/>
      <c r="Z89" s="73"/>
      <c r="AA89" s="73"/>
    </row>
    <row r="90" spans="1:27" ht="15" customHeight="1" x14ac:dyDescent="0.25">
      <c r="A90" s="73"/>
      <c r="B90" s="49"/>
      <c r="C90" s="143"/>
      <c r="D90" s="201" t="s">
        <v>230</v>
      </c>
      <c r="E90" s="201"/>
      <c r="F90" s="201"/>
      <c r="G90" s="201"/>
      <c r="H90" s="201"/>
      <c r="I90" s="201"/>
      <c r="J90" s="141"/>
      <c r="K90" s="49"/>
      <c r="L90" s="73"/>
      <c r="M90" s="73"/>
      <c r="N90" s="73"/>
      <c r="O90" s="73"/>
      <c r="P90" s="73"/>
      <c r="Q90" s="73"/>
      <c r="R90" s="73"/>
      <c r="S90" s="73"/>
      <c r="T90" s="73"/>
      <c r="U90" s="73"/>
      <c r="V90" s="73"/>
      <c r="W90" s="73"/>
      <c r="X90" s="73"/>
      <c r="Y90" s="73"/>
      <c r="Z90" s="73"/>
      <c r="AA90" s="73"/>
    </row>
    <row r="91" spans="1:27" ht="15" customHeight="1" x14ac:dyDescent="0.25">
      <c r="A91" s="73"/>
      <c r="B91" s="49"/>
      <c r="C91" s="143"/>
      <c r="D91" s="201"/>
      <c r="E91" s="201"/>
      <c r="F91" s="201"/>
      <c r="G91" s="201"/>
      <c r="H91" s="201"/>
      <c r="I91" s="201"/>
      <c r="J91" s="141"/>
      <c r="K91" s="49"/>
      <c r="L91" s="73"/>
      <c r="M91" s="73"/>
      <c r="N91" s="73"/>
      <c r="O91" s="73"/>
      <c r="P91" s="73"/>
      <c r="Q91" s="73"/>
      <c r="R91" s="73"/>
      <c r="S91" s="73"/>
      <c r="T91" s="73"/>
      <c r="U91" s="73"/>
      <c r="V91" s="73"/>
      <c r="W91" s="73"/>
      <c r="X91" s="73"/>
      <c r="Y91" s="73"/>
      <c r="Z91" s="73"/>
      <c r="AA91" s="73"/>
    </row>
    <row r="92" spans="1:27" ht="15" customHeight="1" x14ac:dyDescent="0.25">
      <c r="A92" s="73"/>
      <c r="B92" s="49"/>
      <c r="C92" s="143"/>
      <c r="D92" s="201"/>
      <c r="E92" s="201"/>
      <c r="F92" s="201"/>
      <c r="G92" s="201"/>
      <c r="H92" s="201"/>
      <c r="I92" s="201"/>
      <c r="J92" s="141"/>
      <c r="K92" s="49"/>
      <c r="L92" s="73"/>
      <c r="M92" s="73"/>
      <c r="N92" s="73"/>
      <c r="O92" s="73"/>
      <c r="P92" s="73"/>
      <c r="Q92" s="73"/>
      <c r="R92" s="73"/>
      <c r="S92" s="73"/>
      <c r="T92" s="73"/>
      <c r="U92" s="73"/>
      <c r="V92" s="73"/>
      <c r="W92" s="73"/>
      <c r="X92" s="73"/>
      <c r="Y92" s="73"/>
      <c r="Z92" s="73"/>
      <c r="AA92" s="73"/>
    </row>
    <row r="93" spans="1:27" ht="15" customHeight="1" x14ac:dyDescent="0.25">
      <c r="A93" s="73"/>
      <c r="B93" s="49"/>
      <c r="C93" s="144"/>
      <c r="D93" s="202"/>
      <c r="E93" s="202"/>
      <c r="F93" s="202"/>
      <c r="G93" s="202"/>
      <c r="H93" s="202"/>
      <c r="I93" s="202"/>
      <c r="J93" s="142"/>
      <c r="K93" s="49"/>
      <c r="L93" s="73"/>
      <c r="M93" s="73"/>
      <c r="N93" s="73"/>
      <c r="O93" s="73"/>
      <c r="P93" s="73"/>
      <c r="Q93" s="73"/>
      <c r="R93" s="73"/>
      <c r="S93" s="73"/>
      <c r="T93" s="73"/>
      <c r="U93" s="73"/>
      <c r="V93" s="73"/>
      <c r="W93" s="73"/>
      <c r="X93" s="73"/>
      <c r="Y93" s="73"/>
      <c r="Z93" s="73"/>
      <c r="AA93" s="73"/>
    </row>
    <row r="94" spans="1:27" ht="15" customHeight="1" x14ac:dyDescent="0.25">
      <c r="A94" s="73"/>
      <c r="B94" s="49"/>
      <c r="C94" s="49"/>
      <c r="D94" s="137" t="s">
        <v>213</v>
      </c>
      <c r="E94" s="49"/>
      <c r="F94" s="49"/>
      <c r="G94" s="49"/>
      <c r="H94" s="49"/>
      <c r="I94" s="49"/>
      <c r="J94" s="49"/>
      <c r="K94" s="49"/>
      <c r="L94" s="73"/>
      <c r="M94" s="73"/>
      <c r="N94" s="73"/>
      <c r="O94" s="73"/>
      <c r="P94" s="73"/>
      <c r="Q94" s="73"/>
      <c r="R94" s="73"/>
      <c r="S94" s="73"/>
      <c r="T94" s="73"/>
      <c r="U94" s="73"/>
      <c r="V94" s="73"/>
      <c r="W94" s="73"/>
      <c r="X94" s="73"/>
      <c r="Y94" s="73"/>
      <c r="Z94" s="73"/>
      <c r="AA94" s="73"/>
    </row>
    <row r="95" spans="1:27" ht="15" customHeight="1" x14ac:dyDescent="0.25">
      <c r="A95" s="73"/>
      <c r="B95" s="49"/>
      <c r="C95" s="212"/>
      <c r="D95" s="213"/>
      <c r="E95" s="213"/>
      <c r="F95" s="213"/>
      <c r="G95" s="213"/>
      <c r="H95" s="213"/>
      <c r="I95" s="213"/>
      <c r="J95" s="214"/>
      <c r="K95" s="49"/>
      <c r="L95" s="73"/>
      <c r="M95" s="73"/>
      <c r="N95" s="73"/>
      <c r="O95" s="73"/>
      <c r="P95" s="73"/>
      <c r="Q95" s="73"/>
      <c r="R95" s="73"/>
      <c r="S95" s="73"/>
      <c r="T95" s="73"/>
      <c r="U95" s="73"/>
      <c r="V95" s="73"/>
      <c r="W95" s="73"/>
      <c r="X95" s="73"/>
      <c r="Y95" s="73"/>
      <c r="Z95" s="73"/>
      <c r="AA95" s="73"/>
    </row>
    <row r="96" spans="1:27" ht="15" customHeight="1" x14ac:dyDescent="0.25">
      <c r="A96" s="73"/>
      <c r="B96" s="49"/>
      <c r="C96" s="215"/>
      <c r="D96" s="216"/>
      <c r="E96" s="216"/>
      <c r="F96" s="216"/>
      <c r="G96" s="216"/>
      <c r="H96" s="216"/>
      <c r="I96" s="216"/>
      <c r="J96" s="217"/>
      <c r="K96" s="49"/>
      <c r="L96" s="73"/>
      <c r="M96" s="73"/>
      <c r="N96" s="73"/>
      <c r="O96" s="73"/>
      <c r="P96" s="73"/>
      <c r="Q96" s="73"/>
      <c r="R96" s="73"/>
      <c r="S96" s="73"/>
      <c r="T96" s="73"/>
      <c r="U96" s="73"/>
      <c r="V96" s="73"/>
      <c r="W96" s="73"/>
      <c r="X96" s="73"/>
      <c r="Y96" s="73"/>
      <c r="Z96" s="73"/>
      <c r="AA96" s="73"/>
    </row>
    <row r="97" spans="1:27" ht="15" customHeight="1" x14ac:dyDescent="0.25">
      <c r="A97" s="73"/>
      <c r="B97" s="49"/>
      <c r="C97" s="215"/>
      <c r="D97" s="216"/>
      <c r="E97" s="216"/>
      <c r="F97" s="216"/>
      <c r="G97" s="216"/>
      <c r="H97" s="216"/>
      <c r="I97" s="216"/>
      <c r="J97" s="217"/>
      <c r="K97" s="49"/>
      <c r="L97" s="73"/>
      <c r="M97" s="73"/>
      <c r="N97" s="73"/>
      <c r="O97" s="73"/>
      <c r="P97" s="73"/>
      <c r="Q97" s="73"/>
      <c r="R97" s="73"/>
      <c r="S97" s="73"/>
      <c r="T97" s="73"/>
      <c r="U97" s="73"/>
      <c r="V97" s="73"/>
      <c r="W97" s="73"/>
      <c r="X97" s="73"/>
      <c r="Y97" s="73"/>
      <c r="Z97" s="73"/>
      <c r="AA97" s="73"/>
    </row>
    <row r="98" spans="1:27" ht="15" customHeight="1" x14ac:dyDescent="0.25">
      <c r="A98" s="73"/>
      <c r="B98" s="49"/>
      <c r="C98" s="215"/>
      <c r="D98" s="216"/>
      <c r="E98" s="216"/>
      <c r="F98" s="216"/>
      <c r="G98" s="216"/>
      <c r="H98" s="216"/>
      <c r="I98" s="216"/>
      <c r="J98" s="217"/>
      <c r="K98" s="49"/>
      <c r="L98" s="73"/>
      <c r="M98" s="73"/>
      <c r="N98" s="73"/>
      <c r="O98" s="73"/>
      <c r="P98" s="73"/>
      <c r="Q98" s="73"/>
      <c r="R98" s="73"/>
      <c r="S98" s="73"/>
      <c r="T98" s="73"/>
      <c r="U98" s="73"/>
      <c r="V98" s="73"/>
      <c r="W98" s="73"/>
      <c r="X98" s="73"/>
      <c r="Y98" s="73"/>
      <c r="Z98" s="73"/>
      <c r="AA98" s="73"/>
    </row>
    <row r="99" spans="1:27" ht="15" customHeight="1" x14ac:dyDescent="0.25">
      <c r="A99" s="73"/>
      <c r="B99" s="49"/>
      <c r="C99" s="215"/>
      <c r="D99" s="216"/>
      <c r="E99" s="216"/>
      <c r="F99" s="216"/>
      <c r="G99" s="216"/>
      <c r="H99" s="216"/>
      <c r="I99" s="216"/>
      <c r="J99" s="217"/>
      <c r="K99" s="49"/>
      <c r="L99" s="73"/>
      <c r="M99" s="73"/>
      <c r="N99" s="73"/>
      <c r="O99" s="73"/>
      <c r="P99" s="73"/>
      <c r="Q99" s="73"/>
      <c r="R99" s="73"/>
      <c r="S99" s="73"/>
      <c r="T99" s="73"/>
      <c r="U99" s="73"/>
      <c r="V99" s="73"/>
      <c r="W99" s="73"/>
      <c r="X99" s="73"/>
      <c r="Y99" s="73"/>
      <c r="Z99" s="73"/>
      <c r="AA99" s="73"/>
    </row>
    <row r="100" spans="1:27" ht="15" customHeight="1" x14ac:dyDescent="0.25">
      <c r="A100" s="73"/>
      <c r="B100" s="49"/>
      <c r="C100" s="215"/>
      <c r="D100" s="216"/>
      <c r="E100" s="216"/>
      <c r="F100" s="216"/>
      <c r="G100" s="216"/>
      <c r="H100" s="216"/>
      <c r="I100" s="216"/>
      <c r="J100" s="217"/>
      <c r="K100" s="49"/>
      <c r="L100" s="73"/>
      <c r="M100" s="73"/>
      <c r="N100" s="73"/>
      <c r="O100" s="73"/>
      <c r="P100" s="73"/>
      <c r="Q100" s="73"/>
      <c r="R100" s="73"/>
      <c r="S100" s="73"/>
      <c r="T100" s="73"/>
      <c r="U100" s="73"/>
      <c r="V100" s="73"/>
      <c r="W100" s="73"/>
      <c r="X100" s="73"/>
      <c r="Y100" s="73"/>
      <c r="Z100" s="73"/>
      <c r="AA100" s="73"/>
    </row>
    <row r="101" spans="1:27" ht="15" customHeight="1" x14ac:dyDescent="0.25">
      <c r="A101" s="73"/>
      <c r="B101" s="49"/>
      <c r="C101" s="215"/>
      <c r="D101" s="216"/>
      <c r="E101" s="216"/>
      <c r="F101" s="216"/>
      <c r="G101" s="216"/>
      <c r="H101" s="216"/>
      <c r="I101" s="216"/>
      <c r="J101" s="217"/>
      <c r="K101" s="49"/>
      <c r="L101" s="73"/>
      <c r="M101" s="73"/>
      <c r="N101" s="73"/>
      <c r="O101" s="73"/>
      <c r="P101" s="73"/>
      <c r="Q101" s="73"/>
      <c r="R101" s="73"/>
      <c r="S101" s="73"/>
      <c r="T101" s="73"/>
      <c r="U101" s="73"/>
      <c r="V101" s="73"/>
      <c r="W101" s="73"/>
      <c r="X101" s="73"/>
      <c r="Y101" s="73"/>
      <c r="Z101" s="73"/>
      <c r="AA101" s="73"/>
    </row>
    <row r="102" spans="1:27" ht="15" customHeight="1" x14ac:dyDescent="0.25">
      <c r="A102" s="73"/>
      <c r="B102" s="49"/>
      <c r="C102" s="215"/>
      <c r="D102" s="216"/>
      <c r="E102" s="216"/>
      <c r="F102" s="216"/>
      <c r="G102" s="216"/>
      <c r="H102" s="216"/>
      <c r="I102" s="216"/>
      <c r="J102" s="217"/>
      <c r="K102" s="49"/>
      <c r="L102" s="73"/>
      <c r="M102" s="73"/>
      <c r="N102" s="73"/>
      <c r="O102" s="73"/>
      <c r="P102" s="73"/>
      <c r="Q102" s="73"/>
      <c r="R102" s="73"/>
      <c r="S102" s="73"/>
      <c r="T102" s="73"/>
      <c r="U102" s="73"/>
      <c r="V102" s="73"/>
      <c r="W102" s="73"/>
      <c r="X102" s="73"/>
      <c r="Y102" s="73"/>
      <c r="Z102" s="73"/>
      <c r="AA102" s="73"/>
    </row>
    <row r="103" spans="1:27" ht="15" customHeight="1" x14ac:dyDescent="0.25">
      <c r="A103" s="73"/>
      <c r="B103" s="49"/>
      <c r="C103" s="215"/>
      <c r="D103" s="216"/>
      <c r="E103" s="216"/>
      <c r="F103" s="216"/>
      <c r="G103" s="216"/>
      <c r="H103" s="216"/>
      <c r="I103" s="216"/>
      <c r="J103" s="217"/>
      <c r="K103" s="49"/>
      <c r="L103" s="73"/>
      <c r="M103" s="73"/>
      <c r="N103" s="73"/>
      <c r="O103" s="73"/>
      <c r="P103" s="73"/>
      <c r="Q103" s="73"/>
      <c r="R103" s="73"/>
      <c r="S103" s="73"/>
      <c r="T103" s="73"/>
      <c r="U103" s="73"/>
      <c r="V103" s="73"/>
      <c r="W103" s="73"/>
      <c r="X103" s="73"/>
      <c r="Y103" s="73"/>
      <c r="Z103" s="73"/>
      <c r="AA103" s="73"/>
    </row>
    <row r="104" spans="1:27" ht="15" customHeight="1" x14ac:dyDescent="0.25">
      <c r="A104" s="73"/>
      <c r="B104" s="49"/>
      <c r="C104" s="215"/>
      <c r="D104" s="216"/>
      <c r="E104" s="216"/>
      <c r="F104" s="216"/>
      <c r="G104" s="216"/>
      <c r="H104" s="216"/>
      <c r="I104" s="216"/>
      <c r="J104" s="217"/>
      <c r="K104" s="49"/>
      <c r="L104" s="73"/>
      <c r="M104" s="73"/>
      <c r="N104" s="73"/>
      <c r="O104" s="73"/>
      <c r="P104" s="73"/>
      <c r="Q104" s="73"/>
      <c r="R104" s="73"/>
      <c r="S104" s="73"/>
      <c r="T104" s="73"/>
      <c r="U104" s="73"/>
      <c r="V104" s="73"/>
      <c r="W104" s="73"/>
      <c r="X104" s="73"/>
      <c r="Y104" s="73"/>
      <c r="Z104" s="73"/>
      <c r="AA104" s="73"/>
    </row>
    <row r="105" spans="1:27" ht="15" customHeight="1" x14ac:dyDescent="0.25">
      <c r="A105" s="73"/>
      <c r="B105" s="49"/>
      <c r="C105" s="215"/>
      <c r="D105" s="216"/>
      <c r="E105" s="216"/>
      <c r="F105" s="216"/>
      <c r="G105" s="216"/>
      <c r="H105" s="216"/>
      <c r="I105" s="216"/>
      <c r="J105" s="217"/>
      <c r="K105" s="49"/>
      <c r="L105" s="73"/>
      <c r="M105" s="73"/>
      <c r="N105" s="73"/>
      <c r="O105" s="73"/>
      <c r="P105" s="73"/>
      <c r="Q105" s="73"/>
      <c r="R105" s="73"/>
      <c r="S105" s="73"/>
      <c r="T105" s="73"/>
      <c r="U105" s="73"/>
      <c r="V105" s="73"/>
      <c r="W105" s="73"/>
      <c r="X105" s="73"/>
      <c r="Y105" s="73"/>
      <c r="Z105" s="73"/>
      <c r="AA105" s="73"/>
    </row>
    <row r="106" spans="1:27" ht="15" customHeight="1" x14ac:dyDescent="0.25">
      <c r="A106" s="73"/>
      <c r="B106" s="49"/>
      <c r="C106" s="215"/>
      <c r="D106" s="216"/>
      <c r="E106" s="216"/>
      <c r="F106" s="216"/>
      <c r="G106" s="216"/>
      <c r="H106" s="216"/>
      <c r="I106" s="216"/>
      <c r="J106" s="217"/>
      <c r="K106" s="49"/>
      <c r="L106" s="73"/>
      <c r="M106" s="73"/>
      <c r="N106" s="73"/>
      <c r="O106" s="73"/>
      <c r="P106" s="73"/>
      <c r="Q106" s="73"/>
      <c r="R106" s="73"/>
      <c r="S106" s="73"/>
      <c r="T106" s="73"/>
      <c r="U106" s="73"/>
      <c r="V106" s="73"/>
      <c r="W106" s="73"/>
      <c r="X106" s="73"/>
      <c r="Y106" s="73"/>
      <c r="Z106" s="73"/>
      <c r="AA106" s="73"/>
    </row>
    <row r="107" spans="1:27" ht="15" customHeight="1" x14ac:dyDescent="0.25">
      <c r="A107" s="73"/>
      <c r="B107" s="49"/>
      <c r="C107" s="215"/>
      <c r="D107" s="216"/>
      <c r="E107" s="216"/>
      <c r="F107" s="216"/>
      <c r="G107" s="216"/>
      <c r="H107" s="216"/>
      <c r="I107" s="216"/>
      <c r="J107" s="217"/>
      <c r="K107" s="49"/>
      <c r="L107" s="73"/>
      <c r="M107" s="73"/>
      <c r="N107" s="73"/>
      <c r="O107" s="73"/>
      <c r="P107" s="73"/>
      <c r="Q107" s="73"/>
      <c r="R107" s="73"/>
      <c r="S107" s="73"/>
      <c r="T107" s="73"/>
      <c r="U107" s="73"/>
      <c r="V107" s="73"/>
      <c r="W107" s="73"/>
      <c r="X107" s="73"/>
      <c r="Y107" s="73"/>
      <c r="Z107" s="73"/>
      <c r="AA107" s="73"/>
    </row>
    <row r="108" spans="1:27" ht="15" customHeight="1" x14ac:dyDescent="0.25">
      <c r="A108" s="73"/>
      <c r="B108" s="49"/>
      <c r="C108" s="215"/>
      <c r="D108" s="216"/>
      <c r="E108" s="216"/>
      <c r="F108" s="216"/>
      <c r="G108" s="216"/>
      <c r="H108" s="216"/>
      <c r="I108" s="216"/>
      <c r="J108" s="217"/>
      <c r="K108" s="49"/>
      <c r="L108" s="73"/>
      <c r="M108" s="73"/>
      <c r="N108" s="73"/>
      <c r="O108" s="73"/>
      <c r="P108" s="73"/>
      <c r="Q108" s="73"/>
      <c r="R108" s="73"/>
      <c r="S108" s="73"/>
      <c r="T108" s="73"/>
      <c r="U108" s="73"/>
      <c r="V108" s="73"/>
      <c r="W108" s="73"/>
      <c r="X108" s="73"/>
      <c r="Y108" s="73"/>
      <c r="Z108" s="73"/>
      <c r="AA108" s="73"/>
    </row>
    <row r="109" spans="1:27" ht="15" customHeight="1" x14ac:dyDescent="0.25">
      <c r="A109" s="73"/>
      <c r="B109" s="49"/>
      <c r="C109" s="215"/>
      <c r="D109" s="216"/>
      <c r="E109" s="216"/>
      <c r="F109" s="216"/>
      <c r="G109" s="216"/>
      <c r="H109" s="216"/>
      <c r="I109" s="216"/>
      <c r="J109" s="217"/>
      <c r="K109" s="49"/>
      <c r="L109" s="73"/>
      <c r="M109" s="73"/>
      <c r="N109" s="73"/>
      <c r="O109" s="73"/>
      <c r="P109" s="73"/>
      <c r="Q109" s="73"/>
      <c r="R109" s="73"/>
      <c r="S109" s="73"/>
      <c r="T109" s="73"/>
      <c r="U109" s="73"/>
      <c r="V109" s="73"/>
      <c r="W109" s="73"/>
      <c r="X109" s="73"/>
      <c r="Y109" s="73"/>
      <c r="Z109" s="73"/>
      <c r="AA109" s="73"/>
    </row>
    <row r="110" spans="1:27" ht="15" customHeight="1" x14ac:dyDescent="0.25">
      <c r="A110" s="73"/>
      <c r="B110" s="49"/>
      <c r="C110" s="215"/>
      <c r="D110" s="216"/>
      <c r="E110" s="216"/>
      <c r="F110" s="216"/>
      <c r="G110" s="216"/>
      <c r="H110" s="216"/>
      <c r="I110" s="216"/>
      <c r="J110" s="217"/>
      <c r="K110" s="49"/>
      <c r="L110" s="73"/>
      <c r="M110" s="73"/>
      <c r="N110" s="73"/>
      <c r="O110" s="73"/>
      <c r="P110" s="73"/>
      <c r="Q110" s="73"/>
      <c r="R110" s="73"/>
      <c r="S110" s="73"/>
      <c r="T110" s="73"/>
      <c r="U110" s="73"/>
      <c r="V110" s="73"/>
      <c r="W110" s="73"/>
      <c r="X110" s="73"/>
      <c r="Y110" s="73"/>
      <c r="Z110" s="73"/>
      <c r="AA110" s="73"/>
    </row>
    <row r="111" spans="1:27" ht="15" customHeight="1" x14ac:dyDescent="0.25">
      <c r="A111" s="73"/>
      <c r="B111" s="49"/>
      <c r="C111" s="215"/>
      <c r="D111" s="216"/>
      <c r="E111" s="216"/>
      <c r="F111" s="216"/>
      <c r="G111" s="216"/>
      <c r="H111" s="216"/>
      <c r="I111" s="216"/>
      <c r="J111" s="217"/>
      <c r="K111" s="49"/>
      <c r="L111" s="73"/>
      <c r="M111" s="73"/>
      <c r="N111" s="73"/>
      <c r="O111" s="73"/>
      <c r="P111" s="73"/>
      <c r="Q111" s="73"/>
      <c r="R111" s="73"/>
      <c r="S111" s="73"/>
      <c r="T111" s="73"/>
      <c r="U111" s="73"/>
      <c r="V111" s="73"/>
      <c r="W111" s="73"/>
      <c r="X111" s="73"/>
      <c r="Y111" s="73"/>
      <c r="Z111" s="73"/>
      <c r="AA111" s="73"/>
    </row>
    <row r="112" spans="1:27" ht="15" customHeight="1" x14ac:dyDescent="0.25">
      <c r="A112" s="73"/>
      <c r="B112" s="49"/>
      <c r="C112" s="218"/>
      <c r="D112" s="219"/>
      <c r="E112" s="219"/>
      <c r="F112" s="219"/>
      <c r="G112" s="219"/>
      <c r="H112" s="219"/>
      <c r="I112" s="219"/>
      <c r="J112" s="220"/>
      <c r="K112" s="49"/>
      <c r="L112" s="73"/>
      <c r="M112" s="73"/>
      <c r="N112" s="73"/>
      <c r="O112" s="73"/>
      <c r="P112" s="73"/>
      <c r="Q112" s="73"/>
      <c r="R112" s="73"/>
      <c r="S112" s="73"/>
      <c r="T112" s="73"/>
      <c r="U112" s="73"/>
      <c r="V112" s="73"/>
      <c r="W112" s="73"/>
      <c r="X112" s="73"/>
      <c r="Y112" s="73"/>
      <c r="Z112" s="73"/>
      <c r="AA112" s="73"/>
    </row>
    <row r="113" spans="1:27" ht="15" customHeight="1" x14ac:dyDescent="0.25">
      <c r="A113" s="73"/>
      <c r="B113" s="49"/>
      <c r="C113" s="138"/>
      <c r="D113" s="139"/>
      <c r="E113" s="139"/>
      <c r="F113" s="139"/>
      <c r="G113" s="139"/>
      <c r="H113" s="139"/>
      <c r="I113" s="139"/>
      <c r="J113" s="140"/>
      <c r="K113" s="49"/>
      <c r="L113" s="73"/>
      <c r="M113" s="73"/>
      <c r="N113" s="73"/>
      <c r="O113" s="73"/>
      <c r="P113" s="73"/>
      <c r="Q113" s="73"/>
      <c r="R113" s="73"/>
      <c r="S113" s="73"/>
      <c r="T113" s="73"/>
      <c r="U113" s="73"/>
      <c r="V113" s="73"/>
      <c r="W113" s="73"/>
      <c r="X113" s="73"/>
      <c r="Y113" s="73"/>
      <c r="Z113" s="73"/>
      <c r="AA113" s="73"/>
    </row>
    <row r="114" spans="1:27" ht="15" customHeight="1" x14ac:dyDescent="0.25">
      <c r="A114" s="73"/>
      <c r="B114" s="49"/>
      <c r="C114" s="143"/>
      <c r="D114" s="109" t="s">
        <v>130</v>
      </c>
      <c r="E114" s="1"/>
      <c r="F114" s="1"/>
      <c r="G114" s="1"/>
      <c r="H114" s="1"/>
      <c r="I114" s="1"/>
      <c r="J114" s="141"/>
      <c r="K114" s="49"/>
      <c r="L114" s="73"/>
      <c r="M114" s="73"/>
      <c r="N114" s="73"/>
      <c r="O114" s="73"/>
      <c r="P114" s="73"/>
      <c r="Q114" s="73"/>
      <c r="R114" s="73"/>
      <c r="S114" s="73"/>
      <c r="T114" s="73"/>
      <c r="U114" s="73"/>
      <c r="V114" s="73"/>
      <c r="W114" s="73"/>
      <c r="X114" s="73"/>
      <c r="Y114" s="73"/>
      <c r="Z114" s="73"/>
      <c r="AA114" s="73"/>
    </row>
    <row r="115" spans="1:27" ht="15" customHeight="1" x14ac:dyDescent="0.25">
      <c r="A115" s="73"/>
      <c r="B115" s="49"/>
      <c r="C115" s="143"/>
      <c r="D115" s="201" t="s">
        <v>230</v>
      </c>
      <c r="E115" s="201"/>
      <c r="F115" s="201"/>
      <c r="G115" s="201"/>
      <c r="H115" s="201"/>
      <c r="I115" s="201"/>
      <c r="J115" s="141"/>
      <c r="K115" s="49"/>
      <c r="L115" s="73"/>
      <c r="M115" s="73"/>
      <c r="N115" s="73"/>
      <c r="O115" s="73"/>
      <c r="P115" s="73"/>
      <c r="Q115" s="73"/>
      <c r="R115" s="73"/>
      <c r="S115" s="73"/>
      <c r="T115" s="73"/>
      <c r="U115" s="73"/>
      <c r="V115" s="73"/>
      <c r="W115" s="73"/>
      <c r="X115" s="73"/>
      <c r="Y115" s="73"/>
      <c r="Z115" s="73"/>
      <c r="AA115" s="73"/>
    </row>
    <row r="116" spans="1:27" ht="15" customHeight="1" x14ac:dyDescent="0.25">
      <c r="A116" s="73"/>
      <c r="B116" s="49"/>
      <c r="C116" s="143"/>
      <c r="D116" s="201"/>
      <c r="E116" s="201"/>
      <c r="F116" s="201"/>
      <c r="G116" s="201"/>
      <c r="H116" s="201"/>
      <c r="I116" s="201"/>
      <c r="J116" s="141"/>
      <c r="K116" s="49"/>
      <c r="L116" s="73"/>
      <c r="M116" s="73"/>
      <c r="N116" s="73"/>
      <c r="O116" s="73"/>
      <c r="P116" s="73"/>
      <c r="Q116" s="73"/>
      <c r="R116" s="73"/>
      <c r="S116" s="73"/>
      <c r="T116" s="73"/>
      <c r="U116" s="73"/>
      <c r="V116" s="73"/>
      <c r="W116" s="73"/>
      <c r="X116" s="73"/>
      <c r="Y116" s="73"/>
      <c r="Z116" s="73"/>
      <c r="AA116" s="73"/>
    </row>
    <row r="117" spans="1:27" ht="15" customHeight="1" x14ac:dyDescent="0.25">
      <c r="A117" s="73"/>
      <c r="B117" s="49"/>
      <c r="C117" s="143"/>
      <c r="D117" s="201"/>
      <c r="E117" s="201"/>
      <c r="F117" s="201"/>
      <c r="G117" s="201"/>
      <c r="H117" s="201"/>
      <c r="I117" s="201"/>
      <c r="J117" s="141"/>
      <c r="K117" s="49"/>
      <c r="L117" s="73"/>
      <c r="M117" s="73"/>
      <c r="N117" s="73"/>
      <c r="O117" s="73"/>
      <c r="P117" s="73"/>
      <c r="Q117" s="73"/>
      <c r="R117" s="73"/>
      <c r="S117" s="73"/>
      <c r="T117" s="73"/>
      <c r="U117" s="73"/>
      <c r="V117" s="73"/>
      <c r="W117" s="73"/>
      <c r="X117" s="73"/>
      <c r="Y117" s="73"/>
      <c r="Z117" s="73"/>
      <c r="AA117" s="73"/>
    </row>
    <row r="118" spans="1:27" ht="15" customHeight="1" x14ac:dyDescent="0.25">
      <c r="A118" s="73"/>
      <c r="B118" s="49"/>
      <c r="C118" s="144"/>
      <c r="D118" s="202"/>
      <c r="E118" s="202"/>
      <c r="F118" s="202"/>
      <c r="G118" s="202"/>
      <c r="H118" s="202"/>
      <c r="I118" s="202"/>
      <c r="J118" s="142"/>
      <c r="K118" s="49"/>
      <c r="L118" s="73"/>
      <c r="M118" s="73"/>
      <c r="N118" s="73"/>
      <c r="O118" s="73"/>
      <c r="P118" s="73"/>
      <c r="Q118" s="73"/>
      <c r="R118" s="73"/>
      <c r="S118" s="73"/>
      <c r="T118" s="73"/>
      <c r="U118" s="73"/>
      <c r="V118" s="73"/>
      <c r="W118" s="73"/>
      <c r="X118" s="73"/>
      <c r="Y118" s="73"/>
      <c r="Z118" s="73"/>
      <c r="AA118" s="73"/>
    </row>
    <row r="119" spans="1:27" ht="15" customHeight="1" x14ac:dyDescent="0.25">
      <c r="A119" s="73"/>
      <c r="B119" s="49"/>
      <c r="C119" s="73"/>
      <c r="D119" s="73"/>
      <c r="E119" s="73"/>
      <c r="F119" s="73"/>
      <c r="G119" s="73"/>
      <c r="H119" s="73"/>
      <c r="I119" s="73"/>
      <c r="J119" s="73"/>
      <c r="K119" s="49"/>
      <c r="L119" s="73"/>
      <c r="M119" s="73"/>
      <c r="N119" s="73"/>
      <c r="O119" s="73"/>
      <c r="P119" s="73"/>
      <c r="Q119" s="73"/>
      <c r="R119" s="73"/>
      <c r="S119" s="73"/>
      <c r="T119" s="73"/>
      <c r="U119" s="73"/>
      <c r="V119" s="73"/>
      <c r="W119" s="73"/>
      <c r="X119" s="73"/>
      <c r="Y119" s="73"/>
      <c r="Z119" s="73"/>
      <c r="AA119" s="73"/>
    </row>
    <row r="120" spans="1:27" ht="15" customHeight="1" x14ac:dyDescent="0.25">
      <c r="A120" s="73"/>
      <c r="B120" s="49"/>
      <c r="C120" s="73"/>
      <c r="D120" s="73"/>
      <c r="E120" s="73"/>
      <c r="F120" s="73"/>
      <c r="G120" s="73"/>
      <c r="H120" s="73"/>
      <c r="I120" s="73"/>
      <c r="J120" s="73"/>
      <c r="K120" s="49"/>
      <c r="L120" s="73"/>
      <c r="M120" s="73"/>
      <c r="N120" s="73"/>
      <c r="O120" s="73"/>
      <c r="P120" s="73"/>
      <c r="Q120" s="73"/>
      <c r="R120" s="73"/>
      <c r="S120" s="73"/>
      <c r="T120" s="73"/>
      <c r="U120" s="73"/>
      <c r="V120" s="73"/>
      <c r="W120" s="73"/>
      <c r="X120" s="73"/>
      <c r="Y120" s="73"/>
      <c r="Z120" s="73"/>
      <c r="AA120" s="73"/>
    </row>
    <row r="121" spans="1:27" ht="15" customHeight="1" x14ac:dyDescent="0.25">
      <c r="A121" s="73"/>
      <c r="B121" s="49"/>
      <c r="C121" s="73"/>
      <c r="D121" s="73"/>
      <c r="E121" s="73"/>
      <c r="F121" s="73"/>
      <c r="G121" s="73"/>
      <c r="H121" s="73"/>
      <c r="I121" s="73"/>
      <c r="J121" s="73"/>
      <c r="K121" s="49"/>
      <c r="L121" s="73"/>
      <c r="M121" s="73"/>
      <c r="N121" s="73"/>
      <c r="O121" s="73"/>
      <c r="P121" s="73"/>
      <c r="Q121" s="73"/>
      <c r="R121" s="73"/>
      <c r="S121" s="73"/>
      <c r="T121" s="73"/>
      <c r="U121" s="73"/>
      <c r="V121" s="73"/>
      <c r="W121" s="73"/>
      <c r="X121" s="73"/>
      <c r="Y121" s="73"/>
      <c r="Z121" s="73"/>
      <c r="AA121" s="73"/>
    </row>
    <row r="122" spans="1:27" ht="15" customHeight="1" x14ac:dyDescent="0.25">
      <c r="A122" s="73"/>
      <c r="B122" s="49"/>
      <c r="C122" s="73"/>
      <c r="D122" s="73"/>
      <c r="E122" s="73"/>
      <c r="F122" s="73"/>
      <c r="G122" s="73"/>
      <c r="H122" s="73"/>
      <c r="I122" s="73"/>
      <c r="J122" s="73"/>
      <c r="K122" s="49"/>
      <c r="L122" s="73"/>
      <c r="M122" s="73"/>
      <c r="N122" s="73"/>
      <c r="O122" s="73"/>
      <c r="P122" s="73"/>
      <c r="Q122" s="73"/>
      <c r="R122" s="73"/>
      <c r="S122" s="73"/>
      <c r="T122" s="73"/>
      <c r="U122" s="73"/>
      <c r="V122" s="73"/>
      <c r="W122" s="73"/>
      <c r="X122" s="73"/>
      <c r="Y122" s="73"/>
      <c r="Z122" s="73"/>
      <c r="AA122" s="73"/>
    </row>
    <row r="123" spans="1:27" ht="15" customHeight="1" x14ac:dyDescent="0.25">
      <c r="A123" s="73"/>
      <c r="B123" s="49"/>
      <c r="C123" s="73"/>
      <c r="D123" s="73"/>
      <c r="E123" s="73"/>
      <c r="F123" s="73"/>
      <c r="G123" s="73"/>
      <c r="H123" s="73"/>
      <c r="I123" s="73"/>
      <c r="J123" s="73"/>
      <c r="K123" s="49"/>
      <c r="L123" s="73"/>
      <c r="M123" s="73"/>
      <c r="N123" s="73"/>
      <c r="O123" s="73"/>
      <c r="P123" s="73"/>
      <c r="Q123" s="73"/>
      <c r="R123" s="73"/>
      <c r="S123" s="73"/>
      <c r="T123" s="73"/>
      <c r="U123" s="73"/>
      <c r="V123" s="73"/>
      <c r="W123" s="73"/>
      <c r="X123" s="73"/>
      <c r="Y123" s="73"/>
      <c r="Z123" s="73"/>
      <c r="AA123" s="73"/>
    </row>
    <row r="124" spans="1:27" ht="15" customHeight="1" x14ac:dyDescent="0.25">
      <c r="A124" s="73"/>
      <c r="B124" s="49"/>
      <c r="C124" s="73"/>
      <c r="D124" s="73"/>
      <c r="E124" s="73"/>
      <c r="F124" s="73"/>
      <c r="G124" s="73"/>
      <c r="H124" s="73"/>
      <c r="I124" s="73"/>
      <c r="J124" s="73"/>
      <c r="K124" s="49"/>
      <c r="L124" s="73"/>
      <c r="M124" s="73"/>
      <c r="N124" s="73"/>
      <c r="O124" s="73"/>
      <c r="P124" s="73"/>
      <c r="Q124" s="73"/>
      <c r="R124" s="73"/>
      <c r="S124" s="73"/>
      <c r="T124" s="73"/>
      <c r="U124" s="73"/>
      <c r="V124" s="73"/>
      <c r="W124" s="73"/>
      <c r="X124" s="73"/>
      <c r="Y124" s="73"/>
      <c r="Z124" s="73"/>
      <c r="AA124" s="73"/>
    </row>
    <row r="125" spans="1:27" ht="15" customHeight="1" x14ac:dyDescent="0.25">
      <c r="A125" s="73"/>
      <c r="B125" s="49"/>
      <c r="C125" s="73"/>
      <c r="D125" s="73"/>
      <c r="E125" s="73"/>
      <c r="F125" s="73"/>
      <c r="G125" s="73"/>
      <c r="H125" s="73"/>
      <c r="I125" s="73"/>
      <c r="J125" s="73"/>
      <c r="K125" s="49"/>
      <c r="L125" s="73"/>
      <c r="M125" s="73"/>
      <c r="N125" s="73"/>
      <c r="O125" s="73"/>
      <c r="P125" s="73"/>
      <c r="Q125" s="73"/>
      <c r="R125" s="73"/>
      <c r="S125" s="73"/>
      <c r="T125" s="73"/>
      <c r="U125" s="73"/>
      <c r="V125" s="73"/>
      <c r="W125" s="73"/>
      <c r="X125" s="73"/>
      <c r="Y125" s="73"/>
      <c r="Z125" s="73"/>
      <c r="AA125" s="73"/>
    </row>
    <row r="126" spans="1:27" ht="15" customHeight="1" x14ac:dyDescent="0.25">
      <c r="A126" s="73"/>
      <c r="B126" s="49"/>
      <c r="C126" s="73"/>
      <c r="D126" s="73"/>
      <c r="E126" s="73"/>
      <c r="F126" s="73"/>
      <c r="G126" s="73"/>
      <c r="H126" s="73"/>
      <c r="I126" s="73"/>
      <c r="J126" s="73"/>
      <c r="K126" s="49"/>
      <c r="L126" s="73"/>
      <c r="M126" s="73"/>
      <c r="N126" s="73"/>
      <c r="O126" s="73"/>
      <c r="P126" s="73"/>
      <c r="Q126" s="73"/>
      <c r="R126" s="73"/>
      <c r="S126" s="73"/>
      <c r="T126" s="73"/>
      <c r="U126" s="73"/>
      <c r="V126" s="73"/>
      <c r="W126" s="73"/>
      <c r="X126" s="73"/>
      <c r="Y126" s="73"/>
      <c r="Z126" s="73"/>
      <c r="AA126" s="73"/>
    </row>
    <row r="127" spans="1:27" ht="15" customHeight="1" x14ac:dyDescent="0.25">
      <c r="A127" s="73"/>
      <c r="B127" s="49"/>
      <c r="C127" s="73"/>
      <c r="D127" s="73"/>
      <c r="E127" s="73"/>
      <c r="F127" s="73"/>
      <c r="G127" s="73"/>
      <c r="H127" s="73"/>
      <c r="I127" s="73"/>
      <c r="J127" s="73"/>
      <c r="K127" s="49"/>
      <c r="L127" s="73"/>
      <c r="M127" s="73"/>
      <c r="N127" s="73"/>
      <c r="O127" s="73"/>
      <c r="P127" s="73"/>
      <c r="Q127" s="73"/>
      <c r="R127" s="73"/>
      <c r="S127" s="73"/>
      <c r="T127" s="73"/>
      <c r="U127" s="73"/>
      <c r="V127" s="73"/>
      <c r="W127" s="73"/>
      <c r="X127" s="73"/>
      <c r="Y127" s="73"/>
      <c r="Z127" s="73"/>
      <c r="AA127" s="73"/>
    </row>
    <row r="128" spans="1:27" ht="15" customHeight="1" x14ac:dyDescent="0.25">
      <c r="A128" s="73"/>
      <c r="B128" s="49"/>
      <c r="C128" s="73"/>
      <c r="D128" s="73"/>
      <c r="E128" s="73"/>
      <c r="F128" s="73"/>
      <c r="G128" s="73"/>
      <c r="H128" s="73"/>
      <c r="I128" s="73"/>
      <c r="J128" s="73"/>
      <c r="K128" s="49"/>
      <c r="L128" s="73"/>
      <c r="M128" s="73"/>
      <c r="N128" s="73"/>
      <c r="O128" s="73"/>
      <c r="P128" s="73"/>
      <c r="Q128" s="73"/>
      <c r="R128" s="73"/>
      <c r="S128" s="73"/>
      <c r="T128" s="73"/>
      <c r="U128" s="73"/>
      <c r="V128" s="73"/>
      <c r="W128" s="73"/>
      <c r="X128" s="73"/>
      <c r="Y128" s="73"/>
      <c r="Z128" s="73"/>
      <c r="AA128" s="73"/>
    </row>
    <row r="129" spans="1:27" ht="15" customHeight="1" x14ac:dyDescent="0.25">
      <c r="A129" s="73"/>
      <c r="B129" s="49"/>
      <c r="C129" s="73"/>
      <c r="D129" s="73"/>
      <c r="E129" s="73"/>
      <c r="F129" s="73"/>
      <c r="G129" s="73"/>
      <c r="H129" s="73"/>
      <c r="I129" s="73"/>
      <c r="J129" s="73"/>
      <c r="K129" s="49"/>
      <c r="L129" s="73"/>
      <c r="M129" s="73"/>
      <c r="N129" s="73"/>
      <c r="O129" s="73"/>
      <c r="P129" s="73"/>
      <c r="Q129" s="73"/>
      <c r="R129" s="73"/>
      <c r="S129" s="73"/>
      <c r="T129" s="73"/>
      <c r="U129" s="73"/>
      <c r="V129" s="73"/>
      <c r="W129" s="73"/>
      <c r="X129" s="73"/>
      <c r="Y129" s="73"/>
      <c r="Z129" s="73"/>
      <c r="AA129" s="73"/>
    </row>
    <row r="130" spans="1:27" ht="15" customHeight="1" x14ac:dyDescent="0.25">
      <c r="A130" s="73"/>
      <c r="B130" s="49"/>
      <c r="C130" s="73"/>
      <c r="D130" s="73"/>
      <c r="E130" s="73"/>
      <c r="F130" s="73"/>
      <c r="G130" s="73"/>
      <c r="H130" s="73"/>
      <c r="I130" s="73"/>
      <c r="J130" s="73"/>
      <c r="K130" s="49"/>
      <c r="L130" s="73"/>
      <c r="M130" s="73"/>
      <c r="N130" s="73"/>
      <c r="O130" s="73"/>
      <c r="P130" s="73"/>
      <c r="Q130" s="73"/>
      <c r="R130" s="73"/>
      <c r="S130" s="73"/>
      <c r="T130" s="73"/>
      <c r="U130" s="73"/>
      <c r="V130" s="73"/>
      <c r="W130" s="73"/>
      <c r="X130" s="73"/>
      <c r="Y130" s="73"/>
      <c r="Z130" s="73"/>
      <c r="AA130" s="73"/>
    </row>
    <row r="131" spans="1:27" ht="15" customHeight="1" x14ac:dyDescent="0.25">
      <c r="A131" s="73"/>
      <c r="B131" s="49"/>
      <c r="C131" s="73"/>
      <c r="D131" s="73"/>
      <c r="E131" s="73"/>
      <c r="F131" s="73"/>
      <c r="G131" s="73"/>
      <c r="H131" s="73"/>
      <c r="I131" s="73"/>
      <c r="J131" s="73"/>
      <c r="K131" s="49"/>
      <c r="L131" s="73"/>
      <c r="M131" s="73"/>
      <c r="N131" s="73"/>
      <c r="O131" s="73"/>
      <c r="P131" s="73"/>
      <c r="Q131" s="73"/>
      <c r="R131" s="73"/>
      <c r="S131" s="73"/>
      <c r="T131" s="73"/>
      <c r="U131" s="73"/>
      <c r="V131" s="73"/>
      <c r="W131" s="73"/>
      <c r="X131" s="73"/>
      <c r="Y131" s="73"/>
      <c r="Z131" s="73"/>
      <c r="AA131" s="73"/>
    </row>
    <row r="132" spans="1:27" ht="15" customHeight="1" x14ac:dyDescent="0.25">
      <c r="A132" s="73"/>
      <c r="B132" s="49"/>
      <c r="C132" s="73"/>
      <c r="D132" s="73"/>
      <c r="E132" s="73"/>
      <c r="F132" s="73"/>
      <c r="G132" s="73"/>
      <c r="H132" s="73"/>
      <c r="I132" s="73"/>
      <c r="J132" s="73"/>
      <c r="K132" s="49"/>
      <c r="L132" s="73"/>
      <c r="M132" s="73"/>
      <c r="N132" s="73"/>
      <c r="O132" s="73"/>
      <c r="P132" s="73"/>
      <c r="Q132" s="73"/>
      <c r="R132" s="73"/>
      <c r="S132" s="73"/>
      <c r="T132" s="73"/>
      <c r="U132" s="73"/>
      <c r="V132" s="73"/>
      <c r="W132" s="73"/>
      <c r="X132" s="73"/>
      <c r="Y132" s="73"/>
      <c r="Z132" s="73"/>
      <c r="AA132" s="73"/>
    </row>
    <row r="133" spans="1:27" s="14" customFormat="1" ht="13.5" customHeight="1" x14ac:dyDescent="0.25">
      <c r="A133" s="15"/>
      <c r="B133" s="52"/>
      <c r="C133" s="73"/>
      <c r="D133" s="73"/>
      <c r="E133" s="73"/>
      <c r="F133" s="73"/>
      <c r="G133" s="73"/>
      <c r="H133" s="73"/>
      <c r="I133" s="73"/>
      <c r="J133" s="73"/>
      <c r="K133" s="52"/>
      <c r="L133" s="15"/>
      <c r="M133" s="15"/>
      <c r="N133" s="15"/>
      <c r="O133" s="15"/>
      <c r="P133" s="15"/>
      <c r="Q133" s="15"/>
      <c r="R133" s="15"/>
      <c r="S133" s="15"/>
      <c r="T133" s="15"/>
      <c r="U133" s="15"/>
      <c r="V133" s="15"/>
      <c r="W133" s="15"/>
      <c r="X133" s="15"/>
      <c r="Y133" s="15"/>
      <c r="Z133" s="15"/>
    </row>
    <row r="134" spans="1:27" s="14" customFormat="1" x14ac:dyDescent="0.25">
      <c r="A134" s="15"/>
      <c r="B134" s="52"/>
      <c r="C134" s="73"/>
      <c r="D134" s="73"/>
      <c r="E134" s="73"/>
      <c r="F134" s="73"/>
      <c r="G134" s="73"/>
      <c r="H134" s="73"/>
      <c r="I134" s="73"/>
      <c r="J134" s="73"/>
      <c r="K134" s="52"/>
      <c r="L134" s="15"/>
      <c r="M134" s="15"/>
      <c r="N134" s="15"/>
      <c r="O134" s="15"/>
      <c r="P134" s="15"/>
      <c r="Q134" s="15"/>
      <c r="R134" s="15"/>
      <c r="S134" s="15"/>
      <c r="T134" s="15"/>
      <c r="U134" s="15"/>
      <c r="V134" s="15"/>
      <c r="W134" s="15"/>
      <c r="X134" s="15"/>
      <c r="Y134" s="15"/>
      <c r="Z134" s="15"/>
    </row>
    <row r="135" spans="1:27" x14ac:dyDescent="0.25">
      <c r="A135" s="73"/>
      <c r="B135" s="49"/>
      <c r="C135" s="73"/>
      <c r="D135" s="73"/>
      <c r="E135" s="73"/>
      <c r="F135" s="73"/>
      <c r="G135" s="73"/>
      <c r="H135" s="73"/>
      <c r="I135" s="73"/>
      <c r="J135" s="73"/>
      <c r="K135" s="49"/>
      <c r="L135" s="73"/>
      <c r="M135" s="73"/>
      <c r="N135" s="73"/>
      <c r="O135" s="73"/>
      <c r="P135" s="73"/>
      <c r="Q135" s="73"/>
      <c r="R135" s="73"/>
      <c r="S135" s="73"/>
      <c r="T135" s="73"/>
      <c r="U135" s="73"/>
      <c r="V135" s="73"/>
      <c r="W135" s="73"/>
      <c r="X135" s="73"/>
      <c r="Y135" s="73"/>
      <c r="Z135" s="73"/>
    </row>
    <row r="136" spans="1:27" x14ac:dyDescent="0.25">
      <c r="A136" s="73"/>
      <c r="B136" s="49"/>
      <c r="C136" s="73"/>
      <c r="D136" s="73"/>
      <c r="E136" s="73"/>
      <c r="F136" s="73"/>
      <c r="G136" s="73"/>
      <c r="H136" s="73"/>
      <c r="I136" s="73"/>
      <c r="J136" s="73"/>
      <c r="K136" s="49"/>
      <c r="L136" s="73"/>
      <c r="M136" s="73"/>
      <c r="N136" s="73"/>
      <c r="O136" s="73"/>
      <c r="P136" s="73"/>
      <c r="Q136" s="73"/>
      <c r="R136" s="73"/>
      <c r="S136" s="73"/>
      <c r="T136" s="73"/>
      <c r="U136" s="73"/>
      <c r="V136" s="73"/>
      <c r="W136" s="73"/>
      <c r="X136" s="73"/>
      <c r="Y136" s="73"/>
      <c r="Z136" s="73"/>
    </row>
    <row r="137" spans="1:27" x14ac:dyDescent="0.25">
      <c r="A137" s="73"/>
      <c r="B137" s="49"/>
      <c r="C137" s="49"/>
      <c r="D137" s="49"/>
      <c r="E137" s="49"/>
      <c r="F137" s="49"/>
      <c r="G137" s="49"/>
      <c r="H137" s="49"/>
      <c r="I137" s="49"/>
      <c r="J137" s="49"/>
      <c r="K137" s="49"/>
      <c r="L137" s="73"/>
      <c r="M137" s="73"/>
      <c r="N137" s="73"/>
      <c r="O137" s="73"/>
      <c r="P137" s="73"/>
      <c r="Q137" s="73"/>
      <c r="R137" s="73"/>
      <c r="S137" s="73"/>
      <c r="T137" s="73"/>
      <c r="U137" s="73"/>
      <c r="V137" s="73"/>
      <c r="W137" s="73"/>
      <c r="X137" s="73"/>
      <c r="Y137" s="73"/>
      <c r="Z137" s="73"/>
    </row>
    <row r="138" spans="1:27" x14ac:dyDescent="0.25">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7" x14ac:dyDescent="0.25">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7" x14ac:dyDescent="0.25">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7" x14ac:dyDescent="0.25">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7" x14ac:dyDescent="0.25">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7" x14ac:dyDescent="0.25">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7" x14ac:dyDescent="0.25">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x14ac:dyDescent="0.2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x14ac:dyDescent="0.25">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x14ac:dyDescent="0.25">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x14ac:dyDescent="0.25">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x14ac:dyDescent="0.25">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x14ac:dyDescent="0.25">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x14ac:dyDescent="0.25">
      <c r="A151" s="48"/>
      <c r="B151" s="48"/>
      <c r="C151" s="48"/>
      <c r="D151" s="48"/>
      <c r="E151" s="48"/>
      <c r="F151" s="48"/>
      <c r="G151" s="48"/>
      <c r="H151" s="48"/>
      <c r="I151" s="48"/>
      <c r="J151" s="48"/>
      <c r="K151" s="73"/>
      <c r="L151" s="73"/>
      <c r="M151" s="73"/>
      <c r="N151" s="73"/>
      <c r="O151" s="73"/>
      <c r="P151" s="73"/>
      <c r="Q151" s="73"/>
      <c r="R151" s="73"/>
      <c r="S151" s="73"/>
      <c r="T151" s="73"/>
      <c r="U151" s="73"/>
      <c r="V151" s="73"/>
      <c r="W151" s="73"/>
      <c r="X151" s="73"/>
      <c r="Y151" s="73"/>
      <c r="Z151" s="73"/>
    </row>
    <row r="152" spans="1:26" x14ac:dyDescent="0.25">
      <c r="A152" s="48"/>
      <c r="B152" s="48"/>
      <c r="C152" s="48"/>
      <c r="D152" s="48"/>
      <c r="E152" s="48"/>
      <c r="F152" s="48"/>
      <c r="G152" s="48"/>
      <c r="H152" s="48"/>
      <c r="I152" s="48"/>
      <c r="J152" s="48"/>
      <c r="K152" s="73"/>
      <c r="L152" s="73"/>
      <c r="M152" s="73"/>
      <c r="N152" s="73"/>
      <c r="O152" s="73"/>
      <c r="P152" s="73"/>
      <c r="Q152" s="73"/>
      <c r="R152" s="73"/>
      <c r="S152" s="73"/>
      <c r="T152" s="73"/>
      <c r="U152" s="73"/>
      <c r="V152" s="73"/>
      <c r="W152" s="73"/>
      <c r="X152" s="73"/>
      <c r="Y152" s="73"/>
      <c r="Z152" s="73"/>
    </row>
    <row r="153" spans="1:26" x14ac:dyDescent="0.25">
      <c r="A153" s="48"/>
      <c r="B153" s="48"/>
      <c r="C153" s="48"/>
      <c r="D153" s="48"/>
      <c r="E153" s="48"/>
      <c r="F153" s="48"/>
      <c r="G153" s="48"/>
      <c r="H153" s="48"/>
      <c r="I153" s="48"/>
      <c r="J153" s="48"/>
      <c r="K153" s="73"/>
      <c r="L153" s="73"/>
      <c r="M153" s="73"/>
      <c r="N153" s="73"/>
      <c r="O153" s="73"/>
      <c r="P153" s="73"/>
      <c r="Q153" s="73"/>
      <c r="R153" s="73"/>
      <c r="S153" s="73"/>
      <c r="T153" s="73"/>
      <c r="U153" s="73"/>
      <c r="V153" s="73"/>
      <c r="W153" s="73"/>
      <c r="X153" s="73"/>
      <c r="Y153" s="73"/>
      <c r="Z153" s="73"/>
    </row>
    <row r="154" spans="1:26" x14ac:dyDescent="0.25">
      <c r="A154" s="48"/>
      <c r="B154" s="48"/>
      <c r="C154" s="48"/>
      <c r="D154" s="48"/>
      <c r="E154" s="48"/>
      <c r="F154" s="48"/>
      <c r="G154" s="48"/>
      <c r="H154" s="48"/>
      <c r="I154" s="48"/>
      <c r="J154" s="48"/>
      <c r="K154" s="73"/>
      <c r="L154" s="73"/>
      <c r="M154" s="73"/>
      <c r="N154" s="73"/>
      <c r="O154" s="73"/>
      <c r="P154" s="73"/>
      <c r="Q154" s="73"/>
      <c r="R154" s="73"/>
      <c r="S154" s="73"/>
      <c r="T154" s="73"/>
      <c r="U154" s="73"/>
      <c r="V154" s="73"/>
      <c r="W154" s="73"/>
      <c r="X154" s="73"/>
      <c r="Y154" s="73"/>
      <c r="Z154" s="73"/>
    </row>
    <row r="155" spans="1:26" x14ac:dyDescent="0.25">
      <c r="A155" s="48"/>
      <c r="B155" s="48"/>
      <c r="C155" s="48"/>
      <c r="D155" s="48"/>
      <c r="E155" s="48"/>
      <c r="F155" s="48"/>
      <c r="G155" s="48"/>
      <c r="H155" s="48"/>
      <c r="I155" s="48"/>
      <c r="J155" s="48"/>
      <c r="K155" s="73"/>
      <c r="L155" s="73"/>
      <c r="M155" s="73"/>
      <c r="N155" s="73"/>
      <c r="O155" s="73"/>
      <c r="P155" s="73"/>
      <c r="Q155" s="73"/>
      <c r="R155" s="73"/>
      <c r="S155" s="73"/>
      <c r="T155" s="73"/>
      <c r="U155" s="73"/>
      <c r="V155" s="73"/>
      <c r="W155" s="73"/>
      <c r="X155" s="73"/>
      <c r="Y155" s="73"/>
      <c r="Z155" s="73"/>
    </row>
    <row r="156" spans="1:26" x14ac:dyDescent="0.25">
      <c r="A156" s="48"/>
      <c r="B156" s="48"/>
      <c r="C156" s="48"/>
      <c r="D156" s="48"/>
      <c r="E156" s="48"/>
      <c r="F156" s="48"/>
      <c r="G156" s="48"/>
      <c r="H156" s="48"/>
      <c r="I156" s="48"/>
      <c r="J156" s="48"/>
      <c r="K156" s="73"/>
      <c r="L156" s="73"/>
      <c r="M156" s="73"/>
      <c r="N156" s="73"/>
      <c r="O156" s="73"/>
      <c r="P156" s="73"/>
      <c r="Q156" s="73"/>
      <c r="R156" s="73"/>
      <c r="S156" s="73"/>
      <c r="T156" s="73"/>
      <c r="U156" s="73"/>
      <c r="V156" s="73"/>
      <c r="W156" s="73"/>
      <c r="X156" s="73"/>
      <c r="Y156" s="73"/>
      <c r="Z156" s="73"/>
    </row>
    <row r="157" spans="1:26" x14ac:dyDescent="0.25">
      <c r="A157" s="48"/>
      <c r="B157" s="48"/>
      <c r="C157" s="48"/>
      <c r="D157" s="48"/>
      <c r="E157" s="48"/>
      <c r="F157" s="48"/>
      <c r="G157" s="48"/>
      <c r="H157" s="48"/>
      <c r="I157" s="48"/>
      <c r="J157" s="48"/>
      <c r="K157" s="73"/>
      <c r="L157" s="73"/>
      <c r="M157" s="73"/>
      <c r="N157" s="73"/>
      <c r="O157" s="73"/>
      <c r="P157" s="73"/>
      <c r="Q157" s="73"/>
      <c r="R157" s="73"/>
      <c r="S157" s="73"/>
      <c r="T157" s="73"/>
      <c r="U157" s="73"/>
      <c r="V157" s="73"/>
      <c r="W157" s="73"/>
      <c r="X157" s="73"/>
      <c r="Y157" s="73"/>
      <c r="Z157" s="73"/>
    </row>
    <row r="158" spans="1:26" x14ac:dyDescent="0.25">
      <c r="A158" s="48"/>
      <c r="B158" s="48"/>
      <c r="C158" s="48"/>
      <c r="D158" s="48"/>
      <c r="E158" s="48"/>
      <c r="F158" s="48"/>
      <c r="G158" s="48"/>
      <c r="H158" s="48"/>
      <c r="I158" s="48"/>
      <c r="J158" s="48"/>
      <c r="K158" s="73"/>
      <c r="L158" s="73"/>
      <c r="M158" s="73"/>
      <c r="N158" s="73"/>
      <c r="O158" s="73"/>
      <c r="P158" s="73"/>
      <c r="Q158" s="73"/>
      <c r="R158" s="73"/>
      <c r="S158" s="73"/>
      <c r="T158" s="73"/>
      <c r="U158" s="73"/>
      <c r="V158" s="73"/>
      <c r="W158" s="73"/>
      <c r="X158" s="73"/>
      <c r="Y158" s="73"/>
      <c r="Z158" s="73"/>
    </row>
    <row r="159" spans="1:26" x14ac:dyDescent="0.25">
      <c r="A159" s="48"/>
      <c r="B159" s="48"/>
      <c r="C159" s="48"/>
      <c r="D159" s="48"/>
      <c r="E159" s="48"/>
      <c r="F159" s="48"/>
      <c r="G159" s="48"/>
      <c r="H159" s="48"/>
      <c r="I159" s="48"/>
      <c r="J159" s="48"/>
      <c r="K159" s="73"/>
      <c r="L159" s="73"/>
      <c r="M159" s="73"/>
      <c r="N159" s="73"/>
      <c r="O159" s="73"/>
      <c r="P159" s="73"/>
      <c r="Q159" s="73"/>
      <c r="R159" s="73"/>
      <c r="S159" s="73"/>
      <c r="T159" s="73"/>
      <c r="U159" s="73"/>
      <c r="V159" s="73"/>
      <c r="W159" s="73"/>
      <c r="X159" s="73"/>
      <c r="Y159" s="73"/>
      <c r="Z159" s="73"/>
    </row>
    <row r="160" spans="1:26" x14ac:dyDescent="0.25">
      <c r="A160" s="48"/>
      <c r="B160" s="48"/>
      <c r="C160" s="48"/>
      <c r="D160" s="48"/>
      <c r="E160" s="48"/>
      <c r="F160" s="48"/>
      <c r="G160" s="48"/>
      <c r="H160" s="48"/>
      <c r="I160" s="48"/>
      <c r="J160" s="48"/>
      <c r="K160" s="48"/>
      <c r="L160" s="48"/>
      <c r="M160" s="73"/>
      <c r="N160" s="48"/>
      <c r="O160" s="48"/>
      <c r="P160" s="73"/>
      <c r="Q160" s="48"/>
      <c r="R160" s="48"/>
      <c r="S160" s="73"/>
      <c r="T160" s="48"/>
      <c r="U160" s="48"/>
      <c r="V160" s="73"/>
      <c r="W160" s="48"/>
      <c r="X160" s="48"/>
      <c r="Y160" s="73"/>
      <c r="Z160" s="48"/>
    </row>
    <row r="161" spans="1:26" x14ac:dyDescent="0.25">
      <c r="A161" s="48"/>
      <c r="B161" s="48"/>
      <c r="C161" s="48"/>
      <c r="D161" s="48"/>
      <c r="E161" s="48"/>
      <c r="F161" s="48"/>
      <c r="G161" s="48"/>
      <c r="H161" s="48"/>
      <c r="I161" s="48"/>
      <c r="J161" s="48"/>
      <c r="K161" s="48"/>
      <c r="L161" s="48"/>
      <c r="M161" s="73"/>
      <c r="N161" s="48"/>
      <c r="O161" s="48"/>
      <c r="P161" s="73"/>
      <c r="Q161" s="48"/>
      <c r="R161" s="48"/>
      <c r="S161" s="73"/>
      <c r="T161" s="48"/>
      <c r="U161" s="48"/>
      <c r="V161" s="73"/>
      <c r="W161" s="48"/>
      <c r="X161" s="48"/>
      <c r="Y161" s="73"/>
      <c r="Z161" s="48"/>
    </row>
    <row r="162" spans="1:26" x14ac:dyDescent="0.25">
      <c r="A162" s="48"/>
      <c r="B162" s="48"/>
      <c r="C162" s="48"/>
      <c r="D162" s="48"/>
      <c r="E162" s="48"/>
      <c r="F162" s="48"/>
      <c r="G162" s="48"/>
      <c r="H162" s="48"/>
      <c r="I162" s="48"/>
      <c r="J162" s="48"/>
      <c r="K162" s="48"/>
      <c r="L162" s="48"/>
      <c r="M162" s="73"/>
      <c r="N162" s="48"/>
      <c r="O162" s="48"/>
      <c r="P162" s="73"/>
      <c r="Q162" s="48"/>
      <c r="R162" s="48"/>
      <c r="S162" s="73"/>
      <c r="T162" s="48"/>
      <c r="U162" s="48"/>
      <c r="V162" s="73"/>
      <c r="W162" s="48"/>
      <c r="X162" s="48"/>
      <c r="Y162" s="73"/>
      <c r="Z162" s="48"/>
    </row>
    <row r="163" spans="1:26" x14ac:dyDescent="0.25">
      <c r="A163" s="48"/>
      <c r="B163" s="48"/>
      <c r="C163" s="48"/>
      <c r="D163" s="48"/>
      <c r="E163" s="48"/>
      <c r="F163" s="48"/>
      <c r="G163" s="48"/>
      <c r="H163" s="48"/>
      <c r="I163" s="48"/>
      <c r="J163" s="48"/>
      <c r="K163" s="48"/>
      <c r="L163" s="48"/>
      <c r="M163" s="73"/>
      <c r="N163" s="48"/>
      <c r="O163" s="48"/>
      <c r="P163" s="73"/>
      <c r="Q163" s="48"/>
      <c r="R163" s="48"/>
      <c r="S163" s="73"/>
      <c r="T163" s="48"/>
      <c r="U163" s="48"/>
      <c r="V163" s="73"/>
      <c r="W163" s="48"/>
      <c r="X163" s="48"/>
      <c r="Y163" s="73"/>
      <c r="Z163" s="48"/>
    </row>
    <row r="164" spans="1:26" x14ac:dyDescent="0.25">
      <c r="A164" s="48"/>
      <c r="B164" s="48"/>
      <c r="C164" s="48"/>
      <c r="D164" s="48"/>
      <c r="E164" s="48"/>
      <c r="F164" s="48"/>
      <c r="G164" s="48"/>
      <c r="H164" s="48"/>
      <c r="I164" s="48"/>
      <c r="J164" s="48"/>
      <c r="K164" s="48"/>
      <c r="L164" s="48"/>
      <c r="M164" s="73"/>
      <c r="N164" s="48"/>
      <c r="O164" s="48"/>
      <c r="P164" s="73"/>
      <c r="Q164" s="48"/>
      <c r="R164" s="48"/>
      <c r="S164" s="73"/>
      <c r="T164" s="48"/>
      <c r="U164" s="48"/>
      <c r="V164" s="73"/>
      <c r="W164" s="48"/>
      <c r="X164" s="48"/>
      <c r="Y164" s="73"/>
      <c r="Z164" s="48"/>
    </row>
    <row r="165" spans="1:26" x14ac:dyDescent="0.25">
      <c r="A165" s="48"/>
      <c r="B165" s="48"/>
      <c r="C165" s="48"/>
      <c r="D165" s="48"/>
      <c r="E165" s="48"/>
      <c r="F165" s="48"/>
      <c r="G165" s="48"/>
      <c r="H165" s="48"/>
      <c r="I165" s="48"/>
      <c r="J165" s="48"/>
      <c r="K165" s="48"/>
      <c r="L165" s="48"/>
      <c r="M165" s="73"/>
      <c r="N165" s="48"/>
      <c r="O165" s="48"/>
      <c r="P165" s="73"/>
      <c r="Q165" s="48"/>
      <c r="R165" s="48"/>
      <c r="S165" s="73"/>
      <c r="T165" s="48"/>
      <c r="U165" s="48"/>
      <c r="V165" s="73"/>
      <c r="W165" s="48"/>
      <c r="X165" s="48"/>
      <c r="Y165" s="73"/>
      <c r="Z165" s="48"/>
    </row>
    <row r="166" spans="1:26" x14ac:dyDescent="0.25">
      <c r="A166" s="48"/>
      <c r="B166" s="48"/>
      <c r="C166" s="48"/>
      <c r="D166" s="48"/>
      <c r="E166" s="48"/>
      <c r="F166" s="48"/>
      <c r="G166" s="48"/>
      <c r="H166" s="48"/>
      <c r="I166" s="48"/>
      <c r="J166" s="48"/>
      <c r="K166" s="48"/>
      <c r="L166" s="48"/>
      <c r="M166" s="73"/>
      <c r="N166" s="48"/>
      <c r="O166" s="48"/>
      <c r="P166" s="73"/>
      <c r="Q166" s="48"/>
      <c r="R166" s="48"/>
      <c r="S166" s="73"/>
      <c r="T166" s="48"/>
      <c r="U166" s="48"/>
      <c r="V166" s="73"/>
      <c r="W166" s="48"/>
      <c r="X166" s="48"/>
      <c r="Y166" s="73"/>
      <c r="Z166" s="48"/>
    </row>
    <row r="167" spans="1:26" x14ac:dyDescent="0.25">
      <c r="A167" s="48"/>
      <c r="B167" s="48"/>
      <c r="C167" s="48"/>
      <c r="D167" s="48"/>
      <c r="E167" s="48"/>
      <c r="F167" s="48"/>
      <c r="G167" s="48"/>
      <c r="H167" s="48"/>
      <c r="I167" s="48"/>
      <c r="J167" s="48"/>
      <c r="K167" s="48"/>
      <c r="L167" s="48"/>
      <c r="M167" s="73"/>
      <c r="N167" s="48"/>
      <c r="O167" s="48"/>
      <c r="P167" s="73"/>
      <c r="Q167" s="48"/>
      <c r="R167" s="48"/>
      <c r="S167" s="73"/>
      <c r="T167" s="48"/>
      <c r="U167" s="48"/>
      <c r="V167" s="73"/>
      <c r="W167" s="48"/>
      <c r="X167" s="48"/>
      <c r="Y167" s="73"/>
      <c r="Z167" s="48"/>
    </row>
    <row r="168" spans="1:26" x14ac:dyDescent="0.25">
      <c r="A168" s="48"/>
      <c r="B168" s="48"/>
      <c r="C168" s="48"/>
      <c r="D168" s="48"/>
      <c r="E168" s="48"/>
      <c r="F168" s="48"/>
      <c r="G168" s="48"/>
      <c r="H168" s="48"/>
      <c r="I168" s="48"/>
      <c r="J168" s="48"/>
      <c r="K168" s="48"/>
      <c r="L168" s="48"/>
      <c r="M168" s="73"/>
      <c r="N168" s="48"/>
      <c r="O168" s="48"/>
      <c r="P168" s="73"/>
      <c r="Q168" s="48"/>
      <c r="R168" s="48"/>
      <c r="S168" s="73"/>
      <c r="T168" s="48"/>
      <c r="U168" s="48"/>
      <c r="V168" s="73"/>
      <c r="W168" s="48"/>
      <c r="X168" s="48"/>
      <c r="Y168" s="73"/>
      <c r="Z168" s="48"/>
    </row>
    <row r="169" spans="1:26" x14ac:dyDescent="0.25">
      <c r="A169" s="48"/>
      <c r="B169" s="48"/>
      <c r="C169" s="48"/>
      <c r="D169" s="48"/>
      <c r="E169" s="48"/>
      <c r="F169" s="48"/>
      <c r="G169" s="48"/>
      <c r="H169" s="48"/>
      <c r="I169" s="48"/>
      <c r="J169" s="48"/>
      <c r="K169" s="48"/>
      <c r="L169" s="48"/>
      <c r="M169" s="73"/>
      <c r="N169" s="48"/>
      <c r="O169" s="48"/>
      <c r="P169" s="73"/>
      <c r="Q169" s="48"/>
      <c r="R169" s="48"/>
      <c r="S169" s="73"/>
      <c r="T169" s="48"/>
      <c r="U169" s="48"/>
      <c r="V169" s="73"/>
      <c r="W169" s="48"/>
      <c r="X169" s="48"/>
      <c r="Y169" s="73"/>
      <c r="Z169" s="48"/>
    </row>
    <row r="170" spans="1:26" x14ac:dyDescent="0.25">
      <c r="A170" s="48"/>
      <c r="B170" s="48"/>
      <c r="C170" s="48"/>
      <c r="D170" s="48"/>
      <c r="E170" s="48"/>
      <c r="F170" s="48"/>
      <c r="G170" s="48"/>
      <c r="H170" s="48"/>
      <c r="I170" s="48"/>
      <c r="J170" s="48"/>
      <c r="K170" s="48"/>
      <c r="L170" s="48"/>
      <c r="M170" s="73"/>
      <c r="N170" s="48"/>
      <c r="O170" s="48"/>
      <c r="P170" s="73"/>
      <c r="Q170" s="48"/>
      <c r="R170" s="48"/>
      <c r="S170" s="73"/>
      <c r="T170" s="48"/>
      <c r="U170" s="48"/>
      <c r="V170" s="73"/>
      <c r="W170" s="48"/>
      <c r="X170" s="48"/>
      <c r="Y170" s="73"/>
      <c r="Z170" s="48"/>
    </row>
    <row r="171" spans="1:26" x14ac:dyDescent="0.25">
      <c r="A171" s="48"/>
      <c r="B171" s="48"/>
      <c r="C171" s="48"/>
      <c r="D171" s="48"/>
      <c r="E171" s="48"/>
      <c r="F171" s="48"/>
      <c r="G171" s="48"/>
      <c r="H171" s="48"/>
      <c r="I171" s="48"/>
      <c r="J171" s="48"/>
      <c r="K171" s="48"/>
      <c r="L171" s="48"/>
      <c r="M171" s="73"/>
      <c r="N171" s="48"/>
      <c r="O171" s="48"/>
      <c r="P171" s="73"/>
      <c r="Q171" s="48"/>
      <c r="R171" s="48"/>
      <c r="S171" s="73"/>
      <c r="T171" s="48"/>
      <c r="U171" s="48"/>
      <c r="V171" s="73"/>
      <c r="W171" s="48"/>
      <c r="X171" s="48"/>
      <c r="Y171" s="73"/>
      <c r="Z171" s="48"/>
    </row>
    <row r="172" spans="1:26" x14ac:dyDescent="0.25">
      <c r="A172" s="48"/>
      <c r="B172" s="48"/>
      <c r="C172" s="48"/>
      <c r="D172" s="48"/>
      <c r="E172" s="48"/>
      <c r="F172" s="48"/>
      <c r="G172" s="48"/>
      <c r="H172" s="48"/>
      <c r="I172" s="48"/>
      <c r="J172" s="48"/>
      <c r="K172" s="48"/>
      <c r="L172" s="48"/>
      <c r="M172" s="73"/>
      <c r="N172" s="48"/>
      <c r="O172" s="48"/>
      <c r="P172" s="73"/>
      <c r="Q172" s="48"/>
      <c r="R172" s="48"/>
      <c r="S172" s="73"/>
      <c r="T172" s="48"/>
      <c r="U172" s="48"/>
      <c r="V172" s="73"/>
      <c r="W172" s="48"/>
      <c r="X172" s="48"/>
      <c r="Y172" s="73"/>
      <c r="Z172" s="48"/>
    </row>
    <row r="173" spans="1:26" x14ac:dyDescent="0.25">
      <c r="A173" s="48"/>
      <c r="B173" s="48"/>
      <c r="C173" s="48"/>
      <c r="D173" s="48"/>
      <c r="E173" s="48"/>
      <c r="F173" s="48"/>
      <c r="G173" s="48"/>
      <c r="H173" s="48"/>
      <c r="I173" s="48"/>
      <c r="J173" s="48"/>
      <c r="K173" s="48"/>
      <c r="L173" s="48"/>
      <c r="M173" s="73"/>
      <c r="N173" s="48"/>
      <c r="O173" s="48"/>
      <c r="P173" s="73"/>
      <c r="Q173" s="48"/>
      <c r="R173" s="48"/>
      <c r="S173" s="73"/>
      <c r="T173" s="48"/>
      <c r="U173" s="48"/>
      <c r="V173" s="73"/>
      <c r="W173" s="48"/>
      <c r="X173" s="48"/>
      <c r="Y173" s="73"/>
      <c r="Z173" s="48"/>
    </row>
    <row r="174" spans="1:26" x14ac:dyDescent="0.25">
      <c r="A174" s="48"/>
      <c r="B174" s="48"/>
      <c r="C174" s="48"/>
      <c r="D174" s="48"/>
      <c r="E174" s="48"/>
      <c r="F174" s="48"/>
      <c r="G174" s="48"/>
      <c r="H174" s="48"/>
      <c r="I174" s="48"/>
      <c r="J174" s="48"/>
      <c r="K174" s="48"/>
      <c r="L174" s="48"/>
      <c r="M174" s="73"/>
      <c r="N174" s="48"/>
      <c r="O174" s="48"/>
      <c r="P174" s="73"/>
      <c r="Q174" s="48"/>
      <c r="R174" s="48"/>
      <c r="S174" s="73"/>
      <c r="T174" s="48"/>
      <c r="U174" s="48"/>
      <c r="V174" s="73"/>
      <c r="W174" s="48"/>
      <c r="X174" s="48"/>
      <c r="Y174" s="73"/>
      <c r="Z174" s="48"/>
    </row>
  </sheetData>
  <mergeCells count="10">
    <mergeCell ref="H3:H4"/>
    <mergeCell ref="D15:I18"/>
    <mergeCell ref="D40:I43"/>
    <mergeCell ref="D115:I118"/>
    <mergeCell ref="C20:J37"/>
    <mergeCell ref="C45:J62"/>
    <mergeCell ref="D65:I68"/>
    <mergeCell ref="C70:J87"/>
    <mergeCell ref="D90:I93"/>
    <mergeCell ref="C95:J112"/>
  </mergeCells>
  <pageMargins left="0.25" right="0.25" top="0.75" bottom="0.75" header="0.3" footer="0.3"/>
  <pageSetup scale="53" fitToHeight="0" orientation="landscape" r:id="rId1"/>
  <colBreaks count="1" manualBreakCount="1">
    <brk id="11" max="20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4"/>
  <sheetViews>
    <sheetView zoomScaleNormal="100" workbookViewId="0"/>
  </sheetViews>
  <sheetFormatPr defaultRowHeight="15" x14ac:dyDescent="0.25"/>
  <cols>
    <col min="1" max="1" width="3" customWidth="1"/>
    <col min="2" max="2" width="3.7109375" customWidth="1"/>
    <col min="3" max="3" width="4.140625" customWidth="1"/>
    <col min="4" max="4" width="8.85546875" customWidth="1"/>
    <col min="5" max="6" width="8.28515625" customWidth="1"/>
    <col min="7" max="7" width="31" customWidth="1"/>
    <col min="8" max="8" width="53" customWidth="1"/>
    <col min="9" max="9" width="28.85546875" customWidth="1"/>
    <col min="10" max="10" width="25.42578125" customWidth="1"/>
    <col min="11" max="11" width="4.5703125" customWidth="1"/>
    <col min="12" max="12" width="3.7109375" customWidth="1"/>
  </cols>
  <sheetData>
    <row r="1" spans="1:27" x14ac:dyDescent="0.25">
      <c r="A1" s="49"/>
      <c r="B1" s="49"/>
      <c r="C1" s="49"/>
      <c r="D1" s="49"/>
      <c r="E1" s="49"/>
      <c r="F1" s="49"/>
      <c r="G1" s="49"/>
      <c r="H1" s="49"/>
      <c r="I1" s="49"/>
      <c r="J1" s="49"/>
      <c r="K1" s="49"/>
      <c r="L1" s="49"/>
      <c r="M1" s="73"/>
      <c r="N1" s="73"/>
      <c r="O1" s="73"/>
      <c r="P1" s="73"/>
      <c r="Q1" s="73"/>
      <c r="R1" s="73"/>
      <c r="S1" s="73"/>
      <c r="T1" s="73"/>
      <c r="U1" s="73"/>
      <c r="V1" s="73"/>
      <c r="W1" s="73"/>
      <c r="X1" s="73"/>
      <c r="Y1" s="73"/>
      <c r="Z1" s="73"/>
      <c r="AA1" s="73"/>
    </row>
    <row r="2" spans="1:27"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row>
    <row r="3" spans="1:27" ht="15" customHeight="1" x14ac:dyDescent="0.25">
      <c r="A3" s="73"/>
      <c r="B3" s="73"/>
      <c r="C3" s="73"/>
      <c r="D3" s="73"/>
      <c r="E3" s="73"/>
      <c r="F3" s="73"/>
      <c r="G3" s="73"/>
      <c r="H3" s="173" t="str">
        <f>Summary!G10</f>
        <v>Acme Fireworks</v>
      </c>
      <c r="I3" s="105"/>
      <c r="J3" s="105"/>
      <c r="K3" s="73"/>
      <c r="L3" s="73"/>
      <c r="M3" s="73"/>
      <c r="N3" s="73"/>
      <c r="O3" s="73"/>
      <c r="P3" s="73"/>
      <c r="Q3" s="73"/>
      <c r="R3" s="73"/>
      <c r="S3" s="73"/>
      <c r="T3" s="73"/>
      <c r="U3" s="73"/>
      <c r="V3" s="73"/>
      <c r="W3" s="73"/>
      <c r="X3" s="73"/>
      <c r="Y3" s="73"/>
      <c r="Z3" s="73"/>
      <c r="AA3" s="73"/>
    </row>
    <row r="4" spans="1:27" ht="15" customHeight="1" x14ac:dyDescent="0.25">
      <c r="A4" s="73"/>
      <c r="B4" s="73"/>
      <c r="C4" s="73"/>
      <c r="D4" s="73"/>
      <c r="E4" s="73"/>
      <c r="F4" s="73"/>
      <c r="G4" s="73"/>
      <c r="H4" s="173"/>
      <c r="I4" s="105"/>
      <c r="J4" s="105"/>
      <c r="K4" s="73"/>
      <c r="L4" s="73"/>
      <c r="M4" s="73"/>
      <c r="N4" s="73"/>
      <c r="O4" s="73"/>
      <c r="P4" s="73"/>
      <c r="Q4" s="73"/>
      <c r="R4" s="73"/>
      <c r="S4" s="73"/>
      <c r="T4" s="73"/>
      <c r="U4" s="73"/>
      <c r="V4" s="73"/>
      <c r="W4" s="73"/>
      <c r="X4" s="73"/>
      <c r="Y4" s="73"/>
      <c r="Z4" s="73"/>
      <c r="AA4" s="73"/>
    </row>
    <row r="5" spans="1:27" ht="15" customHeight="1" x14ac:dyDescent="0.25">
      <c r="A5" s="73"/>
      <c r="B5" s="73"/>
      <c r="C5" s="73"/>
      <c r="D5" s="73"/>
      <c r="E5" s="73"/>
      <c r="F5" s="73"/>
      <c r="G5" s="73"/>
      <c r="H5" s="102"/>
      <c r="I5" s="102"/>
      <c r="J5" s="102"/>
      <c r="K5" s="73"/>
      <c r="L5" s="73"/>
      <c r="M5" s="73"/>
      <c r="N5" s="73"/>
      <c r="O5" s="73"/>
      <c r="P5" s="73"/>
      <c r="Q5" s="73"/>
      <c r="R5" s="73"/>
      <c r="S5" s="73"/>
      <c r="T5" s="73"/>
      <c r="U5" s="73"/>
      <c r="V5" s="73"/>
      <c r="W5" s="73"/>
      <c r="X5" s="73"/>
      <c r="Y5" s="73"/>
      <c r="Z5" s="73"/>
      <c r="AA5" s="73"/>
    </row>
    <row r="6" spans="1:27" x14ac:dyDescent="0.25">
      <c r="A6" s="73"/>
      <c r="B6" s="50"/>
      <c r="C6" s="50"/>
      <c r="D6" s="50"/>
      <c r="E6" s="50"/>
      <c r="F6" s="50"/>
      <c r="G6" s="50"/>
      <c r="H6" s="50"/>
      <c r="I6" s="50"/>
      <c r="J6" s="50"/>
      <c r="K6" s="50"/>
      <c r="L6" s="73"/>
      <c r="M6" s="73"/>
      <c r="N6" s="73"/>
      <c r="O6" s="73"/>
      <c r="P6" s="73"/>
      <c r="Q6" s="73"/>
      <c r="R6" s="73"/>
      <c r="S6" s="73"/>
      <c r="T6" s="73"/>
      <c r="U6" s="73"/>
      <c r="V6" s="73"/>
      <c r="W6" s="73"/>
      <c r="X6" s="73"/>
      <c r="Y6" s="73"/>
      <c r="Z6" s="73"/>
      <c r="AA6" s="73"/>
    </row>
    <row r="7" spans="1:27" x14ac:dyDescent="0.25">
      <c r="A7" s="73"/>
      <c r="B7" s="49"/>
      <c r="C7" s="49"/>
      <c r="D7" s="49"/>
      <c r="E7" s="49"/>
      <c r="F7" s="49"/>
      <c r="G7" s="49"/>
      <c r="H7" s="49"/>
      <c r="I7" s="49"/>
      <c r="J7" s="49"/>
      <c r="K7" s="49"/>
      <c r="L7" s="73"/>
      <c r="M7" s="73"/>
      <c r="N7" s="73"/>
      <c r="O7" s="73"/>
      <c r="P7" s="73"/>
      <c r="Q7" s="73"/>
      <c r="R7" s="73"/>
      <c r="S7" s="73"/>
      <c r="T7" s="73"/>
      <c r="U7" s="73"/>
      <c r="V7" s="73"/>
      <c r="W7" s="73"/>
      <c r="X7" s="73"/>
      <c r="Y7" s="73"/>
      <c r="Z7" s="73"/>
      <c r="AA7" s="73"/>
    </row>
    <row r="8" spans="1:27" ht="27.75" customHeight="1" x14ac:dyDescent="0.35">
      <c r="A8" s="73"/>
      <c r="B8" s="49"/>
      <c r="C8" s="51"/>
      <c r="D8" s="123" t="s">
        <v>217</v>
      </c>
      <c r="E8" s="103"/>
      <c r="F8" s="103"/>
      <c r="G8" s="53"/>
      <c r="H8" s="103"/>
      <c r="I8" s="103"/>
      <c r="J8" s="103"/>
      <c r="K8" s="49"/>
      <c r="L8" s="73"/>
      <c r="M8" s="73"/>
      <c r="N8" s="73"/>
      <c r="O8" s="73"/>
      <c r="P8" s="73"/>
      <c r="Q8" s="73"/>
      <c r="R8" s="73"/>
      <c r="S8" s="73"/>
      <c r="T8" s="73"/>
      <c r="U8" s="73"/>
      <c r="V8" s="73"/>
      <c r="W8" s="73"/>
      <c r="X8" s="73"/>
      <c r="Y8" s="73"/>
      <c r="Z8" s="73"/>
      <c r="AA8" s="73"/>
    </row>
    <row r="9" spans="1:27" ht="15" customHeight="1" x14ac:dyDescent="0.25">
      <c r="A9" s="73"/>
      <c r="B9" s="49"/>
      <c r="C9" s="73"/>
      <c r="D9" s="73"/>
      <c r="E9" s="15"/>
      <c r="F9" s="15"/>
      <c r="G9" s="15"/>
      <c r="H9" s="15"/>
      <c r="I9" s="73"/>
      <c r="J9" s="73"/>
      <c r="K9" s="49"/>
      <c r="L9" s="73"/>
      <c r="M9" s="73"/>
      <c r="N9" s="73"/>
      <c r="O9" s="73"/>
      <c r="P9" s="73"/>
      <c r="Q9" s="73"/>
      <c r="R9" s="73"/>
      <c r="S9" s="73"/>
      <c r="T9" s="73"/>
      <c r="U9" s="73"/>
      <c r="V9" s="73"/>
      <c r="W9" s="73"/>
      <c r="X9" s="73"/>
      <c r="Y9" s="73"/>
      <c r="Z9" s="73"/>
      <c r="AA9" s="73"/>
    </row>
    <row r="10" spans="1:27" ht="15" customHeight="1" thickBot="1" x14ac:dyDescent="0.3">
      <c r="A10" s="73"/>
      <c r="B10" s="49"/>
      <c r="C10" s="110"/>
      <c r="D10" s="110"/>
      <c r="E10" s="112"/>
      <c r="F10" s="112"/>
      <c r="G10" s="111"/>
      <c r="H10" s="113"/>
      <c r="I10" s="110"/>
      <c r="J10" s="110"/>
      <c r="K10" s="49"/>
      <c r="L10" s="73"/>
      <c r="M10" s="73"/>
      <c r="N10" s="73"/>
      <c r="O10" s="73"/>
      <c r="P10" s="73"/>
      <c r="Q10" s="73"/>
      <c r="R10" s="73"/>
      <c r="S10" s="73"/>
      <c r="T10" s="73"/>
      <c r="U10" s="73"/>
      <c r="V10" s="73"/>
      <c r="W10" s="73"/>
      <c r="X10" s="73"/>
      <c r="Y10" s="73"/>
      <c r="Z10" s="73"/>
      <c r="AA10" s="73"/>
    </row>
    <row r="11" spans="1:27" ht="26.25" customHeight="1" thickBot="1" x14ac:dyDescent="0.3">
      <c r="A11" s="73"/>
      <c r="B11" s="49"/>
      <c r="C11" s="119"/>
      <c r="D11" s="120" t="s">
        <v>218</v>
      </c>
      <c r="E11" s="121"/>
      <c r="F11" s="121"/>
      <c r="G11" s="121"/>
      <c r="H11" s="122"/>
      <c r="I11" s="114" t="s">
        <v>123</v>
      </c>
      <c r="J11" s="115" t="s">
        <v>151</v>
      </c>
      <c r="K11" s="49"/>
      <c r="L11" s="73"/>
      <c r="M11" s="73"/>
      <c r="N11" s="73"/>
      <c r="O11" s="73"/>
      <c r="P11" s="73"/>
      <c r="Q11" s="73"/>
      <c r="R11" s="73"/>
      <c r="S11" s="73"/>
      <c r="T11" s="73"/>
      <c r="U11" s="73"/>
      <c r="V11" s="73"/>
      <c r="W11" s="73"/>
      <c r="X11" s="73"/>
      <c r="Y11" s="73"/>
      <c r="Z11" s="73"/>
      <c r="AA11" s="73"/>
    </row>
    <row r="12" spans="1:27" ht="17.25" customHeight="1" thickBot="1" x14ac:dyDescent="0.3">
      <c r="A12" s="73"/>
      <c r="B12" s="49"/>
      <c r="C12" s="73"/>
      <c r="D12" s="73"/>
      <c r="E12" s="73"/>
      <c r="F12" s="73"/>
      <c r="G12" s="73"/>
      <c r="H12" s="73"/>
      <c r="I12" s="116" t="s">
        <v>125</v>
      </c>
      <c r="J12" s="117" t="s">
        <v>126</v>
      </c>
      <c r="K12" s="49"/>
      <c r="L12" s="73"/>
      <c r="M12" s="73"/>
      <c r="N12" s="73"/>
      <c r="O12" s="73"/>
      <c r="P12" s="73"/>
      <c r="Q12" s="73"/>
      <c r="R12" s="73"/>
      <c r="S12" s="73"/>
      <c r="T12" s="73"/>
      <c r="U12" s="73"/>
      <c r="V12" s="73"/>
      <c r="W12" s="73"/>
      <c r="X12" s="73"/>
      <c r="Y12" s="73"/>
      <c r="Z12" s="73"/>
      <c r="AA12" s="73"/>
    </row>
    <row r="13" spans="1:27" ht="15" customHeight="1" x14ac:dyDescent="0.25">
      <c r="A13" s="73"/>
      <c r="B13" s="49"/>
      <c r="C13" s="73"/>
      <c r="D13" s="73"/>
      <c r="E13" s="73"/>
      <c r="F13" s="73"/>
      <c r="G13" s="73"/>
      <c r="H13" s="73"/>
      <c r="I13" s="73"/>
      <c r="J13" s="73"/>
      <c r="K13" s="49"/>
      <c r="L13" s="73"/>
      <c r="M13" s="73"/>
      <c r="N13" s="73"/>
      <c r="O13" s="73"/>
      <c r="P13" s="73"/>
      <c r="Q13" s="73"/>
      <c r="R13" s="73"/>
      <c r="S13" s="73"/>
      <c r="T13" s="73"/>
      <c r="U13" s="73"/>
      <c r="V13" s="73"/>
      <c r="W13" s="73"/>
      <c r="X13" s="73"/>
      <c r="Y13" s="73"/>
      <c r="Z13" s="73"/>
      <c r="AA13" s="73"/>
    </row>
    <row r="14" spans="1:27" ht="15" customHeight="1" x14ac:dyDescent="0.25">
      <c r="A14" s="73"/>
      <c r="B14" s="49"/>
      <c r="C14" s="73"/>
      <c r="D14" s="118" t="s">
        <v>141</v>
      </c>
      <c r="E14" s="73"/>
      <c r="F14" s="73"/>
      <c r="G14" s="73"/>
      <c r="H14" s="73"/>
      <c r="I14" s="73"/>
      <c r="J14" s="73"/>
      <c r="K14" s="49"/>
      <c r="L14" s="73"/>
      <c r="M14" s="73"/>
      <c r="N14" s="73"/>
      <c r="O14" s="73"/>
      <c r="P14" s="73"/>
      <c r="Q14" s="73"/>
      <c r="R14" s="73"/>
      <c r="S14" s="73"/>
      <c r="T14" s="73"/>
      <c r="U14" s="73"/>
      <c r="V14" s="73"/>
      <c r="W14" s="73"/>
      <c r="X14" s="73"/>
      <c r="Y14" s="73"/>
      <c r="Z14" s="73"/>
      <c r="AA14" s="73"/>
    </row>
    <row r="15" spans="1:27" ht="15" customHeight="1" x14ac:dyDescent="0.25">
      <c r="A15" s="73"/>
      <c r="B15" s="49"/>
      <c r="C15" s="73"/>
      <c r="D15" s="172" t="s">
        <v>219</v>
      </c>
      <c r="E15" s="172"/>
      <c r="F15" s="172"/>
      <c r="G15" s="172"/>
      <c r="H15" s="172"/>
      <c r="I15" s="172"/>
      <c r="J15" s="73"/>
      <c r="K15" s="49"/>
      <c r="L15" s="73"/>
      <c r="M15" s="73"/>
      <c r="N15" s="73"/>
      <c r="O15" s="73"/>
      <c r="P15" s="73"/>
      <c r="Q15" s="73"/>
      <c r="R15" s="73"/>
      <c r="S15" s="73"/>
      <c r="T15" s="73"/>
      <c r="U15" s="73"/>
      <c r="V15" s="73"/>
      <c r="W15" s="73"/>
      <c r="X15" s="73"/>
      <c r="Y15" s="73"/>
      <c r="Z15" s="73"/>
      <c r="AA15" s="73"/>
    </row>
    <row r="16" spans="1:27" ht="15" customHeight="1" x14ac:dyDescent="0.25">
      <c r="A16" s="73"/>
      <c r="B16" s="49"/>
      <c r="C16" s="73"/>
      <c r="D16" s="172"/>
      <c r="E16" s="172"/>
      <c r="F16" s="172"/>
      <c r="G16" s="172"/>
      <c r="H16" s="172"/>
      <c r="I16" s="172"/>
      <c r="J16" s="73"/>
      <c r="K16" s="49"/>
      <c r="L16" s="73"/>
      <c r="M16" s="73"/>
      <c r="N16" s="73"/>
      <c r="O16" s="73"/>
      <c r="P16" s="73"/>
      <c r="Q16" s="73"/>
      <c r="R16" s="73"/>
      <c r="S16" s="73"/>
      <c r="T16" s="73"/>
      <c r="U16" s="73"/>
      <c r="V16" s="73"/>
      <c r="W16" s="73"/>
      <c r="X16" s="73"/>
      <c r="Y16" s="73"/>
      <c r="Z16" s="73"/>
      <c r="AA16" s="73"/>
    </row>
    <row r="17" spans="1:27" ht="15" customHeight="1" x14ac:dyDescent="0.25">
      <c r="A17" s="73"/>
      <c r="B17" s="49"/>
      <c r="C17" s="73"/>
      <c r="D17" s="172"/>
      <c r="E17" s="172"/>
      <c r="F17" s="172"/>
      <c r="G17" s="172"/>
      <c r="H17" s="172"/>
      <c r="I17" s="172"/>
      <c r="J17" s="73"/>
      <c r="K17" s="49"/>
      <c r="L17" s="73"/>
      <c r="M17" s="73"/>
      <c r="N17" s="73"/>
      <c r="O17" s="73"/>
      <c r="P17" s="73"/>
      <c r="Q17" s="73"/>
      <c r="R17" s="73"/>
      <c r="S17" s="73"/>
      <c r="T17" s="73"/>
      <c r="U17" s="73"/>
      <c r="V17" s="73"/>
      <c r="W17" s="73"/>
      <c r="X17" s="73"/>
      <c r="Y17" s="73"/>
      <c r="Z17" s="73"/>
      <c r="AA17" s="73"/>
    </row>
    <row r="18" spans="1:27" ht="15" customHeight="1" x14ac:dyDescent="0.25">
      <c r="A18" s="73"/>
      <c r="B18" s="49"/>
      <c r="C18" s="73"/>
      <c r="D18" s="172"/>
      <c r="E18" s="172"/>
      <c r="F18" s="172"/>
      <c r="G18" s="172"/>
      <c r="H18" s="172"/>
      <c r="I18" s="172"/>
      <c r="J18" s="73"/>
      <c r="K18" s="49"/>
      <c r="L18" s="73"/>
      <c r="M18" s="73"/>
      <c r="N18" s="73"/>
      <c r="O18" s="73"/>
      <c r="P18" s="73"/>
      <c r="Q18" s="73"/>
      <c r="R18" s="73"/>
      <c r="S18" s="73"/>
      <c r="T18" s="73"/>
      <c r="U18" s="73"/>
      <c r="V18" s="73"/>
      <c r="W18" s="73"/>
      <c r="X18" s="73"/>
      <c r="Y18" s="73"/>
      <c r="Z18" s="73"/>
      <c r="AA18" s="73"/>
    </row>
    <row r="19" spans="1:27" ht="15" customHeight="1" x14ac:dyDescent="0.25">
      <c r="A19" s="73"/>
      <c r="B19" s="49"/>
      <c r="C19" s="136"/>
      <c r="D19" s="137" t="s">
        <v>220</v>
      </c>
      <c r="E19" s="136"/>
      <c r="F19" s="136"/>
      <c r="G19" s="136"/>
      <c r="H19" s="136"/>
      <c r="I19" s="136"/>
      <c r="J19" s="136"/>
      <c r="K19" s="49"/>
      <c r="L19" s="73"/>
      <c r="M19" s="73"/>
      <c r="N19" s="73"/>
      <c r="O19" s="73"/>
      <c r="P19" s="73"/>
      <c r="Q19" s="73"/>
      <c r="R19" s="73"/>
      <c r="S19" s="73"/>
      <c r="T19" s="73"/>
      <c r="U19" s="73"/>
      <c r="V19" s="73"/>
      <c r="W19" s="73"/>
      <c r="X19" s="73"/>
      <c r="Y19" s="73"/>
      <c r="Z19" s="73"/>
      <c r="AA19" s="73"/>
    </row>
    <row r="20" spans="1:27" ht="15" customHeight="1" x14ac:dyDescent="0.25">
      <c r="A20" s="73"/>
      <c r="B20" s="49"/>
      <c r="C20" s="203"/>
      <c r="D20" s="204"/>
      <c r="E20" s="204"/>
      <c r="F20" s="204"/>
      <c r="G20" s="204"/>
      <c r="H20" s="204"/>
      <c r="I20" s="204"/>
      <c r="J20" s="205"/>
      <c r="K20" s="49"/>
      <c r="L20" s="73"/>
      <c r="M20" s="73"/>
      <c r="N20" s="73"/>
      <c r="O20" s="73"/>
      <c r="P20" s="73"/>
      <c r="Q20" s="73"/>
      <c r="R20" s="73"/>
      <c r="S20" s="73"/>
      <c r="T20" s="73"/>
      <c r="U20" s="73"/>
      <c r="V20" s="73"/>
      <c r="W20" s="73"/>
      <c r="X20" s="73"/>
      <c r="Y20" s="73"/>
      <c r="Z20" s="73"/>
      <c r="AA20" s="73"/>
    </row>
    <row r="21" spans="1:27" ht="15" customHeight="1" x14ac:dyDescent="0.25">
      <c r="A21" s="73"/>
      <c r="B21" s="49"/>
      <c r="C21" s="206"/>
      <c r="D21" s="207"/>
      <c r="E21" s="207"/>
      <c r="F21" s="207"/>
      <c r="G21" s="207"/>
      <c r="H21" s="207"/>
      <c r="I21" s="207"/>
      <c r="J21" s="208"/>
      <c r="K21" s="49"/>
      <c r="L21" s="73"/>
      <c r="M21" s="73"/>
      <c r="N21" s="73"/>
      <c r="O21" s="73"/>
      <c r="P21" s="73"/>
      <c r="Q21" s="73"/>
      <c r="R21" s="73"/>
      <c r="S21" s="73"/>
      <c r="T21" s="73"/>
      <c r="U21" s="73"/>
      <c r="V21" s="73"/>
      <c r="W21" s="73"/>
      <c r="X21" s="73"/>
      <c r="Y21" s="73"/>
      <c r="Z21" s="73"/>
      <c r="AA21" s="73"/>
    </row>
    <row r="22" spans="1:27" ht="15" customHeight="1" x14ac:dyDescent="0.25">
      <c r="A22" s="73"/>
      <c r="B22" s="49"/>
      <c r="C22" s="206"/>
      <c r="D22" s="207"/>
      <c r="E22" s="207"/>
      <c r="F22" s="207"/>
      <c r="G22" s="207"/>
      <c r="H22" s="207"/>
      <c r="I22" s="207"/>
      <c r="J22" s="208"/>
      <c r="K22" s="49"/>
      <c r="L22" s="73"/>
      <c r="M22" s="73"/>
      <c r="N22" s="73"/>
      <c r="O22" s="73"/>
      <c r="P22" s="73"/>
      <c r="Q22" s="73"/>
      <c r="R22" s="73"/>
      <c r="S22" s="73"/>
      <c r="T22" s="73"/>
      <c r="U22" s="73"/>
      <c r="V22" s="73"/>
      <c r="W22" s="73"/>
      <c r="X22" s="73"/>
      <c r="Y22" s="73"/>
      <c r="Z22" s="73"/>
      <c r="AA22" s="73"/>
    </row>
    <row r="23" spans="1:27" ht="15" customHeight="1" x14ac:dyDescent="0.25">
      <c r="A23" s="73"/>
      <c r="B23" s="49"/>
      <c r="C23" s="206"/>
      <c r="D23" s="207"/>
      <c r="E23" s="207"/>
      <c r="F23" s="207"/>
      <c r="G23" s="207"/>
      <c r="H23" s="207"/>
      <c r="I23" s="207"/>
      <c r="J23" s="208"/>
      <c r="K23" s="49"/>
      <c r="L23" s="73"/>
      <c r="M23" s="73"/>
      <c r="N23" s="73"/>
      <c r="O23" s="73"/>
      <c r="P23" s="73"/>
      <c r="Q23" s="73"/>
      <c r="R23" s="73"/>
      <c r="S23" s="73"/>
      <c r="T23" s="73"/>
      <c r="U23" s="73"/>
      <c r="V23" s="73"/>
      <c r="W23" s="73"/>
      <c r="X23" s="73"/>
      <c r="Y23" s="73"/>
      <c r="Z23" s="73"/>
      <c r="AA23" s="73"/>
    </row>
    <row r="24" spans="1:27" ht="15" customHeight="1" x14ac:dyDescent="0.25">
      <c r="A24" s="73"/>
      <c r="B24" s="49"/>
      <c r="C24" s="206"/>
      <c r="D24" s="207"/>
      <c r="E24" s="207"/>
      <c r="F24" s="207"/>
      <c r="G24" s="207"/>
      <c r="H24" s="207"/>
      <c r="I24" s="207"/>
      <c r="J24" s="208"/>
      <c r="K24" s="49"/>
      <c r="L24" s="73"/>
      <c r="M24" s="73"/>
      <c r="N24" s="73"/>
      <c r="O24" s="73"/>
      <c r="P24" s="73"/>
      <c r="Q24" s="73"/>
      <c r="R24" s="73"/>
      <c r="S24" s="73"/>
      <c r="T24" s="73"/>
      <c r="U24" s="73"/>
      <c r="V24" s="73"/>
      <c r="W24" s="73"/>
      <c r="X24" s="73"/>
      <c r="Y24" s="73"/>
      <c r="Z24" s="73"/>
      <c r="AA24" s="73"/>
    </row>
    <row r="25" spans="1:27" ht="15" customHeight="1" x14ac:dyDescent="0.25">
      <c r="A25" s="73"/>
      <c r="B25" s="49"/>
      <c r="C25" s="206"/>
      <c r="D25" s="207"/>
      <c r="E25" s="207"/>
      <c r="F25" s="207"/>
      <c r="G25" s="207"/>
      <c r="H25" s="207"/>
      <c r="I25" s="207"/>
      <c r="J25" s="208"/>
      <c r="K25" s="49"/>
      <c r="L25" s="73"/>
      <c r="M25" s="73"/>
      <c r="N25" s="73"/>
      <c r="O25" s="73"/>
      <c r="P25" s="73"/>
      <c r="Q25" s="73"/>
      <c r="R25" s="73"/>
      <c r="S25" s="73"/>
      <c r="T25" s="73"/>
      <c r="U25" s="73"/>
      <c r="V25" s="73"/>
      <c r="W25" s="73"/>
      <c r="X25" s="73"/>
      <c r="Y25" s="73"/>
      <c r="Z25" s="73"/>
      <c r="AA25" s="73"/>
    </row>
    <row r="26" spans="1:27" ht="15" customHeight="1" x14ac:dyDescent="0.25">
      <c r="A26" s="73"/>
      <c r="B26" s="49"/>
      <c r="C26" s="206"/>
      <c r="D26" s="207"/>
      <c r="E26" s="207"/>
      <c r="F26" s="207"/>
      <c r="G26" s="207"/>
      <c r="H26" s="207"/>
      <c r="I26" s="207"/>
      <c r="J26" s="208"/>
      <c r="K26" s="49"/>
      <c r="L26" s="73"/>
      <c r="M26" s="73"/>
      <c r="N26" s="73"/>
      <c r="O26" s="73"/>
      <c r="P26" s="73"/>
      <c r="Q26" s="73"/>
      <c r="R26" s="73"/>
      <c r="S26" s="73"/>
      <c r="T26" s="73"/>
      <c r="U26" s="73"/>
      <c r="V26" s="73"/>
      <c r="W26" s="73"/>
      <c r="X26" s="73"/>
      <c r="Y26" s="73"/>
      <c r="Z26" s="73"/>
      <c r="AA26" s="73"/>
    </row>
    <row r="27" spans="1:27" ht="15" customHeight="1" x14ac:dyDescent="0.25">
      <c r="A27" s="73"/>
      <c r="B27" s="49"/>
      <c r="C27" s="206"/>
      <c r="D27" s="207"/>
      <c r="E27" s="207"/>
      <c r="F27" s="207"/>
      <c r="G27" s="207"/>
      <c r="H27" s="207"/>
      <c r="I27" s="207"/>
      <c r="J27" s="208"/>
      <c r="K27" s="49"/>
      <c r="L27" s="73"/>
      <c r="M27" s="73"/>
      <c r="N27" s="73"/>
      <c r="O27" s="73"/>
      <c r="P27" s="73"/>
      <c r="Q27" s="73"/>
      <c r="R27" s="73"/>
      <c r="S27" s="73"/>
      <c r="T27" s="73"/>
      <c r="U27" s="73"/>
      <c r="V27" s="73"/>
      <c r="W27" s="73"/>
      <c r="X27" s="73"/>
      <c r="Y27" s="73"/>
      <c r="Z27" s="73"/>
      <c r="AA27" s="73"/>
    </row>
    <row r="28" spans="1:27" ht="15" customHeight="1" x14ac:dyDescent="0.25">
      <c r="A28" s="73"/>
      <c r="B28" s="49"/>
      <c r="C28" s="206"/>
      <c r="D28" s="207"/>
      <c r="E28" s="207"/>
      <c r="F28" s="207"/>
      <c r="G28" s="207"/>
      <c r="H28" s="207"/>
      <c r="I28" s="207"/>
      <c r="J28" s="208"/>
      <c r="K28" s="49"/>
      <c r="L28" s="73"/>
      <c r="M28" s="73"/>
      <c r="N28" s="73"/>
      <c r="O28" s="73"/>
      <c r="P28" s="73"/>
      <c r="Q28" s="73"/>
      <c r="R28" s="73"/>
      <c r="S28" s="73"/>
      <c r="T28" s="73"/>
      <c r="U28" s="73"/>
      <c r="V28" s="73"/>
      <c r="W28" s="73"/>
      <c r="X28" s="73"/>
      <c r="Y28" s="73"/>
      <c r="Z28" s="73"/>
      <c r="AA28" s="73"/>
    </row>
    <row r="29" spans="1:27" ht="15" customHeight="1" x14ac:dyDescent="0.25">
      <c r="A29" s="73"/>
      <c r="B29" s="49"/>
      <c r="C29" s="206"/>
      <c r="D29" s="207"/>
      <c r="E29" s="207"/>
      <c r="F29" s="207"/>
      <c r="G29" s="207"/>
      <c r="H29" s="207"/>
      <c r="I29" s="207"/>
      <c r="J29" s="208"/>
      <c r="K29" s="49"/>
      <c r="L29" s="73"/>
      <c r="M29" s="73"/>
      <c r="N29" s="73"/>
      <c r="O29" s="73"/>
      <c r="P29" s="73"/>
      <c r="Q29" s="73"/>
      <c r="R29" s="73"/>
      <c r="S29" s="73"/>
      <c r="T29" s="73"/>
      <c r="U29" s="73"/>
      <c r="V29" s="73"/>
      <c r="W29" s="73"/>
      <c r="X29" s="73"/>
      <c r="Y29" s="73"/>
      <c r="Z29" s="73"/>
      <c r="AA29" s="73"/>
    </row>
    <row r="30" spans="1:27" ht="15" customHeight="1" x14ac:dyDescent="0.25">
      <c r="A30" s="73"/>
      <c r="B30" s="49"/>
      <c r="C30" s="206"/>
      <c r="D30" s="207"/>
      <c r="E30" s="207"/>
      <c r="F30" s="207"/>
      <c r="G30" s="207"/>
      <c r="H30" s="207"/>
      <c r="I30" s="207"/>
      <c r="J30" s="208"/>
      <c r="K30" s="49"/>
      <c r="L30" s="73"/>
      <c r="M30" s="73"/>
      <c r="N30" s="73"/>
      <c r="O30" s="73"/>
      <c r="P30" s="73"/>
      <c r="Q30" s="73"/>
      <c r="R30" s="73"/>
      <c r="S30" s="73"/>
      <c r="T30" s="73"/>
      <c r="U30" s="73"/>
      <c r="V30" s="73"/>
      <c r="W30" s="73"/>
      <c r="X30" s="73"/>
      <c r="Y30" s="73"/>
      <c r="Z30" s="73"/>
      <c r="AA30" s="73"/>
    </row>
    <row r="31" spans="1:27" ht="15" customHeight="1" x14ac:dyDescent="0.25">
      <c r="A31" s="73"/>
      <c r="B31" s="49"/>
      <c r="C31" s="206"/>
      <c r="D31" s="207"/>
      <c r="E31" s="207"/>
      <c r="F31" s="207"/>
      <c r="G31" s="207"/>
      <c r="H31" s="207"/>
      <c r="I31" s="207"/>
      <c r="J31" s="208"/>
      <c r="K31" s="49"/>
      <c r="L31" s="73"/>
      <c r="M31" s="73"/>
      <c r="N31" s="73"/>
      <c r="O31" s="73"/>
      <c r="P31" s="73"/>
      <c r="Q31" s="73"/>
      <c r="R31" s="73"/>
      <c r="S31" s="73"/>
      <c r="T31" s="73"/>
      <c r="U31" s="73"/>
      <c r="V31" s="73"/>
      <c r="W31" s="73"/>
      <c r="X31" s="73"/>
      <c r="Y31" s="73"/>
      <c r="Z31" s="73"/>
      <c r="AA31" s="73"/>
    </row>
    <row r="32" spans="1:27" ht="15" customHeight="1" x14ac:dyDescent="0.25">
      <c r="A32" s="73"/>
      <c r="B32" s="49"/>
      <c r="C32" s="206"/>
      <c r="D32" s="207"/>
      <c r="E32" s="207"/>
      <c r="F32" s="207"/>
      <c r="G32" s="207"/>
      <c r="H32" s="207"/>
      <c r="I32" s="207"/>
      <c r="J32" s="208"/>
      <c r="K32" s="49"/>
      <c r="L32" s="73"/>
      <c r="M32" s="73"/>
      <c r="N32" s="73"/>
      <c r="O32" s="73"/>
      <c r="P32" s="73"/>
      <c r="Q32" s="73"/>
      <c r="R32" s="73"/>
      <c r="S32" s="73"/>
      <c r="T32" s="73"/>
      <c r="U32" s="73"/>
      <c r="V32" s="73"/>
      <c r="W32" s="73"/>
      <c r="X32" s="73"/>
      <c r="Y32" s="73"/>
      <c r="Z32" s="73"/>
      <c r="AA32" s="73"/>
    </row>
    <row r="33" spans="1:27" ht="15" customHeight="1" x14ac:dyDescent="0.25">
      <c r="A33" s="73"/>
      <c r="B33" s="49"/>
      <c r="C33" s="206"/>
      <c r="D33" s="207"/>
      <c r="E33" s="207"/>
      <c r="F33" s="207"/>
      <c r="G33" s="207"/>
      <c r="H33" s="207"/>
      <c r="I33" s="207"/>
      <c r="J33" s="208"/>
      <c r="K33" s="49"/>
      <c r="L33" s="73"/>
      <c r="M33" s="73"/>
      <c r="N33" s="73"/>
      <c r="O33" s="73"/>
      <c r="P33" s="73"/>
      <c r="Q33" s="73"/>
      <c r="R33" s="73"/>
      <c r="S33" s="73"/>
      <c r="T33" s="73"/>
      <c r="U33" s="73"/>
      <c r="V33" s="73"/>
      <c r="W33" s="73"/>
      <c r="X33" s="73"/>
      <c r="Y33" s="73"/>
      <c r="Z33" s="73"/>
      <c r="AA33" s="73"/>
    </row>
    <row r="34" spans="1:27" ht="15" customHeight="1" x14ac:dyDescent="0.25">
      <c r="A34" s="73"/>
      <c r="B34" s="49"/>
      <c r="C34" s="206"/>
      <c r="D34" s="207"/>
      <c r="E34" s="207"/>
      <c r="F34" s="207"/>
      <c r="G34" s="207"/>
      <c r="H34" s="207"/>
      <c r="I34" s="207"/>
      <c r="J34" s="208"/>
      <c r="K34" s="49"/>
      <c r="L34" s="73"/>
      <c r="M34" s="73"/>
      <c r="N34" s="73"/>
      <c r="O34" s="73"/>
      <c r="P34" s="73"/>
      <c r="Q34" s="73"/>
      <c r="R34" s="73"/>
      <c r="S34" s="73"/>
      <c r="T34" s="73"/>
      <c r="U34" s="73"/>
      <c r="V34" s="73"/>
      <c r="W34" s="73"/>
      <c r="X34" s="73"/>
      <c r="Y34" s="73"/>
      <c r="Z34" s="73"/>
      <c r="AA34" s="73"/>
    </row>
    <row r="35" spans="1:27" ht="15" customHeight="1" x14ac:dyDescent="0.25">
      <c r="A35" s="73"/>
      <c r="B35" s="49"/>
      <c r="C35" s="206"/>
      <c r="D35" s="207"/>
      <c r="E35" s="207"/>
      <c r="F35" s="207"/>
      <c r="G35" s="207"/>
      <c r="H35" s="207"/>
      <c r="I35" s="207"/>
      <c r="J35" s="208"/>
      <c r="K35" s="49"/>
      <c r="L35" s="73"/>
      <c r="M35" s="73"/>
      <c r="N35" s="73"/>
      <c r="O35" s="73"/>
      <c r="P35" s="73"/>
      <c r="Q35" s="73"/>
      <c r="R35" s="73"/>
      <c r="S35" s="73"/>
      <c r="T35" s="73"/>
      <c r="U35" s="73"/>
      <c r="V35" s="73"/>
      <c r="W35" s="73"/>
      <c r="X35" s="73"/>
      <c r="Y35" s="73"/>
      <c r="Z35" s="73"/>
      <c r="AA35" s="73"/>
    </row>
    <row r="36" spans="1:27" ht="15" customHeight="1" x14ac:dyDescent="0.25">
      <c r="A36" s="73"/>
      <c r="B36" s="49"/>
      <c r="C36" s="206"/>
      <c r="D36" s="207"/>
      <c r="E36" s="207"/>
      <c r="F36" s="207"/>
      <c r="G36" s="207"/>
      <c r="H36" s="207"/>
      <c r="I36" s="207"/>
      <c r="J36" s="208"/>
      <c r="K36" s="49"/>
      <c r="L36" s="73"/>
      <c r="M36" s="73"/>
      <c r="N36" s="73"/>
      <c r="O36" s="73"/>
      <c r="P36" s="73"/>
      <c r="Q36" s="73"/>
      <c r="R36" s="73"/>
      <c r="S36" s="73"/>
      <c r="T36" s="73"/>
      <c r="U36" s="73"/>
      <c r="V36" s="73"/>
      <c r="W36" s="73"/>
      <c r="X36" s="73"/>
      <c r="Y36" s="73"/>
      <c r="Z36" s="73"/>
      <c r="AA36" s="73"/>
    </row>
    <row r="37" spans="1:27" ht="15" customHeight="1" x14ac:dyDescent="0.25">
      <c r="A37" s="73"/>
      <c r="B37" s="49"/>
      <c r="C37" s="209"/>
      <c r="D37" s="210"/>
      <c r="E37" s="210"/>
      <c r="F37" s="210"/>
      <c r="G37" s="210"/>
      <c r="H37" s="210"/>
      <c r="I37" s="210"/>
      <c r="J37" s="211"/>
      <c r="K37" s="49"/>
      <c r="L37" s="73"/>
      <c r="M37" s="73"/>
      <c r="N37" s="73"/>
      <c r="O37" s="73"/>
      <c r="P37" s="73"/>
      <c r="Q37" s="73"/>
      <c r="R37" s="73"/>
      <c r="S37" s="73"/>
      <c r="T37" s="73"/>
      <c r="U37" s="73"/>
      <c r="V37" s="73"/>
      <c r="W37" s="73"/>
      <c r="X37" s="73"/>
      <c r="Y37" s="73"/>
      <c r="Z37" s="73"/>
      <c r="AA37" s="73"/>
    </row>
    <row r="38" spans="1:27" ht="15" customHeight="1" x14ac:dyDescent="0.25">
      <c r="A38" s="73"/>
      <c r="B38" s="49"/>
      <c r="C38" s="138"/>
      <c r="D38" s="139"/>
      <c r="E38" s="139"/>
      <c r="F38" s="139"/>
      <c r="G38" s="139"/>
      <c r="H38" s="139"/>
      <c r="I38" s="139"/>
      <c r="J38" s="140"/>
      <c r="K38" s="49"/>
      <c r="L38" s="73"/>
      <c r="M38" s="73"/>
      <c r="N38" s="73"/>
      <c r="O38" s="73"/>
      <c r="P38" s="73"/>
      <c r="Q38" s="73"/>
      <c r="R38" s="73"/>
      <c r="S38" s="73"/>
      <c r="T38" s="73"/>
      <c r="U38" s="73"/>
      <c r="V38" s="73"/>
      <c r="W38" s="73"/>
      <c r="X38" s="73"/>
      <c r="Y38" s="73"/>
      <c r="Z38" s="73"/>
      <c r="AA38" s="73"/>
    </row>
    <row r="39" spans="1:27" ht="15" customHeight="1" x14ac:dyDescent="0.25">
      <c r="A39" s="73"/>
      <c r="B39" s="49"/>
      <c r="C39" s="143"/>
      <c r="D39" s="109" t="s">
        <v>130</v>
      </c>
      <c r="E39" s="1"/>
      <c r="F39" s="1"/>
      <c r="G39" s="1"/>
      <c r="H39" s="1"/>
      <c r="I39" s="1"/>
      <c r="J39" s="141"/>
      <c r="K39" s="49"/>
      <c r="L39" s="73"/>
      <c r="M39" s="73"/>
      <c r="N39" s="73"/>
      <c r="O39" s="73"/>
      <c r="P39" s="73"/>
      <c r="Q39" s="73"/>
      <c r="R39" s="73"/>
      <c r="S39" s="73"/>
      <c r="T39" s="73"/>
      <c r="U39" s="73"/>
      <c r="V39" s="73"/>
      <c r="W39" s="73"/>
      <c r="X39" s="73"/>
      <c r="Y39" s="73"/>
      <c r="Z39" s="73"/>
      <c r="AA39" s="73"/>
    </row>
    <row r="40" spans="1:27" ht="15" customHeight="1" x14ac:dyDescent="0.25">
      <c r="A40" s="73"/>
      <c r="B40" s="49"/>
      <c r="C40" s="143"/>
      <c r="D40" s="201" t="s">
        <v>230</v>
      </c>
      <c r="E40" s="201"/>
      <c r="F40" s="201"/>
      <c r="G40" s="201"/>
      <c r="H40" s="201"/>
      <c r="I40" s="201"/>
      <c r="J40" s="141"/>
      <c r="K40" s="49"/>
      <c r="L40" s="73"/>
      <c r="M40" s="73"/>
      <c r="N40" s="73"/>
      <c r="O40" s="73"/>
      <c r="P40" s="73"/>
      <c r="Q40" s="73"/>
      <c r="R40" s="73"/>
      <c r="S40" s="73"/>
      <c r="T40" s="73"/>
      <c r="U40" s="73"/>
      <c r="V40" s="73"/>
      <c r="W40" s="73"/>
      <c r="X40" s="73"/>
      <c r="Y40" s="73"/>
      <c r="Z40" s="73"/>
      <c r="AA40" s="73"/>
    </row>
    <row r="41" spans="1:27" ht="15" customHeight="1" x14ac:dyDescent="0.25">
      <c r="A41" s="73"/>
      <c r="B41" s="49"/>
      <c r="C41" s="143"/>
      <c r="D41" s="201"/>
      <c r="E41" s="201"/>
      <c r="F41" s="201"/>
      <c r="G41" s="201"/>
      <c r="H41" s="201"/>
      <c r="I41" s="201"/>
      <c r="J41" s="141"/>
      <c r="K41" s="49"/>
      <c r="L41" s="73"/>
      <c r="M41" s="73"/>
      <c r="N41" s="73"/>
      <c r="O41" s="73"/>
      <c r="P41" s="73"/>
      <c r="Q41" s="73"/>
      <c r="R41" s="73"/>
      <c r="S41" s="73"/>
      <c r="T41" s="73"/>
      <c r="U41" s="73"/>
      <c r="V41" s="73"/>
      <c r="W41" s="73"/>
      <c r="X41" s="73"/>
      <c r="Y41" s="73"/>
      <c r="Z41" s="73"/>
      <c r="AA41" s="73"/>
    </row>
    <row r="42" spans="1:27" ht="15" customHeight="1" x14ac:dyDescent="0.25">
      <c r="A42" s="73"/>
      <c r="B42" s="49"/>
      <c r="C42" s="143"/>
      <c r="D42" s="201"/>
      <c r="E42" s="201"/>
      <c r="F42" s="201"/>
      <c r="G42" s="201"/>
      <c r="H42" s="201"/>
      <c r="I42" s="201"/>
      <c r="J42" s="141"/>
      <c r="K42" s="49"/>
      <c r="L42" s="73"/>
      <c r="M42" s="73"/>
      <c r="N42" s="73"/>
      <c r="O42" s="73"/>
      <c r="P42" s="73"/>
      <c r="Q42" s="73"/>
      <c r="R42" s="73"/>
      <c r="S42" s="73"/>
      <c r="T42" s="73"/>
      <c r="U42" s="73"/>
      <c r="V42" s="73"/>
      <c r="W42" s="73"/>
      <c r="X42" s="73"/>
      <c r="Y42" s="73"/>
      <c r="Z42" s="73"/>
      <c r="AA42" s="73"/>
    </row>
    <row r="43" spans="1:27" ht="15" customHeight="1" x14ac:dyDescent="0.25">
      <c r="A43" s="73"/>
      <c r="B43" s="49"/>
      <c r="C43" s="144"/>
      <c r="D43" s="202"/>
      <c r="E43" s="202"/>
      <c r="F43" s="202"/>
      <c r="G43" s="202"/>
      <c r="H43" s="202"/>
      <c r="I43" s="202"/>
      <c r="J43" s="142"/>
      <c r="K43" s="49"/>
      <c r="L43" s="73"/>
      <c r="M43" s="73"/>
      <c r="N43" s="73"/>
      <c r="O43" s="73"/>
      <c r="P43" s="73"/>
      <c r="Q43" s="73"/>
      <c r="R43" s="73"/>
      <c r="S43" s="73"/>
      <c r="T43" s="73"/>
      <c r="U43" s="73"/>
      <c r="V43" s="73"/>
      <c r="W43" s="73"/>
      <c r="X43" s="73"/>
      <c r="Y43" s="73"/>
      <c r="Z43" s="73"/>
      <c r="AA43" s="73"/>
    </row>
    <row r="44" spans="1:27" ht="15" customHeight="1" x14ac:dyDescent="0.25">
      <c r="A44" s="73"/>
      <c r="B44" s="49"/>
      <c r="C44" s="49"/>
      <c r="D44" s="137" t="s">
        <v>221</v>
      </c>
      <c r="E44" s="49"/>
      <c r="F44" s="49"/>
      <c r="G44" s="49"/>
      <c r="H44" s="49"/>
      <c r="I44" s="49"/>
      <c r="J44" s="49"/>
      <c r="K44" s="49"/>
      <c r="L44" s="73"/>
      <c r="M44" s="73"/>
      <c r="N44" s="73"/>
      <c r="O44" s="73"/>
      <c r="P44" s="73"/>
      <c r="Q44" s="73"/>
      <c r="R44" s="73"/>
      <c r="S44" s="73"/>
      <c r="T44" s="73"/>
      <c r="U44" s="73"/>
      <c r="V44" s="73"/>
      <c r="W44" s="73"/>
      <c r="X44" s="73"/>
      <c r="Y44" s="73"/>
      <c r="Z44" s="73"/>
      <c r="AA44" s="73"/>
    </row>
    <row r="45" spans="1:27" ht="22.5" customHeight="1" x14ac:dyDescent="0.25">
      <c r="A45" s="73"/>
      <c r="B45" s="49"/>
      <c r="C45" s="203"/>
      <c r="D45" s="204"/>
      <c r="E45" s="204"/>
      <c r="F45" s="204"/>
      <c r="G45" s="204"/>
      <c r="H45" s="204"/>
      <c r="I45" s="204"/>
      <c r="J45" s="205"/>
      <c r="K45" s="49"/>
      <c r="L45" s="73"/>
      <c r="M45" s="73"/>
      <c r="N45" s="73"/>
      <c r="O45" s="73"/>
      <c r="P45" s="73"/>
      <c r="Q45" s="73"/>
      <c r="R45" s="73"/>
      <c r="S45" s="73"/>
      <c r="T45" s="73"/>
      <c r="U45" s="73"/>
      <c r="V45" s="73"/>
      <c r="W45" s="73"/>
      <c r="X45" s="73"/>
      <c r="Y45" s="73"/>
      <c r="Z45" s="73"/>
      <c r="AA45" s="73"/>
    </row>
    <row r="46" spans="1:27" ht="15" customHeight="1" x14ac:dyDescent="0.25">
      <c r="A46" s="73"/>
      <c r="B46" s="49"/>
      <c r="C46" s="206"/>
      <c r="D46" s="207"/>
      <c r="E46" s="207"/>
      <c r="F46" s="207"/>
      <c r="G46" s="207"/>
      <c r="H46" s="207"/>
      <c r="I46" s="207"/>
      <c r="J46" s="208"/>
      <c r="K46" s="49"/>
      <c r="L46" s="73"/>
      <c r="M46" s="73"/>
      <c r="N46" s="73"/>
      <c r="O46" s="73"/>
      <c r="P46" s="73"/>
      <c r="Q46" s="73"/>
      <c r="R46" s="73"/>
      <c r="S46" s="73"/>
      <c r="T46" s="73"/>
      <c r="U46" s="73"/>
      <c r="V46" s="73"/>
      <c r="W46" s="73"/>
      <c r="X46" s="73"/>
      <c r="Y46" s="73"/>
      <c r="Z46" s="73"/>
      <c r="AA46" s="73"/>
    </row>
    <row r="47" spans="1:27" ht="15" customHeight="1" x14ac:dyDescent="0.25">
      <c r="A47" s="73"/>
      <c r="B47" s="49"/>
      <c r="C47" s="206"/>
      <c r="D47" s="207"/>
      <c r="E47" s="207"/>
      <c r="F47" s="207"/>
      <c r="G47" s="207"/>
      <c r="H47" s="207"/>
      <c r="I47" s="207"/>
      <c r="J47" s="208"/>
      <c r="K47" s="49"/>
      <c r="L47" s="73"/>
      <c r="M47" s="73"/>
      <c r="N47" s="73"/>
      <c r="O47" s="73"/>
      <c r="P47" s="73"/>
      <c r="Q47" s="73"/>
      <c r="R47" s="73"/>
      <c r="S47" s="73"/>
      <c r="T47" s="73"/>
      <c r="U47" s="73"/>
      <c r="V47" s="73"/>
      <c r="W47" s="73"/>
      <c r="X47" s="73"/>
      <c r="Y47" s="73"/>
      <c r="Z47" s="73"/>
      <c r="AA47" s="73"/>
    </row>
    <row r="48" spans="1:27" ht="15" customHeight="1" x14ac:dyDescent="0.25">
      <c r="A48" s="73"/>
      <c r="B48" s="49"/>
      <c r="C48" s="206"/>
      <c r="D48" s="207"/>
      <c r="E48" s="207"/>
      <c r="F48" s="207"/>
      <c r="G48" s="207"/>
      <c r="H48" s="207"/>
      <c r="I48" s="207"/>
      <c r="J48" s="208"/>
      <c r="K48" s="49"/>
      <c r="L48" s="73"/>
      <c r="M48" s="73"/>
      <c r="N48" s="73"/>
      <c r="O48" s="73"/>
      <c r="P48" s="73"/>
      <c r="Q48" s="73"/>
      <c r="R48" s="73"/>
      <c r="S48" s="73"/>
      <c r="T48" s="73"/>
      <c r="U48" s="73"/>
      <c r="V48" s="73"/>
      <c r="W48" s="73"/>
      <c r="X48" s="73"/>
      <c r="Y48" s="73"/>
      <c r="Z48" s="73"/>
      <c r="AA48" s="73"/>
    </row>
    <row r="49" spans="1:27" ht="15" customHeight="1" x14ac:dyDescent="0.25">
      <c r="A49" s="73"/>
      <c r="B49" s="49"/>
      <c r="C49" s="206"/>
      <c r="D49" s="207"/>
      <c r="E49" s="207"/>
      <c r="F49" s="207"/>
      <c r="G49" s="207"/>
      <c r="H49" s="207"/>
      <c r="I49" s="207"/>
      <c r="J49" s="208"/>
      <c r="K49" s="49"/>
      <c r="L49" s="73"/>
      <c r="M49" s="73"/>
      <c r="N49" s="73"/>
      <c r="O49" s="73"/>
      <c r="P49" s="73"/>
      <c r="Q49" s="73"/>
      <c r="R49" s="73"/>
      <c r="S49" s="73"/>
      <c r="T49" s="73"/>
      <c r="U49" s="73"/>
      <c r="V49" s="73"/>
      <c r="W49" s="73"/>
      <c r="X49" s="73"/>
      <c r="Y49" s="73"/>
      <c r="Z49" s="73"/>
      <c r="AA49" s="73"/>
    </row>
    <row r="50" spans="1:27" ht="15" customHeight="1" x14ac:dyDescent="0.25">
      <c r="A50" s="73"/>
      <c r="B50" s="49"/>
      <c r="C50" s="206"/>
      <c r="D50" s="207"/>
      <c r="E50" s="207"/>
      <c r="F50" s="207"/>
      <c r="G50" s="207"/>
      <c r="H50" s="207"/>
      <c r="I50" s="207"/>
      <c r="J50" s="208"/>
      <c r="K50" s="49"/>
      <c r="L50" s="73"/>
      <c r="M50" s="73"/>
      <c r="N50" s="73"/>
      <c r="O50" s="73"/>
      <c r="P50" s="73"/>
      <c r="Q50" s="73"/>
      <c r="R50" s="73"/>
      <c r="S50" s="73"/>
      <c r="T50" s="73"/>
      <c r="U50" s="73"/>
      <c r="V50" s="73"/>
      <c r="W50" s="73"/>
      <c r="X50" s="73"/>
      <c r="Y50" s="73"/>
      <c r="Z50" s="73"/>
      <c r="AA50" s="73"/>
    </row>
    <row r="51" spans="1:27" ht="15" customHeight="1" x14ac:dyDescent="0.25">
      <c r="A51" s="73"/>
      <c r="B51" s="49"/>
      <c r="C51" s="206"/>
      <c r="D51" s="207"/>
      <c r="E51" s="207"/>
      <c r="F51" s="207"/>
      <c r="G51" s="207"/>
      <c r="H51" s="207"/>
      <c r="I51" s="207"/>
      <c r="J51" s="208"/>
      <c r="K51" s="49"/>
      <c r="L51" s="73"/>
      <c r="M51" s="73"/>
      <c r="N51" s="73"/>
      <c r="O51" s="73"/>
      <c r="P51" s="73"/>
      <c r="Q51" s="73"/>
      <c r="R51" s="73"/>
      <c r="S51" s="73"/>
      <c r="T51" s="73"/>
      <c r="U51" s="73"/>
      <c r="V51" s="73"/>
      <c r="W51" s="73"/>
      <c r="X51" s="73"/>
      <c r="Y51" s="73"/>
      <c r="Z51" s="73"/>
      <c r="AA51" s="73"/>
    </row>
    <row r="52" spans="1:27" ht="15" customHeight="1" x14ac:dyDescent="0.25">
      <c r="A52" s="73"/>
      <c r="B52" s="49"/>
      <c r="C52" s="206"/>
      <c r="D52" s="207"/>
      <c r="E52" s="207"/>
      <c r="F52" s="207"/>
      <c r="G52" s="207"/>
      <c r="H52" s="207"/>
      <c r="I52" s="207"/>
      <c r="J52" s="208"/>
      <c r="K52" s="49"/>
      <c r="L52" s="73"/>
      <c r="M52" s="73"/>
      <c r="N52" s="73"/>
      <c r="O52" s="73"/>
      <c r="P52" s="73"/>
      <c r="Q52" s="73"/>
      <c r="R52" s="73"/>
      <c r="S52" s="73"/>
      <c r="T52" s="73"/>
      <c r="U52" s="73"/>
      <c r="V52" s="73"/>
      <c r="W52" s="73"/>
      <c r="X52" s="73"/>
      <c r="Y52" s="73"/>
      <c r="Z52" s="73"/>
      <c r="AA52" s="73"/>
    </row>
    <row r="53" spans="1:27" ht="15" customHeight="1" x14ac:dyDescent="0.25">
      <c r="A53" s="73"/>
      <c r="B53" s="49"/>
      <c r="C53" s="206"/>
      <c r="D53" s="207"/>
      <c r="E53" s="207"/>
      <c r="F53" s="207"/>
      <c r="G53" s="207"/>
      <c r="H53" s="207"/>
      <c r="I53" s="207"/>
      <c r="J53" s="208"/>
      <c r="K53" s="49"/>
      <c r="L53" s="73"/>
      <c r="M53" s="73"/>
      <c r="N53" s="73"/>
      <c r="O53" s="73"/>
      <c r="P53" s="73"/>
      <c r="Q53" s="73"/>
      <c r="R53" s="73"/>
      <c r="S53" s="73"/>
      <c r="T53" s="73"/>
      <c r="U53" s="73"/>
      <c r="V53" s="73"/>
      <c r="W53" s="73"/>
      <c r="X53" s="73"/>
      <c r="Y53" s="73"/>
      <c r="Z53" s="73"/>
      <c r="AA53" s="73"/>
    </row>
    <row r="54" spans="1:27" ht="15" customHeight="1" x14ac:dyDescent="0.25">
      <c r="A54" s="73"/>
      <c r="B54" s="49"/>
      <c r="C54" s="206"/>
      <c r="D54" s="207"/>
      <c r="E54" s="207"/>
      <c r="F54" s="207"/>
      <c r="G54" s="207"/>
      <c r="H54" s="207"/>
      <c r="I54" s="207"/>
      <c r="J54" s="208"/>
      <c r="K54" s="49"/>
      <c r="L54" s="73"/>
      <c r="M54" s="73"/>
      <c r="N54" s="73"/>
      <c r="O54" s="73"/>
      <c r="P54" s="73"/>
      <c r="Q54" s="73"/>
      <c r="R54" s="73"/>
      <c r="S54" s="73"/>
      <c r="T54" s="73"/>
      <c r="U54" s="73"/>
      <c r="V54" s="73"/>
      <c r="W54" s="73"/>
      <c r="X54" s="73"/>
      <c r="Y54" s="73"/>
      <c r="Z54" s="73"/>
      <c r="AA54" s="73"/>
    </row>
    <row r="55" spans="1:27" ht="15" customHeight="1" x14ac:dyDescent="0.25">
      <c r="A55" s="73"/>
      <c r="B55" s="49"/>
      <c r="C55" s="206"/>
      <c r="D55" s="207"/>
      <c r="E55" s="207"/>
      <c r="F55" s="207"/>
      <c r="G55" s="207"/>
      <c r="H55" s="207"/>
      <c r="I55" s="207"/>
      <c r="J55" s="208"/>
      <c r="K55" s="49"/>
      <c r="L55" s="73"/>
      <c r="M55" s="73"/>
      <c r="N55" s="73"/>
      <c r="O55" s="73"/>
      <c r="P55" s="73"/>
      <c r="Q55" s="73"/>
      <c r="R55" s="73"/>
      <c r="S55" s="73"/>
      <c r="T55" s="73"/>
      <c r="U55" s="73"/>
      <c r="V55" s="73"/>
      <c r="W55" s="73"/>
      <c r="X55" s="73"/>
      <c r="Y55" s="73"/>
      <c r="Z55" s="73"/>
      <c r="AA55" s="73"/>
    </row>
    <row r="56" spans="1:27" ht="15" customHeight="1" x14ac:dyDescent="0.25">
      <c r="A56" s="73"/>
      <c r="B56" s="49"/>
      <c r="C56" s="206"/>
      <c r="D56" s="207"/>
      <c r="E56" s="207"/>
      <c r="F56" s="207"/>
      <c r="G56" s="207"/>
      <c r="H56" s="207"/>
      <c r="I56" s="207"/>
      <c r="J56" s="208"/>
      <c r="K56" s="49"/>
      <c r="L56" s="73"/>
      <c r="M56" s="73"/>
      <c r="N56" s="73"/>
      <c r="O56" s="73"/>
      <c r="P56" s="73"/>
      <c r="Q56" s="73"/>
      <c r="R56" s="73"/>
      <c r="S56" s="73"/>
      <c r="T56" s="73"/>
      <c r="U56" s="73"/>
      <c r="V56" s="73"/>
      <c r="W56" s="73"/>
      <c r="X56" s="73"/>
      <c r="Y56" s="73"/>
      <c r="Z56" s="73"/>
      <c r="AA56" s="73"/>
    </row>
    <row r="57" spans="1:27" ht="15" customHeight="1" x14ac:dyDescent="0.25">
      <c r="A57" s="73"/>
      <c r="B57" s="49"/>
      <c r="C57" s="206"/>
      <c r="D57" s="207"/>
      <c r="E57" s="207"/>
      <c r="F57" s="207"/>
      <c r="G57" s="207"/>
      <c r="H57" s="207"/>
      <c r="I57" s="207"/>
      <c r="J57" s="208"/>
      <c r="K57" s="49"/>
      <c r="L57" s="73"/>
      <c r="M57" s="73"/>
      <c r="N57" s="73"/>
      <c r="O57" s="73"/>
      <c r="P57" s="73"/>
      <c r="Q57" s="73"/>
      <c r="R57" s="73"/>
      <c r="S57" s="73"/>
      <c r="T57" s="73"/>
      <c r="U57" s="73"/>
      <c r="V57" s="73"/>
      <c r="W57" s="73"/>
      <c r="X57" s="73"/>
      <c r="Y57" s="73"/>
      <c r="Z57" s="73"/>
      <c r="AA57" s="73"/>
    </row>
    <row r="58" spans="1:27" ht="15" customHeight="1" x14ac:dyDescent="0.25">
      <c r="A58" s="73"/>
      <c r="B58" s="49"/>
      <c r="C58" s="206"/>
      <c r="D58" s="207"/>
      <c r="E58" s="207"/>
      <c r="F58" s="207"/>
      <c r="G58" s="207"/>
      <c r="H58" s="207"/>
      <c r="I58" s="207"/>
      <c r="J58" s="208"/>
      <c r="K58" s="49"/>
      <c r="L58" s="73"/>
      <c r="M58" s="73"/>
      <c r="N58" s="73"/>
      <c r="O58" s="73"/>
      <c r="P58" s="73"/>
      <c r="Q58" s="73"/>
      <c r="R58" s="73"/>
      <c r="S58" s="73"/>
      <c r="T58" s="73"/>
      <c r="U58" s="73"/>
      <c r="V58" s="73"/>
      <c r="W58" s="73"/>
      <c r="X58" s="73"/>
      <c r="Y58" s="73"/>
      <c r="Z58" s="73"/>
      <c r="AA58" s="73"/>
    </row>
    <row r="59" spans="1:27" ht="15" customHeight="1" x14ac:dyDescent="0.25">
      <c r="A59" s="73"/>
      <c r="B59" s="49"/>
      <c r="C59" s="206"/>
      <c r="D59" s="207"/>
      <c r="E59" s="207"/>
      <c r="F59" s="207"/>
      <c r="G59" s="207"/>
      <c r="H59" s="207"/>
      <c r="I59" s="207"/>
      <c r="J59" s="208"/>
      <c r="K59" s="49"/>
      <c r="L59" s="73"/>
      <c r="M59" s="73"/>
      <c r="N59" s="73"/>
      <c r="O59" s="73"/>
      <c r="P59" s="73"/>
      <c r="Q59" s="73"/>
      <c r="R59" s="73"/>
      <c r="S59" s="73"/>
      <c r="T59" s="73"/>
      <c r="U59" s="73"/>
      <c r="V59" s="73"/>
      <c r="W59" s="73"/>
      <c r="X59" s="73"/>
      <c r="Y59" s="73"/>
      <c r="Z59" s="73"/>
      <c r="AA59" s="73"/>
    </row>
    <row r="60" spans="1:27" ht="15" customHeight="1" x14ac:dyDescent="0.25">
      <c r="A60" s="73"/>
      <c r="B60" s="49"/>
      <c r="C60" s="206"/>
      <c r="D60" s="207"/>
      <c r="E60" s="207"/>
      <c r="F60" s="207"/>
      <c r="G60" s="207"/>
      <c r="H60" s="207"/>
      <c r="I60" s="207"/>
      <c r="J60" s="208"/>
      <c r="K60" s="49"/>
      <c r="L60" s="73"/>
      <c r="M60" s="73"/>
      <c r="N60" s="73"/>
      <c r="O60" s="73"/>
      <c r="P60" s="73"/>
      <c r="Q60" s="73"/>
      <c r="R60" s="73"/>
      <c r="S60" s="73"/>
      <c r="T60" s="73"/>
      <c r="U60" s="73"/>
      <c r="V60" s="73"/>
      <c r="W60" s="73"/>
      <c r="X60" s="73"/>
      <c r="Y60" s="73"/>
      <c r="Z60" s="73"/>
      <c r="AA60" s="73"/>
    </row>
    <row r="61" spans="1:27" ht="15" customHeight="1" x14ac:dyDescent="0.25">
      <c r="A61" s="73"/>
      <c r="B61" s="49"/>
      <c r="C61" s="206"/>
      <c r="D61" s="207"/>
      <c r="E61" s="207"/>
      <c r="F61" s="207"/>
      <c r="G61" s="207"/>
      <c r="H61" s="207"/>
      <c r="I61" s="207"/>
      <c r="J61" s="208"/>
      <c r="K61" s="49"/>
      <c r="L61" s="73"/>
      <c r="M61" s="73"/>
      <c r="N61" s="73"/>
      <c r="O61" s="73"/>
      <c r="P61" s="73"/>
      <c r="Q61" s="73"/>
      <c r="R61" s="73"/>
      <c r="S61" s="73"/>
      <c r="T61" s="73"/>
      <c r="U61" s="73"/>
      <c r="V61" s="73"/>
      <c r="W61" s="73"/>
      <c r="X61" s="73"/>
      <c r="Y61" s="73"/>
      <c r="Z61" s="73"/>
      <c r="AA61" s="73"/>
    </row>
    <row r="62" spans="1:27" ht="15" customHeight="1" x14ac:dyDescent="0.25">
      <c r="A62" s="73"/>
      <c r="B62" s="49"/>
      <c r="C62" s="209"/>
      <c r="D62" s="210"/>
      <c r="E62" s="210"/>
      <c r="F62" s="210"/>
      <c r="G62" s="210"/>
      <c r="H62" s="210"/>
      <c r="I62" s="210"/>
      <c r="J62" s="211"/>
      <c r="K62" s="49"/>
      <c r="L62" s="73"/>
      <c r="M62" s="73"/>
      <c r="N62" s="73"/>
      <c r="O62" s="73"/>
      <c r="P62" s="73"/>
      <c r="Q62" s="73"/>
      <c r="R62" s="73"/>
      <c r="S62" s="73"/>
      <c r="T62" s="73"/>
      <c r="U62" s="73"/>
      <c r="V62" s="73"/>
      <c r="W62" s="73"/>
      <c r="X62" s="73"/>
      <c r="Y62" s="73"/>
      <c r="Z62" s="73"/>
      <c r="AA62" s="73"/>
    </row>
    <row r="63" spans="1:27" ht="15" customHeight="1" x14ac:dyDescent="0.25">
      <c r="A63" s="73"/>
      <c r="B63" s="49"/>
      <c r="C63" s="138"/>
      <c r="D63" s="139"/>
      <c r="E63" s="139"/>
      <c r="F63" s="139"/>
      <c r="G63" s="139"/>
      <c r="H63" s="139"/>
      <c r="I63" s="139"/>
      <c r="J63" s="140"/>
      <c r="K63" s="49"/>
      <c r="L63" s="73"/>
      <c r="M63" s="73"/>
      <c r="N63" s="73"/>
      <c r="O63" s="73"/>
      <c r="P63" s="73"/>
      <c r="Q63" s="73"/>
      <c r="R63" s="73"/>
      <c r="S63" s="73"/>
      <c r="T63" s="73"/>
      <c r="U63" s="73"/>
      <c r="V63" s="73"/>
      <c r="W63" s="73"/>
      <c r="X63" s="73"/>
      <c r="Y63" s="73"/>
      <c r="Z63" s="73"/>
      <c r="AA63" s="73"/>
    </row>
    <row r="64" spans="1:27" ht="15" customHeight="1" x14ac:dyDescent="0.25">
      <c r="A64" s="73"/>
      <c r="B64" s="49"/>
      <c r="C64" s="143"/>
      <c r="D64" s="109" t="s">
        <v>130</v>
      </c>
      <c r="E64" s="1"/>
      <c r="F64" s="1"/>
      <c r="G64" s="1"/>
      <c r="H64" s="1"/>
      <c r="I64" s="1"/>
      <c r="J64" s="141"/>
      <c r="K64" s="49"/>
      <c r="L64" s="73"/>
      <c r="M64" s="73"/>
      <c r="N64" s="73"/>
      <c r="O64" s="73"/>
      <c r="P64" s="73"/>
      <c r="Q64" s="73"/>
      <c r="R64" s="73"/>
      <c r="S64" s="73"/>
      <c r="T64" s="73"/>
      <c r="U64" s="73"/>
      <c r="V64" s="73"/>
      <c r="W64" s="73"/>
      <c r="X64" s="73"/>
      <c r="Y64" s="73"/>
      <c r="Z64" s="73"/>
      <c r="AA64" s="73"/>
    </row>
    <row r="65" spans="1:27" ht="15" customHeight="1" x14ac:dyDescent="0.25">
      <c r="A65" s="73"/>
      <c r="B65" s="49"/>
      <c r="C65" s="143"/>
      <c r="D65" s="201" t="s">
        <v>230</v>
      </c>
      <c r="E65" s="201"/>
      <c r="F65" s="201"/>
      <c r="G65" s="201"/>
      <c r="H65" s="201"/>
      <c r="I65" s="201"/>
      <c r="J65" s="141"/>
      <c r="K65" s="49"/>
      <c r="L65" s="73"/>
      <c r="M65" s="73"/>
      <c r="N65" s="73"/>
      <c r="O65" s="73"/>
      <c r="P65" s="73"/>
      <c r="Q65" s="73"/>
      <c r="R65" s="73"/>
      <c r="S65" s="73"/>
      <c r="T65" s="73"/>
      <c r="U65" s="73"/>
      <c r="V65" s="73"/>
      <c r="W65" s="73"/>
      <c r="X65" s="73"/>
      <c r="Y65" s="73"/>
      <c r="Z65" s="73"/>
      <c r="AA65" s="73"/>
    </row>
    <row r="66" spans="1:27" ht="15" customHeight="1" x14ac:dyDescent="0.25">
      <c r="A66" s="73"/>
      <c r="B66" s="49"/>
      <c r="C66" s="143"/>
      <c r="D66" s="201"/>
      <c r="E66" s="201"/>
      <c r="F66" s="201"/>
      <c r="G66" s="201"/>
      <c r="H66" s="201"/>
      <c r="I66" s="201"/>
      <c r="J66" s="141"/>
      <c r="K66" s="49"/>
      <c r="L66" s="73"/>
      <c r="M66" s="73"/>
      <c r="N66" s="73"/>
      <c r="O66" s="73"/>
      <c r="P66" s="73"/>
      <c r="Q66" s="73"/>
      <c r="R66" s="73"/>
      <c r="S66" s="73"/>
      <c r="T66" s="73"/>
      <c r="U66" s="73"/>
      <c r="V66" s="73"/>
      <c r="W66" s="73"/>
      <c r="X66" s="73"/>
      <c r="Y66" s="73"/>
      <c r="Z66" s="73"/>
      <c r="AA66" s="73"/>
    </row>
    <row r="67" spans="1:27" ht="15" customHeight="1" x14ac:dyDescent="0.25">
      <c r="A67" s="73"/>
      <c r="B67" s="49"/>
      <c r="C67" s="143"/>
      <c r="D67" s="201"/>
      <c r="E67" s="201"/>
      <c r="F67" s="201"/>
      <c r="G67" s="201"/>
      <c r="H67" s="201"/>
      <c r="I67" s="201"/>
      <c r="J67" s="141"/>
      <c r="K67" s="49"/>
      <c r="L67" s="73"/>
      <c r="M67" s="73"/>
      <c r="N67" s="73"/>
      <c r="O67" s="73"/>
      <c r="P67" s="73"/>
      <c r="Q67" s="73"/>
      <c r="R67" s="73"/>
      <c r="S67" s="73"/>
      <c r="T67" s="73"/>
      <c r="U67" s="73"/>
      <c r="V67" s="73"/>
      <c r="W67" s="73"/>
      <c r="X67" s="73"/>
      <c r="Y67" s="73"/>
      <c r="Z67" s="73"/>
      <c r="AA67" s="73"/>
    </row>
    <row r="68" spans="1:27" ht="15" customHeight="1" x14ac:dyDescent="0.25">
      <c r="A68" s="73"/>
      <c r="B68" s="49"/>
      <c r="C68" s="144"/>
      <c r="D68" s="202"/>
      <c r="E68" s="202"/>
      <c r="F68" s="202"/>
      <c r="G68" s="202"/>
      <c r="H68" s="202"/>
      <c r="I68" s="202"/>
      <c r="J68" s="142"/>
      <c r="K68" s="49"/>
      <c r="L68" s="73"/>
      <c r="M68" s="73"/>
      <c r="N68" s="73"/>
      <c r="O68" s="73"/>
      <c r="P68" s="73"/>
      <c r="Q68" s="73"/>
      <c r="R68" s="73"/>
      <c r="S68" s="73"/>
      <c r="T68" s="73"/>
      <c r="U68" s="73"/>
      <c r="V68" s="73"/>
      <c r="W68" s="73"/>
      <c r="X68" s="73"/>
      <c r="Y68" s="73"/>
      <c r="Z68" s="73"/>
      <c r="AA68" s="73"/>
    </row>
    <row r="69" spans="1:27" ht="15" customHeight="1" x14ac:dyDescent="0.25">
      <c r="A69" s="73"/>
      <c r="B69" s="49"/>
      <c r="C69" s="49"/>
      <c r="D69" s="137" t="s">
        <v>222</v>
      </c>
      <c r="E69" s="49"/>
      <c r="F69" s="49"/>
      <c r="G69" s="49"/>
      <c r="H69" s="49"/>
      <c r="I69" s="49"/>
      <c r="J69" s="49"/>
      <c r="K69" s="49"/>
      <c r="L69" s="73"/>
      <c r="M69" s="73"/>
      <c r="N69" s="73"/>
      <c r="O69" s="73"/>
      <c r="P69" s="73"/>
      <c r="Q69" s="73"/>
      <c r="R69" s="73"/>
      <c r="S69" s="73"/>
      <c r="T69" s="73"/>
      <c r="U69" s="73"/>
      <c r="V69" s="73"/>
      <c r="W69" s="73"/>
      <c r="X69" s="73"/>
      <c r="Y69" s="73"/>
      <c r="Z69" s="73"/>
      <c r="AA69" s="73"/>
    </row>
    <row r="70" spans="1:27" ht="15" customHeight="1" x14ac:dyDescent="0.25">
      <c r="A70" s="73"/>
      <c r="B70" s="49"/>
      <c r="C70" s="203"/>
      <c r="D70" s="204"/>
      <c r="E70" s="204"/>
      <c r="F70" s="204"/>
      <c r="G70" s="204"/>
      <c r="H70" s="204"/>
      <c r="I70" s="204"/>
      <c r="J70" s="205"/>
      <c r="K70" s="49"/>
      <c r="L70" s="73"/>
      <c r="M70" s="73"/>
      <c r="N70" s="73"/>
      <c r="O70" s="73"/>
      <c r="P70" s="73"/>
      <c r="Q70" s="73"/>
      <c r="R70" s="73"/>
      <c r="S70" s="73"/>
      <c r="T70" s="73"/>
      <c r="U70" s="73"/>
      <c r="V70" s="73"/>
      <c r="W70" s="73"/>
      <c r="X70" s="73"/>
      <c r="Y70" s="73"/>
      <c r="Z70" s="73"/>
      <c r="AA70" s="73"/>
    </row>
    <row r="71" spans="1:27" ht="15" customHeight="1" x14ac:dyDescent="0.25">
      <c r="A71" s="73"/>
      <c r="B71" s="49"/>
      <c r="C71" s="206"/>
      <c r="D71" s="207"/>
      <c r="E71" s="207"/>
      <c r="F71" s="207"/>
      <c r="G71" s="207"/>
      <c r="H71" s="207"/>
      <c r="I71" s="207"/>
      <c r="J71" s="208"/>
      <c r="K71" s="49"/>
      <c r="L71" s="73"/>
      <c r="M71" s="73"/>
      <c r="N71" s="73"/>
      <c r="O71" s="73"/>
      <c r="P71" s="73"/>
      <c r="Q71" s="73"/>
      <c r="R71" s="73"/>
      <c r="S71" s="73"/>
      <c r="T71" s="73"/>
      <c r="U71" s="73"/>
      <c r="V71" s="73"/>
      <c r="W71" s="73"/>
      <c r="X71" s="73"/>
      <c r="Y71" s="73"/>
      <c r="Z71" s="73"/>
      <c r="AA71" s="73"/>
    </row>
    <row r="72" spans="1:27" ht="15" customHeight="1" x14ac:dyDescent="0.25">
      <c r="A72" s="73"/>
      <c r="B72" s="49"/>
      <c r="C72" s="206"/>
      <c r="D72" s="207"/>
      <c r="E72" s="207"/>
      <c r="F72" s="207"/>
      <c r="G72" s="207"/>
      <c r="H72" s="207"/>
      <c r="I72" s="207"/>
      <c r="J72" s="208"/>
      <c r="K72" s="49"/>
      <c r="L72" s="73"/>
      <c r="M72" s="73"/>
      <c r="N72" s="73"/>
      <c r="O72" s="73"/>
      <c r="P72" s="73"/>
      <c r="Q72" s="73"/>
      <c r="R72" s="73"/>
      <c r="S72" s="73"/>
      <c r="T72" s="73"/>
      <c r="U72" s="73"/>
      <c r="V72" s="73"/>
      <c r="W72" s="73"/>
      <c r="X72" s="73"/>
      <c r="Y72" s="73"/>
      <c r="Z72" s="73"/>
      <c r="AA72" s="73"/>
    </row>
    <row r="73" spans="1:27" ht="15" customHeight="1" x14ac:dyDescent="0.25">
      <c r="A73" s="73"/>
      <c r="B73" s="49"/>
      <c r="C73" s="206"/>
      <c r="D73" s="207"/>
      <c r="E73" s="207"/>
      <c r="F73" s="207"/>
      <c r="G73" s="207"/>
      <c r="H73" s="207"/>
      <c r="I73" s="207"/>
      <c r="J73" s="208"/>
      <c r="K73" s="49"/>
      <c r="L73" s="73"/>
      <c r="M73" s="73"/>
      <c r="N73" s="73"/>
      <c r="O73" s="73"/>
      <c r="P73" s="73"/>
      <c r="Q73" s="73"/>
      <c r="R73" s="73"/>
      <c r="S73" s="73"/>
      <c r="T73" s="73"/>
      <c r="U73" s="73"/>
      <c r="V73" s="73"/>
      <c r="W73" s="73"/>
      <c r="X73" s="73"/>
      <c r="Y73" s="73"/>
      <c r="Z73" s="73"/>
      <c r="AA73" s="73"/>
    </row>
    <row r="74" spans="1:27" ht="15" customHeight="1" x14ac:dyDescent="0.25">
      <c r="A74" s="73"/>
      <c r="B74" s="49"/>
      <c r="C74" s="206"/>
      <c r="D74" s="207"/>
      <c r="E74" s="207"/>
      <c r="F74" s="207"/>
      <c r="G74" s="207"/>
      <c r="H74" s="207"/>
      <c r="I74" s="207"/>
      <c r="J74" s="208"/>
      <c r="K74" s="49"/>
      <c r="L74" s="73"/>
      <c r="M74" s="73"/>
      <c r="N74" s="73"/>
      <c r="O74" s="73"/>
      <c r="P74" s="73"/>
      <c r="Q74" s="73"/>
      <c r="R74" s="73"/>
      <c r="S74" s="73"/>
      <c r="T74" s="73"/>
      <c r="U74" s="73"/>
      <c r="V74" s="73"/>
      <c r="W74" s="73"/>
      <c r="X74" s="73"/>
      <c r="Y74" s="73"/>
      <c r="Z74" s="73"/>
      <c r="AA74" s="73"/>
    </row>
    <row r="75" spans="1:27" ht="15" customHeight="1" x14ac:dyDescent="0.25">
      <c r="A75" s="73"/>
      <c r="B75" s="49"/>
      <c r="C75" s="206"/>
      <c r="D75" s="207"/>
      <c r="E75" s="207"/>
      <c r="F75" s="207"/>
      <c r="G75" s="207"/>
      <c r="H75" s="207"/>
      <c r="I75" s="207"/>
      <c r="J75" s="208"/>
      <c r="K75" s="49"/>
      <c r="L75" s="73"/>
      <c r="M75" s="73"/>
      <c r="N75" s="73"/>
      <c r="O75" s="73"/>
      <c r="P75" s="73"/>
      <c r="Q75" s="73"/>
      <c r="R75" s="73"/>
      <c r="S75" s="73"/>
      <c r="T75" s="73"/>
      <c r="U75" s="73"/>
      <c r="V75" s="73"/>
      <c r="W75" s="73"/>
      <c r="X75" s="73"/>
      <c r="Y75" s="73"/>
      <c r="Z75" s="73"/>
      <c r="AA75" s="73"/>
    </row>
    <row r="76" spans="1:27" ht="15" customHeight="1" x14ac:dyDescent="0.25">
      <c r="A76" s="73"/>
      <c r="B76" s="49"/>
      <c r="C76" s="206"/>
      <c r="D76" s="207"/>
      <c r="E76" s="207"/>
      <c r="F76" s="207"/>
      <c r="G76" s="207"/>
      <c r="H76" s="207"/>
      <c r="I76" s="207"/>
      <c r="J76" s="208"/>
      <c r="K76" s="49"/>
      <c r="L76" s="73"/>
      <c r="M76" s="73"/>
      <c r="N76" s="73"/>
      <c r="O76" s="73"/>
      <c r="P76" s="73"/>
      <c r="Q76" s="73"/>
      <c r="R76" s="73"/>
      <c r="S76" s="73"/>
      <c r="T76" s="73"/>
      <c r="U76" s="73"/>
      <c r="V76" s="73"/>
      <c r="W76" s="73"/>
      <c r="X76" s="73"/>
      <c r="Y76" s="73"/>
      <c r="Z76" s="73"/>
      <c r="AA76" s="73"/>
    </row>
    <row r="77" spans="1:27" ht="15" customHeight="1" x14ac:dyDescent="0.25">
      <c r="A77" s="73"/>
      <c r="B77" s="49"/>
      <c r="C77" s="206"/>
      <c r="D77" s="207"/>
      <c r="E77" s="207"/>
      <c r="F77" s="207"/>
      <c r="G77" s="207"/>
      <c r="H77" s="207"/>
      <c r="I77" s="207"/>
      <c r="J77" s="208"/>
      <c r="K77" s="49"/>
      <c r="L77" s="73"/>
      <c r="M77" s="73"/>
      <c r="N77" s="73"/>
      <c r="O77" s="73"/>
      <c r="P77" s="73"/>
      <c r="Q77" s="73"/>
      <c r="R77" s="73"/>
      <c r="S77" s="73"/>
      <c r="T77" s="73"/>
      <c r="U77" s="73"/>
      <c r="V77" s="73"/>
      <c r="W77" s="73"/>
      <c r="X77" s="73"/>
      <c r="Y77" s="73"/>
      <c r="Z77" s="73"/>
      <c r="AA77" s="73"/>
    </row>
    <row r="78" spans="1:27" ht="22.5" customHeight="1" x14ac:dyDescent="0.25">
      <c r="A78" s="73"/>
      <c r="B78" s="49"/>
      <c r="C78" s="206"/>
      <c r="D78" s="207"/>
      <c r="E78" s="207"/>
      <c r="F78" s="207"/>
      <c r="G78" s="207"/>
      <c r="H78" s="207"/>
      <c r="I78" s="207"/>
      <c r="J78" s="208"/>
      <c r="K78" s="49"/>
      <c r="L78" s="73"/>
      <c r="M78" s="73"/>
      <c r="N78" s="73"/>
      <c r="O78" s="73"/>
      <c r="P78" s="73"/>
      <c r="Q78" s="73"/>
      <c r="R78" s="73"/>
      <c r="S78" s="73"/>
      <c r="T78" s="73"/>
      <c r="U78" s="73"/>
      <c r="V78" s="73"/>
      <c r="W78" s="73"/>
      <c r="X78" s="73"/>
      <c r="Y78" s="73"/>
      <c r="Z78" s="73"/>
      <c r="AA78" s="73"/>
    </row>
    <row r="79" spans="1:27" ht="15" customHeight="1" x14ac:dyDescent="0.25">
      <c r="A79" s="73"/>
      <c r="B79" s="49"/>
      <c r="C79" s="206"/>
      <c r="D79" s="207"/>
      <c r="E79" s="207"/>
      <c r="F79" s="207"/>
      <c r="G79" s="207"/>
      <c r="H79" s="207"/>
      <c r="I79" s="207"/>
      <c r="J79" s="208"/>
      <c r="K79" s="49"/>
      <c r="L79" s="73"/>
      <c r="M79" s="73"/>
      <c r="N79" s="73"/>
      <c r="O79" s="73"/>
      <c r="P79" s="73"/>
      <c r="Q79" s="73"/>
      <c r="R79" s="73"/>
      <c r="S79" s="73"/>
      <c r="T79" s="73"/>
      <c r="U79" s="73"/>
      <c r="V79" s="73"/>
      <c r="W79" s="73"/>
      <c r="X79" s="73"/>
      <c r="Y79" s="73"/>
      <c r="Z79" s="73"/>
      <c r="AA79" s="73"/>
    </row>
    <row r="80" spans="1:27" ht="15" customHeight="1" x14ac:dyDescent="0.25">
      <c r="A80" s="73"/>
      <c r="B80" s="49"/>
      <c r="C80" s="206"/>
      <c r="D80" s="207"/>
      <c r="E80" s="207"/>
      <c r="F80" s="207"/>
      <c r="G80" s="207"/>
      <c r="H80" s="207"/>
      <c r="I80" s="207"/>
      <c r="J80" s="208"/>
      <c r="K80" s="49"/>
      <c r="L80" s="73"/>
      <c r="M80" s="73"/>
      <c r="N80" s="73"/>
      <c r="O80" s="73"/>
      <c r="P80" s="73"/>
      <c r="Q80" s="73"/>
      <c r="R80" s="73"/>
      <c r="S80" s="73"/>
      <c r="T80" s="73"/>
      <c r="U80" s="73"/>
      <c r="V80" s="73"/>
      <c r="W80" s="73"/>
      <c r="X80" s="73"/>
      <c r="Y80" s="73"/>
      <c r="Z80" s="73"/>
      <c r="AA80" s="73"/>
    </row>
    <row r="81" spans="1:27" ht="15" customHeight="1" x14ac:dyDescent="0.25">
      <c r="A81" s="73"/>
      <c r="B81" s="49"/>
      <c r="C81" s="206"/>
      <c r="D81" s="207"/>
      <c r="E81" s="207"/>
      <c r="F81" s="207"/>
      <c r="G81" s="207"/>
      <c r="H81" s="207"/>
      <c r="I81" s="207"/>
      <c r="J81" s="208"/>
      <c r="K81" s="49"/>
      <c r="L81" s="73"/>
      <c r="M81" s="73"/>
      <c r="N81" s="73"/>
      <c r="O81" s="73"/>
      <c r="P81" s="73"/>
      <c r="Q81" s="73"/>
      <c r="R81" s="73"/>
      <c r="S81" s="73"/>
      <c r="T81" s="73"/>
      <c r="U81" s="73"/>
      <c r="V81" s="73"/>
      <c r="W81" s="73"/>
      <c r="X81" s="73"/>
      <c r="Y81" s="73"/>
      <c r="Z81" s="73"/>
      <c r="AA81" s="73"/>
    </row>
    <row r="82" spans="1:27" ht="15" customHeight="1" x14ac:dyDescent="0.25">
      <c r="A82" s="73"/>
      <c r="B82" s="49"/>
      <c r="C82" s="206"/>
      <c r="D82" s="207"/>
      <c r="E82" s="207"/>
      <c r="F82" s="207"/>
      <c r="G82" s="207"/>
      <c r="H82" s="207"/>
      <c r="I82" s="207"/>
      <c r="J82" s="208"/>
      <c r="K82" s="49"/>
      <c r="L82" s="73"/>
      <c r="M82" s="73"/>
      <c r="N82" s="73"/>
      <c r="O82" s="73"/>
      <c r="P82" s="73"/>
      <c r="Q82" s="73"/>
      <c r="R82" s="73"/>
      <c r="S82" s="73"/>
      <c r="T82" s="73"/>
      <c r="U82" s="73"/>
      <c r="V82" s="73"/>
      <c r="W82" s="73"/>
      <c r="X82" s="73"/>
      <c r="Y82" s="73"/>
      <c r="Z82" s="73"/>
      <c r="AA82" s="73"/>
    </row>
    <row r="83" spans="1:27" ht="15" customHeight="1" x14ac:dyDescent="0.25">
      <c r="A83" s="73"/>
      <c r="B83" s="49"/>
      <c r="C83" s="206"/>
      <c r="D83" s="207"/>
      <c r="E83" s="207"/>
      <c r="F83" s="207"/>
      <c r="G83" s="207"/>
      <c r="H83" s="207"/>
      <c r="I83" s="207"/>
      <c r="J83" s="208"/>
      <c r="K83" s="49"/>
      <c r="L83" s="73"/>
      <c r="M83" s="73"/>
      <c r="N83" s="73"/>
      <c r="O83" s="73"/>
      <c r="P83" s="73"/>
      <c r="Q83" s="73"/>
      <c r="R83" s="73"/>
      <c r="S83" s="73"/>
      <c r="T83" s="73"/>
      <c r="U83" s="73"/>
      <c r="V83" s="73"/>
      <c r="W83" s="73"/>
      <c r="X83" s="73"/>
      <c r="Y83" s="73"/>
      <c r="Z83" s="73"/>
      <c r="AA83" s="73"/>
    </row>
    <row r="84" spans="1:27" ht="15" customHeight="1" x14ac:dyDescent="0.25">
      <c r="A84" s="73"/>
      <c r="B84" s="49"/>
      <c r="C84" s="206"/>
      <c r="D84" s="207"/>
      <c r="E84" s="207"/>
      <c r="F84" s="207"/>
      <c r="G84" s="207"/>
      <c r="H84" s="207"/>
      <c r="I84" s="207"/>
      <c r="J84" s="208"/>
      <c r="K84" s="49"/>
      <c r="L84" s="73"/>
      <c r="M84" s="73"/>
      <c r="N84" s="73"/>
      <c r="O84" s="73"/>
      <c r="P84" s="73"/>
      <c r="Q84" s="73"/>
      <c r="R84" s="73"/>
      <c r="S84" s="73"/>
      <c r="T84" s="73"/>
      <c r="U84" s="73"/>
      <c r="V84" s="73"/>
      <c r="W84" s="73"/>
      <c r="X84" s="73"/>
      <c r="Y84" s="73"/>
      <c r="Z84" s="73"/>
      <c r="AA84" s="73"/>
    </row>
    <row r="85" spans="1:27" ht="15" customHeight="1" x14ac:dyDescent="0.25">
      <c r="A85" s="73"/>
      <c r="B85" s="49"/>
      <c r="C85" s="206"/>
      <c r="D85" s="207"/>
      <c r="E85" s="207"/>
      <c r="F85" s="207"/>
      <c r="G85" s="207"/>
      <c r="H85" s="207"/>
      <c r="I85" s="207"/>
      <c r="J85" s="208"/>
      <c r="K85" s="49"/>
      <c r="L85" s="73"/>
      <c r="M85" s="73"/>
      <c r="N85" s="73"/>
      <c r="O85" s="73"/>
      <c r="P85" s="73"/>
      <c r="Q85" s="73"/>
      <c r="R85" s="73"/>
      <c r="S85" s="73"/>
      <c r="T85" s="73"/>
      <c r="U85" s="73"/>
      <c r="V85" s="73"/>
      <c r="W85" s="73"/>
      <c r="X85" s="73"/>
      <c r="Y85" s="73"/>
      <c r="Z85" s="73"/>
      <c r="AA85" s="73"/>
    </row>
    <row r="86" spans="1:27" ht="15" customHeight="1" x14ac:dyDescent="0.25">
      <c r="A86" s="73"/>
      <c r="B86" s="49"/>
      <c r="C86" s="206"/>
      <c r="D86" s="207"/>
      <c r="E86" s="207"/>
      <c r="F86" s="207"/>
      <c r="G86" s="207"/>
      <c r="H86" s="207"/>
      <c r="I86" s="207"/>
      <c r="J86" s="208"/>
      <c r="K86" s="49"/>
      <c r="L86" s="73"/>
      <c r="M86" s="73"/>
      <c r="N86" s="73"/>
      <c r="O86" s="73"/>
      <c r="P86" s="73"/>
      <c r="Q86" s="73"/>
      <c r="R86" s="73"/>
      <c r="S86" s="73"/>
      <c r="T86" s="73"/>
      <c r="U86" s="73"/>
      <c r="V86" s="73"/>
      <c r="W86" s="73"/>
      <c r="X86" s="73"/>
      <c r="Y86" s="73"/>
      <c r="Z86" s="73"/>
      <c r="AA86" s="73"/>
    </row>
    <row r="87" spans="1:27" ht="15" customHeight="1" x14ac:dyDescent="0.25">
      <c r="A87" s="73"/>
      <c r="B87" s="49"/>
      <c r="C87" s="209"/>
      <c r="D87" s="210"/>
      <c r="E87" s="210"/>
      <c r="F87" s="210"/>
      <c r="G87" s="210"/>
      <c r="H87" s="210"/>
      <c r="I87" s="210"/>
      <c r="J87" s="211"/>
      <c r="K87" s="49"/>
      <c r="L87" s="73"/>
      <c r="M87" s="73"/>
      <c r="N87" s="73"/>
      <c r="O87" s="73"/>
      <c r="P87" s="73"/>
      <c r="Q87" s="73"/>
      <c r="R87" s="73"/>
      <c r="S87" s="73"/>
      <c r="T87" s="73"/>
      <c r="U87" s="73"/>
      <c r="V87" s="73"/>
      <c r="W87" s="73"/>
      <c r="X87" s="73"/>
      <c r="Y87" s="73"/>
      <c r="Z87" s="73"/>
      <c r="AA87" s="73"/>
    </row>
    <row r="88" spans="1:27" ht="15" customHeight="1" x14ac:dyDescent="0.25">
      <c r="A88" s="73"/>
      <c r="B88" s="49"/>
      <c r="C88" s="138"/>
      <c r="D88" s="139"/>
      <c r="E88" s="139"/>
      <c r="F88" s="139"/>
      <c r="G88" s="139"/>
      <c r="H88" s="139"/>
      <c r="I88" s="139"/>
      <c r="J88" s="140"/>
      <c r="K88" s="49"/>
      <c r="L88" s="73"/>
      <c r="M88" s="73"/>
      <c r="N88" s="73"/>
      <c r="O88" s="73"/>
      <c r="P88" s="73"/>
      <c r="Q88" s="73"/>
      <c r="R88" s="73"/>
      <c r="S88" s="73"/>
      <c r="T88" s="73"/>
      <c r="U88" s="73"/>
      <c r="V88" s="73"/>
      <c r="W88" s="73"/>
      <c r="X88" s="73"/>
      <c r="Y88" s="73"/>
      <c r="Z88" s="73"/>
      <c r="AA88" s="73"/>
    </row>
    <row r="89" spans="1:27" ht="15" customHeight="1" x14ac:dyDescent="0.25">
      <c r="A89" s="73"/>
      <c r="B89" s="49"/>
      <c r="C89" s="143"/>
      <c r="D89" s="109" t="s">
        <v>130</v>
      </c>
      <c r="E89" s="1"/>
      <c r="F89" s="1"/>
      <c r="G89" s="1"/>
      <c r="H89" s="1"/>
      <c r="I89" s="1"/>
      <c r="J89" s="141"/>
      <c r="K89" s="49"/>
      <c r="L89" s="73"/>
      <c r="M89" s="73"/>
      <c r="N89" s="73"/>
      <c r="O89" s="73"/>
      <c r="P89" s="73"/>
      <c r="Q89" s="73"/>
      <c r="R89" s="73"/>
      <c r="S89" s="73"/>
      <c r="T89" s="73"/>
      <c r="U89" s="73"/>
      <c r="V89" s="73"/>
      <c r="W89" s="73"/>
      <c r="X89" s="73"/>
      <c r="Y89" s="73"/>
      <c r="Z89" s="73"/>
      <c r="AA89" s="73"/>
    </row>
    <row r="90" spans="1:27" ht="15" customHeight="1" x14ac:dyDescent="0.25">
      <c r="A90" s="73"/>
      <c r="B90" s="49"/>
      <c r="C90" s="143"/>
      <c r="D90" s="201" t="s">
        <v>230</v>
      </c>
      <c r="E90" s="201"/>
      <c r="F90" s="201"/>
      <c r="G90" s="201"/>
      <c r="H90" s="201"/>
      <c r="I90" s="201"/>
      <c r="J90" s="141"/>
      <c r="K90" s="49"/>
      <c r="L90" s="73"/>
      <c r="M90" s="73"/>
      <c r="N90" s="73"/>
      <c r="O90" s="73"/>
      <c r="P90" s="73"/>
      <c r="Q90" s="73"/>
      <c r="R90" s="73"/>
      <c r="S90" s="73"/>
      <c r="T90" s="73"/>
      <c r="U90" s="73"/>
      <c r="V90" s="73"/>
      <c r="W90" s="73"/>
      <c r="X90" s="73"/>
      <c r="Y90" s="73"/>
      <c r="Z90" s="73"/>
      <c r="AA90" s="73"/>
    </row>
    <row r="91" spans="1:27" ht="15" customHeight="1" x14ac:dyDescent="0.25">
      <c r="A91" s="73"/>
      <c r="B91" s="49"/>
      <c r="C91" s="143"/>
      <c r="D91" s="201"/>
      <c r="E91" s="201"/>
      <c r="F91" s="201"/>
      <c r="G91" s="201"/>
      <c r="H91" s="201"/>
      <c r="I91" s="201"/>
      <c r="J91" s="141"/>
      <c r="K91" s="49"/>
      <c r="L91" s="73"/>
      <c r="M91" s="73"/>
      <c r="N91" s="73"/>
      <c r="O91" s="73"/>
      <c r="P91" s="73"/>
      <c r="Q91" s="73"/>
      <c r="R91" s="73"/>
      <c r="S91" s="73"/>
      <c r="T91" s="73"/>
      <c r="U91" s="73"/>
      <c r="V91" s="73"/>
      <c r="W91" s="73"/>
      <c r="X91" s="73"/>
      <c r="Y91" s="73"/>
      <c r="Z91" s="73"/>
      <c r="AA91" s="73"/>
    </row>
    <row r="92" spans="1:27" ht="15" customHeight="1" x14ac:dyDescent="0.25">
      <c r="A92" s="73"/>
      <c r="B92" s="49"/>
      <c r="C92" s="143"/>
      <c r="D92" s="201"/>
      <c r="E92" s="201"/>
      <c r="F92" s="201"/>
      <c r="G92" s="201"/>
      <c r="H92" s="201"/>
      <c r="I92" s="201"/>
      <c r="J92" s="141"/>
      <c r="K92" s="49"/>
      <c r="L92" s="73"/>
      <c r="M92" s="73"/>
      <c r="N92" s="73"/>
      <c r="O92" s="73"/>
      <c r="P92" s="73"/>
      <c r="Q92" s="73"/>
      <c r="R92" s="73"/>
      <c r="S92" s="73"/>
      <c r="T92" s="73"/>
      <c r="U92" s="73"/>
      <c r="V92" s="73"/>
      <c r="W92" s="73"/>
      <c r="X92" s="73"/>
      <c r="Y92" s="73"/>
      <c r="Z92" s="73"/>
      <c r="AA92" s="73"/>
    </row>
    <row r="93" spans="1:27" ht="15" customHeight="1" x14ac:dyDescent="0.25">
      <c r="A93" s="73"/>
      <c r="B93" s="49"/>
      <c r="C93" s="144"/>
      <c r="D93" s="202"/>
      <c r="E93" s="202"/>
      <c r="F93" s="202"/>
      <c r="G93" s="202"/>
      <c r="H93" s="202"/>
      <c r="I93" s="202"/>
      <c r="J93" s="142"/>
      <c r="K93" s="49"/>
      <c r="L93" s="73"/>
      <c r="M93" s="73"/>
      <c r="N93" s="73"/>
      <c r="O93" s="73"/>
      <c r="P93" s="73"/>
      <c r="Q93" s="73"/>
      <c r="R93" s="73"/>
      <c r="S93" s="73"/>
      <c r="T93" s="73"/>
      <c r="U93" s="73"/>
      <c r="V93" s="73"/>
      <c r="W93" s="73"/>
      <c r="X93" s="73"/>
      <c r="Y93" s="73"/>
      <c r="Z93" s="73"/>
      <c r="AA93" s="73"/>
    </row>
    <row r="94" spans="1:27" ht="15" customHeight="1" x14ac:dyDescent="0.25">
      <c r="A94" s="73"/>
      <c r="B94" s="49"/>
      <c r="C94" s="49"/>
      <c r="D94" s="137" t="s">
        <v>223</v>
      </c>
      <c r="E94" s="49"/>
      <c r="F94" s="49"/>
      <c r="G94" s="49"/>
      <c r="H94" s="49"/>
      <c r="I94" s="49"/>
      <c r="J94" s="49"/>
      <c r="K94" s="49"/>
      <c r="L94" s="73"/>
      <c r="M94" s="73"/>
      <c r="N94" s="73"/>
      <c r="O94" s="73"/>
      <c r="P94" s="73"/>
      <c r="Q94" s="73"/>
      <c r="R94" s="73"/>
      <c r="S94" s="73"/>
      <c r="T94" s="73"/>
      <c r="U94" s="73"/>
      <c r="V94" s="73"/>
      <c r="W94" s="73"/>
      <c r="X94" s="73"/>
      <c r="Y94" s="73"/>
      <c r="Z94" s="73"/>
      <c r="AA94" s="73"/>
    </row>
    <row r="95" spans="1:27" ht="15" customHeight="1" x14ac:dyDescent="0.25">
      <c r="A95" s="73"/>
      <c r="B95" s="49"/>
      <c r="C95" s="203"/>
      <c r="D95" s="204"/>
      <c r="E95" s="204"/>
      <c r="F95" s="204"/>
      <c r="G95" s="204"/>
      <c r="H95" s="204"/>
      <c r="I95" s="204"/>
      <c r="J95" s="205"/>
      <c r="K95" s="49"/>
      <c r="L95" s="73"/>
      <c r="M95" s="73"/>
      <c r="N95" s="73"/>
      <c r="O95" s="73"/>
      <c r="P95" s="73"/>
      <c r="Q95" s="73"/>
      <c r="R95" s="73"/>
      <c r="S95" s="73"/>
      <c r="T95" s="73"/>
      <c r="U95" s="73"/>
      <c r="V95" s="73"/>
      <c r="W95" s="73"/>
      <c r="X95" s="73"/>
      <c r="Y95" s="73"/>
      <c r="Z95" s="73"/>
      <c r="AA95" s="73"/>
    </row>
    <row r="96" spans="1:27" ht="15" customHeight="1" x14ac:dyDescent="0.25">
      <c r="A96" s="73"/>
      <c r="B96" s="49"/>
      <c r="C96" s="206"/>
      <c r="D96" s="207"/>
      <c r="E96" s="207"/>
      <c r="F96" s="207"/>
      <c r="G96" s="207"/>
      <c r="H96" s="207"/>
      <c r="I96" s="207"/>
      <c r="J96" s="208"/>
      <c r="K96" s="49"/>
      <c r="L96" s="73"/>
      <c r="M96" s="73"/>
      <c r="N96" s="73"/>
      <c r="O96" s="73"/>
      <c r="P96" s="73"/>
      <c r="Q96" s="73"/>
      <c r="R96" s="73"/>
      <c r="S96" s="73"/>
      <c r="T96" s="73"/>
      <c r="U96" s="73"/>
      <c r="V96" s="73"/>
      <c r="W96" s="73"/>
      <c r="X96" s="73"/>
      <c r="Y96" s="73"/>
      <c r="Z96" s="73"/>
      <c r="AA96" s="73"/>
    </row>
    <row r="97" spans="1:27" ht="15" customHeight="1" x14ac:dyDescent="0.25">
      <c r="A97" s="73"/>
      <c r="B97" s="49"/>
      <c r="C97" s="206"/>
      <c r="D97" s="207"/>
      <c r="E97" s="207"/>
      <c r="F97" s="207"/>
      <c r="G97" s="207"/>
      <c r="H97" s="207"/>
      <c r="I97" s="207"/>
      <c r="J97" s="208"/>
      <c r="K97" s="49"/>
      <c r="L97" s="73"/>
      <c r="M97" s="73"/>
      <c r="N97" s="73"/>
      <c r="O97" s="73"/>
      <c r="P97" s="73"/>
      <c r="Q97" s="73"/>
      <c r="R97" s="73"/>
      <c r="S97" s="73"/>
      <c r="T97" s="73"/>
      <c r="U97" s="73"/>
      <c r="V97" s="73"/>
      <c r="W97" s="73"/>
      <c r="X97" s="73"/>
      <c r="Y97" s="73"/>
      <c r="Z97" s="73"/>
      <c r="AA97" s="73"/>
    </row>
    <row r="98" spans="1:27" ht="15" customHeight="1" x14ac:dyDescent="0.25">
      <c r="A98" s="73"/>
      <c r="B98" s="49"/>
      <c r="C98" s="206"/>
      <c r="D98" s="207"/>
      <c r="E98" s="207"/>
      <c r="F98" s="207"/>
      <c r="G98" s="207"/>
      <c r="H98" s="207"/>
      <c r="I98" s="207"/>
      <c r="J98" s="208"/>
      <c r="K98" s="49"/>
      <c r="L98" s="73"/>
      <c r="M98" s="73"/>
      <c r="N98" s="73"/>
      <c r="O98" s="73"/>
      <c r="P98" s="73"/>
      <c r="Q98" s="73"/>
      <c r="R98" s="73"/>
      <c r="S98" s="73"/>
      <c r="T98" s="73"/>
      <c r="U98" s="73"/>
      <c r="V98" s="73"/>
      <c r="W98" s="73"/>
      <c r="X98" s="73"/>
      <c r="Y98" s="73"/>
      <c r="Z98" s="73"/>
      <c r="AA98" s="73"/>
    </row>
    <row r="99" spans="1:27" ht="15" customHeight="1" x14ac:dyDescent="0.25">
      <c r="A99" s="73"/>
      <c r="B99" s="49"/>
      <c r="C99" s="206"/>
      <c r="D99" s="207"/>
      <c r="E99" s="207"/>
      <c r="F99" s="207"/>
      <c r="G99" s="207"/>
      <c r="H99" s="207"/>
      <c r="I99" s="207"/>
      <c r="J99" s="208"/>
      <c r="K99" s="49"/>
      <c r="L99" s="73"/>
      <c r="M99" s="73"/>
      <c r="N99" s="73"/>
      <c r="O99" s="73"/>
      <c r="P99" s="73"/>
      <c r="Q99" s="73"/>
      <c r="R99" s="73"/>
      <c r="S99" s="73"/>
      <c r="T99" s="73"/>
      <c r="U99" s="73"/>
      <c r="V99" s="73"/>
      <c r="W99" s="73"/>
      <c r="X99" s="73"/>
      <c r="Y99" s="73"/>
      <c r="Z99" s="73"/>
      <c r="AA99" s="73"/>
    </row>
    <row r="100" spans="1:27" ht="15" customHeight="1" x14ac:dyDescent="0.25">
      <c r="A100" s="73"/>
      <c r="B100" s="49"/>
      <c r="C100" s="206"/>
      <c r="D100" s="207"/>
      <c r="E100" s="207"/>
      <c r="F100" s="207"/>
      <c r="G100" s="207"/>
      <c r="H100" s="207"/>
      <c r="I100" s="207"/>
      <c r="J100" s="208"/>
      <c r="K100" s="49"/>
      <c r="L100" s="73"/>
      <c r="M100" s="73"/>
      <c r="N100" s="73"/>
      <c r="O100" s="73"/>
      <c r="P100" s="73"/>
      <c r="Q100" s="73"/>
      <c r="R100" s="73"/>
      <c r="S100" s="73"/>
      <c r="T100" s="73"/>
      <c r="U100" s="73"/>
      <c r="V100" s="73"/>
      <c r="W100" s="73"/>
      <c r="X100" s="73"/>
      <c r="Y100" s="73"/>
      <c r="Z100" s="73"/>
      <c r="AA100" s="73"/>
    </row>
    <row r="101" spans="1:27" ht="15" customHeight="1" x14ac:dyDescent="0.25">
      <c r="A101" s="73"/>
      <c r="B101" s="49"/>
      <c r="C101" s="206"/>
      <c r="D101" s="207"/>
      <c r="E101" s="207"/>
      <c r="F101" s="207"/>
      <c r="G101" s="207"/>
      <c r="H101" s="207"/>
      <c r="I101" s="207"/>
      <c r="J101" s="208"/>
      <c r="K101" s="49"/>
      <c r="L101" s="73"/>
      <c r="M101" s="73"/>
      <c r="N101" s="73"/>
      <c r="O101" s="73"/>
      <c r="P101" s="73"/>
      <c r="Q101" s="73"/>
      <c r="R101" s="73"/>
      <c r="S101" s="73"/>
      <c r="T101" s="73"/>
      <c r="U101" s="73"/>
      <c r="V101" s="73"/>
      <c r="W101" s="73"/>
      <c r="X101" s="73"/>
      <c r="Y101" s="73"/>
      <c r="Z101" s="73"/>
      <c r="AA101" s="73"/>
    </row>
    <row r="102" spans="1:27" ht="15" customHeight="1" x14ac:dyDescent="0.25">
      <c r="A102" s="73"/>
      <c r="B102" s="49"/>
      <c r="C102" s="206"/>
      <c r="D102" s="207"/>
      <c r="E102" s="207"/>
      <c r="F102" s="207"/>
      <c r="G102" s="207"/>
      <c r="H102" s="207"/>
      <c r="I102" s="207"/>
      <c r="J102" s="208"/>
      <c r="K102" s="49"/>
      <c r="L102" s="73"/>
      <c r="M102" s="73"/>
      <c r="N102" s="73"/>
      <c r="O102" s="73"/>
      <c r="P102" s="73"/>
      <c r="Q102" s="73"/>
      <c r="R102" s="73"/>
      <c r="S102" s="73"/>
      <c r="T102" s="73"/>
      <c r="U102" s="73"/>
      <c r="V102" s="73"/>
      <c r="W102" s="73"/>
      <c r="X102" s="73"/>
      <c r="Y102" s="73"/>
      <c r="Z102" s="73"/>
      <c r="AA102" s="73"/>
    </row>
    <row r="103" spans="1:27" ht="15" customHeight="1" x14ac:dyDescent="0.25">
      <c r="A103" s="73"/>
      <c r="B103" s="49"/>
      <c r="C103" s="206"/>
      <c r="D103" s="207"/>
      <c r="E103" s="207"/>
      <c r="F103" s="207"/>
      <c r="G103" s="207"/>
      <c r="H103" s="207"/>
      <c r="I103" s="207"/>
      <c r="J103" s="208"/>
      <c r="K103" s="49"/>
      <c r="L103" s="73"/>
      <c r="M103" s="73"/>
      <c r="N103" s="73"/>
      <c r="O103" s="73"/>
      <c r="P103" s="73"/>
      <c r="Q103" s="73"/>
      <c r="R103" s="73"/>
      <c r="S103" s="73"/>
      <c r="T103" s="73"/>
      <c r="U103" s="73"/>
      <c r="V103" s="73"/>
      <c r="W103" s="73"/>
      <c r="X103" s="73"/>
      <c r="Y103" s="73"/>
      <c r="Z103" s="73"/>
      <c r="AA103" s="73"/>
    </row>
    <row r="104" spans="1:27" ht="15" customHeight="1" x14ac:dyDescent="0.25">
      <c r="A104" s="73"/>
      <c r="B104" s="49"/>
      <c r="C104" s="206"/>
      <c r="D104" s="207"/>
      <c r="E104" s="207"/>
      <c r="F104" s="207"/>
      <c r="G104" s="207"/>
      <c r="H104" s="207"/>
      <c r="I104" s="207"/>
      <c r="J104" s="208"/>
      <c r="K104" s="49"/>
      <c r="L104" s="73"/>
      <c r="M104" s="73"/>
      <c r="N104" s="73"/>
      <c r="O104" s="73"/>
      <c r="P104" s="73"/>
      <c r="Q104" s="73"/>
      <c r="R104" s="73"/>
      <c r="S104" s="73"/>
      <c r="T104" s="73"/>
      <c r="U104" s="73"/>
      <c r="V104" s="73"/>
      <c r="W104" s="73"/>
      <c r="X104" s="73"/>
      <c r="Y104" s="73"/>
      <c r="Z104" s="73"/>
      <c r="AA104" s="73"/>
    </row>
    <row r="105" spans="1:27" ht="15" customHeight="1" x14ac:dyDescent="0.25">
      <c r="A105" s="73"/>
      <c r="B105" s="49"/>
      <c r="C105" s="206"/>
      <c r="D105" s="207"/>
      <c r="E105" s="207"/>
      <c r="F105" s="207"/>
      <c r="G105" s="207"/>
      <c r="H105" s="207"/>
      <c r="I105" s="207"/>
      <c r="J105" s="208"/>
      <c r="K105" s="49"/>
      <c r="L105" s="73"/>
      <c r="M105" s="73"/>
      <c r="N105" s="73"/>
      <c r="O105" s="73"/>
      <c r="P105" s="73"/>
      <c r="Q105" s="73"/>
      <c r="R105" s="73"/>
      <c r="S105" s="73"/>
      <c r="T105" s="73"/>
      <c r="U105" s="73"/>
      <c r="V105" s="73"/>
      <c r="W105" s="73"/>
      <c r="X105" s="73"/>
      <c r="Y105" s="73"/>
      <c r="Z105" s="73"/>
      <c r="AA105" s="73"/>
    </row>
    <row r="106" spans="1:27" ht="15" customHeight="1" x14ac:dyDescent="0.25">
      <c r="A106" s="73"/>
      <c r="B106" s="49"/>
      <c r="C106" s="206"/>
      <c r="D106" s="207"/>
      <c r="E106" s="207"/>
      <c r="F106" s="207"/>
      <c r="G106" s="207"/>
      <c r="H106" s="207"/>
      <c r="I106" s="207"/>
      <c r="J106" s="208"/>
      <c r="K106" s="49"/>
      <c r="L106" s="73"/>
      <c r="M106" s="73"/>
      <c r="N106" s="73"/>
      <c r="O106" s="73"/>
      <c r="P106" s="73"/>
      <c r="Q106" s="73"/>
      <c r="R106" s="73"/>
      <c r="S106" s="73"/>
      <c r="T106" s="73"/>
      <c r="U106" s="73"/>
      <c r="V106" s="73"/>
      <c r="W106" s="73"/>
      <c r="X106" s="73"/>
      <c r="Y106" s="73"/>
      <c r="Z106" s="73"/>
      <c r="AA106" s="73"/>
    </row>
    <row r="107" spans="1:27" ht="15" customHeight="1" x14ac:dyDescent="0.25">
      <c r="A107" s="73"/>
      <c r="B107" s="49"/>
      <c r="C107" s="206"/>
      <c r="D107" s="207"/>
      <c r="E107" s="207"/>
      <c r="F107" s="207"/>
      <c r="G107" s="207"/>
      <c r="H107" s="207"/>
      <c r="I107" s="207"/>
      <c r="J107" s="208"/>
      <c r="K107" s="49"/>
      <c r="L107" s="73"/>
      <c r="M107" s="73"/>
      <c r="N107" s="73"/>
      <c r="O107" s="73"/>
      <c r="P107" s="73"/>
      <c r="Q107" s="73"/>
      <c r="R107" s="73"/>
      <c r="S107" s="73"/>
      <c r="T107" s="73"/>
      <c r="U107" s="73"/>
      <c r="V107" s="73"/>
      <c r="W107" s="73"/>
      <c r="X107" s="73"/>
      <c r="Y107" s="73"/>
      <c r="Z107" s="73"/>
      <c r="AA107" s="73"/>
    </row>
    <row r="108" spans="1:27" ht="15" customHeight="1" x14ac:dyDescent="0.25">
      <c r="A108" s="73"/>
      <c r="B108" s="49"/>
      <c r="C108" s="206"/>
      <c r="D108" s="207"/>
      <c r="E108" s="207"/>
      <c r="F108" s="207"/>
      <c r="G108" s="207"/>
      <c r="H108" s="207"/>
      <c r="I108" s="207"/>
      <c r="J108" s="208"/>
      <c r="K108" s="49"/>
      <c r="L108" s="73"/>
      <c r="M108" s="73"/>
      <c r="N108" s="73"/>
      <c r="O108" s="73"/>
      <c r="P108" s="73"/>
      <c r="Q108" s="73"/>
      <c r="R108" s="73"/>
      <c r="S108" s="73"/>
      <c r="T108" s="73"/>
      <c r="U108" s="73"/>
      <c r="V108" s="73"/>
      <c r="W108" s="73"/>
      <c r="X108" s="73"/>
      <c r="Y108" s="73"/>
      <c r="Z108" s="73"/>
      <c r="AA108" s="73"/>
    </row>
    <row r="109" spans="1:27" ht="15" customHeight="1" x14ac:dyDescent="0.25">
      <c r="A109" s="73"/>
      <c r="B109" s="49"/>
      <c r="C109" s="206"/>
      <c r="D109" s="207"/>
      <c r="E109" s="207"/>
      <c r="F109" s="207"/>
      <c r="G109" s="207"/>
      <c r="H109" s="207"/>
      <c r="I109" s="207"/>
      <c r="J109" s="208"/>
      <c r="K109" s="49"/>
      <c r="L109" s="73"/>
      <c r="M109" s="73"/>
      <c r="N109" s="73"/>
      <c r="O109" s="73"/>
      <c r="P109" s="73"/>
      <c r="Q109" s="73"/>
      <c r="R109" s="73"/>
      <c r="S109" s="73"/>
      <c r="T109" s="73"/>
      <c r="U109" s="73"/>
      <c r="V109" s="73"/>
      <c r="W109" s="73"/>
      <c r="X109" s="73"/>
      <c r="Y109" s="73"/>
      <c r="Z109" s="73"/>
      <c r="AA109" s="73"/>
    </row>
    <row r="110" spans="1:27" ht="15" customHeight="1" x14ac:dyDescent="0.25">
      <c r="A110" s="73"/>
      <c r="B110" s="49"/>
      <c r="C110" s="206"/>
      <c r="D110" s="207"/>
      <c r="E110" s="207"/>
      <c r="F110" s="207"/>
      <c r="G110" s="207"/>
      <c r="H110" s="207"/>
      <c r="I110" s="207"/>
      <c r="J110" s="208"/>
      <c r="K110" s="49"/>
      <c r="L110" s="73"/>
      <c r="M110" s="73"/>
      <c r="N110" s="73"/>
      <c r="O110" s="73"/>
      <c r="P110" s="73"/>
      <c r="Q110" s="73"/>
      <c r="R110" s="73"/>
      <c r="S110" s="73"/>
      <c r="T110" s="73"/>
      <c r="U110" s="73"/>
      <c r="V110" s="73"/>
      <c r="W110" s="73"/>
      <c r="X110" s="73"/>
      <c r="Y110" s="73"/>
      <c r="Z110" s="73"/>
      <c r="AA110" s="73"/>
    </row>
    <row r="111" spans="1:27" ht="15" customHeight="1" x14ac:dyDescent="0.25">
      <c r="A111" s="73"/>
      <c r="B111" s="49"/>
      <c r="C111" s="206"/>
      <c r="D111" s="207"/>
      <c r="E111" s="207"/>
      <c r="F111" s="207"/>
      <c r="G111" s="207"/>
      <c r="H111" s="207"/>
      <c r="I111" s="207"/>
      <c r="J111" s="208"/>
      <c r="K111" s="49"/>
      <c r="L111" s="73"/>
      <c r="M111" s="73"/>
      <c r="N111" s="73"/>
      <c r="O111" s="73"/>
      <c r="P111" s="73"/>
      <c r="Q111" s="73"/>
      <c r="R111" s="73"/>
      <c r="S111" s="73"/>
      <c r="T111" s="73"/>
      <c r="U111" s="73"/>
      <c r="V111" s="73"/>
      <c r="W111" s="73"/>
      <c r="X111" s="73"/>
      <c r="Y111" s="73"/>
      <c r="Z111" s="73"/>
      <c r="AA111" s="73"/>
    </row>
    <row r="112" spans="1:27" ht="15" customHeight="1" x14ac:dyDescent="0.25">
      <c r="A112" s="73"/>
      <c r="B112" s="49"/>
      <c r="C112" s="209"/>
      <c r="D112" s="210"/>
      <c r="E112" s="210"/>
      <c r="F112" s="210"/>
      <c r="G112" s="210"/>
      <c r="H112" s="210"/>
      <c r="I112" s="210"/>
      <c r="J112" s="211"/>
      <c r="K112" s="49"/>
      <c r="L112" s="73"/>
      <c r="M112" s="73"/>
      <c r="N112" s="73"/>
      <c r="O112" s="73"/>
      <c r="P112" s="73"/>
      <c r="Q112" s="73"/>
      <c r="R112" s="73"/>
      <c r="S112" s="73"/>
      <c r="T112" s="73"/>
      <c r="U112" s="73"/>
      <c r="V112" s="73"/>
      <c r="W112" s="73"/>
      <c r="X112" s="73"/>
      <c r="Y112" s="73"/>
      <c r="Z112" s="73"/>
      <c r="AA112" s="73"/>
    </row>
    <row r="113" spans="1:27" ht="15" customHeight="1" x14ac:dyDescent="0.25">
      <c r="A113" s="73"/>
      <c r="B113" s="49"/>
      <c r="C113" s="138"/>
      <c r="D113" s="139"/>
      <c r="E113" s="139"/>
      <c r="F113" s="139"/>
      <c r="G113" s="139"/>
      <c r="H113" s="139"/>
      <c r="I113" s="139"/>
      <c r="J113" s="140"/>
      <c r="K113" s="49"/>
      <c r="L113" s="73"/>
      <c r="M113" s="73"/>
      <c r="N113" s="73"/>
      <c r="O113" s="73"/>
      <c r="P113" s="73"/>
      <c r="Q113" s="73"/>
      <c r="R113" s="73"/>
      <c r="S113" s="73"/>
      <c r="T113" s="73"/>
      <c r="U113" s="73"/>
      <c r="V113" s="73"/>
      <c r="W113" s="73"/>
      <c r="X113" s="73"/>
      <c r="Y113" s="73"/>
      <c r="Z113" s="73"/>
      <c r="AA113" s="73"/>
    </row>
    <row r="114" spans="1:27" ht="15" customHeight="1" x14ac:dyDescent="0.25">
      <c r="A114" s="73"/>
      <c r="B114" s="49"/>
      <c r="C114" s="143"/>
      <c r="D114" s="109" t="s">
        <v>130</v>
      </c>
      <c r="E114" s="1"/>
      <c r="F114" s="1"/>
      <c r="G114" s="1"/>
      <c r="H114" s="1"/>
      <c r="I114" s="1"/>
      <c r="J114" s="141"/>
      <c r="K114" s="49"/>
      <c r="L114" s="73"/>
      <c r="M114" s="73"/>
      <c r="N114" s="73"/>
      <c r="O114" s="73"/>
      <c r="P114" s="73"/>
      <c r="Q114" s="73"/>
      <c r="R114" s="73"/>
      <c r="S114" s="73"/>
      <c r="T114" s="73"/>
      <c r="U114" s="73"/>
      <c r="V114" s="73"/>
      <c r="W114" s="73"/>
      <c r="X114" s="73"/>
      <c r="Y114" s="73"/>
      <c r="Z114" s="73"/>
      <c r="AA114" s="73"/>
    </row>
    <row r="115" spans="1:27" ht="15" customHeight="1" x14ac:dyDescent="0.25">
      <c r="A115" s="73"/>
      <c r="B115" s="49"/>
      <c r="C115" s="143"/>
      <c r="D115" s="201" t="s">
        <v>230</v>
      </c>
      <c r="E115" s="201"/>
      <c r="F115" s="201"/>
      <c r="G115" s="201"/>
      <c r="H115" s="201"/>
      <c r="I115" s="201"/>
      <c r="J115" s="141"/>
      <c r="K115" s="49"/>
      <c r="L115" s="73"/>
      <c r="M115" s="73"/>
      <c r="N115" s="73"/>
      <c r="O115" s="73"/>
      <c r="P115" s="73"/>
      <c r="Q115" s="73"/>
      <c r="R115" s="73"/>
      <c r="S115" s="73"/>
      <c r="T115" s="73"/>
      <c r="U115" s="73"/>
      <c r="V115" s="73"/>
      <c r="W115" s="73"/>
      <c r="X115" s="73"/>
      <c r="Y115" s="73"/>
      <c r="Z115" s="73"/>
      <c r="AA115" s="73"/>
    </row>
    <row r="116" spans="1:27" ht="15" customHeight="1" x14ac:dyDescent="0.25">
      <c r="A116" s="73"/>
      <c r="B116" s="49"/>
      <c r="C116" s="143"/>
      <c r="D116" s="201"/>
      <c r="E116" s="201"/>
      <c r="F116" s="201"/>
      <c r="G116" s="201"/>
      <c r="H116" s="201"/>
      <c r="I116" s="201"/>
      <c r="J116" s="141"/>
      <c r="K116" s="49"/>
      <c r="L116" s="73"/>
      <c r="M116" s="73"/>
      <c r="N116" s="73"/>
      <c r="O116" s="73"/>
      <c r="P116" s="73"/>
      <c r="Q116" s="73"/>
      <c r="R116" s="73"/>
      <c r="S116" s="73"/>
      <c r="T116" s="73"/>
      <c r="U116" s="73"/>
      <c r="V116" s="73"/>
      <c r="W116" s="73"/>
      <c r="X116" s="73"/>
      <c r="Y116" s="73"/>
      <c r="Z116" s="73"/>
      <c r="AA116" s="73"/>
    </row>
    <row r="117" spans="1:27" ht="15" customHeight="1" x14ac:dyDescent="0.25">
      <c r="A117" s="73"/>
      <c r="B117" s="49"/>
      <c r="C117" s="143"/>
      <c r="D117" s="201"/>
      <c r="E117" s="201"/>
      <c r="F117" s="201"/>
      <c r="G117" s="201"/>
      <c r="H117" s="201"/>
      <c r="I117" s="201"/>
      <c r="J117" s="141"/>
      <c r="K117" s="49"/>
      <c r="L117" s="73"/>
      <c r="M117" s="73"/>
      <c r="N117" s="73"/>
      <c r="O117" s="73"/>
      <c r="P117" s="73"/>
      <c r="Q117" s="73"/>
      <c r="R117" s="73"/>
      <c r="S117" s="73"/>
      <c r="T117" s="73"/>
      <c r="U117" s="73"/>
      <c r="V117" s="73"/>
      <c r="W117" s="73"/>
      <c r="X117" s="73"/>
      <c r="Y117" s="73"/>
      <c r="Z117" s="73"/>
      <c r="AA117" s="73"/>
    </row>
    <row r="118" spans="1:27" ht="15" customHeight="1" x14ac:dyDescent="0.25">
      <c r="A118" s="73"/>
      <c r="B118" s="49"/>
      <c r="C118" s="144"/>
      <c r="D118" s="202"/>
      <c r="E118" s="202"/>
      <c r="F118" s="202"/>
      <c r="G118" s="202"/>
      <c r="H118" s="202"/>
      <c r="I118" s="202"/>
      <c r="J118" s="142"/>
      <c r="K118" s="49"/>
      <c r="L118" s="73"/>
      <c r="M118" s="73"/>
      <c r="N118" s="73"/>
      <c r="O118" s="73"/>
      <c r="P118" s="73"/>
      <c r="Q118" s="73"/>
      <c r="R118" s="73"/>
      <c r="S118" s="73"/>
      <c r="T118" s="73"/>
      <c r="U118" s="73"/>
      <c r="V118" s="73"/>
      <c r="W118" s="73"/>
      <c r="X118" s="73"/>
      <c r="Y118" s="73"/>
      <c r="Z118" s="73"/>
      <c r="AA118" s="73"/>
    </row>
    <row r="119" spans="1:27" ht="15" customHeight="1" x14ac:dyDescent="0.25">
      <c r="A119" s="73"/>
      <c r="B119" s="49"/>
      <c r="C119" s="73"/>
      <c r="D119" s="73"/>
      <c r="E119" s="73"/>
      <c r="F119" s="73"/>
      <c r="G119" s="73"/>
      <c r="H119" s="73"/>
      <c r="I119" s="73"/>
      <c r="J119" s="73"/>
      <c r="K119" s="49"/>
      <c r="L119" s="73"/>
      <c r="M119" s="73"/>
      <c r="N119" s="73"/>
      <c r="O119" s="73"/>
      <c r="P119" s="73"/>
      <c r="Q119" s="73"/>
      <c r="R119" s="73"/>
      <c r="S119" s="73"/>
      <c r="T119" s="73"/>
      <c r="U119" s="73"/>
      <c r="V119" s="73"/>
      <c r="W119" s="73"/>
      <c r="X119" s="73"/>
      <c r="Y119" s="73"/>
      <c r="Z119" s="73"/>
      <c r="AA119" s="73"/>
    </row>
    <row r="120" spans="1:27" ht="15" customHeight="1" x14ac:dyDescent="0.25">
      <c r="A120" s="73"/>
      <c r="B120" s="49"/>
      <c r="C120" s="73"/>
      <c r="D120" s="73"/>
      <c r="E120" s="73"/>
      <c r="F120" s="73"/>
      <c r="G120" s="73"/>
      <c r="H120" s="73"/>
      <c r="I120" s="73"/>
      <c r="J120" s="73"/>
      <c r="K120" s="49"/>
      <c r="L120" s="73"/>
      <c r="M120" s="73"/>
      <c r="N120" s="73"/>
      <c r="O120" s="73"/>
      <c r="P120" s="73"/>
      <c r="Q120" s="73"/>
      <c r="R120" s="73"/>
      <c r="S120" s="73"/>
      <c r="T120" s="73"/>
      <c r="U120" s="73"/>
      <c r="V120" s="73"/>
      <c r="W120" s="73"/>
      <c r="X120" s="73"/>
      <c r="Y120" s="73"/>
      <c r="Z120" s="73"/>
      <c r="AA120" s="73"/>
    </row>
    <row r="121" spans="1:27" ht="15" customHeight="1" x14ac:dyDescent="0.25">
      <c r="A121" s="73"/>
      <c r="B121" s="49"/>
      <c r="C121" s="73"/>
      <c r="D121" s="73"/>
      <c r="E121" s="73"/>
      <c r="F121" s="73"/>
      <c r="G121" s="73"/>
      <c r="H121" s="73"/>
      <c r="I121" s="73"/>
      <c r="J121" s="73"/>
      <c r="K121" s="49"/>
      <c r="L121" s="73"/>
      <c r="M121" s="73"/>
      <c r="N121" s="73"/>
      <c r="O121" s="73"/>
      <c r="P121" s="73"/>
      <c r="Q121" s="73"/>
      <c r="R121" s="73"/>
      <c r="S121" s="73"/>
      <c r="T121" s="73"/>
      <c r="U121" s="73"/>
      <c r="V121" s="73"/>
      <c r="W121" s="73"/>
      <c r="X121" s="73"/>
      <c r="Y121" s="73"/>
      <c r="Z121" s="73"/>
      <c r="AA121" s="73"/>
    </row>
    <row r="122" spans="1:27" ht="15" customHeight="1" x14ac:dyDescent="0.25">
      <c r="A122" s="73"/>
      <c r="B122" s="49"/>
      <c r="C122" s="73"/>
      <c r="D122" s="73"/>
      <c r="E122" s="73"/>
      <c r="F122" s="73"/>
      <c r="G122" s="73"/>
      <c r="H122" s="73"/>
      <c r="I122" s="73"/>
      <c r="J122" s="73"/>
      <c r="K122" s="49"/>
      <c r="L122" s="73"/>
      <c r="M122" s="73"/>
      <c r="N122" s="73"/>
      <c r="O122" s="73"/>
      <c r="P122" s="73"/>
      <c r="Q122" s="73"/>
      <c r="R122" s="73"/>
      <c r="S122" s="73"/>
      <c r="T122" s="73"/>
      <c r="U122" s="73"/>
      <c r="V122" s="73"/>
      <c r="W122" s="73"/>
      <c r="X122" s="73"/>
      <c r="Y122" s="73"/>
      <c r="Z122" s="73"/>
      <c r="AA122" s="73"/>
    </row>
    <row r="123" spans="1:27" ht="15" customHeight="1" x14ac:dyDescent="0.25">
      <c r="A123" s="73"/>
      <c r="B123" s="49"/>
      <c r="C123" s="73"/>
      <c r="D123" s="73"/>
      <c r="E123" s="73"/>
      <c r="F123" s="73"/>
      <c r="G123" s="73"/>
      <c r="H123" s="73"/>
      <c r="I123" s="73"/>
      <c r="J123" s="73"/>
      <c r="K123" s="49"/>
      <c r="L123" s="73"/>
      <c r="M123" s="73"/>
      <c r="N123" s="73"/>
      <c r="O123" s="73"/>
      <c r="P123" s="73"/>
      <c r="Q123" s="73"/>
      <c r="R123" s="73"/>
      <c r="S123" s="73"/>
      <c r="T123" s="73"/>
      <c r="U123" s="73"/>
      <c r="V123" s="73"/>
      <c r="W123" s="73"/>
      <c r="X123" s="73"/>
      <c r="Y123" s="73"/>
      <c r="Z123" s="73"/>
      <c r="AA123" s="73"/>
    </row>
    <row r="124" spans="1:27" ht="15" customHeight="1" x14ac:dyDescent="0.25">
      <c r="A124" s="73"/>
      <c r="B124" s="49"/>
      <c r="C124" s="73"/>
      <c r="D124" s="73"/>
      <c r="E124" s="73"/>
      <c r="F124" s="73"/>
      <c r="G124" s="73"/>
      <c r="H124" s="73"/>
      <c r="I124" s="73"/>
      <c r="J124" s="73"/>
      <c r="K124" s="49"/>
      <c r="L124" s="73"/>
      <c r="M124" s="73"/>
      <c r="N124" s="73"/>
      <c r="O124" s="73"/>
      <c r="P124" s="73"/>
      <c r="Q124" s="73"/>
      <c r="R124" s="73"/>
      <c r="S124" s="73"/>
      <c r="T124" s="73"/>
      <c r="U124" s="73"/>
      <c r="V124" s="73"/>
      <c r="W124" s="73"/>
      <c r="X124" s="73"/>
      <c r="Y124" s="73"/>
      <c r="Z124" s="73"/>
      <c r="AA124" s="73"/>
    </row>
    <row r="125" spans="1:27" ht="15" customHeight="1" x14ac:dyDescent="0.25">
      <c r="A125" s="73"/>
      <c r="B125" s="49"/>
      <c r="C125" s="73"/>
      <c r="D125" s="73"/>
      <c r="E125" s="73"/>
      <c r="F125" s="73"/>
      <c r="G125" s="73"/>
      <c r="H125" s="73"/>
      <c r="I125" s="73"/>
      <c r="J125" s="73"/>
      <c r="K125" s="49"/>
      <c r="L125" s="73"/>
      <c r="M125" s="73"/>
      <c r="N125" s="73"/>
      <c r="O125" s="73"/>
      <c r="P125" s="73"/>
      <c r="Q125" s="73"/>
      <c r="R125" s="73"/>
      <c r="S125" s="73"/>
      <c r="T125" s="73"/>
      <c r="U125" s="73"/>
      <c r="V125" s="73"/>
      <c r="W125" s="73"/>
      <c r="X125" s="73"/>
      <c r="Y125" s="73"/>
      <c r="Z125" s="73"/>
      <c r="AA125" s="73"/>
    </row>
    <row r="126" spans="1:27" ht="15" customHeight="1" x14ac:dyDescent="0.25">
      <c r="A126" s="73"/>
      <c r="B126" s="49"/>
      <c r="C126" s="73"/>
      <c r="D126" s="73"/>
      <c r="E126" s="73"/>
      <c r="F126" s="73"/>
      <c r="G126" s="73"/>
      <c r="H126" s="73"/>
      <c r="I126" s="73"/>
      <c r="J126" s="73"/>
      <c r="K126" s="49"/>
      <c r="L126" s="73"/>
      <c r="M126" s="73"/>
      <c r="N126" s="73"/>
      <c r="O126" s="73"/>
      <c r="P126" s="73"/>
      <c r="Q126" s="73"/>
      <c r="R126" s="73"/>
      <c r="S126" s="73"/>
      <c r="T126" s="73"/>
      <c r="U126" s="73"/>
      <c r="V126" s="73"/>
      <c r="W126" s="73"/>
      <c r="X126" s="73"/>
      <c r="Y126" s="73"/>
      <c r="Z126" s="73"/>
      <c r="AA126" s="73"/>
    </row>
    <row r="127" spans="1:27" ht="15" customHeight="1" x14ac:dyDescent="0.25">
      <c r="A127" s="73"/>
      <c r="B127" s="49"/>
      <c r="C127" s="73"/>
      <c r="D127" s="73"/>
      <c r="E127" s="73"/>
      <c r="F127" s="73"/>
      <c r="G127" s="73"/>
      <c r="H127" s="73"/>
      <c r="I127" s="73"/>
      <c r="J127" s="73"/>
      <c r="K127" s="49"/>
      <c r="L127" s="73"/>
      <c r="M127" s="73"/>
      <c r="N127" s="73"/>
      <c r="O127" s="73"/>
      <c r="P127" s="73"/>
      <c r="Q127" s="73"/>
      <c r="R127" s="73"/>
      <c r="S127" s="73"/>
      <c r="T127" s="73"/>
      <c r="U127" s="73"/>
      <c r="V127" s="73"/>
      <c r="W127" s="73"/>
      <c r="X127" s="73"/>
      <c r="Y127" s="73"/>
      <c r="Z127" s="73"/>
      <c r="AA127" s="73"/>
    </row>
    <row r="128" spans="1:27" ht="15" customHeight="1" x14ac:dyDescent="0.25">
      <c r="A128" s="73"/>
      <c r="B128" s="49"/>
      <c r="C128" s="73"/>
      <c r="D128" s="73"/>
      <c r="E128" s="73"/>
      <c r="F128" s="73"/>
      <c r="G128" s="73"/>
      <c r="H128" s="73"/>
      <c r="I128" s="73"/>
      <c r="J128" s="73"/>
      <c r="K128" s="49"/>
      <c r="L128" s="73"/>
      <c r="M128" s="73"/>
      <c r="N128" s="73"/>
      <c r="O128" s="73"/>
      <c r="P128" s="73"/>
      <c r="Q128" s="73"/>
      <c r="R128" s="73"/>
      <c r="S128" s="73"/>
      <c r="T128" s="73"/>
      <c r="U128" s="73"/>
      <c r="V128" s="73"/>
      <c r="W128" s="73"/>
      <c r="X128" s="73"/>
      <c r="Y128" s="73"/>
      <c r="Z128" s="73"/>
      <c r="AA128" s="73"/>
    </row>
    <row r="129" spans="1:27" ht="15" customHeight="1" x14ac:dyDescent="0.25">
      <c r="A129" s="73"/>
      <c r="B129" s="49"/>
      <c r="C129" s="73"/>
      <c r="D129" s="73"/>
      <c r="E129" s="73"/>
      <c r="F129" s="73"/>
      <c r="G129" s="73"/>
      <c r="H129" s="73"/>
      <c r="I129" s="73"/>
      <c r="J129" s="73"/>
      <c r="K129" s="49"/>
      <c r="L129" s="73"/>
      <c r="M129" s="73"/>
      <c r="N129" s="73"/>
      <c r="O129" s="73"/>
      <c r="P129" s="73"/>
      <c r="Q129" s="73"/>
      <c r="R129" s="73"/>
      <c r="S129" s="73"/>
      <c r="T129" s="73"/>
      <c r="U129" s="73"/>
      <c r="V129" s="73"/>
      <c r="W129" s="73"/>
      <c r="X129" s="73"/>
      <c r="Y129" s="73"/>
      <c r="Z129" s="73"/>
      <c r="AA129" s="73"/>
    </row>
    <row r="130" spans="1:27" ht="15" customHeight="1" x14ac:dyDescent="0.25">
      <c r="A130" s="73"/>
      <c r="B130" s="49"/>
      <c r="C130" s="73"/>
      <c r="D130" s="73"/>
      <c r="E130" s="73"/>
      <c r="F130" s="73"/>
      <c r="G130" s="73"/>
      <c r="H130" s="73"/>
      <c r="I130" s="73"/>
      <c r="J130" s="73"/>
      <c r="K130" s="49"/>
      <c r="L130" s="73"/>
      <c r="M130" s="73"/>
      <c r="N130" s="73"/>
      <c r="O130" s="73"/>
      <c r="P130" s="73"/>
      <c r="Q130" s="73"/>
      <c r="R130" s="73"/>
      <c r="S130" s="73"/>
      <c r="T130" s="73"/>
      <c r="U130" s="73"/>
      <c r="V130" s="73"/>
      <c r="W130" s="73"/>
      <c r="X130" s="73"/>
      <c r="Y130" s="73"/>
      <c r="Z130" s="73"/>
      <c r="AA130" s="73"/>
    </row>
    <row r="131" spans="1:27" ht="15" customHeight="1" x14ac:dyDescent="0.25">
      <c r="A131" s="73"/>
      <c r="B131" s="49"/>
      <c r="C131" s="73"/>
      <c r="D131" s="73"/>
      <c r="E131" s="73"/>
      <c r="F131" s="73"/>
      <c r="G131" s="73"/>
      <c r="H131" s="73"/>
      <c r="I131" s="73"/>
      <c r="J131" s="73"/>
      <c r="K131" s="49"/>
      <c r="L131" s="73"/>
      <c r="M131" s="73"/>
      <c r="N131" s="73"/>
      <c r="O131" s="73"/>
      <c r="P131" s="73"/>
      <c r="Q131" s="73"/>
      <c r="R131" s="73"/>
      <c r="S131" s="73"/>
      <c r="T131" s="73"/>
      <c r="U131" s="73"/>
      <c r="V131" s="73"/>
      <c r="W131" s="73"/>
      <c r="X131" s="73"/>
      <c r="Y131" s="73"/>
      <c r="Z131" s="73"/>
      <c r="AA131" s="73"/>
    </row>
    <row r="132" spans="1:27" ht="15" customHeight="1" x14ac:dyDescent="0.25">
      <c r="A132" s="73"/>
      <c r="B132" s="49"/>
      <c r="C132" s="73"/>
      <c r="D132" s="73"/>
      <c r="E132" s="73"/>
      <c r="F132" s="73"/>
      <c r="G132" s="73"/>
      <c r="H132" s="73"/>
      <c r="I132" s="73"/>
      <c r="J132" s="73"/>
      <c r="K132" s="49"/>
      <c r="L132" s="73"/>
      <c r="M132" s="73"/>
      <c r="N132" s="73"/>
      <c r="O132" s="73"/>
      <c r="P132" s="73"/>
      <c r="Q132" s="73"/>
      <c r="R132" s="73"/>
      <c r="S132" s="73"/>
      <c r="T132" s="73"/>
      <c r="U132" s="73"/>
      <c r="V132" s="73"/>
      <c r="W132" s="73"/>
      <c r="X132" s="73"/>
      <c r="Y132" s="73"/>
      <c r="Z132" s="73"/>
      <c r="AA132" s="73"/>
    </row>
    <row r="133" spans="1:27" s="14" customFormat="1" ht="13.5" customHeight="1" x14ac:dyDescent="0.25">
      <c r="A133" s="15"/>
      <c r="B133" s="52"/>
      <c r="C133" s="73"/>
      <c r="D133" s="73"/>
      <c r="E133" s="73"/>
      <c r="F133" s="73"/>
      <c r="G133" s="73"/>
      <c r="H133" s="73"/>
      <c r="I133" s="73"/>
      <c r="J133" s="73"/>
      <c r="K133" s="52"/>
      <c r="L133" s="15"/>
      <c r="M133" s="15"/>
      <c r="N133" s="15"/>
      <c r="O133" s="15"/>
      <c r="P133" s="15"/>
      <c r="Q133" s="15"/>
      <c r="R133" s="15"/>
      <c r="S133" s="15"/>
      <c r="T133" s="15"/>
      <c r="U133" s="15"/>
      <c r="V133" s="15"/>
      <c r="W133" s="15"/>
      <c r="X133" s="15"/>
      <c r="Y133" s="15"/>
      <c r="Z133" s="15"/>
    </row>
    <row r="134" spans="1:27" s="14" customFormat="1" x14ac:dyDescent="0.25">
      <c r="A134" s="15"/>
      <c r="B134" s="52"/>
      <c r="C134" s="73"/>
      <c r="D134" s="73"/>
      <c r="E134" s="73"/>
      <c r="F134" s="73"/>
      <c r="G134" s="73"/>
      <c r="H134" s="73"/>
      <c r="I134" s="73"/>
      <c r="J134" s="73"/>
      <c r="K134" s="52"/>
      <c r="L134" s="15"/>
      <c r="M134" s="15"/>
      <c r="N134" s="15"/>
      <c r="O134" s="15"/>
      <c r="P134" s="15"/>
      <c r="Q134" s="15"/>
      <c r="R134" s="15"/>
      <c r="S134" s="15"/>
      <c r="T134" s="15"/>
      <c r="U134" s="15"/>
      <c r="V134" s="15"/>
      <c r="W134" s="15"/>
      <c r="X134" s="15"/>
      <c r="Y134" s="15"/>
      <c r="Z134" s="15"/>
    </row>
    <row r="135" spans="1:27" x14ac:dyDescent="0.25">
      <c r="A135" s="73"/>
      <c r="B135" s="49"/>
      <c r="C135" s="73"/>
      <c r="D135" s="73"/>
      <c r="E135" s="73"/>
      <c r="F135" s="73"/>
      <c r="G135" s="73"/>
      <c r="H135" s="73"/>
      <c r="I135" s="73"/>
      <c r="J135" s="73"/>
      <c r="K135" s="49"/>
      <c r="L135" s="73"/>
      <c r="M135" s="73"/>
      <c r="N135" s="73"/>
      <c r="O135" s="73"/>
      <c r="P135" s="73"/>
      <c r="Q135" s="73"/>
      <c r="R135" s="73"/>
      <c r="S135" s="73"/>
      <c r="T135" s="73"/>
      <c r="U135" s="73"/>
      <c r="V135" s="73"/>
      <c r="W135" s="73"/>
      <c r="X135" s="73"/>
      <c r="Y135" s="73"/>
      <c r="Z135" s="73"/>
    </row>
    <row r="136" spans="1:27" x14ac:dyDescent="0.25">
      <c r="A136" s="73"/>
      <c r="B136" s="49"/>
      <c r="C136" s="73"/>
      <c r="D136" s="73"/>
      <c r="E136" s="73"/>
      <c r="F136" s="73"/>
      <c r="G136" s="73"/>
      <c r="H136" s="73"/>
      <c r="I136" s="73"/>
      <c r="J136" s="73"/>
      <c r="K136" s="49"/>
      <c r="L136" s="73"/>
      <c r="M136" s="73"/>
      <c r="N136" s="73"/>
      <c r="O136" s="73"/>
      <c r="P136" s="73"/>
      <c r="Q136" s="73"/>
      <c r="R136" s="73"/>
      <c r="S136" s="73"/>
      <c r="T136" s="73"/>
      <c r="U136" s="73"/>
      <c r="V136" s="73"/>
      <c r="W136" s="73"/>
      <c r="X136" s="73"/>
      <c r="Y136" s="73"/>
      <c r="Z136" s="73"/>
    </row>
    <row r="137" spans="1:27" x14ac:dyDescent="0.25">
      <c r="A137" s="73"/>
      <c r="B137" s="49"/>
      <c r="C137" s="49"/>
      <c r="D137" s="49"/>
      <c r="E137" s="49"/>
      <c r="F137" s="49"/>
      <c r="G137" s="49"/>
      <c r="H137" s="49"/>
      <c r="I137" s="49"/>
      <c r="J137" s="49"/>
      <c r="K137" s="49"/>
      <c r="L137" s="73"/>
      <c r="M137" s="73"/>
      <c r="N137" s="73"/>
      <c r="O137" s="73"/>
      <c r="P137" s="73"/>
      <c r="Q137" s="73"/>
      <c r="R137" s="73"/>
      <c r="S137" s="73"/>
      <c r="T137" s="73"/>
      <c r="U137" s="73"/>
      <c r="V137" s="73"/>
      <c r="W137" s="73"/>
      <c r="X137" s="73"/>
      <c r="Y137" s="73"/>
      <c r="Z137" s="73"/>
    </row>
    <row r="138" spans="1:27" x14ac:dyDescent="0.25">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7" x14ac:dyDescent="0.25">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7" x14ac:dyDescent="0.25">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7" x14ac:dyDescent="0.25">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7" x14ac:dyDescent="0.25">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7" x14ac:dyDescent="0.25">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7" x14ac:dyDescent="0.25">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x14ac:dyDescent="0.2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x14ac:dyDescent="0.25">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x14ac:dyDescent="0.25">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x14ac:dyDescent="0.25">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x14ac:dyDescent="0.25">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x14ac:dyDescent="0.25">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x14ac:dyDescent="0.25">
      <c r="A151" s="48"/>
      <c r="B151" s="48"/>
      <c r="C151" s="48"/>
      <c r="D151" s="48"/>
      <c r="E151" s="48"/>
      <c r="F151" s="48"/>
      <c r="G151" s="48"/>
      <c r="H151" s="48"/>
      <c r="I151" s="48"/>
      <c r="J151" s="48"/>
      <c r="K151" s="73"/>
      <c r="L151" s="73"/>
      <c r="M151" s="73"/>
      <c r="N151" s="73"/>
      <c r="O151" s="73"/>
      <c r="P151" s="73"/>
      <c r="Q151" s="73"/>
      <c r="R151" s="73"/>
      <c r="S151" s="73"/>
      <c r="T151" s="73"/>
      <c r="U151" s="73"/>
      <c r="V151" s="73"/>
      <c r="W151" s="73"/>
      <c r="X151" s="73"/>
      <c r="Y151" s="73"/>
      <c r="Z151" s="73"/>
    </row>
    <row r="152" spans="1:26" x14ac:dyDescent="0.25">
      <c r="A152" s="48"/>
      <c r="B152" s="48"/>
      <c r="C152" s="48"/>
      <c r="D152" s="48"/>
      <c r="E152" s="48"/>
      <c r="F152" s="48"/>
      <c r="G152" s="48"/>
      <c r="H152" s="48"/>
      <c r="I152" s="48"/>
      <c r="J152" s="48"/>
      <c r="K152" s="73"/>
      <c r="L152" s="73"/>
      <c r="M152" s="73"/>
      <c r="N152" s="73"/>
      <c r="O152" s="73"/>
      <c r="P152" s="73"/>
      <c r="Q152" s="73"/>
      <c r="R152" s="73"/>
      <c r="S152" s="73"/>
      <c r="T152" s="73"/>
      <c r="U152" s="73"/>
      <c r="V152" s="73"/>
      <c r="W152" s="73"/>
      <c r="X152" s="73"/>
      <c r="Y152" s="73"/>
      <c r="Z152" s="73"/>
    </row>
    <row r="153" spans="1:26" x14ac:dyDescent="0.25">
      <c r="A153" s="48"/>
      <c r="B153" s="48"/>
      <c r="C153" s="48"/>
      <c r="D153" s="48"/>
      <c r="E153" s="48"/>
      <c r="F153" s="48"/>
      <c r="G153" s="48"/>
      <c r="H153" s="48"/>
      <c r="I153" s="48"/>
      <c r="J153" s="48"/>
      <c r="K153" s="73"/>
      <c r="L153" s="73"/>
      <c r="M153" s="73"/>
      <c r="N153" s="73"/>
      <c r="O153" s="73"/>
      <c r="P153" s="73"/>
      <c r="Q153" s="73"/>
      <c r="R153" s="73"/>
      <c r="S153" s="73"/>
      <c r="T153" s="73"/>
      <c r="U153" s="73"/>
      <c r="V153" s="73"/>
      <c r="W153" s="73"/>
      <c r="X153" s="73"/>
      <c r="Y153" s="73"/>
      <c r="Z153" s="73"/>
    </row>
    <row r="154" spans="1:26" x14ac:dyDescent="0.25">
      <c r="A154" s="48"/>
      <c r="B154" s="48"/>
      <c r="C154" s="48"/>
      <c r="D154" s="48"/>
      <c r="E154" s="48"/>
      <c r="F154" s="48"/>
      <c r="G154" s="48"/>
      <c r="H154" s="48"/>
      <c r="I154" s="48"/>
      <c r="J154" s="48"/>
      <c r="K154" s="73"/>
      <c r="L154" s="73"/>
      <c r="M154" s="73"/>
      <c r="N154" s="73"/>
      <c r="O154" s="73"/>
      <c r="P154" s="73"/>
      <c r="Q154" s="73"/>
      <c r="R154" s="73"/>
      <c r="S154" s="73"/>
      <c r="T154" s="73"/>
      <c r="U154" s="73"/>
      <c r="V154" s="73"/>
      <c r="W154" s="73"/>
      <c r="X154" s="73"/>
      <c r="Y154" s="73"/>
      <c r="Z154" s="73"/>
    </row>
    <row r="155" spans="1:26" x14ac:dyDescent="0.25">
      <c r="A155" s="48"/>
      <c r="B155" s="48"/>
      <c r="C155" s="48"/>
      <c r="D155" s="48"/>
      <c r="E155" s="48"/>
      <c r="F155" s="48"/>
      <c r="G155" s="48"/>
      <c r="H155" s="48"/>
      <c r="I155" s="48"/>
      <c r="J155" s="48"/>
      <c r="K155" s="73"/>
      <c r="L155" s="73"/>
      <c r="M155" s="73"/>
      <c r="N155" s="73"/>
      <c r="O155" s="73"/>
      <c r="P155" s="73"/>
      <c r="Q155" s="73"/>
      <c r="R155" s="73"/>
      <c r="S155" s="73"/>
      <c r="T155" s="73"/>
      <c r="U155" s="73"/>
      <c r="V155" s="73"/>
      <c r="W155" s="73"/>
      <c r="X155" s="73"/>
      <c r="Y155" s="73"/>
      <c r="Z155" s="73"/>
    </row>
    <row r="156" spans="1:26" x14ac:dyDescent="0.25">
      <c r="A156" s="48"/>
      <c r="B156" s="48"/>
      <c r="C156" s="48"/>
      <c r="D156" s="48"/>
      <c r="E156" s="48"/>
      <c r="F156" s="48"/>
      <c r="G156" s="48"/>
      <c r="H156" s="48"/>
      <c r="I156" s="48"/>
      <c r="J156" s="48"/>
      <c r="K156" s="73"/>
      <c r="L156" s="73"/>
      <c r="M156" s="73"/>
      <c r="N156" s="73"/>
      <c r="O156" s="73"/>
      <c r="P156" s="73"/>
      <c r="Q156" s="73"/>
      <c r="R156" s="73"/>
      <c r="S156" s="73"/>
      <c r="T156" s="73"/>
      <c r="U156" s="73"/>
      <c r="V156" s="73"/>
      <c r="W156" s="73"/>
      <c r="X156" s="73"/>
      <c r="Y156" s="73"/>
      <c r="Z156" s="73"/>
    </row>
    <row r="157" spans="1:26" x14ac:dyDescent="0.25">
      <c r="A157" s="48"/>
      <c r="B157" s="48"/>
      <c r="C157" s="48"/>
      <c r="D157" s="48"/>
      <c r="E157" s="48"/>
      <c r="F157" s="48"/>
      <c r="G157" s="48"/>
      <c r="H157" s="48"/>
      <c r="I157" s="48"/>
      <c r="J157" s="48"/>
      <c r="K157" s="73"/>
      <c r="L157" s="73"/>
      <c r="M157" s="73"/>
      <c r="N157" s="73"/>
      <c r="O157" s="73"/>
      <c r="P157" s="73"/>
      <c r="Q157" s="73"/>
      <c r="R157" s="73"/>
      <c r="S157" s="73"/>
      <c r="T157" s="73"/>
      <c r="U157" s="73"/>
      <c r="V157" s="73"/>
      <c r="W157" s="73"/>
      <c r="X157" s="73"/>
      <c r="Y157" s="73"/>
      <c r="Z157" s="73"/>
    </row>
    <row r="158" spans="1:26" x14ac:dyDescent="0.25">
      <c r="A158" s="48"/>
      <c r="B158" s="48"/>
      <c r="C158" s="48"/>
      <c r="D158" s="48"/>
      <c r="E158" s="48"/>
      <c r="F158" s="48"/>
      <c r="G158" s="48"/>
      <c r="H158" s="48"/>
      <c r="I158" s="48"/>
      <c r="J158" s="48"/>
      <c r="K158" s="73"/>
      <c r="L158" s="73"/>
      <c r="M158" s="73"/>
      <c r="N158" s="73"/>
      <c r="O158" s="73"/>
      <c r="P158" s="73"/>
      <c r="Q158" s="73"/>
      <c r="R158" s="73"/>
      <c r="S158" s="73"/>
      <c r="T158" s="73"/>
      <c r="U158" s="73"/>
      <c r="V158" s="73"/>
      <c r="W158" s="73"/>
      <c r="X158" s="73"/>
      <c r="Y158" s="73"/>
      <c r="Z158" s="73"/>
    </row>
    <row r="159" spans="1:26" x14ac:dyDescent="0.25">
      <c r="A159" s="48"/>
      <c r="B159" s="48"/>
      <c r="C159" s="48"/>
      <c r="D159" s="48"/>
      <c r="E159" s="48"/>
      <c r="F159" s="48"/>
      <c r="G159" s="48"/>
      <c r="H159" s="48"/>
      <c r="I159" s="48"/>
      <c r="J159" s="48"/>
      <c r="K159" s="73"/>
      <c r="L159" s="73"/>
      <c r="M159" s="73"/>
      <c r="N159" s="73"/>
      <c r="O159" s="73"/>
      <c r="P159" s="73"/>
      <c r="Q159" s="73"/>
      <c r="R159" s="73"/>
      <c r="S159" s="73"/>
      <c r="T159" s="73"/>
      <c r="U159" s="73"/>
      <c r="V159" s="73"/>
      <c r="W159" s="73"/>
      <c r="X159" s="73"/>
      <c r="Y159" s="73"/>
      <c r="Z159" s="73"/>
    </row>
    <row r="160" spans="1:26" x14ac:dyDescent="0.25">
      <c r="A160" s="48"/>
      <c r="B160" s="48"/>
      <c r="C160" s="48"/>
      <c r="D160" s="48"/>
      <c r="E160" s="48"/>
      <c r="F160" s="48"/>
      <c r="G160" s="48"/>
      <c r="H160" s="48"/>
      <c r="I160" s="48"/>
      <c r="J160" s="48"/>
      <c r="K160" s="48"/>
      <c r="L160" s="48"/>
      <c r="M160" s="73"/>
      <c r="N160" s="48"/>
      <c r="O160" s="48"/>
      <c r="P160" s="73"/>
      <c r="Q160" s="48"/>
      <c r="R160" s="48"/>
      <c r="S160" s="73"/>
      <c r="T160" s="48"/>
      <c r="U160" s="48"/>
      <c r="V160" s="73"/>
      <c r="W160" s="48"/>
      <c r="X160" s="48"/>
      <c r="Y160" s="73"/>
      <c r="Z160" s="48"/>
    </row>
    <row r="161" spans="1:26" x14ac:dyDescent="0.25">
      <c r="A161" s="48"/>
      <c r="B161" s="48"/>
      <c r="C161" s="48"/>
      <c r="D161" s="48"/>
      <c r="E161" s="48"/>
      <c r="F161" s="48"/>
      <c r="G161" s="48"/>
      <c r="H161" s="48"/>
      <c r="I161" s="48"/>
      <c r="J161" s="48"/>
      <c r="K161" s="48"/>
      <c r="L161" s="48"/>
      <c r="M161" s="73"/>
      <c r="N161" s="48"/>
      <c r="O161" s="48"/>
      <c r="P161" s="73"/>
      <c r="Q161" s="48"/>
      <c r="R161" s="48"/>
      <c r="S161" s="73"/>
      <c r="T161" s="48"/>
      <c r="U161" s="48"/>
      <c r="V161" s="73"/>
      <c r="W161" s="48"/>
      <c r="X161" s="48"/>
      <c r="Y161" s="73"/>
      <c r="Z161" s="48"/>
    </row>
    <row r="162" spans="1:26" x14ac:dyDescent="0.25">
      <c r="A162" s="48"/>
      <c r="B162" s="48"/>
      <c r="C162" s="48"/>
      <c r="D162" s="48"/>
      <c r="E162" s="48"/>
      <c r="F162" s="48"/>
      <c r="G162" s="48"/>
      <c r="H162" s="48"/>
      <c r="I162" s="48"/>
      <c r="J162" s="48"/>
      <c r="K162" s="48"/>
      <c r="L162" s="48"/>
      <c r="M162" s="73"/>
      <c r="N162" s="48"/>
      <c r="O162" s="48"/>
      <c r="P162" s="73"/>
      <c r="Q162" s="48"/>
      <c r="R162" s="48"/>
      <c r="S162" s="73"/>
      <c r="T162" s="48"/>
      <c r="U162" s="48"/>
      <c r="V162" s="73"/>
      <c r="W162" s="48"/>
      <c r="X162" s="48"/>
      <c r="Y162" s="73"/>
      <c r="Z162" s="48"/>
    </row>
    <row r="163" spans="1:26" x14ac:dyDescent="0.25">
      <c r="A163" s="48"/>
      <c r="B163" s="48"/>
      <c r="C163" s="48"/>
      <c r="D163" s="48"/>
      <c r="E163" s="48"/>
      <c r="F163" s="48"/>
      <c r="G163" s="48"/>
      <c r="H163" s="48"/>
      <c r="I163" s="48"/>
      <c r="J163" s="48"/>
      <c r="K163" s="48"/>
      <c r="L163" s="48"/>
      <c r="M163" s="73"/>
      <c r="N163" s="48"/>
      <c r="O163" s="48"/>
      <c r="P163" s="73"/>
      <c r="Q163" s="48"/>
      <c r="R163" s="48"/>
      <c r="S163" s="73"/>
      <c r="T163" s="48"/>
      <c r="U163" s="48"/>
      <c r="V163" s="73"/>
      <c r="W163" s="48"/>
      <c r="X163" s="48"/>
      <c r="Y163" s="73"/>
      <c r="Z163" s="48"/>
    </row>
    <row r="164" spans="1:26" x14ac:dyDescent="0.25">
      <c r="A164" s="48"/>
      <c r="B164" s="48"/>
      <c r="C164" s="48"/>
      <c r="D164" s="48"/>
      <c r="E164" s="48"/>
      <c r="F164" s="48"/>
      <c r="G164" s="48"/>
      <c r="H164" s="48"/>
      <c r="I164" s="48"/>
      <c r="J164" s="48"/>
      <c r="K164" s="48"/>
      <c r="L164" s="48"/>
      <c r="M164" s="73"/>
      <c r="N164" s="48"/>
      <c r="O164" s="48"/>
      <c r="P164" s="73"/>
      <c r="Q164" s="48"/>
      <c r="R164" s="48"/>
      <c r="S164" s="73"/>
      <c r="T164" s="48"/>
      <c r="U164" s="48"/>
      <c r="V164" s="73"/>
      <c r="W164" s="48"/>
      <c r="X164" s="48"/>
      <c r="Y164" s="73"/>
      <c r="Z164" s="48"/>
    </row>
    <row r="165" spans="1:26" x14ac:dyDescent="0.25">
      <c r="A165" s="48"/>
      <c r="B165" s="48"/>
      <c r="C165" s="48"/>
      <c r="D165" s="48"/>
      <c r="E165" s="48"/>
      <c r="F165" s="48"/>
      <c r="G165" s="48"/>
      <c r="H165" s="48"/>
      <c r="I165" s="48"/>
      <c r="J165" s="48"/>
      <c r="K165" s="48"/>
      <c r="L165" s="48"/>
      <c r="M165" s="73"/>
      <c r="N165" s="48"/>
      <c r="O165" s="48"/>
      <c r="P165" s="73"/>
      <c r="Q165" s="48"/>
      <c r="R165" s="48"/>
      <c r="S165" s="73"/>
      <c r="T165" s="48"/>
      <c r="U165" s="48"/>
      <c r="V165" s="73"/>
      <c r="W165" s="48"/>
      <c r="X165" s="48"/>
      <c r="Y165" s="73"/>
      <c r="Z165" s="48"/>
    </row>
    <row r="166" spans="1:26" x14ac:dyDescent="0.25">
      <c r="A166" s="48"/>
      <c r="B166" s="48"/>
      <c r="C166" s="48"/>
      <c r="D166" s="48"/>
      <c r="E166" s="48"/>
      <c r="F166" s="48"/>
      <c r="G166" s="48"/>
      <c r="H166" s="48"/>
      <c r="I166" s="48"/>
      <c r="J166" s="48"/>
      <c r="K166" s="48"/>
      <c r="L166" s="48"/>
      <c r="M166" s="73"/>
      <c r="N166" s="48"/>
      <c r="O166" s="48"/>
      <c r="P166" s="73"/>
      <c r="Q166" s="48"/>
      <c r="R166" s="48"/>
      <c r="S166" s="73"/>
      <c r="T166" s="48"/>
      <c r="U166" s="48"/>
      <c r="V166" s="73"/>
      <c r="W166" s="48"/>
      <c r="X166" s="48"/>
      <c r="Y166" s="73"/>
      <c r="Z166" s="48"/>
    </row>
    <row r="167" spans="1:26" x14ac:dyDescent="0.25">
      <c r="A167" s="48"/>
      <c r="B167" s="48"/>
      <c r="C167" s="48"/>
      <c r="D167" s="48"/>
      <c r="E167" s="48"/>
      <c r="F167" s="48"/>
      <c r="G167" s="48"/>
      <c r="H167" s="48"/>
      <c r="I167" s="48"/>
      <c r="J167" s="48"/>
      <c r="K167" s="48"/>
      <c r="L167" s="48"/>
      <c r="M167" s="73"/>
      <c r="N167" s="48"/>
      <c r="O167" s="48"/>
      <c r="P167" s="73"/>
      <c r="Q167" s="48"/>
      <c r="R167" s="48"/>
      <c r="S167" s="73"/>
      <c r="T167" s="48"/>
      <c r="U167" s="48"/>
      <c r="V167" s="73"/>
      <c r="W167" s="48"/>
      <c r="X167" s="48"/>
      <c r="Y167" s="73"/>
      <c r="Z167" s="48"/>
    </row>
    <row r="168" spans="1:26" x14ac:dyDescent="0.25">
      <c r="A168" s="48"/>
      <c r="B168" s="48"/>
      <c r="C168" s="48"/>
      <c r="D168" s="48"/>
      <c r="E168" s="48"/>
      <c r="F168" s="48"/>
      <c r="G168" s="48"/>
      <c r="H168" s="48"/>
      <c r="I168" s="48"/>
      <c r="J168" s="48"/>
      <c r="K168" s="48"/>
      <c r="L168" s="48"/>
      <c r="M168" s="73"/>
      <c r="N168" s="48"/>
      <c r="O168" s="48"/>
      <c r="P168" s="73"/>
      <c r="Q168" s="48"/>
      <c r="R168" s="48"/>
      <c r="S168" s="73"/>
      <c r="T168" s="48"/>
      <c r="U168" s="48"/>
      <c r="V168" s="73"/>
      <c r="W168" s="48"/>
      <c r="X168" s="48"/>
      <c r="Y168" s="73"/>
      <c r="Z168" s="48"/>
    </row>
    <row r="169" spans="1:26" x14ac:dyDescent="0.25">
      <c r="A169" s="48"/>
      <c r="B169" s="48"/>
      <c r="C169" s="48"/>
      <c r="D169" s="48"/>
      <c r="E169" s="48"/>
      <c r="F169" s="48"/>
      <c r="G169" s="48"/>
      <c r="H169" s="48"/>
      <c r="I169" s="48"/>
      <c r="J169" s="48"/>
      <c r="K169" s="48"/>
      <c r="L169" s="48"/>
      <c r="M169" s="73"/>
      <c r="N169" s="48"/>
      <c r="O169" s="48"/>
      <c r="P169" s="73"/>
      <c r="Q169" s="48"/>
      <c r="R169" s="48"/>
      <c r="S169" s="73"/>
      <c r="T169" s="48"/>
      <c r="U169" s="48"/>
      <c r="V169" s="73"/>
      <c r="W169" s="48"/>
      <c r="X169" s="48"/>
      <c r="Y169" s="73"/>
      <c r="Z169" s="48"/>
    </row>
    <row r="170" spans="1:26" x14ac:dyDescent="0.25">
      <c r="A170" s="48"/>
      <c r="B170" s="48"/>
      <c r="C170" s="48"/>
      <c r="D170" s="48"/>
      <c r="E170" s="48"/>
      <c r="F170" s="48"/>
      <c r="G170" s="48"/>
      <c r="H170" s="48"/>
      <c r="I170" s="48"/>
      <c r="J170" s="48"/>
      <c r="K170" s="48"/>
      <c r="L170" s="48"/>
      <c r="M170" s="73"/>
      <c r="N170" s="48"/>
      <c r="O170" s="48"/>
      <c r="P170" s="73"/>
      <c r="Q170" s="48"/>
      <c r="R170" s="48"/>
      <c r="S170" s="73"/>
      <c r="T170" s="48"/>
      <c r="U170" s="48"/>
      <c r="V170" s="73"/>
      <c r="W170" s="48"/>
      <c r="X170" s="48"/>
      <c r="Y170" s="73"/>
      <c r="Z170" s="48"/>
    </row>
    <row r="171" spans="1:26" x14ac:dyDescent="0.25">
      <c r="A171" s="48"/>
      <c r="B171" s="48"/>
      <c r="C171" s="48"/>
      <c r="D171" s="48"/>
      <c r="E171" s="48"/>
      <c r="F171" s="48"/>
      <c r="G171" s="48"/>
      <c r="H171" s="48"/>
      <c r="I171" s="48"/>
      <c r="J171" s="48"/>
      <c r="K171" s="48"/>
      <c r="L171" s="48"/>
      <c r="M171" s="73"/>
      <c r="N171" s="48"/>
      <c r="O171" s="48"/>
      <c r="P171" s="73"/>
      <c r="Q171" s="48"/>
      <c r="R171" s="48"/>
      <c r="S171" s="73"/>
      <c r="T171" s="48"/>
      <c r="U171" s="48"/>
      <c r="V171" s="73"/>
      <c r="W171" s="48"/>
      <c r="X171" s="48"/>
      <c r="Y171" s="73"/>
      <c r="Z171" s="48"/>
    </row>
    <row r="172" spans="1:26" x14ac:dyDescent="0.25">
      <c r="A172" s="48"/>
      <c r="B172" s="48"/>
      <c r="C172" s="48"/>
      <c r="D172" s="48"/>
      <c r="E172" s="48"/>
      <c r="F172" s="48"/>
      <c r="G172" s="48"/>
      <c r="H172" s="48"/>
      <c r="I172" s="48"/>
      <c r="J172" s="48"/>
      <c r="K172" s="48"/>
      <c r="L172" s="48"/>
      <c r="M172" s="73"/>
      <c r="N172" s="48"/>
      <c r="O172" s="48"/>
      <c r="P172" s="73"/>
      <c r="Q172" s="48"/>
      <c r="R172" s="48"/>
      <c r="S172" s="73"/>
      <c r="T172" s="48"/>
      <c r="U172" s="48"/>
      <c r="V172" s="73"/>
      <c r="W172" s="48"/>
      <c r="X172" s="48"/>
      <c r="Y172" s="73"/>
      <c r="Z172" s="48"/>
    </row>
    <row r="173" spans="1:26" x14ac:dyDescent="0.25">
      <c r="A173" s="48"/>
      <c r="B173" s="48"/>
      <c r="C173" s="48"/>
      <c r="D173" s="48"/>
      <c r="E173" s="48"/>
      <c r="F173" s="48"/>
      <c r="G173" s="48"/>
      <c r="H173" s="48"/>
      <c r="I173" s="48"/>
      <c r="J173" s="48"/>
      <c r="K173" s="48"/>
      <c r="L173" s="48"/>
      <c r="M173" s="73"/>
      <c r="N173" s="48"/>
      <c r="O173" s="48"/>
      <c r="P173" s="73"/>
      <c r="Q173" s="48"/>
      <c r="R173" s="48"/>
      <c r="S173" s="73"/>
      <c r="T173" s="48"/>
      <c r="U173" s="48"/>
      <c r="V173" s="73"/>
      <c r="W173" s="48"/>
      <c r="X173" s="48"/>
      <c r="Y173" s="73"/>
      <c r="Z173" s="48"/>
    </row>
    <row r="174" spans="1:26" x14ac:dyDescent="0.25">
      <c r="A174" s="48"/>
      <c r="B174" s="48"/>
      <c r="C174" s="48"/>
      <c r="D174" s="48"/>
      <c r="E174" s="48"/>
      <c r="F174" s="48"/>
      <c r="G174" s="48"/>
      <c r="H174" s="48"/>
      <c r="I174" s="48"/>
      <c r="J174" s="48"/>
      <c r="K174" s="48"/>
      <c r="L174" s="48"/>
      <c r="M174" s="73"/>
      <c r="N174" s="48"/>
      <c r="O174" s="48"/>
      <c r="P174" s="73"/>
      <c r="Q174" s="48"/>
      <c r="R174" s="48"/>
      <c r="S174" s="73"/>
      <c r="T174" s="48"/>
      <c r="U174" s="48"/>
      <c r="V174" s="73"/>
      <c r="W174" s="48"/>
      <c r="X174" s="48"/>
      <c r="Y174" s="73"/>
      <c r="Z174" s="48"/>
    </row>
  </sheetData>
  <mergeCells count="10">
    <mergeCell ref="C70:J87"/>
    <mergeCell ref="D90:I93"/>
    <mergeCell ref="C95:J112"/>
    <mergeCell ref="D115:I118"/>
    <mergeCell ref="H3:H4"/>
    <mergeCell ref="D15:I18"/>
    <mergeCell ref="C20:J37"/>
    <mergeCell ref="D40:I43"/>
    <mergeCell ref="C45:J62"/>
    <mergeCell ref="D65:I68"/>
  </mergeCells>
  <pageMargins left="0.25" right="0.25" top="0.75" bottom="0.75" header="0.3" footer="0.3"/>
  <pageSetup scale="53" fitToHeight="0" orientation="landscape" r:id="rId1"/>
  <colBreaks count="1" manualBreakCount="1">
    <brk id="11" max="20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F69"/>
  <sheetViews>
    <sheetView zoomScaleNormal="100" workbookViewId="0">
      <selection activeCell="G32" sqref="G32"/>
    </sheetView>
  </sheetViews>
  <sheetFormatPr defaultRowHeight="15" x14ac:dyDescent="0.25"/>
  <cols>
    <col min="1" max="1" width="3" customWidth="1"/>
    <col min="2" max="2" width="3.7109375" customWidth="1"/>
    <col min="3" max="3" width="4.140625" customWidth="1"/>
    <col min="4" max="4" width="36.28515625" customWidth="1"/>
    <col min="5" max="5" width="10" customWidth="1"/>
    <col min="6" max="6" width="11" customWidth="1"/>
    <col min="7" max="7" width="34.85546875" customWidth="1"/>
    <col min="8" max="8" width="14.85546875" customWidth="1"/>
    <col min="10" max="10" width="21.5703125" customWidth="1"/>
    <col min="11" max="11" width="16.42578125" customWidth="1"/>
    <col min="12" max="12" width="9" customWidth="1"/>
    <col min="13" max="13" width="13.42578125" customWidth="1"/>
    <col min="14" max="14" width="11.140625" customWidth="1"/>
    <col min="15" max="15" width="2.5703125" customWidth="1"/>
    <col min="16" max="16" width="4.5703125" customWidth="1"/>
    <col min="17" max="17" width="3.7109375" customWidth="1"/>
  </cols>
  <sheetData>
    <row r="1" spans="1:32" x14ac:dyDescent="0.25">
      <c r="A1" s="49"/>
      <c r="B1" s="49"/>
      <c r="C1" s="49"/>
      <c r="D1" s="49"/>
      <c r="E1" s="49"/>
      <c r="F1" s="49"/>
      <c r="G1" s="49"/>
      <c r="H1" s="49"/>
      <c r="I1" s="49"/>
      <c r="J1" s="49"/>
      <c r="K1" s="49"/>
      <c r="L1" s="49"/>
      <c r="M1" s="49"/>
      <c r="N1" s="49"/>
      <c r="O1" s="49"/>
      <c r="P1" s="49"/>
      <c r="Q1" s="49"/>
      <c r="R1" s="73"/>
      <c r="S1" s="73"/>
      <c r="T1" s="73"/>
      <c r="U1" s="73"/>
      <c r="V1" s="73"/>
      <c r="W1" s="73"/>
      <c r="X1" s="73"/>
      <c r="Y1" s="73"/>
      <c r="Z1" s="73"/>
      <c r="AA1" s="73"/>
      <c r="AB1" s="73"/>
      <c r="AC1" s="73"/>
      <c r="AD1" s="73"/>
      <c r="AE1" s="73"/>
      <c r="AF1" s="73"/>
    </row>
    <row r="2" spans="1:32"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row>
    <row r="3" spans="1:32" ht="15" customHeight="1" x14ac:dyDescent="0.25">
      <c r="A3" s="2"/>
      <c r="B3" s="2"/>
      <c r="C3" s="2"/>
      <c r="D3" s="2"/>
      <c r="E3" s="2"/>
      <c r="F3" s="2"/>
      <c r="G3" s="221" t="s">
        <v>102</v>
      </c>
      <c r="H3" s="221"/>
      <c r="I3" s="221"/>
      <c r="J3" s="221"/>
      <c r="K3" s="102"/>
      <c r="L3" s="102"/>
      <c r="M3" s="102"/>
      <c r="N3" s="73"/>
      <c r="O3" s="2"/>
      <c r="P3" s="2"/>
      <c r="Q3" s="2"/>
      <c r="R3" s="2"/>
      <c r="S3" s="2"/>
      <c r="T3" s="2"/>
      <c r="U3" s="2"/>
      <c r="V3" s="2"/>
      <c r="W3" s="2"/>
      <c r="X3" s="2"/>
      <c r="Y3" s="2"/>
      <c r="Z3" s="2"/>
      <c r="AA3" s="2"/>
      <c r="AB3" s="2"/>
      <c r="AC3" s="2"/>
      <c r="AD3" s="2"/>
      <c r="AE3" s="2"/>
      <c r="AF3" s="2"/>
    </row>
    <row r="4" spans="1:32" ht="15" customHeight="1" x14ac:dyDescent="0.25">
      <c r="A4" s="2"/>
      <c r="B4" s="2"/>
      <c r="C4" s="2"/>
      <c r="D4" s="2"/>
      <c r="E4" s="2"/>
      <c r="F4" s="2"/>
      <c r="G4" s="221"/>
      <c r="H4" s="221"/>
      <c r="I4" s="221"/>
      <c r="J4" s="221"/>
      <c r="K4" s="102"/>
      <c r="L4" s="102"/>
      <c r="M4" s="102"/>
      <c r="N4" s="73"/>
      <c r="O4" s="2"/>
      <c r="P4" s="2"/>
      <c r="Q4" s="2"/>
      <c r="R4" s="2"/>
      <c r="S4" s="2"/>
      <c r="T4" s="2"/>
      <c r="U4" s="2"/>
      <c r="V4" s="2"/>
      <c r="W4" s="2"/>
      <c r="X4" s="2"/>
      <c r="Y4" s="2"/>
      <c r="Z4" s="2"/>
      <c r="AA4" s="2"/>
      <c r="AB4" s="2"/>
      <c r="AC4" s="2"/>
      <c r="AD4" s="2"/>
      <c r="AE4" s="2"/>
      <c r="AF4" s="2"/>
    </row>
    <row r="5" spans="1:32" ht="15" customHeight="1" x14ac:dyDescent="0.25">
      <c r="A5" s="2"/>
      <c r="B5" s="2"/>
      <c r="C5" s="2"/>
      <c r="D5" s="2"/>
      <c r="E5" s="2"/>
      <c r="F5" s="2"/>
      <c r="G5" s="102"/>
      <c r="H5" s="102"/>
      <c r="I5" s="102"/>
      <c r="J5" s="102"/>
      <c r="K5" s="102"/>
      <c r="L5" s="102"/>
      <c r="M5" s="102"/>
      <c r="N5" s="73"/>
      <c r="O5" s="2"/>
      <c r="P5" s="2"/>
      <c r="Q5" s="2"/>
      <c r="R5" s="2"/>
      <c r="S5" s="2"/>
      <c r="T5" s="2"/>
      <c r="U5" s="2"/>
      <c r="V5" s="2"/>
      <c r="W5" s="2"/>
      <c r="X5" s="2"/>
      <c r="Y5" s="2"/>
      <c r="Z5" s="2"/>
      <c r="AA5" s="2"/>
      <c r="AB5" s="2"/>
      <c r="AC5" s="2"/>
      <c r="AD5" s="2"/>
      <c r="AE5" s="2"/>
      <c r="AF5" s="2"/>
    </row>
    <row r="6" spans="1:32" x14ac:dyDescent="0.25">
      <c r="A6" s="2"/>
      <c r="B6" s="50"/>
      <c r="C6" s="50"/>
      <c r="D6" s="50"/>
      <c r="E6" s="50"/>
      <c r="F6" s="50"/>
      <c r="G6" s="50"/>
      <c r="H6" s="50"/>
      <c r="I6" s="50"/>
      <c r="J6" s="50"/>
      <c r="K6" s="50"/>
      <c r="L6" s="50"/>
      <c r="M6" s="50"/>
      <c r="N6" s="50"/>
      <c r="O6" s="50"/>
      <c r="P6" s="50"/>
      <c r="Q6" s="2"/>
      <c r="R6" s="2"/>
      <c r="S6" s="2"/>
      <c r="T6" s="2"/>
      <c r="U6" s="2"/>
      <c r="V6" s="2"/>
      <c r="W6" s="2"/>
      <c r="X6" s="2"/>
      <c r="Y6" s="2"/>
      <c r="Z6" s="2"/>
      <c r="AA6" s="2"/>
      <c r="AB6" s="2"/>
      <c r="AC6" s="2"/>
      <c r="AD6" s="2"/>
      <c r="AE6" s="2"/>
      <c r="AF6" s="2"/>
    </row>
    <row r="7" spans="1:32" x14ac:dyDescent="0.25">
      <c r="A7" s="2"/>
      <c r="B7" s="49"/>
      <c r="C7" s="49"/>
      <c r="D7" s="49"/>
      <c r="E7" s="49"/>
      <c r="F7" s="49"/>
      <c r="G7" s="49"/>
      <c r="H7" s="49"/>
      <c r="I7" s="49"/>
      <c r="J7" s="49"/>
      <c r="K7" s="49"/>
      <c r="L7" s="49"/>
      <c r="M7" s="49"/>
      <c r="N7" s="49"/>
      <c r="O7" s="49"/>
      <c r="P7" s="49"/>
      <c r="Q7" s="2"/>
      <c r="R7" s="2"/>
      <c r="S7" s="2"/>
      <c r="T7" s="2"/>
      <c r="U7" s="2"/>
      <c r="V7" s="2"/>
      <c r="W7" s="2"/>
      <c r="X7" s="2"/>
      <c r="Y7" s="2"/>
      <c r="Z7" s="2"/>
      <c r="AA7" s="2"/>
      <c r="AB7" s="2"/>
      <c r="AC7" s="2"/>
      <c r="AD7" s="2"/>
      <c r="AE7" s="2"/>
      <c r="AF7" s="2"/>
    </row>
    <row r="8" spans="1:32" ht="21" customHeight="1" x14ac:dyDescent="0.35">
      <c r="A8" s="2"/>
      <c r="B8" s="49"/>
      <c r="C8" s="51"/>
      <c r="D8" s="225" t="s">
        <v>0</v>
      </c>
      <c r="E8" s="225"/>
      <c r="F8" s="53"/>
      <c r="G8" s="225" t="s">
        <v>98</v>
      </c>
      <c r="H8" s="225"/>
      <c r="I8" s="225"/>
      <c r="J8" s="225"/>
      <c r="K8" s="225"/>
      <c r="L8" s="225"/>
      <c r="M8" s="51"/>
      <c r="N8" s="51"/>
      <c r="O8" s="51"/>
      <c r="P8" s="49"/>
      <c r="Q8" s="2"/>
      <c r="R8" s="2"/>
      <c r="S8" s="2"/>
      <c r="T8" s="2"/>
      <c r="U8" s="2"/>
      <c r="V8" s="2"/>
      <c r="W8" s="2"/>
      <c r="X8" s="2"/>
      <c r="Y8" s="2"/>
      <c r="Z8" s="2"/>
      <c r="AA8" s="2"/>
      <c r="AB8" s="2"/>
      <c r="AC8" s="2"/>
      <c r="AD8" s="2"/>
      <c r="AE8" s="2"/>
      <c r="AF8" s="2"/>
    </row>
    <row r="9" spans="1:32" ht="15" customHeight="1" thickBot="1" x14ac:dyDescent="0.3">
      <c r="A9" s="2"/>
      <c r="B9" s="49"/>
      <c r="C9" s="2"/>
      <c r="D9" s="2"/>
      <c r="E9" s="15"/>
      <c r="F9" s="15"/>
      <c r="G9" s="15"/>
      <c r="H9" s="2"/>
      <c r="I9" s="2"/>
      <c r="J9" s="2"/>
      <c r="K9" s="2"/>
      <c r="L9" s="2"/>
      <c r="M9" s="2"/>
      <c r="N9" s="2"/>
      <c r="O9" s="2"/>
      <c r="P9" s="49"/>
      <c r="Q9" s="2"/>
      <c r="R9" s="2"/>
      <c r="S9" s="2"/>
      <c r="T9" s="2"/>
      <c r="U9" s="2"/>
      <c r="V9" s="2"/>
      <c r="W9" s="2"/>
      <c r="X9" s="2"/>
      <c r="Y9" s="2"/>
      <c r="Z9" s="2"/>
      <c r="AA9" s="2"/>
      <c r="AB9" s="2"/>
      <c r="AC9" s="2"/>
      <c r="AD9" s="2"/>
      <c r="AE9" s="2"/>
      <c r="AF9" s="2"/>
    </row>
    <row r="10" spans="1:32" ht="39.75" customHeight="1" thickBot="1" x14ac:dyDescent="0.3">
      <c r="A10" s="2"/>
      <c r="B10" s="49"/>
      <c r="C10" s="2"/>
      <c r="D10" s="222" t="s">
        <v>95</v>
      </c>
      <c r="E10" s="224"/>
      <c r="F10" s="55"/>
      <c r="G10" s="222" t="s">
        <v>96</v>
      </c>
      <c r="H10" s="223"/>
      <c r="J10" s="48"/>
      <c r="K10" s="48"/>
      <c r="L10" s="48"/>
      <c r="M10" s="2"/>
      <c r="N10" s="2"/>
      <c r="O10" s="2"/>
      <c r="P10" s="49"/>
      <c r="Q10" s="2"/>
      <c r="R10" s="2"/>
      <c r="S10" s="2"/>
      <c r="T10" s="2"/>
      <c r="U10" s="2"/>
      <c r="V10" s="2"/>
      <c r="W10" s="2"/>
      <c r="X10" s="2"/>
      <c r="Y10" s="2"/>
      <c r="Z10" s="2"/>
      <c r="AA10" s="2"/>
      <c r="AB10" s="2"/>
      <c r="AC10" s="2"/>
      <c r="AD10" s="2"/>
      <c r="AE10" s="2"/>
      <c r="AF10" s="2"/>
    </row>
    <row r="11" spans="1:32" ht="15" customHeight="1" x14ac:dyDescent="0.25">
      <c r="A11" s="2"/>
      <c r="B11" s="49"/>
      <c r="C11" s="2"/>
      <c r="D11" s="94" t="s">
        <v>103</v>
      </c>
      <c r="E11" s="98" t="e">
        <f>#REF!</f>
        <v>#REF!</v>
      </c>
      <c r="F11" s="54"/>
      <c r="G11" s="89" t="s">
        <v>101</v>
      </c>
      <c r="H11" s="85" t="e">
        <f>COUNTIF(#REF!,"*")</f>
        <v>#REF!</v>
      </c>
      <c r="I11" s="15"/>
      <c r="J11" s="48"/>
      <c r="K11" s="48"/>
      <c r="L11" s="48"/>
      <c r="M11" s="2"/>
      <c r="N11" s="2"/>
      <c r="O11" s="2"/>
      <c r="P11" s="49"/>
      <c r="Q11" s="2"/>
      <c r="R11" s="2"/>
      <c r="S11" s="2"/>
      <c r="T11" s="2"/>
      <c r="U11" s="2"/>
      <c r="V11" s="2"/>
      <c r="W11" s="2"/>
      <c r="X11" s="2"/>
      <c r="Y11" s="2"/>
      <c r="Z11" s="2"/>
      <c r="AA11" s="2"/>
      <c r="AB11" s="2"/>
      <c r="AC11" s="2"/>
      <c r="AD11" s="2"/>
      <c r="AE11" s="2"/>
      <c r="AF11" s="2"/>
    </row>
    <row r="12" spans="1:32" ht="15" customHeight="1" x14ac:dyDescent="0.25">
      <c r="A12" s="2"/>
      <c r="B12" s="49"/>
      <c r="C12" s="2"/>
      <c r="D12" s="95" t="s">
        <v>104</v>
      </c>
      <c r="E12" s="99" t="e">
        <f>#REF!</f>
        <v>#REF!</v>
      </c>
      <c r="F12" s="54"/>
      <c r="G12" s="90" t="s">
        <v>99</v>
      </c>
      <c r="H12" s="57"/>
      <c r="I12" s="15"/>
      <c r="J12" s="48"/>
      <c r="K12" s="48"/>
      <c r="L12" s="48"/>
      <c r="M12" s="2"/>
      <c r="N12" s="2"/>
      <c r="O12" s="2"/>
      <c r="P12" s="49"/>
      <c r="Q12" s="2"/>
      <c r="R12" s="2"/>
      <c r="S12" s="2"/>
      <c r="T12" s="2"/>
      <c r="U12" s="2"/>
      <c r="V12" s="2"/>
      <c r="W12" s="2"/>
      <c r="X12" s="2"/>
      <c r="Y12" s="2"/>
      <c r="Z12" s="2"/>
      <c r="AA12" s="2"/>
      <c r="AB12" s="2"/>
      <c r="AC12" s="2"/>
      <c r="AD12" s="2"/>
      <c r="AE12" s="2"/>
      <c r="AF12" s="2"/>
    </row>
    <row r="13" spans="1:32" ht="15.75" customHeight="1" thickBot="1" x14ac:dyDescent="0.3">
      <c r="A13" s="2"/>
      <c r="B13" s="49"/>
      <c r="C13" s="2"/>
      <c r="D13" s="95" t="s">
        <v>105</v>
      </c>
      <c r="E13" s="99" t="e">
        <f>#REF!</f>
        <v>#REF!</v>
      </c>
      <c r="F13" s="54"/>
      <c r="G13" s="91" t="s">
        <v>100</v>
      </c>
      <c r="H13" s="58"/>
      <c r="I13" s="15"/>
      <c r="J13" s="48"/>
      <c r="K13" s="48"/>
      <c r="L13" s="48"/>
      <c r="M13" s="2"/>
      <c r="N13" s="2"/>
      <c r="O13" s="2"/>
      <c r="P13" s="49"/>
      <c r="Q13" s="2"/>
      <c r="R13" s="2"/>
      <c r="S13" s="2"/>
      <c r="T13" s="2"/>
      <c r="U13" s="2"/>
      <c r="V13" s="2"/>
      <c r="W13" s="2"/>
      <c r="X13" s="2"/>
      <c r="Y13" s="2"/>
      <c r="Z13" s="2"/>
      <c r="AA13" s="2"/>
      <c r="AB13" s="2"/>
      <c r="AC13" s="2"/>
      <c r="AD13" s="2"/>
      <c r="AE13" s="2"/>
      <c r="AF13" s="2"/>
    </row>
    <row r="14" spans="1:32" ht="15.75" customHeight="1" thickBot="1" x14ac:dyDescent="0.3">
      <c r="A14" s="2"/>
      <c r="B14" s="49"/>
      <c r="C14" s="2"/>
      <c r="D14" s="96" t="s">
        <v>106</v>
      </c>
      <c r="E14" s="100" t="e">
        <f>#REF!</f>
        <v>#REF!</v>
      </c>
      <c r="F14" s="54"/>
      <c r="G14" s="92" t="s">
        <v>79</v>
      </c>
      <c r="H14" s="85">
        <f>COUNTIF('SERP Crawl'!C:C,"200")</f>
        <v>0</v>
      </c>
      <c r="I14" s="15"/>
      <c r="J14" s="48"/>
      <c r="K14" s="48"/>
      <c r="L14" s="48"/>
      <c r="M14" s="2"/>
      <c r="N14" s="1"/>
      <c r="O14" s="1"/>
      <c r="P14" s="49"/>
      <c r="Q14" s="2"/>
      <c r="R14" s="2"/>
      <c r="S14" s="2"/>
      <c r="T14" s="2"/>
      <c r="U14" s="2"/>
      <c r="V14" s="2"/>
      <c r="W14" s="2"/>
      <c r="X14" s="2"/>
      <c r="Y14" s="2"/>
      <c r="Z14" s="2"/>
      <c r="AA14" s="2"/>
      <c r="AB14" s="2"/>
      <c r="AC14" s="2"/>
      <c r="AD14" s="2"/>
      <c r="AE14" s="2"/>
    </row>
    <row r="15" spans="1:32" ht="15.75" customHeight="1" x14ac:dyDescent="0.25">
      <c r="A15" s="2"/>
      <c r="B15" s="49"/>
      <c r="C15" s="2"/>
      <c r="D15" s="97" t="s">
        <v>36</v>
      </c>
      <c r="E15" s="99" t="e">
        <f>#REF!</f>
        <v>#REF!</v>
      </c>
      <c r="F15" s="54"/>
      <c r="G15" s="92" t="s">
        <v>80</v>
      </c>
      <c r="H15" s="57">
        <f>COUNTIF('SERP Crawl'!C:C,"301")</f>
        <v>0</v>
      </c>
      <c r="I15" s="15"/>
      <c r="J15" s="48"/>
      <c r="K15" s="48"/>
      <c r="L15" s="48"/>
      <c r="M15" s="2"/>
      <c r="N15" s="1"/>
      <c r="O15" s="1"/>
      <c r="P15" s="49"/>
      <c r="Q15" s="2"/>
      <c r="R15" s="2"/>
      <c r="S15" s="2"/>
      <c r="T15" s="2"/>
      <c r="U15" s="2"/>
      <c r="V15" s="2"/>
      <c r="W15" s="2"/>
      <c r="X15" s="2"/>
      <c r="Y15" s="2"/>
      <c r="Z15" s="2"/>
      <c r="AA15" s="2"/>
      <c r="AB15" s="2"/>
      <c r="AC15" s="2"/>
      <c r="AD15" s="2"/>
      <c r="AE15" s="2"/>
    </row>
    <row r="16" spans="1:32" ht="15.75" customHeight="1" thickBot="1" x14ac:dyDescent="0.3">
      <c r="A16" s="2"/>
      <c r="B16" s="49"/>
      <c r="C16" s="2"/>
      <c r="D16" s="96" t="s">
        <v>37</v>
      </c>
      <c r="E16" s="101" t="e">
        <f>#REF!</f>
        <v>#REF!</v>
      </c>
      <c r="F16" s="54"/>
      <c r="G16" s="92" t="s">
        <v>81</v>
      </c>
      <c r="H16" s="57">
        <f>COUNTIF('SERP Crawl'!C:C,"302")</f>
        <v>0</v>
      </c>
      <c r="I16" s="15"/>
      <c r="J16" s="48"/>
      <c r="K16" s="48"/>
      <c r="L16" s="48"/>
      <c r="M16" s="2"/>
      <c r="N16" s="1"/>
      <c r="O16" s="2"/>
      <c r="P16" s="49"/>
      <c r="Q16" s="2"/>
      <c r="R16" s="2"/>
      <c r="S16" s="2"/>
      <c r="T16" s="2"/>
      <c r="U16" s="2"/>
      <c r="V16" s="2"/>
      <c r="W16" s="2"/>
      <c r="X16" s="2"/>
      <c r="Y16" s="2"/>
      <c r="Z16" s="2"/>
      <c r="AA16" s="2"/>
      <c r="AB16" s="2"/>
      <c r="AC16" s="2"/>
      <c r="AD16" s="2"/>
      <c r="AE16" s="2"/>
    </row>
    <row r="17" spans="1:31" ht="14.25" customHeight="1" thickBot="1" x14ac:dyDescent="0.3">
      <c r="A17" s="2"/>
      <c r="B17" s="49"/>
      <c r="C17" s="2"/>
      <c r="D17" s="2"/>
      <c r="E17" s="15"/>
      <c r="F17" s="15"/>
      <c r="G17" s="92" t="s">
        <v>82</v>
      </c>
      <c r="H17" s="57">
        <f>COUNTIF('SERP Crawl'!C:C,"400")</f>
        <v>0</v>
      </c>
      <c r="I17" s="15"/>
      <c r="J17" s="48"/>
      <c r="K17" s="48"/>
      <c r="L17" s="48"/>
      <c r="M17" s="2"/>
      <c r="N17" s="1"/>
      <c r="O17" s="1"/>
      <c r="P17" s="49"/>
      <c r="Q17" s="2"/>
      <c r="R17" s="2"/>
      <c r="S17" s="2"/>
      <c r="T17" s="2"/>
      <c r="U17" s="2"/>
      <c r="V17" s="2"/>
      <c r="W17" s="2"/>
      <c r="X17" s="2"/>
      <c r="Y17" s="2"/>
      <c r="Z17" s="2"/>
      <c r="AA17" s="2"/>
      <c r="AB17" s="2"/>
      <c r="AC17" s="2"/>
      <c r="AD17" s="2"/>
      <c r="AE17" s="2"/>
    </row>
    <row r="18" spans="1:31" s="14" customFormat="1" ht="19.5" customHeight="1" thickBot="1" x14ac:dyDescent="0.3">
      <c r="A18" s="15"/>
      <c r="B18" s="52"/>
      <c r="C18" s="15"/>
      <c r="D18" s="222" t="s">
        <v>97</v>
      </c>
      <c r="E18" s="224"/>
      <c r="F18" s="48"/>
      <c r="G18" s="90" t="s">
        <v>83</v>
      </c>
      <c r="H18" s="57">
        <f>COUNTIF('SERP Crawl'!C:C,"403")</f>
        <v>0</v>
      </c>
      <c r="I18" s="15"/>
      <c r="J18" s="48"/>
      <c r="K18" s="48"/>
      <c r="L18" s="48"/>
      <c r="M18" s="2"/>
      <c r="N18" s="48"/>
      <c r="O18" s="2"/>
      <c r="P18" s="52"/>
      <c r="Q18" s="15"/>
      <c r="R18" s="15"/>
      <c r="S18" s="15"/>
      <c r="T18" s="15"/>
      <c r="U18" s="15"/>
      <c r="V18" s="15"/>
      <c r="W18" s="15"/>
      <c r="X18" s="15"/>
      <c r="Y18" s="15"/>
      <c r="Z18" s="15"/>
      <c r="AA18" s="15"/>
      <c r="AB18" s="15"/>
      <c r="AC18" s="15"/>
      <c r="AD18" s="15"/>
      <c r="AE18" s="15"/>
    </row>
    <row r="19" spans="1:31" s="14" customFormat="1" ht="18" customHeight="1" x14ac:dyDescent="0.25">
      <c r="A19" s="15"/>
      <c r="B19" s="52"/>
      <c r="C19" s="15"/>
      <c r="D19" s="86" t="s">
        <v>78</v>
      </c>
      <c r="E19" s="85">
        <f>COUNTIF(Crawl!C2:C50000,"*")</f>
        <v>0</v>
      </c>
      <c r="F19" s="56"/>
      <c r="G19" s="92" t="s">
        <v>84</v>
      </c>
      <c r="H19" s="57">
        <f>COUNTIF('SERP Crawl'!C:C,"404")</f>
        <v>0</v>
      </c>
      <c r="I19" s="15"/>
      <c r="J19" s="48"/>
      <c r="K19" s="48"/>
      <c r="L19" s="48"/>
      <c r="M19" s="2"/>
      <c r="N19" s="48"/>
      <c r="O19" s="1"/>
      <c r="P19" s="52"/>
      <c r="Q19" s="15"/>
      <c r="R19" s="15"/>
      <c r="S19" s="15"/>
      <c r="T19" s="15"/>
      <c r="U19" s="15"/>
      <c r="V19" s="15"/>
      <c r="W19" s="15"/>
      <c r="X19" s="15"/>
      <c r="Y19" s="15"/>
      <c r="Z19" s="15"/>
      <c r="AA19" s="15"/>
      <c r="AB19" s="15"/>
      <c r="AC19" s="15"/>
      <c r="AD19" s="15"/>
      <c r="AE19" s="15"/>
    </row>
    <row r="20" spans="1:31" s="14" customFormat="1" ht="18" customHeight="1" x14ac:dyDescent="0.25">
      <c r="A20" s="15"/>
      <c r="B20" s="52"/>
      <c r="C20" s="15"/>
      <c r="D20" s="87" t="s">
        <v>79</v>
      </c>
      <c r="E20" s="57">
        <f>COUNTIF(Crawl!C:C,"200")</f>
        <v>0</v>
      </c>
      <c r="F20" s="56"/>
      <c r="G20" s="92" t="s">
        <v>85</v>
      </c>
      <c r="H20" s="57">
        <f>COUNTIF('SERP Crawl'!C:C,"429")</f>
        <v>0</v>
      </c>
      <c r="I20" s="15"/>
      <c r="J20" s="48"/>
      <c r="K20" s="48"/>
      <c r="L20" s="48"/>
      <c r="M20" s="2"/>
      <c r="N20" s="48"/>
      <c r="O20" s="2"/>
      <c r="P20" s="52"/>
      <c r="Q20" s="15"/>
      <c r="R20" s="15"/>
      <c r="S20" s="15"/>
      <c r="T20" s="15"/>
      <c r="U20" s="15"/>
      <c r="V20" s="15"/>
      <c r="W20" s="15"/>
      <c r="X20" s="15"/>
      <c r="Y20" s="15"/>
      <c r="Z20" s="15"/>
      <c r="AA20" s="15"/>
      <c r="AB20" s="15"/>
      <c r="AC20" s="15"/>
      <c r="AD20" s="15"/>
      <c r="AE20" s="15"/>
    </row>
    <row r="21" spans="1:31" s="14" customFormat="1" ht="16.5" customHeight="1" x14ac:dyDescent="0.25">
      <c r="A21" s="15"/>
      <c r="B21" s="52"/>
      <c r="C21" s="15"/>
      <c r="D21" s="87" t="s">
        <v>80</v>
      </c>
      <c r="E21" s="57">
        <f>COUNTIF(Crawl!C:C,"200")</f>
        <v>0</v>
      </c>
      <c r="F21" s="56"/>
      <c r="G21" s="90" t="s">
        <v>86</v>
      </c>
      <c r="H21" s="57">
        <f>COUNTIF('SERP Crawl'!C:C,"500")</f>
        <v>0</v>
      </c>
      <c r="I21" s="15"/>
      <c r="J21" s="48"/>
      <c r="K21" s="48"/>
      <c r="L21" s="48"/>
      <c r="M21" s="2"/>
      <c r="N21" s="48"/>
      <c r="O21" s="1"/>
      <c r="P21" s="52"/>
      <c r="Q21" s="15"/>
      <c r="R21" s="15"/>
      <c r="S21" s="15"/>
      <c r="T21" s="15"/>
      <c r="U21" s="15"/>
      <c r="V21" s="15"/>
      <c r="W21" s="15"/>
      <c r="X21" s="15"/>
      <c r="Y21" s="15"/>
      <c r="Z21" s="15"/>
      <c r="AA21" s="15"/>
      <c r="AB21" s="15"/>
      <c r="AC21" s="15"/>
      <c r="AD21" s="15"/>
      <c r="AE21" s="15"/>
    </row>
    <row r="22" spans="1:31" s="14" customFormat="1" ht="18" customHeight="1" thickBot="1" x14ac:dyDescent="0.3">
      <c r="A22" s="15"/>
      <c r="B22" s="52"/>
      <c r="C22" s="15"/>
      <c r="D22" s="87" t="s">
        <v>81</v>
      </c>
      <c r="E22" s="57">
        <f>COUNTIF(Crawl!C:C,"200")</f>
        <v>0</v>
      </c>
      <c r="F22" s="56"/>
      <c r="G22" s="91" t="s">
        <v>87</v>
      </c>
      <c r="H22" s="58">
        <f>COUNTIF('SERP Crawl'!C:C,"503")</f>
        <v>0</v>
      </c>
      <c r="I22" s="15"/>
      <c r="J22" s="48"/>
      <c r="K22" s="48"/>
      <c r="L22" s="48"/>
      <c r="M22" s="2"/>
      <c r="N22" s="48"/>
      <c r="O22" s="2"/>
      <c r="P22" s="52"/>
      <c r="Q22" s="15"/>
      <c r="R22" s="15"/>
      <c r="S22" s="15"/>
      <c r="T22" s="15"/>
      <c r="U22" s="15"/>
      <c r="V22" s="15"/>
      <c r="W22" s="15"/>
      <c r="X22" s="15"/>
      <c r="Y22" s="15"/>
      <c r="Z22" s="15"/>
      <c r="AA22" s="15"/>
      <c r="AB22" s="15"/>
      <c r="AC22" s="15"/>
      <c r="AD22" s="15"/>
      <c r="AE22" s="15"/>
    </row>
    <row r="23" spans="1:31" s="14" customFormat="1" ht="18.75" customHeight="1" x14ac:dyDescent="0.25">
      <c r="A23" s="15"/>
      <c r="B23" s="52"/>
      <c r="C23" s="15"/>
      <c r="D23" s="87" t="s">
        <v>82</v>
      </c>
      <c r="E23" s="57">
        <f>COUNTIF(Crawl!C:C,"200")</f>
        <v>0</v>
      </c>
      <c r="F23" s="15"/>
      <c r="G23" s="15"/>
      <c r="H23" s="15"/>
      <c r="I23" s="15"/>
      <c r="J23" s="48"/>
      <c r="K23" s="48"/>
      <c r="L23" s="48"/>
      <c r="M23" s="2"/>
      <c r="N23" s="48"/>
      <c r="O23" s="1"/>
      <c r="P23" s="52"/>
      <c r="Q23" s="15"/>
      <c r="R23" s="15"/>
      <c r="S23" s="15"/>
      <c r="T23" s="15"/>
      <c r="U23" s="15"/>
      <c r="V23" s="15"/>
      <c r="W23" s="15"/>
      <c r="X23" s="15"/>
      <c r="Y23" s="15"/>
      <c r="Z23" s="15"/>
      <c r="AA23" s="15"/>
      <c r="AB23" s="15"/>
      <c r="AC23" s="15"/>
      <c r="AD23" s="15"/>
      <c r="AE23" s="15"/>
    </row>
    <row r="24" spans="1:31" s="14" customFormat="1" ht="18" customHeight="1" thickBot="1" x14ac:dyDescent="0.3">
      <c r="A24" s="15"/>
      <c r="B24" s="52"/>
      <c r="C24" s="15"/>
      <c r="D24" s="87" t="s">
        <v>83</v>
      </c>
      <c r="E24" s="57">
        <f>COUNTIF(Crawl!C:C,"200")</f>
        <v>0</v>
      </c>
      <c r="F24" s="15"/>
      <c r="G24" s="15"/>
      <c r="H24" s="15"/>
      <c r="I24" s="15"/>
      <c r="J24" s="48"/>
      <c r="K24" s="48"/>
      <c r="L24" s="48"/>
      <c r="M24" s="2"/>
      <c r="N24" s="48"/>
      <c r="O24" s="2"/>
      <c r="P24" s="52"/>
      <c r="Q24" s="15"/>
      <c r="R24" s="15"/>
      <c r="S24" s="15"/>
      <c r="T24" s="15"/>
      <c r="U24" s="15"/>
      <c r="V24" s="15"/>
      <c r="W24" s="15"/>
      <c r="X24" s="15"/>
      <c r="Y24" s="15"/>
      <c r="Z24" s="15"/>
      <c r="AA24" s="15"/>
      <c r="AB24" s="15"/>
      <c r="AC24" s="15"/>
      <c r="AD24" s="15"/>
      <c r="AE24" s="15"/>
    </row>
    <row r="25" spans="1:31" s="14" customFormat="1" ht="18" customHeight="1" thickBot="1" x14ac:dyDescent="0.3">
      <c r="A25" s="15"/>
      <c r="B25" s="52"/>
      <c r="C25" s="15"/>
      <c r="D25" s="87" t="s">
        <v>84</v>
      </c>
      <c r="E25" s="57">
        <f>COUNTIF(Crawl!C:C,"200")</f>
        <v>0</v>
      </c>
      <c r="F25" s="15"/>
      <c r="G25" s="93" t="s">
        <v>88</v>
      </c>
      <c r="H25" s="62" t="s">
        <v>73</v>
      </c>
      <c r="I25" s="63" t="s">
        <v>74</v>
      </c>
      <c r="J25" s="64" t="s">
        <v>75</v>
      </c>
      <c r="K25" s="48"/>
      <c r="L25" s="48"/>
      <c r="M25" s="2"/>
      <c r="N25" s="48"/>
      <c r="O25" s="1"/>
      <c r="P25" s="52"/>
      <c r="Q25" s="15"/>
      <c r="R25" s="15"/>
      <c r="S25" s="15"/>
      <c r="T25" s="15"/>
      <c r="U25" s="15"/>
      <c r="V25" s="15"/>
      <c r="W25" s="15"/>
      <c r="X25" s="15"/>
      <c r="Y25" s="15"/>
      <c r="Z25" s="15"/>
      <c r="AA25" s="15"/>
      <c r="AB25" s="15"/>
      <c r="AC25" s="15"/>
      <c r="AD25" s="15"/>
      <c r="AE25" s="15"/>
    </row>
    <row r="26" spans="1:31" s="14" customFormat="1" ht="18" customHeight="1" x14ac:dyDescent="0.25">
      <c r="A26" s="15"/>
      <c r="B26" s="52"/>
      <c r="C26" s="15"/>
      <c r="D26" s="87" t="s">
        <v>85</v>
      </c>
      <c r="E26" s="57">
        <f>COUNTIF(Crawl!C:C,"200")</f>
        <v>0</v>
      </c>
      <c r="F26" s="15"/>
      <c r="G26" s="61" t="str">
        <f>CrawlCrunch!BK4</f>
        <v>Client</v>
      </c>
      <c r="H26" s="79">
        <f>CrawlCrunch!BQ6</f>
        <v>0</v>
      </c>
      <c r="I26" s="80">
        <f>CrawlCrunch!BQ16</f>
        <v>0</v>
      </c>
      <c r="J26" s="74" t="e">
        <f>I26/H26</f>
        <v>#DIV/0!</v>
      </c>
      <c r="K26" s="48"/>
      <c r="L26" s="48"/>
      <c r="M26" s="2"/>
      <c r="N26" s="48"/>
      <c r="O26" s="2"/>
      <c r="P26" s="52"/>
      <c r="Q26" s="15"/>
      <c r="R26" s="15"/>
      <c r="S26" s="15"/>
      <c r="T26" s="15"/>
      <c r="U26" s="15"/>
      <c r="V26" s="15"/>
      <c r="W26" s="15"/>
      <c r="X26" s="15"/>
      <c r="Y26" s="15"/>
      <c r="Z26" s="15"/>
      <c r="AA26" s="15"/>
      <c r="AB26" s="15"/>
      <c r="AC26" s="15"/>
      <c r="AD26" s="15"/>
      <c r="AE26" s="15"/>
    </row>
    <row r="27" spans="1:31" s="14" customFormat="1" ht="18" customHeight="1" x14ac:dyDescent="0.25">
      <c r="A27" s="15"/>
      <c r="B27" s="52"/>
      <c r="C27" s="15"/>
      <c r="D27" s="87" t="s">
        <v>86</v>
      </c>
      <c r="E27" s="57">
        <f>COUNTIF(Crawl!C:C,"200")</f>
        <v>0</v>
      </c>
      <c r="F27" s="15"/>
      <c r="G27" s="59" t="str">
        <f>CrawlCrunch!BO4</f>
        <v>Competitor 1</v>
      </c>
      <c r="H27" s="81">
        <f>CrawlCrunch!BU6</f>
        <v>0</v>
      </c>
      <c r="I27" s="82">
        <f>CrawlCrunch!BU16</f>
        <v>0</v>
      </c>
      <c r="J27" s="75" t="e">
        <f>I27/H27</f>
        <v>#DIV/0!</v>
      </c>
      <c r="K27" s="48"/>
      <c r="L27" s="48"/>
      <c r="M27" s="2"/>
      <c r="N27" s="48"/>
      <c r="O27" s="1"/>
      <c r="P27" s="52"/>
      <c r="Q27" s="15"/>
      <c r="R27" s="15"/>
      <c r="S27" s="15"/>
      <c r="T27" s="15"/>
      <c r="U27" s="15"/>
      <c r="V27" s="15"/>
      <c r="W27" s="15"/>
      <c r="X27" s="15"/>
      <c r="Y27" s="15"/>
      <c r="Z27" s="15"/>
      <c r="AA27" s="15"/>
      <c r="AB27" s="15"/>
      <c r="AC27" s="15"/>
      <c r="AD27" s="15"/>
      <c r="AE27" s="15"/>
    </row>
    <row r="28" spans="1:31" s="14" customFormat="1" ht="18" customHeight="1" thickBot="1" x14ac:dyDescent="0.3">
      <c r="A28" s="15"/>
      <c r="B28" s="52"/>
      <c r="C28" s="15"/>
      <c r="D28" s="88" t="s">
        <v>87</v>
      </c>
      <c r="E28" s="58">
        <f>COUNTIF(Crawl!C:C,"200")</f>
        <v>0</v>
      </c>
      <c r="F28" s="15"/>
      <c r="G28" s="59" t="str">
        <f>CrawlCrunch!BS4</f>
        <v>Competitor 2</v>
      </c>
      <c r="H28" s="81">
        <f>CrawlCrunch!BY6</f>
        <v>0</v>
      </c>
      <c r="I28" s="82">
        <f>CrawlCrunch!BY16</f>
        <v>0</v>
      </c>
      <c r="J28" s="75" t="e">
        <f>I28/H28</f>
        <v>#DIV/0!</v>
      </c>
      <c r="K28" s="48"/>
      <c r="L28" s="48"/>
      <c r="M28" s="2"/>
      <c r="N28" s="48"/>
      <c r="O28" s="2"/>
      <c r="P28" s="52"/>
      <c r="Q28" s="15"/>
      <c r="R28" s="15"/>
      <c r="S28" s="15"/>
      <c r="T28" s="15"/>
      <c r="U28" s="15"/>
      <c r="V28" s="15"/>
      <c r="W28" s="15"/>
      <c r="X28" s="15"/>
      <c r="Y28" s="15"/>
      <c r="Z28" s="15"/>
      <c r="AA28" s="15"/>
      <c r="AB28" s="15"/>
      <c r="AC28" s="15"/>
      <c r="AD28" s="15"/>
      <c r="AE28" s="15"/>
    </row>
    <row r="29" spans="1:31" s="14" customFormat="1" ht="18" customHeight="1" thickBot="1" x14ac:dyDescent="0.3">
      <c r="A29" s="15"/>
      <c r="B29" s="52"/>
      <c r="C29" s="15"/>
      <c r="D29" s="15"/>
      <c r="E29" s="15"/>
      <c r="F29" s="15"/>
      <c r="G29" s="60" t="str">
        <f>CrawlCrunch!BW4</f>
        <v>Competitor 3</v>
      </c>
      <c r="H29" s="83">
        <f>CrawlCrunch!CC6</f>
        <v>0</v>
      </c>
      <c r="I29" s="84">
        <f>CrawlCrunch!CC16</f>
        <v>0</v>
      </c>
      <c r="J29" s="76" t="e">
        <f>I29/H29</f>
        <v>#DIV/0!</v>
      </c>
      <c r="K29" s="48"/>
      <c r="L29" s="48"/>
      <c r="M29" s="2"/>
      <c r="N29" s="48"/>
      <c r="O29" s="1"/>
      <c r="P29" s="52"/>
      <c r="Q29" s="15"/>
      <c r="R29" s="15"/>
      <c r="S29" s="15"/>
      <c r="T29" s="15"/>
      <c r="U29" s="15"/>
      <c r="V29" s="15"/>
      <c r="W29" s="15"/>
      <c r="X29" s="15"/>
      <c r="Y29" s="15"/>
      <c r="Z29" s="15"/>
      <c r="AA29" s="15"/>
      <c r="AB29" s="15"/>
      <c r="AC29" s="15"/>
      <c r="AD29" s="15"/>
      <c r="AE29" s="15"/>
    </row>
    <row r="30" spans="1:31" s="14" customFormat="1" ht="13.5" customHeight="1" x14ac:dyDescent="0.25">
      <c r="A30" s="15"/>
      <c r="B30" s="52"/>
      <c r="C30" s="15"/>
      <c r="D30" s="15"/>
      <c r="E30" s="15"/>
      <c r="F30" s="15"/>
      <c r="G30" s="15"/>
      <c r="H30" s="15"/>
      <c r="I30" s="15"/>
      <c r="J30" s="48"/>
      <c r="K30" s="48"/>
      <c r="L30" s="48"/>
      <c r="M30" s="2"/>
      <c r="N30" s="48"/>
      <c r="O30" s="2"/>
      <c r="P30" s="52"/>
      <c r="Q30" s="15"/>
      <c r="R30" s="15"/>
      <c r="S30" s="15"/>
      <c r="T30" s="15"/>
      <c r="U30" s="15"/>
      <c r="V30" s="15"/>
      <c r="W30" s="15"/>
      <c r="X30" s="15"/>
      <c r="Y30" s="15"/>
      <c r="Z30" s="15"/>
      <c r="AA30" s="15"/>
      <c r="AB30" s="15"/>
      <c r="AC30" s="15"/>
      <c r="AD30" s="15"/>
      <c r="AE30" s="15"/>
    </row>
    <row r="31" spans="1:31" s="14" customFormat="1" x14ac:dyDescent="0.25">
      <c r="A31" s="15"/>
      <c r="B31" s="52"/>
      <c r="C31" s="15"/>
      <c r="D31" s="15"/>
      <c r="E31" s="15"/>
      <c r="F31" s="15"/>
      <c r="G31" s="15"/>
      <c r="H31" s="15"/>
      <c r="I31" s="15"/>
      <c r="J31" s="48"/>
      <c r="K31" s="48"/>
      <c r="L31" s="48"/>
      <c r="M31" s="73"/>
      <c r="N31" s="48"/>
      <c r="O31" s="73"/>
      <c r="P31" s="52"/>
      <c r="Q31" s="15"/>
      <c r="R31" s="15"/>
      <c r="S31" s="15"/>
      <c r="T31" s="15"/>
      <c r="U31" s="15"/>
      <c r="V31" s="15"/>
      <c r="W31" s="15"/>
      <c r="X31" s="15"/>
      <c r="Y31" s="15"/>
      <c r="Z31" s="15"/>
      <c r="AA31" s="15"/>
      <c r="AB31" s="15"/>
      <c r="AC31" s="15"/>
      <c r="AD31" s="15"/>
      <c r="AE31" s="15"/>
    </row>
    <row r="32" spans="1:31" s="14" customFormat="1" x14ac:dyDescent="0.25">
      <c r="A32" s="15"/>
      <c r="B32" s="52"/>
      <c r="C32" s="52"/>
      <c r="D32" s="52"/>
      <c r="E32" s="52"/>
      <c r="F32" s="52"/>
      <c r="G32" s="52"/>
      <c r="H32" s="52"/>
      <c r="I32" s="52"/>
      <c r="J32" s="77"/>
      <c r="K32" s="77"/>
      <c r="L32" s="77"/>
      <c r="M32" s="49"/>
      <c r="N32" s="77"/>
      <c r="O32" s="78"/>
      <c r="P32" s="52"/>
      <c r="Q32" s="15"/>
      <c r="R32" s="15"/>
      <c r="S32" s="15"/>
      <c r="T32" s="15"/>
      <c r="U32" s="15"/>
      <c r="V32" s="15"/>
      <c r="W32" s="15"/>
      <c r="X32" s="15"/>
      <c r="Y32" s="15"/>
      <c r="Z32" s="15"/>
      <c r="AA32" s="15"/>
      <c r="AB32" s="15"/>
      <c r="AC32" s="15"/>
      <c r="AD32" s="15"/>
      <c r="AE32" s="15"/>
    </row>
    <row r="33" spans="1:31" x14ac:dyDescent="0.25">
      <c r="A33" s="2"/>
      <c r="B33" s="2"/>
      <c r="C33" s="2"/>
      <c r="D33" s="2"/>
      <c r="E33" s="2"/>
      <c r="F33" s="2"/>
      <c r="G33" s="2"/>
      <c r="H33" s="2"/>
      <c r="I33" s="2"/>
      <c r="J33" s="2"/>
      <c r="K33" s="48"/>
      <c r="L33" s="48"/>
      <c r="M33" s="48"/>
      <c r="N33" s="48"/>
      <c r="O33" s="2"/>
      <c r="P33" s="2"/>
      <c r="Q33" s="2"/>
      <c r="R33" s="2"/>
      <c r="S33" s="2"/>
      <c r="T33" s="2"/>
      <c r="U33" s="2"/>
      <c r="V33" s="2"/>
      <c r="W33" s="2"/>
      <c r="X33" s="2"/>
      <c r="Y33" s="2"/>
      <c r="Z33" s="2"/>
      <c r="AA33" s="2"/>
      <c r="AB33" s="2"/>
      <c r="AC33" s="2"/>
      <c r="AD33" s="2"/>
      <c r="AE33" s="2"/>
    </row>
    <row r="34" spans="1:31" x14ac:dyDescent="0.25">
      <c r="A34" s="2"/>
      <c r="B34" s="2"/>
      <c r="C34" s="2"/>
      <c r="D34" s="2"/>
      <c r="E34" s="2"/>
      <c r="F34" s="2"/>
      <c r="G34" s="2"/>
      <c r="H34" s="2"/>
      <c r="I34" s="2"/>
      <c r="J34" s="2"/>
      <c r="K34" s="48"/>
      <c r="L34" s="48"/>
      <c r="M34" s="48"/>
      <c r="N34" s="48"/>
      <c r="O34" s="2"/>
      <c r="P34" s="2"/>
      <c r="Q34" s="2"/>
      <c r="R34" s="2"/>
      <c r="S34" s="2"/>
      <c r="T34" s="2"/>
      <c r="U34" s="2"/>
      <c r="V34" s="2"/>
      <c r="W34" s="2"/>
      <c r="X34" s="2"/>
      <c r="Y34" s="2"/>
      <c r="Z34" s="2"/>
      <c r="AA34" s="2"/>
      <c r="AB34" s="2"/>
      <c r="AC34" s="2"/>
      <c r="AD34" s="2"/>
      <c r="AE34" s="2"/>
    </row>
    <row r="35" spans="1:31" x14ac:dyDescent="0.25">
      <c r="A35" s="2"/>
      <c r="B35" s="2"/>
      <c r="C35" s="2"/>
      <c r="D35" s="2"/>
      <c r="E35" s="2"/>
      <c r="F35" s="2"/>
      <c r="G35" s="2"/>
      <c r="H35" s="2"/>
      <c r="I35" s="2"/>
      <c r="J35" s="2"/>
      <c r="K35" s="48"/>
      <c r="L35" s="48"/>
      <c r="M35" s="48"/>
      <c r="N35" s="48"/>
      <c r="O35" s="2"/>
      <c r="P35" s="2"/>
      <c r="Q35" s="2"/>
      <c r="R35" s="2"/>
      <c r="S35" s="2"/>
      <c r="T35" s="2"/>
      <c r="U35" s="2"/>
      <c r="V35" s="2"/>
      <c r="W35" s="2"/>
      <c r="X35" s="2"/>
      <c r="Y35" s="2"/>
      <c r="Z35" s="2"/>
      <c r="AA35" s="2"/>
      <c r="AB35" s="2"/>
      <c r="AC35" s="2"/>
      <c r="AD35" s="2"/>
      <c r="AE35" s="2"/>
    </row>
    <row r="36" spans="1:31" x14ac:dyDescent="0.25">
      <c r="A36" s="2"/>
      <c r="B36" s="2"/>
      <c r="C36" s="2"/>
      <c r="D36" s="2"/>
      <c r="E36" s="2"/>
      <c r="F36" s="2"/>
      <c r="G36" s="2"/>
      <c r="H36" s="2"/>
      <c r="I36" s="2"/>
      <c r="J36" s="2"/>
      <c r="K36" s="48"/>
      <c r="L36" s="48"/>
      <c r="M36" s="48"/>
      <c r="N36" s="48"/>
      <c r="O36" s="2"/>
      <c r="P36" s="2"/>
      <c r="Q36" s="2"/>
      <c r="R36" s="2"/>
      <c r="S36" s="2"/>
      <c r="T36" s="2"/>
      <c r="U36" s="2"/>
      <c r="V36" s="2"/>
      <c r="W36" s="2"/>
      <c r="X36" s="2"/>
      <c r="Y36" s="2"/>
      <c r="Z36" s="2"/>
      <c r="AA36" s="2"/>
      <c r="AB36" s="2"/>
      <c r="AC36" s="2"/>
      <c r="AD36" s="2"/>
      <c r="AE36" s="2"/>
    </row>
    <row r="37" spans="1:31" x14ac:dyDescent="0.25">
      <c r="A37" s="2"/>
      <c r="B37" s="2"/>
      <c r="C37" s="2"/>
      <c r="D37" s="2"/>
      <c r="E37" s="2"/>
      <c r="F37" s="2"/>
      <c r="G37" s="2"/>
      <c r="H37" s="2"/>
      <c r="I37" s="2"/>
      <c r="J37" s="2"/>
      <c r="K37" s="48"/>
      <c r="L37" s="48"/>
      <c r="M37" s="48"/>
      <c r="N37" s="48"/>
      <c r="O37" s="2"/>
      <c r="P37" s="2"/>
      <c r="Q37" s="2"/>
      <c r="R37" s="2"/>
      <c r="S37" s="2"/>
      <c r="T37" s="2"/>
      <c r="U37" s="2"/>
      <c r="V37" s="2"/>
      <c r="W37" s="2"/>
      <c r="X37" s="2"/>
      <c r="Y37" s="2"/>
      <c r="Z37" s="2"/>
      <c r="AA37" s="2"/>
      <c r="AB37" s="2"/>
      <c r="AC37" s="2"/>
      <c r="AD37" s="2"/>
      <c r="AE37" s="2"/>
    </row>
    <row r="38" spans="1:31" x14ac:dyDescent="0.25">
      <c r="A38" s="2"/>
      <c r="B38" s="2"/>
      <c r="C38" s="2"/>
      <c r="D38" s="2"/>
      <c r="E38" s="2"/>
      <c r="F38" s="2"/>
      <c r="G38" s="2"/>
      <c r="H38" s="2"/>
      <c r="I38" s="2"/>
      <c r="J38" s="2"/>
      <c r="K38" s="48"/>
      <c r="L38" s="48"/>
      <c r="M38" s="48"/>
      <c r="N38" s="48"/>
      <c r="O38" s="2"/>
      <c r="P38" s="2"/>
      <c r="Q38" s="2"/>
      <c r="R38" s="2"/>
      <c r="S38" s="2"/>
      <c r="T38" s="2"/>
      <c r="U38" s="2"/>
      <c r="V38" s="2"/>
      <c r="W38" s="2"/>
      <c r="X38" s="2"/>
      <c r="Y38" s="2"/>
      <c r="Z38" s="2"/>
      <c r="AA38" s="2"/>
      <c r="AB38" s="2"/>
      <c r="AC38" s="2"/>
      <c r="AD38" s="2"/>
      <c r="AE38" s="2"/>
    </row>
    <row r="39" spans="1:31" x14ac:dyDescent="0.25">
      <c r="A39" s="2"/>
      <c r="B39" s="2"/>
      <c r="C39" s="2"/>
      <c r="D39" s="2"/>
      <c r="E39" s="2"/>
      <c r="F39" s="2"/>
      <c r="G39" s="2"/>
      <c r="H39" s="2"/>
      <c r="I39" s="2"/>
      <c r="J39" s="2"/>
      <c r="K39" s="48"/>
      <c r="L39" s="48"/>
      <c r="M39" s="48"/>
      <c r="N39" s="48"/>
      <c r="O39" s="2"/>
      <c r="P39" s="2"/>
      <c r="Q39" s="2"/>
      <c r="R39" s="2"/>
      <c r="S39" s="2"/>
      <c r="T39" s="2"/>
      <c r="U39" s="2"/>
      <c r="V39" s="2"/>
      <c r="W39" s="2"/>
      <c r="X39" s="2"/>
      <c r="Y39" s="2"/>
      <c r="Z39" s="2"/>
      <c r="AA39" s="2"/>
      <c r="AB39" s="2"/>
      <c r="AC39" s="2"/>
      <c r="AD39" s="2"/>
      <c r="AE39" s="2"/>
    </row>
    <row r="40" spans="1:31" x14ac:dyDescent="0.25">
      <c r="A40" s="2"/>
      <c r="B40" s="2"/>
      <c r="C40" s="2"/>
      <c r="D40" s="2"/>
      <c r="E40" s="2"/>
      <c r="F40" s="2"/>
      <c r="G40" s="2"/>
      <c r="H40" s="2"/>
      <c r="I40" s="2"/>
      <c r="J40" s="2"/>
      <c r="K40" s="48"/>
      <c r="L40" s="48"/>
      <c r="M40" s="48"/>
      <c r="N40" s="48"/>
      <c r="O40" s="2"/>
      <c r="P40" s="2"/>
      <c r="Q40" s="2"/>
      <c r="R40" s="2"/>
      <c r="S40" s="2"/>
      <c r="T40" s="2"/>
      <c r="U40" s="2"/>
      <c r="V40" s="2"/>
      <c r="W40" s="2"/>
      <c r="X40" s="2"/>
      <c r="Y40" s="2"/>
      <c r="Z40" s="2"/>
      <c r="AA40" s="2"/>
      <c r="AB40" s="2"/>
      <c r="AC40" s="2"/>
      <c r="AD40" s="2"/>
      <c r="AE40" s="2"/>
    </row>
    <row r="41" spans="1:31" x14ac:dyDescent="0.25">
      <c r="A41" s="2"/>
      <c r="B41" s="2"/>
      <c r="C41" s="2"/>
      <c r="D41" s="2"/>
      <c r="E41" s="2"/>
      <c r="F41" s="2"/>
      <c r="G41" s="2"/>
      <c r="H41" s="2"/>
      <c r="I41" s="2"/>
      <c r="J41" s="2"/>
      <c r="K41" s="48"/>
      <c r="L41" s="48"/>
      <c r="M41" s="48"/>
      <c r="N41" s="48"/>
      <c r="O41" s="2"/>
      <c r="P41" s="2"/>
      <c r="Q41" s="2"/>
      <c r="R41" s="2"/>
      <c r="S41" s="2"/>
      <c r="T41" s="2"/>
      <c r="U41" s="2"/>
      <c r="V41" s="2"/>
      <c r="W41" s="2"/>
      <c r="X41" s="2"/>
      <c r="Y41" s="2"/>
      <c r="Z41" s="2"/>
      <c r="AA41" s="2"/>
      <c r="AB41" s="2"/>
      <c r="AC41" s="2"/>
      <c r="AD41" s="2"/>
      <c r="AE41" s="2"/>
    </row>
    <row r="42" spans="1:31" x14ac:dyDescent="0.25">
      <c r="A42" s="2"/>
      <c r="B42" s="2"/>
      <c r="C42" s="2"/>
      <c r="D42" s="2"/>
      <c r="E42" s="2"/>
      <c r="F42" s="2"/>
      <c r="G42" s="2"/>
      <c r="H42" s="2"/>
      <c r="I42" s="2"/>
      <c r="J42" s="2"/>
      <c r="K42" s="48"/>
      <c r="L42" s="48"/>
      <c r="M42" s="48"/>
      <c r="N42" s="48"/>
      <c r="O42" s="2"/>
      <c r="P42" s="2"/>
      <c r="Q42" s="2"/>
      <c r="R42" s="2"/>
      <c r="S42" s="2"/>
      <c r="T42" s="2"/>
      <c r="U42" s="2"/>
      <c r="V42" s="2"/>
      <c r="W42" s="2"/>
      <c r="X42" s="2"/>
      <c r="Y42" s="2"/>
      <c r="Z42" s="2"/>
      <c r="AA42" s="2"/>
      <c r="AB42" s="2"/>
      <c r="AC42" s="2"/>
      <c r="AD42" s="2"/>
      <c r="AE42" s="2"/>
    </row>
    <row r="43" spans="1:31" x14ac:dyDescent="0.25">
      <c r="A43" s="2"/>
      <c r="B43" s="2"/>
      <c r="C43" s="2"/>
      <c r="D43" s="2"/>
      <c r="E43" s="2"/>
      <c r="F43" s="2"/>
      <c r="G43" s="2"/>
      <c r="H43" s="2"/>
      <c r="I43" s="2"/>
      <c r="J43" s="2"/>
      <c r="K43" s="48"/>
      <c r="L43" s="48"/>
      <c r="M43" s="48"/>
      <c r="N43" s="48"/>
      <c r="O43" s="2"/>
      <c r="P43" s="2"/>
      <c r="Q43" s="2"/>
      <c r="R43" s="2"/>
      <c r="S43" s="2"/>
      <c r="T43" s="2"/>
      <c r="U43" s="2"/>
      <c r="V43" s="2"/>
      <c r="W43" s="2"/>
      <c r="X43" s="2"/>
      <c r="Y43" s="2"/>
      <c r="Z43" s="2"/>
      <c r="AA43" s="2"/>
      <c r="AB43" s="2"/>
      <c r="AC43" s="2"/>
      <c r="AD43" s="2"/>
      <c r="AE43" s="2"/>
    </row>
    <row r="44" spans="1:31" x14ac:dyDescent="0.25">
      <c r="A44" s="2"/>
      <c r="B44" s="2"/>
      <c r="C44" s="2"/>
      <c r="D44" s="2"/>
      <c r="E44" s="2"/>
      <c r="F44" s="2"/>
      <c r="G44" s="2"/>
      <c r="H44" s="2"/>
      <c r="I44" s="2"/>
      <c r="J44" s="2"/>
      <c r="K44" s="48"/>
      <c r="L44" s="48"/>
      <c r="M44" s="48"/>
      <c r="N44" s="48"/>
      <c r="O44" s="2"/>
      <c r="P44" s="2"/>
      <c r="Q44" s="2"/>
      <c r="R44" s="2"/>
      <c r="S44" s="2"/>
      <c r="T44" s="2"/>
      <c r="U44" s="2"/>
      <c r="V44" s="2"/>
      <c r="W44" s="2"/>
      <c r="X44" s="2"/>
      <c r="Y44" s="2"/>
      <c r="Z44" s="2"/>
      <c r="AA44" s="2"/>
      <c r="AB44" s="2"/>
      <c r="AC44" s="2"/>
      <c r="AD44" s="2"/>
      <c r="AE44" s="2"/>
    </row>
    <row r="45" spans="1:31" x14ac:dyDescent="0.25">
      <c r="A45" s="2"/>
      <c r="B45" s="2"/>
      <c r="C45" s="2"/>
      <c r="D45" s="2"/>
      <c r="E45" s="2"/>
      <c r="F45" s="2"/>
      <c r="G45" s="2"/>
      <c r="H45" s="2"/>
      <c r="I45" s="2"/>
      <c r="J45" s="2"/>
      <c r="K45" s="48"/>
      <c r="L45" s="48"/>
      <c r="M45" s="48"/>
      <c r="N45" s="48"/>
      <c r="O45" s="2"/>
      <c r="P45" s="2"/>
      <c r="Q45" s="2"/>
      <c r="R45" s="2"/>
      <c r="S45" s="2"/>
      <c r="T45" s="2"/>
      <c r="U45" s="2"/>
      <c r="V45" s="2"/>
      <c r="W45" s="2"/>
      <c r="X45" s="2"/>
      <c r="Y45" s="2"/>
      <c r="Z45" s="2"/>
      <c r="AA45" s="2"/>
      <c r="AB45" s="2"/>
      <c r="AC45" s="2"/>
      <c r="AD45" s="2"/>
      <c r="AE45" s="2"/>
    </row>
    <row r="46" spans="1:31" x14ac:dyDescent="0.25">
      <c r="A46" s="48"/>
      <c r="B46" s="48"/>
      <c r="C46" s="48"/>
      <c r="D46" s="48"/>
      <c r="E46" s="48"/>
      <c r="F46" s="48"/>
      <c r="G46" s="48"/>
      <c r="H46" s="48"/>
      <c r="I46" s="48"/>
      <c r="J46" s="48"/>
      <c r="K46" s="48"/>
      <c r="L46" s="48"/>
      <c r="M46" s="48"/>
      <c r="N46" s="48"/>
      <c r="O46" s="2"/>
      <c r="P46" s="2"/>
      <c r="Q46" s="2"/>
      <c r="R46" s="2"/>
      <c r="S46" s="2"/>
      <c r="T46" s="2"/>
      <c r="U46" s="2"/>
      <c r="V46" s="2"/>
      <c r="W46" s="2"/>
      <c r="X46" s="2"/>
      <c r="Y46" s="2"/>
      <c r="Z46" s="2"/>
      <c r="AA46" s="2"/>
      <c r="AB46" s="2"/>
      <c r="AC46" s="2"/>
      <c r="AD46" s="2"/>
      <c r="AE46" s="2"/>
    </row>
    <row r="47" spans="1:31" x14ac:dyDescent="0.25">
      <c r="A47" s="48"/>
      <c r="B47" s="48"/>
      <c r="C47" s="48"/>
      <c r="D47" s="48"/>
      <c r="E47" s="48"/>
      <c r="F47" s="48"/>
      <c r="G47" s="48"/>
      <c r="H47" s="48"/>
      <c r="I47" s="48"/>
      <c r="J47" s="48"/>
      <c r="K47" s="48"/>
      <c r="L47" s="48"/>
      <c r="M47" s="48"/>
      <c r="N47" s="48"/>
      <c r="O47" s="2"/>
      <c r="P47" s="2"/>
      <c r="Q47" s="2"/>
      <c r="R47" s="2"/>
      <c r="S47" s="2"/>
      <c r="T47" s="2"/>
      <c r="U47" s="2"/>
      <c r="V47" s="2"/>
      <c r="W47" s="2"/>
      <c r="X47" s="2"/>
      <c r="Y47" s="2"/>
      <c r="Z47" s="2"/>
      <c r="AA47" s="2"/>
      <c r="AB47" s="2"/>
      <c r="AC47" s="2"/>
      <c r="AD47" s="2"/>
      <c r="AE47" s="2"/>
    </row>
    <row r="48" spans="1:31" x14ac:dyDescent="0.25">
      <c r="A48" s="48"/>
      <c r="B48" s="48"/>
      <c r="C48" s="48"/>
      <c r="D48" s="48"/>
      <c r="E48" s="48"/>
      <c r="F48" s="48"/>
      <c r="G48" s="48"/>
      <c r="H48" s="48"/>
      <c r="I48" s="48"/>
      <c r="J48" s="48"/>
      <c r="K48" s="48"/>
      <c r="L48" s="48"/>
      <c r="M48" s="48"/>
      <c r="N48" s="48"/>
      <c r="O48" s="2"/>
      <c r="P48" s="2"/>
      <c r="Q48" s="2"/>
      <c r="R48" s="2"/>
      <c r="S48" s="2"/>
      <c r="T48" s="2"/>
      <c r="U48" s="2"/>
      <c r="V48" s="2"/>
      <c r="W48" s="2"/>
      <c r="X48" s="2"/>
      <c r="Y48" s="2"/>
      <c r="Z48" s="2"/>
      <c r="AA48" s="2"/>
      <c r="AB48" s="2"/>
      <c r="AC48" s="2"/>
      <c r="AD48" s="2"/>
      <c r="AE48" s="2"/>
    </row>
    <row r="49" spans="1:31" x14ac:dyDescent="0.25">
      <c r="A49" s="48"/>
      <c r="B49" s="48"/>
      <c r="C49" s="48"/>
      <c r="D49" s="48"/>
      <c r="E49" s="48"/>
      <c r="F49" s="48"/>
      <c r="G49" s="48"/>
      <c r="H49" s="48"/>
      <c r="I49" s="48"/>
      <c r="J49" s="48"/>
      <c r="K49" s="48"/>
      <c r="L49" s="48"/>
      <c r="M49" s="48"/>
      <c r="N49" s="48"/>
      <c r="O49" s="2"/>
      <c r="P49" s="2"/>
      <c r="Q49" s="2"/>
      <c r="R49" s="2"/>
      <c r="S49" s="2"/>
      <c r="T49" s="2"/>
      <c r="U49" s="2"/>
      <c r="V49" s="2"/>
      <c r="W49" s="2"/>
      <c r="X49" s="2"/>
      <c r="Y49" s="2"/>
      <c r="Z49" s="2"/>
      <c r="AA49" s="2"/>
      <c r="AB49" s="2"/>
      <c r="AC49" s="2"/>
      <c r="AD49" s="2"/>
      <c r="AE49" s="2"/>
    </row>
    <row r="50" spans="1:31" x14ac:dyDescent="0.25">
      <c r="A50" s="48"/>
      <c r="B50" s="48"/>
      <c r="C50" s="48"/>
      <c r="D50" s="48"/>
      <c r="E50" s="48"/>
      <c r="F50" s="48"/>
      <c r="G50" s="48"/>
      <c r="H50" s="48"/>
      <c r="I50" s="48"/>
      <c r="J50" s="48"/>
      <c r="K50" s="48"/>
      <c r="L50" s="48"/>
      <c r="M50" s="48"/>
      <c r="N50" s="48"/>
      <c r="O50" s="2"/>
      <c r="P50" s="2"/>
      <c r="Q50" s="2"/>
      <c r="R50" s="2"/>
      <c r="S50" s="2"/>
      <c r="T50" s="2"/>
      <c r="U50" s="2"/>
      <c r="V50" s="2"/>
      <c r="W50" s="2"/>
      <c r="X50" s="2"/>
      <c r="Y50" s="2"/>
      <c r="Z50" s="2"/>
      <c r="AA50" s="2"/>
      <c r="AB50" s="2"/>
      <c r="AC50" s="2"/>
      <c r="AD50" s="2"/>
      <c r="AE50" s="2"/>
    </row>
    <row r="51" spans="1:31" x14ac:dyDescent="0.25">
      <c r="A51" s="48"/>
      <c r="B51" s="48"/>
      <c r="C51" s="48"/>
      <c r="D51" s="48"/>
      <c r="E51" s="48"/>
      <c r="F51" s="48"/>
      <c r="G51" s="48"/>
      <c r="H51" s="48"/>
      <c r="I51" s="48"/>
      <c r="J51" s="48"/>
      <c r="K51" s="48"/>
      <c r="L51" s="48"/>
      <c r="M51" s="48"/>
      <c r="N51" s="48"/>
      <c r="O51" s="2"/>
      <c r="P51" s="2"/>
      <c r="Q51" s="2"/>
      <c r="R51" s="2"/>
      <c r="S51" s="2"/>
      <c r="T51" s="2"/>
      <c r="U51" s="2"/>
      <c r="V51" s="2"/>
      <c r="W51" s="2"/>
      <c r="X51" s="2"/>
      <c r="Y51" s="2"/>
      <c r="Z51" s="2"/>
      <c r="AA51" s="2"/>
      <c r="AB51" s="2"/>
      <c r="AC51" s="2"/>
      <c r="AD51" s="2"/>
      <c r="AE51" s="2"/>
    </row>
    <row r="52" spans="1:31" x14ac:dyDescent="0.25">
      <c r="A52" s="48"/>
      <c r="B52" s="48"/>
      <c r="C52" s="48"/>
      <c r="D52" s="48"/>
      <c r="E52" s="48"/>
      <c r="F52" s="48"/>
      <c r="G52" s="48"/>
      <c r="H52" s="48"/>
      <c r="I52" s="48"/>
      <c r="J52" s="48"/>
      <c r="K52" s="48"/>
      <c r="L52" s="48"/>
      <c r="M52" s="48"/>
      <c r="N52" s="48"/>
      <c r="O52" s="2"/>
      <c r="P52" s="2"/>
      <c r="Q52" s="2"/>
      <c r="R52" s="2"/>
      <c r="S52" s="2"/>
      <c r="T52" s="2"/>
      <c r="U52" s="2"/>
      <c r="V52" s="2"/>
      <c r="W52" s="2"/>
      <c r="X52" s="2"/>
      <c r="Y52" s="2"/>
      <c r="Z52" s="2"/>
      <c r="AA52" s="2"/>
      <c r="AB52" s="2"/>
      <c r="AC52" s="2"/>
      <c r="AD52" s="2"/>
      <c r="AE52" s="2"/>
    </row>
    <row r="53" spans="1:31" x14ac:dyDescent="0.25">
      <c r="A53" s="48"/>
      <c r="B53" s="48"/>
      <c r="C53" s="48"/>
      <c r="D53" s="48"/>
      <c r="E53" s="48"/>
      <c r="F53" s="48"/>
      <c r="G53" s="48"/>
      <c r="H53" s="48"/>
      <c r="I53" s="48"/>
      <c r="J53" s="48"/>
      <c r="K53" s="48"/>
      <c r="L53" s="48"/>
      <c r="M53" s="48"/>
      <c r="N53" s="48"/>
      <c r="O53" s="2"/>
      <c r="P53" s="2"/>
      <c r="Q53" s="2"/>
      <c r="R53" s="2"/>
      <c r="S53" s="2"/>
      <c r="T53" s="2"/>
      <c r="U53" s="2"/>
      <c r="V53" s="2"/>
      <c r="W53" s="2"/>
      <c r="X53" s="2"/>
      <c r="Y53" s="2"/>
      <c r="Z53" s="2"/>
      <c r="AA53" s="2"/>
      <c r="AB53" s="2"/>
      <c r="AC53" s="2"/>
      <c r="AD53" s="2"/>
      <c r="AE53" s="2"/>
    </row>
    <row r="54" spans="1:31" x14ac:dyDescent="0.25">
      <c r="A54" s="48"/>
      <c r="B54" s="48"/>
      <c r="C54" s="48"/>
      <c r="D54" s="48"/>
      <c r="E54" s="48"/>
      <c r="F54" s="48"/>
      <c r="G54" s="48"/>
      <c r="H54" s="48"/>
      <c r="I54" s="48"/>
      <c r="J54" s="48"/>
      <c r="K54" s="48"/>
      <c r="L54" s="48"/>
      <c r="M54" s="48"/>
      <c r="N54" s="48"/>
      <c r="O54" s="2"/>
      <c r="P54" s="2"/>
      <c r="Q54" s="2"/>
      <c r="R54" s="2"/>
      <c r="S54" s="2"/>
      <c r="T54" s="2"/>
      <c r="U54" s="2"/>
      <c r="V54" s="2"/>
      <c r="W54" s="2"/>
      <c r="X54" s="2"/>
      <c r="Y54" s="2"/>
      <c r="Z54" s="2"/>
      <c r="AA54" s="2"/>
      <c r="AB54" s="2"/>
      <c r="AC54" s="2"/>
      <c r="AD54" s="2"/>
      <c r="AE54" s="2"/>
    </row>
    <row r="55" spans="1:31" x14ac:dyDescent="0.25">
      <c r="A55" s="48"/>
      <c r="B55" s="48"/>
      <c r="C55" s="48"/>
      <c r="D55" s="48"/>
      <c r="E55" s="48"/>
      <c r="F55" s="48"/>
      <c r="G55" s="48"/>
      <c r="H55" s="48"/>
      <c r="I55" s="48"/>
      <c r="J55" s="48"/>
      <c r="K55" s="48"/>
      <c r="L55" s="48"/>
      <c r="M55" s="48"/>
      <c r="N55" s="48"/>
      <c r="O55" s="2"/>
      <c r="P55" s="48"/>
      <c r="Q55" s="48"/>
      <c r="R55" s="2"/>
      <c r="S55" s="48"/>
      <c r="T55" s="48"/>
      <c r="U55" s="2"/>
      <c r="V55" s="48"/>
      <c r="W55" s="48"/>
      <c r="X55" s="2"/>
      <c r="Y55" s="48"/>
      <c r="Z55" s="48"/>
      <c r="AA55" s="2"/>
      <c r="AB55" s="48"/>
      <c r="AC55" s="48"/>
      <c r="AD55" s="2"/>
      <c r="AE55" s="48"/>
    </row>
    <row r="56" spans="1:31" x14ac:dyDescent="0.25">
      <c r="A56" s="48"/>
      <c r="B56" s="48"/>
      <c r="C56" s="48"/>
      <c r="D56" s="48"/>
      <c r="E56" s="48"/>
      <c r="F56" s="48"/>
      <c r="G56" s="48"/>
      <c r="H56" s="48"/>
      <c r="I56" s="48"/>
      <c r="J56" s="48"/>
      <c r="K56" s="48"/>
      <c r="L56" s="48"/>
      <c r="M56" s="48"/>
      <c r="N56" s="48"/>
      <c r="O56" s="2"/>
      <c r="P56" s="48"/>
      <c r="Q56" s="48"/>
      <c r="R56" s="2"/>
      <c r="S56" s="48"/>
      <c r="T56" s="48"/>
      <c r="U56" s="2"/>
      <c r="V56" s="48"/>
      <c r="W56" s="48"/>
      <c r="X56" s="2"/>
      <c r="Y56" s="48"/>
      <c r="Z56" s="48"/>
      <c r="AA56" s="2"/>
      <c r="AB56" s="48"/>
      <c r="AC56" s="48"/>
      <c r="AD56" s="2"/>
      <c r="AE56" s="48"/>
    </row>
    <row r="57" spans="1:31" x14ac:dyDescent="0.25">
      <c r="A57" s="48"/>
      <c r="B57" s="48"/>
      <c r="C57" s="48"/>
      <c r="D57" s="48"/>
      <c r="E57" s="48"/>
      <c r="F57" s="48"/>
      <c r="G57" s="48"/>
      <c r="H57" s="48"/>
      <c r="I57" s="48"/>
      <c r="J57" s="48"/>
      <c r="K57" s="48"/>
      <c r="L57" s="48"/>
      <c r="M57" s="48"/>
      <c r="N57" s="48"/>
      <c r="O57" s="2"/>
      <c r="P57" s="48"/>
      <c r="Q57" s="48"/>
      <c r="R57" s="2"/>
      <c r="S57" s="48"/>
      <c r="T57" s="48"/>
      <c r="U57" s="2"/>
      <c r="V57" s="48"/>
      <c r="W57" s="48"/>
      <c r="X57" s="2"/>
      <c r="Y57" s="48"/>
      <c r="Z57" s="48"/>
      <c r="AA57" s="2"/>
      <c r="AB57" s="48"/>
      <c r="AC57" s="48"/>
      <c r="AD57" s="2"/>
      <c r="AE57" s="48"/>
    </row>
    <row r="58" spans="1:31" x14ac:dyDescent="0.25">
      <c r="A58" s="48"/>
      <c r="B58" s="48"/>
      <c r="C58" s="48"/>
      <c r="D58" s="48"/>
      <c r="E58" s="48"/>
      <c r="F58" s="48"/>
      <c r="G58" s="48"/>
      <c r="H58" s="48"/>
      <c r="I58" s="48"/>
      <c r="J58" s="48"/>
      <c r="K58" s="48"/>
      <c r="L58" s="48"/>
      <c r="M58" s="48"/>
      <c r="N58" s="48"/>
      <c r="O58" s="2"/>
      <c r="P58" s="48"/>
      <c r="Q58" s="48"/>
      <c r="R58" s="2"/>
      <c r="S58" s="48"/>
      <c r="T58" s="48"/>
      <c r="U58" s="2"/>
      <c r="V58" s="48"/>
      <c r="W58" s="48"/>
      <c r="X58" s="2"/>
      <c r="Y58" s="48"/>
      <c r="Z58" s="48"/>
      <c r="AA58" s="2"/>
      <c r="AB58" s="48"/>
      <c r="AC58" s="48"/>
      <c r="AD58" s="2"/>
      <c r="AE58" s="48"/>
    </row>
    <row r="59" spans="1:31" x14ac:dyDescent="0.25">
      <c r="A59" s="48"/>
      <c r="B59" s="48"/>
      <c r="C59" s="48"/>
      <c r="D59" s="48"/>
      <c r="E59" s="48"/>
      <c r="F59" s="48"/>
      <c r="G59" s="48"/>
      <c r="H59" s="48"/>
      <c r="I59" s="48"/>
      <c r="J59" s="48"/>
      <c r="K59" s="48"/>
      <c r="L59" s="48"/>
      <c r="M59" s="48"/>
      <c r="N59" s="48"/>
      <c r="O59" s="2"/>
      <c r="P59" s="48"/>
      <c r="Q59" s="48"/>
      <c r="R59" s="2"/>
      <c r="S59" s="48"/>
      <c r="T59" s="48"/>
      <c r="U59" s="2"/>
      <c r="V59" s="48"/>
      <c r="W59" s="48"/>
      <c r="X59" s="2"/>
      <c r="Y59" s="48"/>
      <c r="Z59" s="48"/>
      <c r="AA59" s="2"/>
      <c r="AB59" s="48"/>
      <c r="AC59" s="48"/>
      <c r="AD59" s="2"/>
      <c r="AE59" s="48"/>
    </row>
    <row r="60" spans="1:31" x14ac:dyDescent="0.25">
      <c r="A60" s="48"/>
      <c r="B60" s="48"/>
      <c r="C60" s="48"/>
      <c r="D60" s="48"/>
      <c r="E60" s="48"/>
      <c r="F60" s="48"/>
      <c r="G60" s="48"/>
      <c r="H60" s="48"/>
      <c r="I60" s="48"/>
      <c r="J60" s="48"/>
      <c r="K60" s="48"/>
      <c r="L60" s="48"/>
      <c r="M60" s="48"/>
      <c r="N60" s="48"/>
      <c r="O60" s="2"/>
      <c r="P60" s="48"/>
      <c r="Q60" s="48"/>
      <c r="R60" s="2"/>
      <c r="S60" s="48"/>
      <c r="T60" s="48"/>
      <c r="U60" s="2"/>
      <c r="V60" s="48"/>
      <c r="W60" s="48"/>
      <c r="X60" s="2"/>
      <c r="Y60" s="48"/>
      <c r="Z60" s="48"/>
      <c r="AA60" s="2"/>
      <c r="AB60" s="48"/>
      <c r="AC60" s="48"/>
      <c r="AD60" s="2"/>
      <c r="AE60" s="48"/>
    </row>
    <row r="61" spans="1:31" x14ac:dyDescent="0.25">
      <c r="A61" s="48"/>
      <c r="B61" s="48"/>
      <c r="C61" s="48"/>
      <c r="D61" s="48"/>
      <c r="E61" s="48"/>
      <c r="F61" s="48"/>
      <c r="G61" s="48"/>
      <c r="H61" s="48"/>
      <c r="I61" s="48"/>
      <c r="J61" s="48"/>
      <c r="K61" s="48"/>
      <c r="L61" s="48"/>
      <c r="M61" s="48"/>
      <c r="N61" s="48"/>
      <c r="O61" s="2"/>
      <c r="P61" s="48"/>
      <c r="Q61" s="48"/>
      <c r="R61" s="2"/>
      <c r="S61" s="48"/>
      <c r="T61" s="48"/>
      <c r="U61" s="2"/>
      <c r="V61" s="48"/>
      <c r="W61" s="48"/>
      <c r="X61" s="2"/>
      <c r="Y61" s="48"/>
      <c r="Z61" s="48"/>
      <c r="AA61" s="2"/>
      <c r="AB61" s="48"/>
      <c r="AC61" s="48"/>
      <c r="AD61" s="2"/>
      <c r="AE61" s="48"/>
    </row>
    <row r="62" spans="1:31" x14ac:dyDescent="0.25">
      <c r="A62" s="48"/>
      <c r="B62" s="48"/>
      <c r="C62" s="48"/>
      <c r="D62" s="48"/>
      <c r="E62" s="48"/>
      <c r="F62" s="48"/>
      <c r="G62" s="48"/>
      <c r="H62" s="48"/>
      <c r="I62" s="48"/>
      <c r="J62" s="48"/>
      <c r="K62" s="48"/>
      <c r="L62" s="48"/>
      <c r="M62" s="48"/>
      <c r="N62" s="48"/>
      <c r="O62" s="2"/>
      <c r="P62" s="48"/>
      <c r="Q62" s="48"/>
      <c r="R62" s="2"/>
      <c r="S62" s="48"/>
      <c r="T62" s="48"/>
      <c r="U62" s="2"/>
      <c r="V62" s="48"/>
      <c r="W62" s="48"/>
      <c r="X62" s="2"/>
      <c r="Y62" s="48"/>
      <c r="Z62" s="48"/>
      <c r="AA62" s="2"/>
      <c r="AB62" s="48"/>
      <c r="AC62" s="48"/>
      <c r="AD62" s="2"/>
      <c r="AE62" s="48"/>
    </row>
    <row r="63" spans="1:31" x14ac:dyDescent="0.25">
      <c r="A63" s="48"/>
      <c r="B63" s="48"/>
      <c r="C63" s="48"/>
      <c r="D63" s="48"/>
      <c r="E63" s="48"/>
      <c r="F63" s="48"/>
      <c r="G63" s="48"/>
      <c r="H63" s="48"/>
      <c r="I63" s="48"/>
      <c r="J63" s="48"/>
      <c r="K63" s="48"/>
      <c r="L63" s="48"/>
      <c r="M63" s="48"/>
      <c r="N63" s="48"/>
      <c r="O63" s="2"/>
      <c r="P63" s="48"/>
      <c r="Q63" s="48"/>
      <c r="R63" s="2"/>
      <c r="S63" s="48"/>
      <c r="T63" s="48"/>
      <c r="U63" s="2"/>
      <c r="V63" s="48"/>
      <c r="W63" s="48"/>
      <c r="X63" s="2"/>
      <c r="Y63" s="48"/>
      <c r="Z63" s="48"/>
      <c r="AA63" s="2"/>
      <c r="AB63" s="48"/>
      <c r="AC63" s="48"/>
      <c r="AD63" s="2"/>
      <c r="AE63" s="48"/>
    </row>
    <row r="64" spans="1:31" x14ac:dyDescent="0.25">
      <c r="A64" s="48"/>
      <c r="B64" s="48"/>
      <c r="C64" s="48"/>
      <c r="D64" s="48"/>
      <c r="E64" s="48"/>
      <c r="F64" s="48"/>
      <c r="G64" s="48"/>
      <c r="H64" s="48"/>
      <c r="I64" s="48"/>
      <c r="J64" s="48"/>
      <c r="K64" s="48"/>
      <c r="L64" s="48"/>
      <c r="M64" s="48"/>
      <c r="N64" s="48"/>
      <c r="O64" s="2"/>
      <c r="P64" s="48"/>
      <c r="Q64" s="48"/>
      <c r="R64" s="2"/>
      <c r="S64" s="48"/>
      <c r="T64" s="48"/>
      <c r="U64" s="2"/>
      <c r="V64" s="48"/>
      <c r="W64" s="48"/>
      <c r="X64" s="2"/>
      <c r="Y64" s="48"/>
      <c r="Z64" s="48"/>
      <c r="AA64" s="2"/>
      <c r="AB64" s="48"/>
      <c r="AC64" s="48"/>
      <c r="AD64" s="2"/>
      <c r="AE64" s="48"/>
    </row>
    <row r="65" spans="1:31" x14ac:dyDescent="0.25">
      <c r="A65" s="48"/>
      <c r="B65" s="48"/>
      <c r="C65" s="48"/>
      <c r="D65" s="48"/>
      <c r="E65" s="48"/>
      <c r="F65" s="48"/>
      <c r="G65" s="48"/>
      <c r="H65" s="48"/>
      <c r="I65" s="48"/>
      <c r="J65" s="48"/>
      <c r="K65" s="48"/>
      <c r="L65" s="48"/>
      <c r="M65" s="48"/>
      <c r="N65" s="48"/>
      <c r="O65" s="2"/>
      <c r="P65" s="48"/>
      <c r="Q65" s="48"/>
      <c r="R65" s="2"/>
      <c r="S65" s="48"/>
      <c r="T65" s="48"/>
      <c r="U65" s="2"/>
      <c r="V65" s="48"/>
      <c r="W65" s="48"/>
      <c r="X65" s="2"/>
      <c r="Y65" s="48"/>
      <c r="Z65" s="48"/>
      <c r="AA65" s="2"/>
      <c r="AB65" s="48"/>
      <c r="AC65" s="48"/>
      <c r="AD65" s="2"/>
      <c r="AE65" s="48"/>
    </row>
    <row r="66" spans="1:31" x14ac:dyDescent="0.25">
      <c r="A66" s="48"/>
      <c r="B66" s="48"/>
      <c r="C66" s="48"/>
      <c r="D66" s="48"/>
      <c r="E66" s="48"/>
      <c r="F66" s="48"/>
      <c r="G66" s="48"/>
      <c r="H66" s="48"/>
      <c r="I66" s="48"/>
      <c r="J66" s="48"/>
      <c r="K66" s="48"/>
      <c r="L66" s="48"/>
      <c r="M66" s="48"/>
      <c r="N66" s="48"/>
      <c r="O66" s="2"/>
      <c r="P66" s="48"/>
      <c r="Q66" s="48"/>
      <c r="R66" s="2"/>
      <c r="S66" s="48"/>
      <c r="T66" s="48"/>
      <c r="U66" s="2"/>
      <c r="V66" s="48"/>
      <c r="W66" s="48"/>
      <c r="X66" s="2"/>
      <c r="Y66" s="48"/>
      <c r="Z66" s="48"/>
      <c r="AA66" s="2"/>
      <c r="AB66" s="48"/>
      <c r="AC66" s="48"/>
      <c r="AD66" s="2"/>
      <c r="AE66" s="48"/>
    </row>
    <row r="67" spans="1:31" x14ac:dyDescent="0.25">
      <c r="A67" s="48"/>
      <c r="B67" s="48"/>
      <c r="C67" s="48"/>
      <c r="D67" s="48"/>
      <c r="E67" s="48"/>
      <c r="F67" s="48"/>
      <c r="G67" s="48"/>
      <c r="H67" s="48"/>
      <c r="I67" s="48"/>
      <c r="J67" s="48"/>
      <c r="K67" s="48"/>
      <c r="L67" s="48"/>
      <c r="M67" s="48"/>
      <c r="N67" s="48"/>
      <c r="O67" s="2"/>
      <c r="P67" s="48"/>
      <c r="Q67" s="48"/>
      <c r="R67" s="2"/>
      <c r="S67" s="48"/>
      <c r="T67" s="48"/>
      <c r="U67" s="2"/>
      <c r="V67" s="48"/>
      <c r="W67" s="48"/>
      <c r="X67" s="2"/>
      <c r="Y67" s="48"/>
      <c r="Z67" s="48"/>
      <c r="AA67" s="2"/>
      <c r="AB67" s="48"/>
      <c r="AC67" s="48"/>
      <c r="AD67" s="2"/>
      <c r="AE67" s="48"/>
    </row>
    <row r="68" spans="1:31" x14ac:dyDescent="0.25">
      <c r="A68" s="48"/>
      <c r="B68" s="48"/>
      <c r="C68" s="48"/>
      <c r="D68" s="48"/>
      <c r="E68" s="48"/>
      <c r="F68" s="48"/>
      <c r="G68" s="48"/>
      <c r="H68" s="48"/>
      <c r="I68" s="48"/>
      <c r="J68" s="48"/>
      <c r="K68" s="48"/>
      <c r="L68" s="48"/>
      <c r="M68" s="48"/>
      <c r="N68" s="48"/>
      <c r="O68" s="2"/>
      <c r="P68" s="48"/>
      <c r="Q68" s="48"/>
      <c r="R68" s="2"/>
      <c r="S68" s="48"/>
      <c r="T68" s="48"/>
      <c r="U68" s="2"/>
      <c r="V68" s="48"/>
      <c r="W68" s="48"/>
      <c r="X68" s="2"/>
      <c r="Y68" s="48"/>
      <c r="Z68" s="48"/>
      <c r="AA68" s="2"/>
      <c r="AB68" s="48"/>
      <c r="AC68" s="48"/>
      <c r="AD68" s="2"/>
      <c r="AE68" s="48"/>
    </row>
    <row r="69" spans="1:31" x14ac:dyDescent="0.25">
      <c r="A69" s="48"/>
      <c r="B69" s="48"/>
      <c r="C69" s="48"/>
      <c r="D69" s="48"/>
      <c r="E69" s="48"/>
      <c r="F69" s="48"/>
      <c r="G69" s="48"/>
      <c r="H69" s="48"/>
      <c r="I69" s="48"/>
      <c r="J69" s="48"/>
      <c r="K69" s="48"/>
      <c r="L69" s="48"/>
      <c r="M69" s="48"/>
      <c r="N69" s="48"/>
      <c r="O69" s="2"/>
      <c r="P69" s="48"/>
      <c r="Q69" s="48"/>
      <c r="R69" s="2"/>
      <c r="S69" s="48"/>
      <c r="T69" s="48"/>
      <c r="U69" s="2"/>
      <c r="V69" s="48"/>
      <c r="W69" s="48"/>
      <c r="X69" s="2"/>
      <c r="Y69" s="48"/>
      <c r="Z69" s="48"/>
      <c r="AA69" s="2"/>
      <c r="AB69" s="48"/>
      <c r="AC69" s="48"/>
      <c r="AD69" s="2"/>
      <c r="AE69" s="48"/>
    </row>
  </sheetData>
  <mergeCells count="6">
    <mergeCell ref="G3:J4"/>
    <mergeCell ref="G10:H10"/>
    <mergeCell ref="D10:E10"/>
    <mergeCell ref="G8:L8"/>
    <mergeCell ref="D18:E18"/>
    <mergeCell ref="D8:E8"/>
  </mergeCells>
  <pageMargins left="0.25" right="0.25" top="0.75" bottom="0.75" header="0.3" footer="0.3"/>
  <pageSetup scale="53" fitToHeight="0" orientation="landscape" r:id="rId1"/>
  <colBreaks count="1" manualBreakCount="1">
    <brk id="16" max="20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5" x14ac:dyDescent="0.25"/>
  <cols>
    <col min="1" max="1" width="62" customWidth="1"/>
    <col min="5" max="5" width="24.42578125" customWidth="1"/>
  </cols>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9.140625" customWidth="1"/>
  </cols>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851"/>
  <sheetViews>
    <sheetView workbookViewId="0">
      <selection activeCell="J3" sqref="J3"/>
    </sheetView>
  </sheetViews>
  <sheetFormatPr defaultRowHeight="15" x14ac:dyDescent="0.25"/>
  <cols>
    <col min="1" max="1" width="97.85546875" customWidth="1"/>
    <col min="2" max="2" width="13.28515625" customWidth="1"/>
    <col min="3" max="3" width="15.85546875" bestFit="1" customWidth="1"/>
    <col min="4" max="4" width="14.28515625" customWidth="1"/>
    <col min="5" max="5" width="49.5703125" customWidth="1"/>
    <col min="6" max="6" width="24.42578125" bestFit="1" customWidth="1"/>
    <col min="7" max="7" width="17" bestFit="1" customWidth="1"/>
    <col min="8" max="8" width="17" customWidth="1"/>
    <col min="10" max="10" width="29.42578125" bestFit="1" customWidth="1"/>
    <col min="11" max="11" width="9.85546875" bestFit="1" customWidth="1"/>
    <col min="13" max="13" width="56" customWidth="1"/>
    <col min="14" max="14" width="9.140625" customWidth="1"/>
    <col min="15" max="15" width="11.42578125" customWidth="1"/>
    <col min="16" max="16" width="19.28515625" customWidth="1"/>
    <col min="17" max="17" width="44.42578125" customWidth="1"/>
    <col min="18" max="18" width="15.140625" customWidth="1"/>
    <col min="19" max="19" width="6.7109375" customWidth="1"/>
    <col min="20" max="20" width="57.28515625" customWidth="1"/>
    <col min="21" max="22" width="9.140625" customWidth="1"/>
    <col min="23" max="23" width="49.5703125" customWidth="1"/>
    <col min="24" max="24" width="9.140625" customWidth="1"/>
    <col min="25" max="25" width="31.42578125" customWidth="1"/>
    <col min="26" max="27" width="9.140625" customWidth="1"/>
    <col min="28" max="28" width="16.28515625" customWidth="1"/>
    <col min="29" max="30" width="9.140625" customWidth="1"/>
    <col min="31" max="31" width="13.85546875" customWidth="1"/>
    <col min="32" max="32" width="21.5703125" customWidth="1"/>
    <col min="33" max="34" width="9.140625" customWidth="1"/>
    <col min="35" max="35" width="13.5703125" customWidth="1"/>
    <col min="36" max="36" width="16.140625" customWidth="1"/>
    <col min="37" max="37" width="9.140625" customWidth="1"/>
    <col min="38" max="38" width="25.7109375" bestFit="1" customWidth="1"/>
    <col min="39" max="39" width="9.5703125" style="32" customWidth="1"/>
    <col min="40" max="40" width="14.140625" style="32" customWidth="1"/>
    <col min="41" max="41" width="8" style="32" customWidth="1"/>
    <col min="42" max="42" width="9.7109375" style="32" customWidth="1"/>
    <col min="43" max="43" width="11.140625" style="32" customWidth="1"/>
    <col min="44" max="44" width="18.85546875" style="32" customWidth="1"/>
    <col min="45" max="45" width="35" style="32" customWidth="1"/>
    <col min="46" max="47" width="19.85546875" style="31" customWidth="1"/>
    <col min="48" max="48" width="29.85546875" style="31" customWidth="1"/>
    <col min="49" max="52" width="19.5703125" style="31" customWidth="1"/>
    <col min="53" max="53" width="20.5703125" style="31" bestFit="1" customWidth="1"/>
    <col min="54" max="54" width="20.5703125" style="31" customWidth="1"/>
    <col min="55" max="55" width="11" style="31" bestFit="1" customWidth="1"/>
    <col min="57" max="57" width="59.28515625" customWidth="1"/>
    <col min="58" max="58" width="14.28515625" bestFit="1" customWidth="1"/>
    <col min="60" max="60" width="9" bestFit="1" customWidth="1"/>
    <col min="61" max="61" width="53.28515625" bestFit="1" customWidth="1"/>
    <col min="62" max="62" width="4.7109375" customWidth="1"/>
    <col min="63" max="63" width="24.85546875" customWidth="1"/>
    <col min="64" max="64" width="10.28515625" customWidth="1"/>
    <col min="65" max="65" width="14.5703125" customWidth="1"/>
    <col min="66" max="66" width="3.7109375" customWidth="1"/>
    <col min="67" max="67" width="24" customWidth="1"/>
    <col min="68" max="68" width="10.7109375" customWidth="1"/>
    <col min="69" max="69" width="14.140625" customWidth="1"/>
    <col min="70" max="70" width="3.85546875" customWidth="1"/>
    <col min="71" max="71" width="23.5703125" customWidth="1"/>
    <col min="72" max="72" width="11.85546875" customWidth="1"/>
    <col min="73" max="73" width="13.140625" customWidth="1"/>
    <col min="74" max="74" width="4" customWidth="1"/>
    <col min="75" max="75" width="24.28515625" customWidth="1"/>
    <col min="76" max="77" width="13.140625" customWidth="1"/>
  </cols>
  <sheetData>
    <row r="1" spans="1:77" x14ac:dyDescent="0.25">
      <c r="D1" s="31"/>
      <c r="E1" s="31"/>
      <c r="F1" s="31"/>
      <c r="G1" s="31"/>
      <c r="H1" s="31"/>
      <c r="AT1" s="33"/>
      <c r="AU1" s="33"/>
      <c r="AV1" s="33"/>
      <c r="AW1" s="33"/>
      <c r="AX1" s="33"/>
      <c r="AY1" s="33"/>
      <c r="AZ1" s="33"/>
      <c r="BA1" s="33"/>
      <c r="BB1" s="33"/>
      <c r="BC1" s="33"/>
    </row>
    <row r="2" spans="1:77" x14ac:dyDescent="0.25">
      <c r="A2" s="34" t="s">
        <v>38</v>
      </c>
      <c r="B2" s="34"/>
      <c r="C2" s="35"/>
      <c r="D2" s="35"/>
      <c r="E2" s="35"/>
      <c r="F2" s="35"/>
      <c r="G2" s="35"/>
      <c r="H2" s="35"/>
      <c r="J2" s="34" t="s">
        <v>234</v>
      </c>
      <c r="K2" s="35"/>
      <c r="M2" s="34" t="s">
        <v>39</v>
      </c>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E2" s="34" t="s">
        <v>40</v>
      </c>
      <c r="BF2" s="34"/>
      <c r="BG2" s="34"/>
      <c r="BH2" s="34"/>
      <c r="BI2" s="34"/>
      <c r="BK2" s="34" t="s">
        <v>69</v>
      </c>
      <c r="BL2" s="34"/>
      <c r="BM2" s="34"/>
      <c r="BN2" s="34"/>
      <c r="BO2" s="34"/>
      <c r="BP2" s="34"/>
      <c r="BQ2" s="34"/>
      <c r="BR2" s="34"/>
      <c r="BS2" s="34"/>
      <c r="BT2" s="34"/>
      <c r="BU2" s="34"/>
      <c r="BV2" s="34"/>
      <c r="BW2" s="34"/>
      <c r="BX2" s="34"/>
      <c r="BY2" s="34"/>
    </row>
    <row r="3" spans="1:77" x14ac:dyDescent="0.25">
      <c r="D3" s="31"/>
      <c r="E3" s="31"/>
      <c r="F3" s="31"/>
      <c r="G3" s="31"/>
      <c r="H3" s="31"/>
      <c r="J3" s="36" t="s">
        <v>41</v>
      </c>
      <c r="K3" s="36" t="s">
        <v>42</v>
      </c>
      <c r="M3" t="s">
        <v>3</v>
      </c>
      <c r="N3" t="s">
        <v>4</v>
      </c>
      <c r="O3" t="s">
        <v>5</v>
      </c>
      <c r="P3" t="s">
        <v>6</v>
      </c>
      <c r="Q3" t="s">
        <v>7</v>
      </c>
      <c r="R3" t="s">
        <v>8</v>
      </c>
      <c r="S3" t="s">
        <v>9</v>
      </c>
      <c r="T3" t="s">
        <v>10</v>
      </c>
      <c r="U3" t="s">
        <v>11</v>
      </c>
      <c r="V3" t="s">
        <v>12</v>
      </c>
      <c r="W3" t="s">
        <v>13</v>
      </c>
      <c r="X3" t="s">
        <v>14</v>
      </c>
      <c r="Y3" t="s">
        <v>15</v>
      </c>
      <c r="Z3" t="s">
        <v>16</v>
      </c>
      <c r="AA3" t="s">
        <v>17</v>
      </c>
      <c r="AB3" t="s">
        <v>18</v>
      </c>
      <c r="AC3" t="s">
        <v>19</v>
      </c>
      <c r="AD3" t="s">
        <v>20</v>
      </c>
      <c r="AE3" t="s">
        <v>21</v>
      </c>
      <c r="AF3" t="s">
        <v>22</v>
      </c>
      <c r="AG3" t="s">
        <v>23</v>
      </c>
      <c r="AH3" t="s">
        <v>24</v>
      </c>
      <c r="AI3" t="s">
        <v>25</v>
      </c>
      <c r="AJ3" t="s">
        <v>26</v>
      </c>
      <c r="AK3" t="s">
        <v>27</v>
      </c>
      <c r="AL3" t="s">
        <v>28</v>
      </c>
      <c r="AM3" t="s">
        <v>29</v>
      </c>
      <c r="AN3" t="s">
        <v>30</v>
      </c>
      <c r="AO3" t="s">
        <v>31</v>
      </c>
      <c r="AP3" t="s">
        <v>32</v>
      </c>
      <c r="AQ3" t="s">
        <v>33</v>
      </c>
      <c r="AR3" t="s">
        <v>34</v>
      </c>
      <c r="AS3" t="s">
        <v>35</v>
      </c>
      <c r="AT3" s="37" t="s">
        <v>43</v>
      </c>
      <c r="AU3" s="37" t="s">
        <v>44</v>
      </c>
      <c r="AV3" s="37" t="s">
        <v>45</v>
      </c>
      <c r="AW3" s="37" t="s">
        <v>46</v>
      </c>
      <c r="AX3" s="37" t="s">
        <v>47</v>
      </c>
      <c r="AY3" s="37" t="s">
        <v>48</v>
      </c>
      <c r="AZ3" s="37" t="s">
        <v>49</v>
      </c>
      <c r="BA3" s="37" t="s">
        <v>50</v>
      </c>
      <c r="BB3" s="37" t="s">
        <v>51</v>
      </c>
      <c r="BC3" s="37" t="s">
        <v>52</v>
      </c>
      <c r="BE3" s="38" t="s">
        <v>68</v>
      </c>
      <c r="BF3" s="38"/>
      <c r="BG3" s="38"/>
      <c r="BH3" s="38"/>
      <c r="BI3" s="38"/>
      <c r="BL3" t="s">
        <v>93</v>
      </c>
      <c r="BM3" t="s">
        <v>94</v>
      </c>
      <c r="BP3" t="s">
        <v>93</v>
      </c>
      <c r="BQ3" t="s">
        <v>94</v>
      </c>
      <c r="BT3" t="s">
        <v>93</v>
      </c>
      <c r="BU3" t="s">
        <v>94</v>
      </c>
      <c r="BX3" t="s">
        <v>93</v>
      </c>
      <c r="BY3" t="s">
        <v>94</v>
      </c>
    </row>
    <row r="4" spans="1:77" s="36" customFormat="1" x14ac:dyDescent="0.25">
      <c r="A4" s="36" t="s">
        <v>53</v>
      </c>
      <c r="B4" s="36" t="s">
        <v>6</v>
      </c>
      <c r="C4" s="36" t="s">
        <v>77</v>
      </c>
      <c r="D4" s="37" t="s">
        <v>54</v>
      </c>
      <c r="E4" s="37" t="s">
        <v>55</v>
      </c>
      <c r="F4" s="37" t="s">
        <v>56</v>
      </c>
      <c r="G4" s="37" t="s">
        <v>57</v>
      </c>
      <c r="H4" s="37" t="s">
        <v>58</v>
      </c>
      <c r="J4" t="s">
        <v>59</v>
      </c>
      <c r="K4" s="32"/>
      <c r="M4"/>
      <c r="N4"/>
      <c r="O4"/>
      <c r="P4"/>
      <c r="Q4"/>
      <c r="R4"/>
      <c r="S4"/>
      <c r="T4"/>
      <c r="U4"/>
      <c r="V4"/>
      <c r="W4"/>
      <c r="X4"/>
      <c r="Y4"/>
      <c r="Z4"/>
      <c r="AA4"/>
      <c r="AB4"/>
      <c r="AC4"/>
      <c r="AD4"/>
      <c r="AE4"/>
      <c r="AF4"/>
      <c r="AG4"/>
      <c r="AH4"/>
      <c r="AI4"/>
      <c r="AJ4"/>
      <c r="AK4"/>
      <c r="AL4"/>
      <c r="AM4"/>
      <c r="AN4"/>
      <c r="AO4"/>
      <c r="AP4"/>
      <c r="AQ4"/>
      <c r="AR4"/>
      <c r="AS4"/>
      <c r="AT4" s="33" t="str">
        <f>IF(ROW()=1,"",IF(O4=200,IFERROR(IF(FIND(LOWER(#REF!),LOWER(Q4)),"Yes","No"),"No"),"-"))</f>
        <v>-</v>
      </c>
      <c r="AU4" s="33" t="str">
        <f t="shared" ref="AU4:AU67" si="0">IF(ROW()=1,"",IF(P4="OK",IF(Q4="","No",IF(COUNTIF(Q:Q,Q4)&gt;1,"Yes","No")),"-"))</f>
        <v>-</v>
      </c>
      <c r="AV4" s="33" t="str">
        <f t="shared" ref="AV4:AV67" si="1">IF(ROW()=1,"",IF(P4="OK",IF(T4="","No",IF(COUNTIF(T:T,T4)&gt;1,"Yes","No")),"-"))</f>
        <v>-</v>
      </c>
      <c r="AW4" s="33" t="str">
        <f>IFERROR(IF(ROW()=1,"",IF(P4="OK",IF(Y4="","No",IF(COUNTIF(Y:Y,Y4)&gt;1,"Yes","No")),"-")),"-")</f>
        <v>-</v>
      </c>
      <c r="AX4" s="33" t="str">
        <f>IF(ROW()=1,"",IF(AT4="Yes",IF(AU4="Yes",IF(AV4="Yes",IF(AW4="Yes","No"),"No"),"No"),"No"))</f>
        <v>No</v>
      </c>
      <c r="AY4" s="33" t="str">
        <f t="shared" ref="AY4:AY67" si="2">IF(ROW()=1,"",IF(AH4="","No","Yes"))</f>
        <v>No</v>
      </c>
      <c r="AZ4" s="33" t="str">
        <f t="shared" ref="AZ4:AZ67" si="3">IF(ROW()=1,"",IF(AI4="","-",IF(AI4=M4,"Yes","No")))</f>
        <v>-</v>
      </c>
      <c r="BA4" s="33" t="str">
        <f t="shared" ref="BA4:BA67" si="4">IF(ROW()=1,"",IFERROR(IF(FIND("noindex",LOWER(AJ4)),"Yes","No"),"No"))</f>
        <v>No</v>
      </c>
      <c r="BB4" s="33" t="str">
        <f t="shared" ref="BB4:BB67" si="5">IFERROR(IF(FIND("noindex",LOWER(AJ4)),"Yes","No"),"No")</f>
        <v>No</v>
      </c>
      <c r="BC4" s="33">
        <f t="shared" ref="BC4:BC67" si="6">LEN(M4)</f>
        <v>0</v>
      </c>
      <c r="BE4"/>
      <c r="BF4"/>
      <c r="BG4" s="39"/>
      <c r="BH4"/>
      <c r="BI4"/>
      <c r="BK4" s="36" t="s">
        <v>91</v>
      </c>
      <c r="BL4" s="72"/>
      <c r="BM4" s="72"/>
      <c r="BO4" s="36" t="s">
        <v>71</v>
      </c>
      <c r="BP4" s="72"/>
      <c r="BQ4" s="72"/>
      <c r="BS4" s="36" t="s">
        <v>72</v>
      </c>
      <c r="BT4" s="72"/>
      <c r="BU4" s="72"/>
      <c r="BW4" s="36" t="s">
        <v>76</v>
      </c>
      <c r="BX4" s="72"/>
      <c r="BY4" s="72"/>
    </row>
    <row r="5" spans="1:77" ht="15" customHeight="1" x14ac:dyDescent="0.25">
      <c r="A5" s="29"/>
      <c r="B5" s="29" t="e">
        <f>IF(ROW(A5)=1,"",VLOOKUP(A5,'SERP Crawl'!A:C,3,FALSE))</f>
        <v>#N/A</v>
      </c>
      <c r="C5" t="e">
        <f>IF(ROW(A5)=1,"",VLOOKUP(A5,Crawl!A:C,3,FALSE))</f>
        <v>#N/A</v>
      </c>
      <c r="D5" s="31" t="e">
        <f>IF(ROW(A5)=1,"",IF(VLOOKUP(A5,Crawl!A:V,22,FALSE)="","No","Yes"))</f>
        <v>#N/A</v>
      </c>
      <c r="E5" s="31" t="e">
        <f>IF(ROW(A5)=1,"",IF(VLOOKUP(A5,Crawl!A:W,23,FALSE)=0,"",VLOOKUP(A5,Crawl!A:W,23,FALSE)))</f>
        <v>#N/A</v>
      </c>
      <c r="F5" s="31" t="str">
        <f>IFERROR(IF(E5="","-",IF(IF(ROW(A5)=1,"",IF(E5="","-",IF(D5="Yes","-",IF(E5=A5,"Yes","No")))),"")),"")</f>
        <v/>
      </c>
      <c r="G5" s="31" t="str">
        <f>IFERROR(MID(A5,FIND(".",A5,LEN(#REF!)),LEN(A5)),"")</f>
        <v/>
      </c>
      <c r="H5" s="31" t="str">
        <f>IFERROR(MID(A5,FIND("//",A5)+2,SUM(FIND(".",A5)-2-FIND("//",A5))),"")</f>
        <v/>
      </c>
      <c r="J5" t="s">
        <v>60</v>
      </c>
      <c r="AM5"/>
      <c r="AN5"/>
      <c r="AO5"/>
      <c r="AP5"/>
      <c r="AQ5"/>
      <c r="AR5"/>
      <c r="AS5"/>
      <c r="AT5" s="33" t="str">
        <f>IF(ROW()=1,"",IF(O5=200,IFERROR(IF(FIND(LOWER(#REF!),LOWER(Q5)),"Yes","No"),"No"),"-"))</f>
        <v>-</v>
      </c>
      <c r="AU5" s="33" t="str">
        <f t="shared" si="0"/>
        <v>-</v>
      </c>
      <c r="AV5" s="33" t="str">
        <f t="shared" si="1"/>
        <v>-</v>
      </c>
      <c r="AW5" s="33" t="str">
        <f t="shared" ref="AW5:AW68" si="7">IFERROR(IF(ROW()=1,"",IF(P5="OK",IF(Y5="","No",IF(COUNTIF(Y:Y,Y5)&gt;1,"Yes","No")),"-")),"-")</f>
        <v>-</v>
      </c>
      <c r="AX5" s="33" t="str">
        <f t="shared" ref="AX5:AX67" si="8">IF(ROW()=1,"",IF(AT5="Yes",IF(AU5="Yes",IF(AV5="Yes",IF(AW5="Yes","No"),"No"),"No"),"No"))</f>
        <v>No</v>
      </c>
      <c r="AY5" s="33" t="str">
        <f t="shared" si="2"/>
        <v>No</v>
      </c>
      <c r="AZ5" s="33" t="str">
        <f t="shared" si="3"/>
        <v>-</v>
      </c>
      <c r="BA5" s="33" t="str">
        <f t="shared" si="4"/>
        <v>No</v>
      </c>
      <c r="BB5" s="33" t="str">
        <f t="shared" si="5"/>
        <v>No</v>
      </c>
      <c r="BC5" s="33">
        <f t="shared" si="6"/>
        <v>0</v>
      </c>
      <c r="BG5" s="39"/>
      <c r="BL5" s="41"/>
      <c r="BM5" s="47"/>
      <c r="BN5" s="47"/>
      <c r="BP5" s="41"/>
      <c r="BQ5" s="47"/>
      <c r="BR5" s="47"/>
      <c r="BT5" s="41"/>
      <c r="BU5" s="47"/>
      <c r="BV5" s="47"/>
      <c r="BX5" s="41"/>
      <c r="BY5" s="47"/>
    </row>
    <row r="6" spans="1:77" ht="15" customHeight="1" x14ac:dyDescent="0.25">
      <c r="A6" s="29"/>
      <c r="B6" s="29" t="e">
        <f>IF(ROW(A6)=1,"",VLOOKUP(A6,'SERP Crawl'!A:C,3,FALSE))</f>
        <v>#N/A</v>
      </c>
      <c r="C6" t="e">
        <f>IF(ROW(A6)=1,"",VLOOKUP(A6,Crawl!A:C,3,FALSE))</f>
        <v>#N/A</v>
      </c>
      <c r="D6" s="31" t="e">
        <f>IF(ROW(A6)=1,"",IF(VLOOKUP(A6,Crawl!A:V,22,FALSE)="","No","Yes"))</f>
        <v>#N/A</v>
      </c>
      <c r="E6" s="31" t="e">
        <f>IF(ROW(A6)=1,"",IF(VLOOKUP(A6,Crawl!A:W,23,FALSE)=0,"",VLOOKUP(A6,Crawl!A:W,23,FALSE)))</f>
        <v>#N/A</v>
      </c>
      <c r="F6" s="31" t="str">
        <f t="shared" ref="F6:F69" si="9">IFERROR(IF(E6="","-",IF(IF(ROW(A6)=1,"",IF(E6="","-",IF(D6="Yes","-",IF(E6=A6,"Yes","No")))),"")),"")</f>
        <v/>
      </c>
      <c r="G6" s="31" t="str">
        <f>IFERROR(MID(A6,FIND(".",A6,LEN(#REF!)),LEN(A6)),"")</f>
        <v/>
      </c>
      <c r="H6" s="31" t="str">
        <f t="shared" ref="H6:H69" si="10">IFERROR(MID(A6,FIND("//",A6)+2,SUM(FIND(".",A6)-2-FIND("//",A6))),"")</f>
        <v/>
      </c>
      <c r="J6" t="s">
        <v>61</v>
      </c>
      <c r="AM6"/>
      <c r="AN6"/>
      <c r="AO6"/>
      <c r="AP6"/>
      <c r="AQ6"/>
      <c r="AR6"/>
      <c r="AS6"/>
      <c r="AT6" s="33" t="str">
        <f>IF(ROW()=1,"",IF(O6=200,IFERROR(IF(FIND(LOWER(#REF!),LOWER(Q6)),"Yes","No"),"No"),"-"))</f>
        <v>-</v>
      </c>
      <c r="AU6" s="33" t="str">
        <f t="shared" si="0"/>
        <v>-</v>
      </c>
      <c r="AV6" s="33" t="str">
        <f t="shared" si="1"/>
        <v>-</v>
      </c>
      <c r="AW6" s="33" t="str">
        <f t="shared" si="7"/>
        <v>-</v>
      </c>
      <c r="AX6" s="33" t="str">
        <f>IF(ROW()=1,"",IF(AT6="Yes",IF(AU6="Yes",IF(AV6="Yes",IF(AW6="Yes","No"),"No"),"No"),"No"))</f>
        <v>No</v>
      </c>
      <c r="AY6" s="33" t="str">
        <f t="shared" si="2"/>
        <v>No</v>
      </c>
      <c r="AZ6" s="33" t="str">
        <f t="shared" si="3"/>
        <v>-</v>
      </c>
      <c r="BA6" s="33" t="str">
        <f t="shared" si="4"/>
        <v>No</v>
      </c>
      <c r="BB6" s="33" t="str">
        <f t="shared" si="5"/>
        <v>No</v>
      </c>
      <c r="BC6" s="33">
        <f t="shared" si="6"/>
        <v>0</v>
      </c>
      <c r="BG6" s="39"/>
      <c r="BL6" s="41"/>
      <c r="BM6" s="47"/>
      <c r="BN6" s="47"/>
      <c r="BP6" s="41"/>
      <c r="BQ6" s="47"/>
      <c r="BR6" s="47"/>
      <c r="BT6" s="41"/>
      <c r="BU6" s="47"/>
      <c r="BV6" s="47"/>
      <c r="BX6" s="41"/>
      <c r="BY6" s="47"/>
    </row>
    <row r="7" spans="1:77" ht="15" customHeight="1" x14ac:dyDescent="0.25">
      <c r="A7" s="29"/>
      <c r="B7" s="29" t="e">
        <f>IF(ROW(A7)=1,"",VLOOKUP(A7,'SERP Crawl'!A:C,3,FALSE))</f>
        <v>#N/A</v>
      </c>
      <c r="C7" t="e">
        <f>IF(ROW(A7)=1,"",VLOOKUP(A7,Crawl!A:C,3,FALSE))</f>
        <v>#N/A</v>
      </c>
      <c r="D7" s="31" t="e">
        <f>IF(ROW(A7)=1,"",IF(VLOOKUP(A7,Crawl!A:V,22,FALSE)="","No","Yes"))</f>
        <v>#N/A</v>
      </c>
      <c r="E7" s="31" t="e">
        <f>IF(ROW(A7)=1,"",IF(VLOOKUP(A7,Crawl!A:W,23,FALSE)=0,"",VLOOKUP(A7,Crawl!A:W,23,FALSE)))</f>
        <v>#N/A</v>
      </c>
      <c r="F7" s="31" t="str">
        <f t="shared" si="9"/>
        <v/>
      </c>
      <c r="G7" s="31" t="str">
        <f>IFERROR(MID(A7,FIND(".",A7,LEN(#REF!)),LEN(A7)),"")</f>
        <v/>
      </c>
      <c r="H7" s="31" t="str">
        <f t="shared" si="10"/>
        <v/>
      </c>
      <c r="J7" t="s">
        <v>62</v>
      </c>
      <c r="AM7"/>
      <c r="AN7"/>
      <c r="AO7"/>
      <c r="AP7"/>
      <c r="AQ7"/>
      <c r="AR7"/>
      <c r="AS7"/>
      <c r="AT7" s="33" t="str">
        <f>IF(ROW()=1,"",IF(O7=200,IFERROR(IF(FIND(LOWER(#REF!),LOWER(Q7)),"Yes","No"),"No"),"-"))</f>
        <v>-</v>
      </c>
      <c r="AU7" s="33" t="str">
        <f t="shared" si="0"/>
        <v>-</v>
      </c>
      <c r="AV7" s="33" t="str">
        <f t="shared" si="1"/>
        <v>-</v>
      </c>
      <c r="AW7" s="33" t="str">
        <f t="shared" si="7"/>
        <v>-</v>
      </c>
      <c r="AX7" s="33" t="str">
        <f t="shared" si="8"/>
        <v>No</v>
      </c>
      <c r="AY7" s="33" t="str">
        <f t="shared" si="2"/>
        <v>No</v>
      </c>
      <c r="AZ7" s="33" t="str">
        <f t="shared" si="3"/>
        <v>-</v>
      </c>
      <c r="BA7" s="33" t="str">
        <f t="shared" si="4"/>
        <v>No</v>
      </c>
      <c r="BB7" s="33" t="str">
        <f t="shared" si="5"/>
        <v>No</v>
      </c>
      <c r="BC7" s="33">
        <f t="shared" si="6"/>
        <v>0</v>
      </c>
      <c r="BG7" s="39"/>
      <c r="BL7" s="41"/>
      <c r="BM7" s="47"/>
      <c r="BN7" s="47"/>
      <c r="BP7" s="41"/>
      <c r="BQ7" s="47"/>
      <c r="BR7" s="47"/>
      <c r="BT7" s="41"/>
      <c r="BU7" s="47"/>
      <c r="BV7" s="47"/>
      <c r="BX7" s="41"/>
      <c r="BY7" s="47"/>
    </row>
    <row r="8" spans="1:77" ht="15" customHeight="1" x14ac:dyDescent="0.25">
      <c r="A8" s="29"/>
      <c r="B8" s="29" t="e">
        <f>IF(ROW(A8)=1,"",VLOOKUP(A8,'SERP Crawl'!A:C,3,FALSE))</f>
        <v>#N/A</v>
      </c>
      <c r="C8" t="e">
        <f>IF(ROW(A8)=1,"",VLOOKUP(A8,Crawl!A:C,3,FALSE))</f>
        <v>#N/A</v>
      </c>
      <c r="D8" s="31" t="e">
        <f>IF(ROW(A8)=1,"",IF(VLOOKUP(A8,Crawl!A:V,22,FALSE)="","No","Yes"))</f>
        <v>#N/A</v>
      </c>
      <c r="E8" s="31" t="e">
        <f>IF(ROW(A8)=1,"",IF(VLOOKUP(A8,Crawl!A:W,23,FALSE)=0,"",VLOOKUP(A8,Crawl!A:W,23,FALSE)))</f>
        <v>#N/A</v>
      </c>
      <c r="F8" s="31" t="str">
        <f t="shared" si="9"/>
        <v/>
      </c>
      <c r="G8" s="31" t="str">
        <f>IFERROR(MID(A8,FIND(".",A8,LEN(#REF!)),LEN(A8)),"")</f>
        <v/>
      </c>
      <c r="H8" s="31" t="str">
        <f t="shared" si="10"/>
        <v/>
      </c>
      <c r="J8" t="s">
        <v>63</v>
      </c>
      <c r="AM8"/>
      <c r="AN8"/>
      <c r="AO8"/>
      <c r="AP8"/>
      <c r="AQ8"/>
      <c r="AR8"/>
      <c r="AS8"/>
      <c r="AT8" s="33" t="str">
        <f>IF(ROW()=1,"",IF(O8=200,IFERROR(IF(FIND(LOWER(#REF!),LOWER(Q8)),"Yes","No"),"No"),"-"))</f>
        <v>-</v>
      </c>
      <c r="AU8" s="33" t="str">
        <f t="shared" si="0"/>
        <v>-</v>
      </c>
      <c r="AV8" s="33" t="str">
        <f t="shared" si="1"/>
        <v>-</v>
      </c>
      <c r="AW8" s="33" t="str">
        <f t="shared" si="7"/>
        <v>-</v>
      </c>
      <c r="AX8" s="33" t="str">
        <f t="shared" si="8"/>
        <v>No</v>
      </c>
      <c r="AY8" s="33" t="str">
        <f t="shared" si="2"/>
        <v>No</v>
      </c>
      <c r="AZ8" s="33" t="str">
        <f t="shared" si="3"/>
        <v>-</v>
      </c>
      <c r="BA8" s="33" t="str">
        <f t="shared" si="4"/>
        <v>No</v>
      </c>
      <c r="BB8" s="33" t="str">
        <f t="shared" si="5"/>
        <v>No</v>
      </c>
      <c r="BC8" s="33">
        <f t="shared" si="6"/>
        <v>0</v>
      </c>
      <c r="BE8" s="38"/>
      <c r="BF8" s="38"/>
      <c r="BG8" s="40"/>
      <c r="BH8" s="38"/>
      <c r="BI8" s="38"/>
      <c r="BL8" s="30"/>
      <c r="BM8" s="47"/>
      <c r="BN8" s="47"/>
      <c r="BP8" s="30"/>
      <c r="BQ8" s="47"/>
      <c r="BR8" s="47"/>
      <c r="BT8" s="30"/>
      <c r="BU8" s="47"/>
      <c r="BV8" s="47"/>
      <c r="BX8" s="30"/>
      <c r="BY8" s="47"/>
    </row>
    <row r="9" spans="1:77" ht="15" customHeight="1" x14ac:dyDescent="0.25">
      <c r="A9" s="29"/>
      <c r="B9" s="29" t="e">
        <f>IF(ROW(A9)=1,"",VLOOKUP(A9,'SERP Crawl'!A:C,3,FALSE))</f>
        <v>#N/A</v>
      </c>
      <c r="C9" t="e">
        <f>IF(ROW(A9)=1,"",VLOOKUP(A9,Crawl!A:C,3,FALSE))</f>
        <v>#N/A</v>
      </c>
      <c r="D9" s="31" t="e">
        <f>IF(ROW(A9)=1,"",IF(VLOOKUP(A9,Crawl!A:V,22,FALSE)="","No","Yes"))</f>
        <v>#N/A</v>
      </c>
      <c r="E9" s="31" t="e">
        <f>IF(ROW(A9)=1,"",IF(VLOOKUP(A9,Crawl!A:W,23,FALSE)=0,"",VLOOKUP(A9,Crawl!A:W,23,FALSE)))</f>
        <v>#N/A</v>
      </c>
      <c r="F9" s="31" t="str">
        <f t="shared" si="9"/>
        <v/>
      </c>
      <c r="G9" s="31" t="str">
        <f>IFERROR(MID(A9,FIND(".",A9,LEN(#REF!)),LEN(A9)),"")</f>
        <v/>
      </c>
      <c r="H9" s="31" t="str">
        <f t="shared" si="10"/>
        <v/>
      </c>
      <c r="J9" t="s">
        <v>64</v>
      </c>
      <c r="AM9"/>
      <c r="AN9"/>
      <c r="AO9"/>
      <c r="AP9"/>
      <c r="AQ9"/>
      <c r="AR9"/>
      <c r="AS9"/>
      <c r="AT9" s="33" t="str">
        <f>IF(ROW()=1,"",IF(O9=200,IFERROR(IF(FIND(LOWER(#REF!),LOWER(Q9)),"Yes","No"),"No"),"-"))</f>
        <v>-</v>
      </c>
      <c r="AU9" s="33" t="str">
        <f t="shared" si="0"/>
        <v>-</v>
      </c>
      <c r="AV9" s="33" t="str">
        <f t="shared" si="1"/>
        <v>-</v>
      </c>
      <c r="AW9" s="33" t="str">
        <f t="shared" si="7"/>
        <v>-</v>
      </c>
      <c r="AX9" s="33" t="str">
        <f t="shared" si="8"/>
        <v>No</v>
      </c>
      <c r="AY9" s="33" t="str">
        <f t="shared" si="2"/>
        <v>No</v>
      </c>
      <c r="AZ9" s="33" t="str">
        <f t="shared" si="3"/>
        <v>-</v>
      </c>
      <c r="BA9" s="33" t="str">
        <f t="shared" si="4"/>
        <v>No</v>
      </c>
      <c r="BB9" s="33" t="str">
        <f t="shared" si="5"/>
        <v>No</v>
      </c>
      <c r="BC9" s="33">
        <f t="shared" si="6"/>
        <v>0</v>
      </c>
      <c r="BG9" s="39"/>
      <c r="BL9" s="41"/>
      <c r="BM9" s="41"/>
      <c r="BN9" s="41"/>
      <c r="BP9" s="41"/>
      <c r="BQ9" s="41"/>
      <c r="BR9" s="41"/>
      <c r="BT9" s="41"/>
      <c r="BU9" s="41"/>
      <c r="BV9" s="41"/>
      <c r="BX9" s="41"/>
      <c r="BY9" s="41"/>
    </row>
    <row r="10" spans="1:77" ht="15" customHeight="1" x14ac:dyDescent="0.25">
      <c r="A10" s="29"/>
      <c r="B10" s="29" t="e">
        <f>IF(ROW(A10)=1,"",VLOOKUP(A10,'SERP Crawl'!A:C,3,FALSE))</f>
        <v>#N/A</v>
      </c>
      <c r="C10" t="e">
        <f>IF(ROW(A10)=1,"",VLOOKUP(A10,Crawl!A:C,3,FALSE))</f>
        <v>#N/A</v>
      </c>
      <c r="D10" s="31" t="e">
        <f>IF(ROW(A10)=1,"",IF(VLOOKUP(A10,Crawl!A:V,22,FALSE)="","No","Yes"))</f>
        <v>#N/A</v>
      </c>
      <c r="E10" s="31" t="e">
        <f>IF(ROW(A10)=1,"",IF(VLOOKUP(A10,Crawl!A:W,23,FALSE)=0,"",VLOOKUP(A10,Crawl!A:W,23,FALSE)))</f>
        <v>#N/A</v>
      </c>
      <c r="F10" s="31" t="str">
        <f t="shared" si="9"/>
        <v/>
      </c>
      <c r="G10" s="31" t="str">
        <f>IFERROR(MID(A10,FIND(".",A10,LEN(#REF!)),LEN(A10)),"")</f>
        <v/>
      </c>
      <c r="H10" s="31" t="str">
        <f t="shared" si="10"/>
        <v/>
      </c>
      <c r="J10" t="s">
        <v>65</v>
      </c>
      <c r="AM10"/>
      <c r="AN10"/>
      <c r="AO10"/>
      <c r="AP10"/>
      <c r="AQ10"/>
      <c r="AR10"/>
      <c r="AS10"/>
      <c r="AT10" s="33" t="str">
        <f>IF(ROW()=1,"",IF(O10=200,IFERROR(IF(FIND(LOWER(#REF!),LOWER(Q10)),"Yes","No"),"No"),"-"))</f>
        <v>-</v>
      </c>
      <c r="AU10" s="33" t="str">
        <f t="shared" si="0"/>
        <v>-</v>
      </c>
      <c r="AV10" s="33" t="str">
        <f t="shared" si="1"/>
        <v>-</v>
      </c>
      <c r="AW10" s="33" t="str">
        <f t="shared" si="7"/>
        <v>-</v>
      </c>
      <c r="AX10" s="33" t="str">
        <f t="shared" si="8"/>
        <v>No</v>
      </c>
      <c r="AY10" s="33" t="str">
        <f t="shared" si="2"/>
        <v>No</v>
      </c>
      <c r="AZ10" s="33" t="str">
        <f t="shared" si="3"/>
        <v>-</v>
      </c>
      <c r="BA10" s="33" t="str">
        <f t="shared" si="4"/>
        <v>No</v>
      </c>
      <c r="BB10" s="33" t="str">
        <f t="shared" si="5"/>
        <v>No</v>
      </c>
      <c r="BC10" s="33">
        <f t="shared" si="6"/>
        <v>0</v>
      </c>
      <c r="BG10" s="39"/>
      <c r="BL10" s="41"/>
      <c r="BM10" s="41"/>
      <c r="BN10" s="41"/>
      <c r="BP10" s="41"/>
      <c r="BQ10" s="41"/>
      <c r="BR10" s="41"/>
      <c r="BT10" s="41"/>
      <c r="BU10" s="41"/>
      <c r="BV10" s="41"/>
      <c r="BX10" s="41"/>
      <c r="BY10" s="41"/>
    </row>
    <row r="11" spans="1:77" ht="15" customHeight="1" x14ac:dyDescent="0.25">
      <c r="A11" s="29"/>
      <c r="B11" s="29" t="e">
        <f>IF(ROW(A11)=1,"",VLOOKUP(A11,'SERP Crawl'!A:C,3,FALSE))</f>
        <v>#N/A</v>
      </c>
      <c r="C11" t="e">
        <f>IF(ROW(A11)=1,"",VLOOKUP(A11,Crawl!A:C,3,FALSE))</f>
        <v>#N/A</v>
      </c>
      <c r="D11" s="31" t="e">
        <f>IF(ROW(A11)=1,"",IF(VLOOKUP(A11,Crawl!A:V,22,FALSE)="","No","Yes"))</f>
        <v>#N/A</v>
      </c>
      <c r="E11" s="31" t="e">
        <f>IF(ROW(A11)=1,"",IF(VLOOKUP(A11,Crawl!A:W,23,FALSE)=0,"",VLOOKUP(A11,Crawl!A:W,23,FALSE)))</f>
        <v>#N/A</v>
      </c>
      <c r="F11" s="31" t="str">
        <f t="shared" si="9"/>
        <v/>
      </c>
      <c r="G11" s="31" t="str">
        <f>IFERROR(MID(A11,FIND(".",A11,LEN(#REF!)),LEN(A11)),"")</f>
        <v/>
      </c>
      <c r="H11" s="31" t="str">
        <f t="shared" si="10"/>
        <v/>
      </c>
      <c r="J11" t="s">
        <v>66</v>
      </c>
      <c r="AM11"/>
      <c r="AN11"/>
      <c r="AO11"/>
      <c r="AP11"/>
      <c r="AQ11"/>
      <c r="AR11"/>
      <c r="AS11"/>
      <c r="AT11" s="33" t="str">
        <f>IF(ROW()=1,"",IF(O11=200,IFERROR(IF(FIND(LOWER(#REF!),LOWER(Q11)),"Yes","No"),"No"),"-"))</f>
        <v>-</v>
      </c>
      <c r="AU11" s="33" t="str">
        <f t="shared" si="0"/>
        <v>-</v>
      </c>
      <c r="AV11" s="33" t="str">
        <f t="shared" si="1"/>
        <v>-</v>
      </c>
      <c r="AW11" s="33" t="str">
        <f t="shared" si="7"/>
        <v>-</v>
      </c>
      <c r="AX11" s="33" t="str">
        <f t="shared" si="8"/>
        <v>No</v>
      </c>
      <c r="AY11" s="33" t="str">
        <f t="shared" si="2"/>
        <v>No</v>
      </c>
      <c r="AZ11" s="33" t="str">
        <f t="shared" si="3"/>
        <v>-</v>
      </c>
      <c r="BA11" s="33" t="str">
        <f t="shared" si="4"/>
        <v>No</v>
      </c>
      <c r="BB11" s="33" t="str">
        <f t="shared" si="5"/>
        <v>No</v>
      </c>
      <c r="BC11" s="33">
        <f t="shared" si="6"/>
        <v>0</v>
      </c>
      <c r="BG11" s="39"/>
      <c r="BL11" s="41"/>
      <c r="BM11" s="41"/>
      <c r="BN11" s="41"/>
      <c r="BP11" s="41"/>
      <c r="BQ11" s="41"/>
      <c r="BR11" s="41"/>
      <c r="BT11" s="41"/>
      <c r="BU11" s="41"/>
      <c r="BV11" s="41"/>
      <c r="BX11" s="41"/>
      <c r="BY11" s="41"/>
    </row>
    <row r="12" spans="1:77" ht="15" customHeight="1" x14ac:dyDescent="0.25">
      <c r="A12" s="29"/>
      <c r="B12" s="29" t="e">
        <f>IF(ROW(A12)=1,"",VLOOKUP(A12,'SERP Crawl'!A:C,3,FALSE))</f>
        <v>#N/A</v>
      </c>
      <c r="C12" t="e">
        <f>IF(ROW(A12)=1,"",VLOOKUP(A12,Crawl!A:C,3,FALSE))</f>
        <v>#N/A</v>
      </c>
      <c r="D12" s="31" t="e">
        <f>IF(ROW(A12)=1,"",IF(VLOOKUP(A12,Crawl!A:V,22,FALSE)="","No","Yes"))</f>
        <v>#N/A</v>
      </c>
      <c r="E12" s="31" t="e">
        <f>IF(ROW(A12)=1,"",IF(VLOOKUP(A12,Crawl!A:W,23,FALSE)=0,"",VLOOKUP(A12,Crawl!A:W,23,FALSE)))</f>
        <v>#N/A</v>
      </c>
      <c r="F12" s="31" t="str">
        <f t="shared" si="9"/>
        <v/>
      </c>
      <c r="G12" s="31" t="str">
        <f>IFERROR(MID(A12,FIND(".",A12,LEN(#REF!)),LEN(A12)),"")</f>
        <v/>
      </c>
      <c r="H12" s="31" t="str">
        <f t="shared" si="10"/>
        <v/>
      </c>
      <c r="J12" t="s">
        <v>67</v>
      </c>
      <c r="AM12"/>
      <c r="AN12"/>
      <c r="AO12"/>
      <c r="AP12"/>
      <c r="AQ12"/>
      <c r="AR12"/>
      <c r="AS12"/>
      <c r="AT12" s="33" t="str">
        <f>IF(ROW()=1,"",IF(O12=200,IFERROR(IF(FIND(LOWER(#REF!),LOWER(Q12)),"Yes","No"),"No"),"-"))</f>
        <v>-</v>
      </c>
      <c r="AU12" s="33" t="str">
        <f t="shared" si="0"/>
        <v>-</v>
      </c>
      <c r="AV12" s="33" t="str">
        <f t="shared" si="1"/>
        <v>-</v>
      </c>
      <c r="AW12" s="33" t="str">
        <f t="shared" si="7"/>
        <v>-</v>
      </c>
      <c r="AX12" s="33" t="str">
        <f t="shared" si="8"/>
        <v>No</v>
      </c>
      <c r="AY12" s="33" t="str">
        <f t="shared" si="2"/>
        <v>No</v>
      </c>
      <c r="AZ12" s="33" t="str">
        <f t="shared" si="3"/>
        <v>-</v>
      </c>
      <c r="BA12" s="33" t="str">
        <f t="shared" si="4"/>
        <v>No</v>
      </c>
      <c r="BB12" s="33" t="str">
        <f t="shared" si="5"/>
        <v>No</v>
      </c>
      <c r="BC12" s="33">
        <f t="shared" si="6"/>
        <v>0</v>
      </c>
      <c r="BG12" s="39"/>
      <c r="BL12" s="41"/>
      <c r="BM12" s="41"/>
      <c r="BN12" s="41"/>
      <c r="BP12" s="41"/>
      <c r="BQ12" s="41"/>
      <c r="BR12" s="41"/>
      <c r="BT12" s="41"/>
      <c r="BU12" s="41"/>
      <c r="BV12" s="41"/>
      <c r="BX12" s="41"/>
      <c r="BY12" s="41"/>
    </row>
    <row r="13" spans="1:77" ht="15" customHeight="1" x14ac:dyDescent="0.25">
      <c r="A13" s="29"/>
      <c r="B13" s="29" t="e">
        <f>IF(ROW(A13)=1,"",VLOOKUP(A13,'SERP Crawl'!A:C,3,FALSE))</f>
        <v>#N/A</v>
      </c>
      <c r="C13" t="e">
        <f>IF(ROW(A13)=1,"",VLOOKUP(A13,Crawl!A:C,3,FALSE))</f>
        <v>#N/A</v>
      </c>
      <c r="D13" s="31" t="e">
        <f>IF(ROW(A13)=1,"",IF(VLOOKUP(A13,Crawl!A:V,22,FALSE)="","No","Yes"))</f>
        <v>#N/A</v>
      </c>
      <c r="E13" s="31" t="e">
        <f>IF(ROW(A13)=1,"",IF(VLOOKUP(A13,Crawl!A:W,23,FALSE)=0,"",VLOOKUP(A13,Crawl!A:W,23,FALSE)))</f>
        <v>#N/A</v>
      </c>
      <c r="F13" s="31" t="str">
        <f t="shared" si="9"/>
        <v/>
      </c>
      <c r="G13" s="31" t="str">
        <f>IFERROR(MID(A13,FIND(".",A13,LEN(#REF!)),LEN(A13)),"")</f>
        <v/>
      </c>
      <c r="H13" s="31" t="str">
        <f t="shared" si="10"/>
        <v/>
      </c>
      <c r="AM13"/>
      <c r="AN13"/>
      <c r="AO13"/>
      <c r="AP13"/>
      <c r="AQ13"/>
      <c r="AR13"/>
      <c r="AS13"/>
      <c r="AT13" s="33" t="str">
        <f>IF(ROW()=1,"",IF(O13=200,IFERROR(IF(FIND(LOWER(#REF!),LOWER(Q13)),"Yes","No"),"No"),"-"))</f>
        <v>-</v>
      </c>
      <c r="AU13" s="33" t="str">
        <f t="shared" si="0"/>
        <v>-</v>
      </c>
      <c r="AV13" s="33" t="str">
        <f t="shared" si="1"/>
        <v>-</v>
      </c>
      <c r="AW13" s="33" t="str">
        <f t="shared" si="7"/>
        <v>-</v>
      </c>
      <c r="AX13" s="33" t="str">
        <f t="shared" si="8"/>
        <v>No</v>
      </c>
      <c r="AY13" s="33" t="str">
        <f t="shared" si="2"/>
        <v>No</v>
      </c>
      <c r="AZ13" s="33" t="str">
        <f t="shared" si="3"/>
        <v>-</v>
      </c>
      <c r="BA13" s="33" t="str">
        <f t="shared" si="4"/>
        <v>No</v>
      </c>
      <c r="BB13" s="33" t="str">
        <f t="shared" si="5"/>
        <v>No</v>
      </c>
      <c r="BC13" s="33">
        <f t="shared" si="6"/>
        <v>0</v>
      </c>
      <c r="BG13" s="39"/>
      <c r="BL13" s="41"/>
      <c r="BM13" s="41"/>
      <c r="BN13" s="41"/>
      <c r="BP13" s="41"/>
      <c r="BQ13" s="41"/>
      <c r="BR13" s="41"/>
      <c r="BT13" s="41"/>
      <c r="BU13" s="41"/>
      <c r="BV13" s="41"/>
      <c r="BX13" s="41"/>
      <c r="BY13" s="41"/>
    </row>
    <row r="14" spans="1:77" ht="15" customHeight="1" x14ac:dyDescent="0.25">
      <c r="A14" s="29"/>
      <c r="B14" s="29" t="e">
        <f>IF(ROW(A14)=1,"",VLOOKUP(A14,'SERP Crawl'!A:C,3,FALSE))</f>
        <v>#N/A</v>
      </c>
      <c r="C14" t="e">
        <f>IF(ROW(A14)=1,"",VLOOKUP(A14,Crawl!A:C,3,FALSE))</f>
        <v>#N/A</v>
      </c>
      <c r="D14" s="31" t="e">
        <f>IF(ROW(A14)=1,"",IF(VLOOKUP(A14,Crawl!A:V,22,FALSE)="","No","Yes"))</f>
        <v>#N/A</v>
      </c>
      <c r="E14" s="31" t="e">
        <f>IF(ROW(A14)=1,"",IF(VLOOKUP(A14,Crawl!A:W,23,FALSE)=0,"",VLOOKUP(A14,Crawl!A:W,23,FALSE)))</f>
        <v>#N/A</v>
      </c>
      <c r="F14" s="31" t="str">
        <f t="shared" si="9"/>
        <v/>
      </c>
      <c r="G14" s="31" t="str">
        <f>IFERROR(MID(A14,FIND(".",A14,LEN(#REF!)),LEN(A14)),"")</f>
        <v/>
      </c>
      <c r="H14" s="31" t="str">
        <f t="shared" si="10"/>
        <v/>
      </c>
      <c r="AM14"/>
      <c r="AN14"/>
      <c r="AO14"/>
      <c r="AP14"/>
      <c r="AQ14"/>
      <c r="AR14"/>
      <c r="AS14"/>
      <c r="AT14" s="33" t="str">
        <f>IF(ROW()=1,"",IF(O14=200,IFERROR(IF(FIND(LOWER(#REF!),LOWER(Q14)),"Yes","No"),"No"),"-"))</f>
        <v>-</v>
      </c>
      <c r="AU14" s="33" t="str">
        <f t="shared" si="0"/>
        <v>-</v>
      </c>
      <c r="AV14" s="33" t="str">
        <f t="shared" si="1"/>
        <v>-</v>
      </c>
      <c r="AW14" s="33" t="str">
        <f t="shared" si="7"/>
        <v>-</v>
      </c>
      <c r="AX14" s="33" t="str">
        <f t="shared" si="8"/>
        <v>No</v>
      </c>
      <c r="AY14" s="33" t="str">
        <f t="shared" si="2"/>
        <v>No</v>
      </c>
      <c r="AZ14" s="33" t="str">
        <f t="shared" si="3"/>
        <v>-</v>
      </c>
      <c r="BA14" s="33" t="str">
        <f t="shared" si="4"/>
        <v>No</v>
      </c>
      <c r="BB14" s="33" t="str">
        <f t="shared" si="5"/>
        <v>No</v>
      </c>
      <c r="BC14" s="33">
        <f t="shared" si="6"/>
        <v>0</v>
      </c>
      <c r="BG14" s="39"/>
      <c r="BL14" s="41"/>
      <c r="BM14" s="41"/>
      <c r="BN14" s="41"/>
      <c r="BP14" s="41"/>
      <c r="BQ14" s="41"/>
      <c r="BR14" s="41"/>
      <c r="BT14" s="41"/>
      <c r="BU14" s="41"/>
      <c r="BV14" s="41"/>
      <c r="BX14" s="41"/>
      <c r="BY14" s="41"/>
    </row>
    <row r="15" spans="1:77" ht="15" customHeight="1" x14ac:dyDescent="0.25">
      <c r="A15" s="29"/>
      <c r="B15" s="29" t="e">
        <f>IF(ROW(A15)=1,"",VLOOKUP(A15,'SERP Crawl'!A:C,3,FALSE))</f>
        <v>#N/A</v>
      </c>
      <c r="C15" t="e">
        <f>IF(ROW(A15)=1,"",VLOOKUP(A15,Crawl!A:C,3,FALSE))</f>
        <v>#N/A</v>
      </c>
      <c r="D15" s="31" t="e">
        <f>IF(ROW(A15)=1,"",IF(VLOOKUP(A15,Crawl!A:V,22,FALSE)="","No","Yes"))</f>
        <v>#N/A</v>
      </c>
      <c r="E15" s="31" t="e">
        <f>IF(ROW(A15)=1,"",IF(VLOOKUP(A15,Crawl!A:W,23,FALSE)=0,"",VLOOKUP(A15,Crawl!A:W,23,FALSE)))</f>
        <v>#N/A</v>
      </c>
      <c r="F15" s="31" t="str">
        <f t="shared" si="9"/>
        <v/>
      </c>
      <c r="G15" s="31" t="str">
        <f>IFERROR(MID(A15,FIND(".",A15,LEN(#REF!)),LEN(A15)),"")</f>
        <v/>
      </c>
      <c r="H15" s="31" t="str">
        <f t="shared" si="10"/>
        <v/>
      </c>
      <c r="AM15"/>
      <c r="AN15"/>
      <c r="AO15"/>
      <c r="AP15"/>
      <c r="AQ15"/>
      <c r="AR15"/>
      <c r="AS15"/>
      <c r="AT15" s="33" t="str">
        <f>IF(ROW()=1,"",IF(O15=200,IFERROR(IF(FIND(LOWER(#REF!),LOWER(Q15)),"Yes","No"),"No"),"-"))</f>
        <v>-</v>
      </c>
      <c r="AU15" s="33" t="str">
        <f t="shared" si="0"/>
        <v>-</v>
      </c>
      <c r="AV15" s="33" t="str">
        <f t="shared" si="1"/>
        <v>-</v>
      </c>
      <c r="AW15" s="33" t="str">
        <f t="shared" si="7"/>
        <v>-</v>
      </c>
      <c r="AX15" s="33" t="str">
        <f t="shared" si="8"/>
        <v>No</v>
      </c>
      <c r="AY15" s="33" t="str">
        <f t="shared" si="2"/>
        <v>No</v>
      </c>
      <c r="AZ15" s="33" t="str">
        <f t="shared" si="3"/>
        <v>-</v>
      </c>
      <c r="BA15" s="33" t="str">
        <f t="shared" si="4"/>
        <v>No</v>
      </c>
      <c r="BB15" s="33" t="str">
        <f t="shared" si="5"/>
        <v>No</v>
      </c>
      <c r="BC15" s="33">
        <f t="shared" si="6"/>
        <v>0</v>
      </c>
      <c r="BG15" s="39"/>
      <c r="BL15" s="41"/>
      <c r="BM15" s="41"/>
      <c r="BN15" s="41"/>
      <c r="BP15" s="41"/>
      <c r="BQ15" s="41"/>
      <c r="BR15" s="41"/>
      <c r="BT15" s="41"/>
      <c r="BU15" s="41"/>
      <c r="BV15" s="41"/>
      <c r="BX15" s="41"/>
      <c r="BY15" s="41"/>
    </row>
    <row r="16" spans="1:77" ht="15" customHeight="1" x14ac:dyDescent="0.25">
      <c r="A16" s="29"/>
      <c r="B16" s="29" t="e">
        <f>IF(ROW(A16)=1,"",VLOOKUP(A16,'SERP Crawl'!A:C,3,FALSE))</f>
        <v>#N/A</v>
      </c>
      <c r="C16" t="e">
        <f>IF(ROW(A16)=1,"",VLOOKUP(A16,Crawl!A:C,3,FALSE))</f>
        <v>#N/A</v>
      </c>
      <c r="D16" s="31" t="e">
        <f>IF(ROW(A16)=1,"",IF(VLOOKUP(A16,Crawl!A:V,22,FALSE)="","No","Yes"))</f>
        <v>#N/A</v>
      </c>
      <c r="E16" s="31" t="e">
        <f>IF(ROW(A16)=1,"",IF(VLOOKUP(A16,Crawl!A:W,23,FALSE)=0,"",VLOOKUP(A16,Crawl!A:W,23,FALSE)))</f>
        <v>#N/A</v>
      </c>
      <c r="F16" s="31" t="str">
        <f t="shared" si="9"/>
        <v/>
      </c>
      <c r="G16" s="31" t="str">
        <f>IFERROR(MID(A16,FIND(".",A16,LEN(#REF!)),LEN(A16)),"")</f>
        <v/>
      </c>
      <c r="H16" s="31" t="str">
        <f t="shared" si="10"/>
        <v/>
      </c>
      <c r="AM16"/>
      <c r="AN16"/>
      <c r="AO16"/>
      <c r="AP16"/>
      <c r="AQ16"/>
      <c r="AR16"/>
      <c r="AS16"/>
      <c r="AT16" s="33" t="str">
        <f>IF(ROW()=1,"",IF(O16=200,IFERROR(IF(FIND(LOWER(#REF!),LOWER(Q16)),"Yes","No"),"No"),"-"))</f>
        <v>-</v>
      </c>
      <c r="AU16" s="33" t="str">
        <f t="shared" si="0"/>
        <v>-</v>
      </c>
      <c r="AV16" s="33" t="str">
        <f t="shared" si="1"/>
        <v>-</v>
      </c>
      <c r="AW16" s="33" t="str">
        <f t="shared" si="7"/>
        <v>-</v>
      </c>
      <c r="AX16" s="33" t="str">
        <f t="shared" si="8"/>
        <v>No</v>
      </c>
      <c r="AY16" s="33" t="str">
        <f t="shared" si="2"/>
        <v>No</v>
      </c>
      <c r="AZ16" s="33" t="str">
        <f t="shared" si="3"/>
        <v>-</v>
      </c>
      <c r="BA16" s="33" t="str">
        <f t="shared" si="4"/>
        <v>No</v>
      </c>
      <c r="BB16" s="33" t="str">
        <f t="shared" si="5"/>
        <v>No</v>
      </c>
      <c r="BC16" s="33">
        <f t="shared" si="6"/>
        <v>0</v>
      </c>
      <c r="BG16" s="39"/>
      <c r="BL16" s="41"/>
      <c r="BM16" s="41"/>
      <c r="BN16" s="41"/>
      <c r="BP16" s="41"/>
      <c r="BQ16" s="41"/>
      <c r="BR16" s="41"/>
      <c r="BT16" s="41"/>
      <c r="BU16" s="41"/>
      <c r="BV16" s="41"/>
      <c r="BX16" s="41"/>
      <c r="BY16" s="41"/>
    </row>
    <row r="17" spans="1:77" ht="15" customHeight="1" x14ac:dyDescent="0.25">
      <c r="A17" s="29"/>
      <c r="B17" s="29" t="e">
        <f>IF(ROW(A17)=1,"",VLOOKUP(A17,'SERP Crawl'!A:C,3,FALSE))</f>
        <v>#N/A</v>
      </c>
      <c r="C17" t="e">
        <f>IF(ROW(A17)=1,"",VLOOKUP(A17,Crawl!A:C,3,FALSE))</f>
        <v>#N/A</v>
      </c>
      <c r="D17" s="31" t="e">
        <f>IF(ROW(A17)=1,"",IF(VLOOKUP(A17,Crawl!A:V,22,FALSE)="","No","Yes"))</f>
        <v>#N/A</v>
      </c>
      <c r="E17" s="31" t="e">
        <f>IF(ROW(A17)=1,"",IF(VLOOKUP(A17,Crawl!A:W,23,FALSE)=0,"",VLOOKUP(A17,Crawl!A:W,23,FALSE)))</f>
        <v>#N/A</v>
      </c>
      <c r="F17" s="31" t="str">
        <f t="shared" si="9"/>
        <v/>
      </c>
      <c r="G17" s="31" t="str">
        <f>IFERROR(MID(A17,FIND(".",A17,LEN(#REF!)),LEN(A17)),"")</f>
        <v/>
      </c>
      <c r="H17" s="31" t="str">
        <f t="shared" si="10"/>
        <v/>
      </c>
      <c r="AM17"/>
      <c r="AN17"/>
      <c r="AO17"/>
      <c r="AP17"/>
      <c r="AQ17"/>
      <c r="AR17"/>
      <c r="AS17"/>
      <c r="AT17" s="33" t="str">
        <f>IF(ROW()=1,"",IF(O17=200,IFERROR(IF(FIND(LOWER(#REF!),LOWER(Q17)),"Yes","No"),"No"),"-"))</f>
        <v>-</v>
      </c>
      <c r="AU17" s="33" t="str">
        <f t="shared" si="0"/>
        <v>-</v>
      </c>
      <c r="AV17" s="33" t="str">
        <f t="shared" si="1"/>
        <v>-</v>
      </c>
      <c r="AW17" s="33" t="str">
        <f t="shared" si="7"/>
        <v>-</v>
      </c>
      <c r="AX17" s="33" t="str">
        <f t="shared" si="8"/>
        <v>No</v>
      </c>
      <c r="AY17" s="33" t="str">
        <f t="shared" si="2"/>
        <v>No</v>
      </c>
      <c r="AZ17" s="33" t="str">
        <f t="shared" si="3"/>
        <v>-</v>
      </c>
      <c r="BA17" s="33" t="str">
        <f t="shared" si="4"/>
        <v>No</v>
      </c>
      <c r="BB17" s="33" t="str">
        <f t="shared" si="5"/>
        <v>No</v>
      </c>
      <c r="BC17" s="33">
        <f t="shared" si="6"/>
        <v>0</v>
      </c>
      <c r="BE17" s="38"/>
      <c r="BF17" s="38"/>
      <c r="BG17" s="40"/>
      <c r="BH17" s="38"/>
      <c r="BI17" s="38"/>
      <c r="BL17" s="41"/>
      <c r="BM17" s="47"/>
      <c r="BN17" s="47"/>
      <c r="BP17" s="41"/>
      <c r="BQ17" s="47"/>
      <c r="BR17" s="47"/>
      <c r="BT17" s="41"/>
      <c r="BU17" s="47"/>
      <c r="BV17" s="47"/>
      <c r="BX17" s="41"/>
      <c r="BY17" s="47"/>
    </row>
    <row r="18" spans="1:77" ht="15" customHeight="1" x14ac:dyDescent="0.25">
      <c r="A18" s="29"/>
      <c r="B18" s="29" t="e">
        <f>IF(ROW(A18)=1,"",VLOOKUP(A18,'SERP Crawl'!A:C,3,FALSE))</f>
        <v>#N/A</v>
      </c>
      <c r="C18" t="e">
        <f>IF(ROW(A18)=1,"",VLOOKUP(A18,Crawl!A:C,3,FALSE))</f>
        <v>#N/A</v>
      </c>
      <c r="D18" s="31" t="e">
        <f>IF(ROW(A18)=1,"",IF(VLOOKUP(A18,Crawl!A:V,22,FALSE)="","No","Yes"))</f>
        <v>#N/A</v>
      </c>
      <c r="E18" s="31" t="e">
        <f>IF(ROW(A18)=1,"",IF(VLOOKUP(A18,Crawl!A:W,23,FALSE)=0,"",VLOOKUP(A18,Crawl!A:W,23,FALSE)))</f>
        <v>#N/A</v>
      </c>
      <c r="F18" s="31" t="str">
        <f t="shared" si="9"/>
        <v/>
      </c>
      <c r="G18" s="31" t="str">
        <f>IFERROR(MID(A18,FIND(".",A18,LEN(#REF!)),LEN(A18)),"")</f>
        <v/>
      </c>
      <c r="H18" s="31" t="str">
        <f t="shared" si="10"/>
        <v/>
      </c>
      <c r="AM18"/>
      <c r="AN18"/>
      <c r="AO18"/>
      <c r="AP18"/>
      <c r="AQ18"/>
      <c r="AR18"/>
      <c r="AS18"/>
      <c r="AT18" s="33" t="str">
        <f>IF(ROW()=1,"",IF(O18=200,IFERROR(IF(FIND(LOWER(#REF!),LOWER(Q18)),"Yes","No"),"No"),"-"))</f>
        <v>-</v>
      </c>
      <c r="AU18" s="33" t="str">
        <f t="shared" si="0"/>
        <v>-</v>
      </c>
      <c r="AV18" s="33" t="str">
        <f t="shared" si="1"/>
        <v>-</v>
      </c>
      <c r="AW18" s="33" t="str">
        <f t="shared" si="7"/>
        <v>-</v>
      </c>
      <c r="AX18" s="33" t="str">
        <f t="shared" si="8"/>
        <v>No</v>
      </c>
      <c r="AY18" s="33" t="str">
        <f t="shared" si="2"/>
        <v>No</v>
      </c>
      <c r="AZ18" s="33" t="str">
        <f t="shared" si="3"/>
        <v>-</v>
      </c>
      <c r="BA18" s="33" t="str">
        <f t="shared" si="4"/>
        <v>No</v>
      </c>
      <c r="BB18" s="33" t="str">
        <f t="shared" si="5"/>
        <v>No</v>
      </c>
      <c r="BC18" s="33">
        <f t="shared" si="6"/>
        <v>0</v>
      </c>
      <c r="BG18" s="39"/>
      <c r="BL18" s="41"/>
      <c r="BM18" s="47"/>
      <c r="BN18" s="47"/>
      <c r="BP18" s="41"/>
      <c r="BQ18" s="47"/>
      <c r="BR18" s="47"/>
      <c r="BT18" s="41"/>
      <c r="BU18" s="47"/>
      <c r="BV18" s="47"/>
      <c r="BX18" s="41"/>
      <c r="BY18" s="47"/>
    </row>
    <row r="19" spans="1:77" ht="15" customHeight="1" x14ac:dyDescent="0.25">
      <c r="A19" s="29"/>
      <c r="B19" s="29" t="e">
        <f>IF(ROW(A19)=1,"",VLOOKUP(A19,'SERP Crawl'!A:C,3,FALSE))</f>
        <v>#N/A</v>
      </c>
      <c r="C19" t="e">
        <f>IF(ROW(A19)=1,"",VLOOKUP(A19,Crawl!A:C,3,FALSE))</f>
        <v>#N/A</v>
      </c>
      <c r="D19" s="31" t="e">
        <f>IF(ROW(A19)=1,"",IF(VLOOKUP(A19,Crawl!A:V,22,FALSE)="","No","Yes"))</f>
        <v>#N/A</v>
      </c>
      <c r="E19" s="31" t="e">
        <f>IF(ROW(A19)=1,"",IF(VLOOKUP(A19,Crawl!A:W,23,FALSE)=0,"",VLOOKUP(A19,Crawl!A:W,23,FALSE)))</f>
        <v>#N/A</v>
      </c>
      <c r="F19" s="31" t="str">
        <f t="shared" si="9"/>
        <v/>
      </c>
      <c r="G19" s="31" t="str">
        <f>IFERROR(MID(A19,FIND(".",A19,LEN(#REF!)),LEN(A19)),"")</f>
        <v/>
      </c>
      <c r="H19" s="31" t="str">
        <f t="shared" si="10"/>
        <v/>
      </c>
      <c r="AM19"/>
      <c r="AN19"/>
      <c r="AO19"/>
      <c r="AP19"/>
      <c r="AQ19"/>
      <c r="AR19"/>
      <c r="AS19"/>
      <c r="AT19" s="33" t="str">
        <f>IF(ROW()=1,"",IF(O19=200,IFERROR(IF(FIND(LOWER(#REF!),LOWER(Q19)),"Yes","No"),"No"),"-"))</f>
        <v>-</v>
      </c>
      <c r="AU19" s="33" t="str">
        <f t="shared" si="0"/>
        <v>-</v>
      </c>
      <c r="AV19" s="33" t="str">
        <f t="shared" si="1"/>
        <v>-</v>
      </c>
      <c r="AW19" s="33" t="str">
        <f t="shared" si="7"/>
        <v>-</v>
      </c>
      <c r="AX19" s="33" t="str">
        <f t="shared" si="8"/>
        <v>No</v>
      </c>
      <c r="AY19" s="33" t="str">
        <f t="shared" si="2"/>
        <v>No</v>
      </c>
      <c r="AZ19" s="33" t="str">
        <f t="shared" si="3"/>
        <v>-</v>
      </c>
      <c r="BA19" s="33" t="str">
        <f t="shared" si="4"/>
        <v>No</v>
      </c>
      <c r="BB19" s="33" t="str">
        <f t="shared" si="5"/>
        <v>No</v>
      </c>
      <c r="BC19" s="33">
        <f t="shared" si="6"/>
        <v>0</v>
      </c>
      <c r="BG19" s="39"/>
      <c r="BL19" s="41"/>
      <c r="BM19" s="47"/>
      <c r="BN19" s="47"/>
      <c r="BP19" s="41"/>
      <c r="BQ19" s="47"/>
      <c r="BR19" s="47"/>
      <c r="BT19" s="41"/>
      <c r="BU19" s="47"/>
      <c r="BV19" s="47"/>
      <c r="BX19" s="41"/>
      <c r="BY19" s="47"/>
    </row>
    <row r="20" spans="1:77" ht="15" customHeight="1" x14ac:dyDescent="0.25">
      <c r="A20" s="29"/>
      <c r="B20" s="29" t="e">
        <f>IF(ROW(A20)=1,"",VLOOKUP(A20,'SERP Crawl'!A:C,3,FALSE))</f>
        <v>#N/A</v>
      </c>
      <c r="C20" t="e">
        <f>IF(ROW(A20)=1,"",VLOOKUP(A20,Crawl!A:C,3,FALSE))</f>
        <v>#N/A</v>
      </c>
      <c r="D20" s="31" t="e">
        <f>IF(ROW(A20)=1,"",IF(VLOOKUP(A20,Crawl!A:V,22,FALSE)="","No","Yes"))</f>
        <v>#N/A</v>
      </c>
      <c r="E20" s="31" t="e">
        <f>IF(ROW(A20)=1,"",IF(VLOOKUP(A20,Crawl!A:W,23,FALSE)=0,"",VLOOKUP(A20,Crawl!A:W,23,FALSE)))</f>
        <v>#N/A</v>
      </c>
      <c r="F20" s="31" t="str">
        <f t="shared" si="9"/>
        <v/>
      </c>
      <c r="G20" s="31" t="str">
        <f>IFERROR(MID(A20,FIND(".",A20,LEN(#REF!)),LEN(A20)),"")</f>
        <v/>
      </c>
      <c r="H20" s="31" t="str">
        <f t="shared" si="10"/>
        <v/>
      </c>
      <c r="AM20"/>
      <c r="AN20"/>
      <c r="AO20"/>
      <c r="AP20"/>
      <c r="AQ20"/>
      <c r="AR20"/>
      <c r="AS20"/>
      <c r="AT20" s="33" t="str">
        <f>IF(ROW()=1,"",IF(O20=200,IFERROR(IF(FIND(LOWER(#REF!),LOWER(Q20)),"Yes","No"),"No"),"-"))</f>
        <v>-</v>
      </c>
      <c r="AU20" s="33" t="str">
        <f t="shared" si="0"/>
        <v>-</v>
      </c>
      <c r="AV20" s="33" t="str">
        <f t="shared" si="1"/>
        <v>-</v>
      </c>
      <c r="AW20" s="33" t="str">
        <f t="shared" si="7"/>
        <v>-</v>
      </c>
      <c r="AX20" s="33" t="str">
        <f t="shared" si="8"/>
        <v>No</v>
      </c>
      <c r="AY20" s="33" t="str">
        <f t="shared" si="2"/>
        <v>No</v>
      </c>
      <c r="AZ20" s="33" t="str">
        <f t="shared" si="3"/>
        <v>-</v>
      </c>
      <c r="BA20" s="33" t="str">
        <f t="shared" si="4"/>
        <v>No</v>
      </c>
      <c r="BB20" s="33" t="str">
        <f t="shared" si="5"/>
        <v>No</v>
      </c>
      <c r="BC20" s="33">
        <f t="shared" si="6"/>
        <v>0</v>
      </c>
      <c r="BG20" s="39"/>
      <c r="BL20" s="41"/>
      <c r="BM20" s="47"/>
      <c r="BN20" s="47"/>
      <c r="BP20" s="41"/>
      <c r="BQ20" s="47"/>
      <c r="BR20" s="47"/>
      <c r="BT20" s="41"/>
      <c r="BU20" s="47"/>
      <c r="BV20" s="47"/>
      <c r="BX20" s="41"/>
      <c r="BY20" s="47"/>
    </row>
    <row r="21" spans="1:77" ht="15" customHeight="1" x14ac:dyDescent="0.25">
      <c r="A21" s="29"/>
      <c r="B21" s="29" t="e">
        <f>IF(ROW(A21)=1,"",VLOOKUP(A21,'SERP Crawl'!A:C,3,FALSE))</f>
        <v>#N/A</v>
      </c>
      <c r="C21" t="e">
        <f>IF(ROW(A21)=1,"",VLOOKUP(A21,Crawl!A:C,3,FALSE))</f>
        <v>#N/A</v>
      </c>
      <c r="D21" s="31" t="e">
        <f>IF(ROW(A21)=1,"",IF(VLOOKUP(A21,Crawl!A:V,22,FALSE)="","No","Yes"))</f>
        <v>#N/A</v>
      </c>
      <c r="E21" s="31" t="e">
        <f>IF(ROW(A21)=1,"",IF(VLOOKUP(A21,Crawl!A:W,23,FALSE)=0,"",VLOOKUP(A21,Crawl!A:W,23,FALSE)))</f>
        <v>#N/A</v>
      </c>
      <c r="F21" s="31" t="str">
        <f t="shared" si="9"/>
        <v/>
      </c>
      <c r="G21" s="31" t="str">
        <f>IFERROR(MID(A21,FIND(".",A21,LEN(#REF!)),LEN(A21)),"")</f>
        <v/>
      </c>
      <c r="H21" s="31" t="str">
        <f t="shared" si="10"/>
        <v/>
      </c>
      <c r="AM21"/>
      <c r="AN21"/>
      <c r="AO21"/>
      <c r="AP21"/>
      <c r="AQ21"/>
      <c r="AR21"/>
      <c r="AS21"/>
      <c r="AT21" s="33" t="str">
        <f>IF(ROW()=1,"",IF(O21=200,IFERROR(IF(FIND(LOWER(#REF!),LOWER(Q21)),"Yes","No"),"No"),"-"))</f>
        <v>-</v>
      </c>
      <c r="AU21" s="33" t="str">
        <f t="shared" si="0"/>
        <v>-</v>
      </c>
      <c r="AV21" s="33" t="str">
        <f t="shared" si="1"/>
        <v>-</v>
      </c>
      <c r="AW21" s="33" t="str">
        <f t="shared" si="7"/>
        <v>-</v>
      </c>
      <c r="AX21" s="33" t="str">
        <f t="shared" si="8"/>
        <v>No</v>
      </c>
      <c r="AY21" s="33" t="str">
        <f t="shared" si="2"/>
        <v>No</v>
      </c>
      <c r="AZ21" s="33" t="str">
        <f t="shared" si="3"/>
        <v>-</v>
      </c>
      <c r="BA21" s="33" t="str">
        <f t="shared" si="4"/>
        <v>No</v>
      </c>
      <c r="BB21" s="33" t="str">
        <f t="shared" si="5"/>
        <v>No</v>
      </c>
      <c r="BC21" s="33">
        <f t="shared" si="6"/>
        <v>0</v>
      </c>
      <c r="BG21" s="39"/>
      <c r="BL21" s="41"/>
      <c r="BM21" s="47"/>
      <c r="BN21" s="47"/>
      <c r="BP21" s="41"/>
      <c r="BQ21" s="47"/>
      <c r="BR21" s="47"/>
      <c r="BT21" s="41"/>
      <c r="BU21" s="47"/>
      <c r="BV21" s="47"/>
      <c r="BX21" s="41"/>
      <c r="BY21" s="47"/>
    </row>
    <row r="22" spans="1:77" ht="15" customHeight="1" x14ac:dyDescent="0.25">
      <c r="A22" s="29"/>
      <c r="B22" s="29" t="e">
        <f>IF(ROW(A22)=1,"",VLOOKUP(A22,'SERP Crawl'!A:C,3,FALSE))</f>
        <v>#N/A</v>
      </c>
      <c r="C22" t="e">
        <f>IF(ROW(A22)=1,"",VLOOKUP(A22,Crawl!A:C,3,FALSE))</f>
        <v>#N/A</v>
      </c>
      <c r="D22" s="31" t="e">
        <f>IF(ROW(A22)=1,"",IF(VLOOKUP(A22,Crawl!A:V,22,FALSE)="","No","Yes"))</f>
        <v>#N/A</v>
      </c>
      <c r="E22" s="31" t="e">
        <f>IF(ROW(A22)=1,"",IF(VLOOKUP(A22,Crawl!A:W,23,FALSE)=0,"",VLOOKUP(A22,Crawl!A:W,23,FALSE)))</f>
        <v>#N/A</v>
      </c>
      <c r="F22" s="31" t="str">
        <f t="shared" si="9"/>
        <v/>
      </c>
      <c r="G22" s="31" t="str">
        <f>IFERROR(MID(A22,FIND(".",A22,LEN(#REF!)),LEN(A22)),"")</f>
        <v/>
      </c>
      <c r="H22" s="31" t="str">
        <f t="shared" si="10"/>
        <v/>
      </c>
      <c r="AM22"/>
      <c r="AN22"/>
      <c r="AO22"/>
      <c r="AP22"/>
      <c r="AQ22"/>
      <c r="AR22"/>
      <c r="AS22"/>
      <c r="AT22" s="33" t="str">
        <f>IF(ROW()=1,"",IF(O22=200,IFERROR(IF(FIND(LOWER(#REF!),LOWER(Q22)),"Yes","No"),"No"),"-"))</f>
        <v>-</v>
      </c>
      <c r="AU22" s="33" t="str">
        <f t="shared" si="0"/>
        <v>-</v>
      </c>
      <c r="AV22" s="33" t="str">
        <f t="shared" si="1"/>
        <v>-</v>
      </c>
      <c r="AW22" s="33" t="str">
        <f t="shared" si="7"/>
        <v>-</v>
      </c>
      <c r="AX22" s="33" t="str">
        <f t="shared" si="8"/>
        <v>No</v>
      </c>
      <c r="AY22" s="33" t="str">
        <f t="shared" si="2"/>
        <v>No</v>
      </c>
      <c r="AZ22" s="33" t="str">
        <f t="shared" si="3"/>
        <v>-</v>
      </c>
      <c r="BA22" s="33" t="str">
        <f t="shared" si="4"/>
        <v>No</v>
      </c>
      <c r="BB22" s="33" t="str">
        <f t="shared" si="5"/>
        <v>No</v>
      </c>
      <c r="BC22" s="33">
        <f t="shared" si="6"/>
        <v>0</v>
      </c>
      <c r="BG22" s="39"/>
      <c r="BL22" s="41"/>
      <c r="BM22" s="47"/>
      <c r="BN22" s="47"/>
      <c r="BP22" s="41"/>
      <c r="BQ22" s="47"/>
      <c r="BR22" s="47"/>
      <c r="BT22" s="41"/>
      <c r="BU22" s="47"/>
      <c r="BV22" s="47"/>
      <c r="BX22" s="41"/>
      <c r="BY22" s="47"/>
    </row>
    <row r="23" spans="1:77" ht="15" customHeight="1" x14ac:dyDescent="0.25">
      <c r="A23" s="29"/>
      <c r="B23" s="29" t="e">
        <f>IF(ROW(A23)=1,"",VLOOKUP(A23,'SERP Crawl'!A:C,3,FALSE))</f>
        <v>#N/A</v>
      </c>
      <c r="C23" t="e">
        <f>IF(ROW(A23)=1,"",VLOOKUP(A23,Crawl!A:C,3,FALSE))</f>
        <v>#N/A</v>
      </c>
      <c r="D23" s="31" t="e">
        <f>IF(ROW(A23)=1,"",IF(VLOOKUP(A23,Crawl!A:V,22,FALSE)="","No","Yes"))</f>
        <v>#N/A</v>
      </c>
      <c r="E23" s="31" t="e">
        <f>IF(ROW(A23)=1,"",IF(VLOOKUP(A23,Crawl!A:W,23,FALSE)=0,"",VLOOKUP(A23,Crawl!A:W,23,FALSE)))</f>
        <v>#N/A</v>
      </c>
      <c r="F23" s="31" t="str">
        <f t="shared" si="9"/>
        <v/>
      </c>
      <c r="G23" s="31" t="str">
        <f>IFERROR(MID(A23,FIND(".",A23,LEN(#REF!)),LEN(A23)),"")</f>
        <v/>
      </c>
      <c r="H23" s="31" t="str">
        <f t="shared" si="10"/>
        <v/>
      </c>
      <c r="AM23"/>
      <c r="AN23"/>
      <c r="AO23"/>
      <c r="AP23"/>
      <c r="AQ23"/>
      <c r="AR23"/>
      <c r="AS23"/>
      <c r="AT23" s="33" t="str">
        <f>IF(ROW()=1,"",IF(O23=200,IFERROR(IF(FIND(LOWER(#REF!),LOWER(Q23)),"Yes","No"),"No"),"-"))</f>
        <v>-</v>
      </c>
      <c r="AU23" s="33" t="str">
        <f t="shared" si="0"/>
        <v>-</v>
      </c>
      <c r="AV23" s="33" t="str">
        <f t="shared" si="1"/>
        <v>-</v>
      </c>
      <c r="AW23" s="33" t="str">
        <f t="shared" si="7"/>
        <v>-</v>
      </c>
      <c r="AX23" s="33" t="str">
        <f t="shared" si="8"/>
        <v>No</v>
      </c>
      <c r="AY23" s="33" t="str">
        <f t="shared" si="2"/>
        <v>No</v>
      </c>
      <c r="AZ23" s="33" t="str">
        <f t="shared" si="3"/>
        <v>-</v>
      </c>
      <c r="BA23" s="33" t="str">
        <f t="shared" si="4"/>
        <v>No</v>
      </c>
      <c r="BB23" s="33" t="str">
        <f t="shared" si="5"/>
        <v>No</v>
      </c>
      <c r="BC23" s="33">
        <f t="shared" si="6"/>
        <v>0</v>
      </c>
      <c r="BG23" s="39"/>
      <c r="BL23" s="41"/>
      <c r="BM23" s="41"/>
      <c r="BN23" s="41"/>
      <c r="BP23" s="41"/>
      <c r="BQ23" s="41"/>
      <c r="BR23" s="41"/>
      <c r="BT23" s="41"/>
      <c r="BU23" s="41"/>
      <c r="BV23" s="41"/>
      <c r="BX23" s="41"/>
      <c r="BY23" s="41"/>
    </row>
    <row r="24" spans="1:77" ht="15" customHeight="1" x14ac:dyDescent="0.25">
      <c r="A24" s="29"/>
      <c r="B24" s="29" t="e">
        <f>IF(ROW(A24)=1,"",VLOOKUP(A24,'SERP Crawl'!A:C,3,FALSE))</f>
        <v>#N/A</v>
      </c>
      <c r="C24" t="e">
        <f>IF(ROW(A24)=1,"",VLOOKUP(A24,Crawl!A:C,3,FALSE))</f>
        <v>#N/A</v>
      </c>
      <c r="D24" s="31" t="e">
        <f>IF(ROW(A24)=1,"",IF(VLOOKUP(A24,Crawl!A:V,22,FALSE)="","No","Yes"))</f>
        <v>#N/A</v>
      </c>
      <c r="E24" s="31" t="e">
        <f>IF(ROW(A24)=1,"",IF(VLOOKUP(A24,Crawl!A:W,23,FALSE)=0,"",VLOOKUP(A24,Crawl!A:W,23,FALSE)))</f>
        <v>#N/A</v>
      </c>
      <c r="F24" s="31" t="str">
        <f t="shared" si="9"/>
        <v/>
      </c>
      <c r="G24" s="31" t="str">
        <f>IFERROR(MID(A24,FIND(".",A24,LEN(#REF!)),LEN(A24)),"")</f>
        <v/>
      </c>
      <c r="H24" s="31" t="str">
        <f t="shared" si="10"/>
        <v/>
      </c>
      <c r="AM24"/>
      <c r="AN24"/>
      <c r="AO24"/>
      <c r="AP24"/>
      <c r="AQ24"/>
      <c r="AR24"/>
      <c r="AS24"/>
      <c r="AT24" s="33" t="str">
        <f>IF(ROW()=1,"",IF(O24=200,IFERROR(IF(FIND(LOWER(#REF!),LOWER(Q24)),"Yes","No"),"No"),"-"))</f>
        <v>-</v>
      </c>
      <c r="AU24" s="33" t="str">
        <f t="shared" si="0"/>
        <v>-</v>
      </c>
      <c r="AV24" s="33" t="str">
        <f t="shared" si="1"/>
        <v>-</v>
      </c>
      <c r="AW24" s="33" t="str">
        <f t="shared" si="7"/>
        <v>-</v>
      </c>
      <c r="AX24" s="33" t="str">
        <f t="shared" si="8"/>
        <v>No</v>
      </c>
      <c r="AY24" s="33" t="str">
        <f t="shared" si="2"/>
        <v>No</v>
      </c>
      <c r="AZ24" s="33" t="str">
        <f t="shared" si="3"/>
        <v>-</v>
      </c>
      <c r="BA24" s="33" t="str">
        <f t="shared" si="4"/>
        <v>No</v>
      </c>
      <c r="BB24" s="33" t="str">
        <f t="shared" si="5"/>
        <v>No</v>
      </c>
      <c r="BC24" s="33">
        <f t="shared" si="6"/>
        <v>0</v>
      </c>
      <c r="BG24" s="39"/>
      <c r="BL24" s="30"/>
      <c r="BM24" s="47"/>
      <c r="BN24" s="47"/>
      <c r="BP24" s="30"/>
      <c r="BQ24" s="47"/>
      <c r="BR24" s="47"/>
      <c r="BT24" s="30"/>
      <c r="BU24" s="47"/>
      <c r="BV24" s="47"/>
      <c r="BX24" s="30"/>
      <c r="BY24" s="47"/>
    </row>
    <row r="25" spans="1:77" ht="15" customHeight="1" x14ac:dyDescent="0.25">
      <c r="A25" s="29"/>
      <c r="B25" s="29" t="e">
        <f>IF(ROW(A25)=1,"",VLOOKUP(A25,'SERP Crawl'!A:C,3,FALSE))</f>
        <v>#N/A</v>
      </c>
      <c r="C25" t="e">
        <f>IF(ROW(A25)=1,"",VLOOKUP(A25,Crawl!A:C,3,FALSE))</f>
        <v>#N/A</v>
      </c>
      <c r="D25" s="31" t="e">
        <f>IF(ROW(A25)=1,"",IF(VLOOKUP(A25,Crawl!A:V,22,FALSE)="","No","Yes"))</f>
        <v>#N/A</v>
      </c>
      <c r="E25" s="31" t="e">
        <f>IF(ROW(A25)=1,"",IF(VLOOKUP(A25,Crawl!A:W,23,FALSE)=0,"",VLOOKUP(A25,Crawl!A:W,23,FALSE)))</f>
        <v>#N/A</v>
      </c>
      <c r="F25" s="31" t="str">
        <f t="shared" si="9"/>
        <v/>
      </c>
      <c r="G25" s="31" t="str">
        <f>IFERROR(MID(A25,FIND(".",A25,LEN(#REF!)),LEN(A25)),"")</f>
        <v/>
      </c>
      <c r="H25" s="31" t="str">
        <f t="shared" si="10"/>
        <v/>
      </c>
      <c r="AM25"/>
      <c r="AN25"/>
      <c r="AO25"/>
      <c r="AP25"/>
      <c r="AQ25"/>
      <c r="AR25"/>
      <c r="AS25"/>
      <c r="AT25" s="33" t="str">
        <f>IF(ROW()=1,"",IF(O25=200,IFERROR(IF(FIND(LOWER(#REF!),LOWER(Q25)),"Yes","No"),"No"),"-"))</f>
        <v>-</v>
      </c>
      <c r="AU25" s="33" t="str">
        <f t="shared" si="0"/>
        <v>-</v>
      </c>
      <c r="AV25" s="33" t="str">
        <f t="shared" si="1"/>
        <v>-</v>
      </c>
      <c r="AW25" s="33" t="str">
        <f t="shared" si="7"/>
        <v>-</v>
      </c>
      <c r="AX25" s="33" t="str">
        <f t="shared" si="8"/>
        <v>No</v>
      </c>
      <c r="AY25" s="33" t="str">
        <f t="shared" si="2"/>
        <v>No</v>
      </c>
      <c r="AZ25" s="33" t="str">
        <f t="shared" si="3"/>
        <v>-</v>
      </c>
      <c r="BA25" s="33" t="str">
        <f t="shared" si="4"/>
        <v>No</v>
      </c>
      <c r="BB25" s="33" t="str">
        <f t="shared" si="5"/>
        <v>No</v>
      </c>
      <c r="BC25" s="33">
        <f t="shared" si="6"/>
        <v>0</v>
      </c>
      <c r="BG25" s="39"/>
      <c r="BK25" s="34" t="s">
        <v>70</v>
      </c>
      <c r="BL25" s="34"/>
      <c r="BM25" s="34"/>
      <c r="BN25" s="34"/>
      <c r="BO25" s="34" t="s">
        <v>70</v>
      </c>
      <c r="BP25" s="34"/>
      <c r="BQ25" s="34"/>
      <c r="BR25" s="34"/>
      <c r="BS25" s="34" t="s">
        <v>70</v>
      </c>
      <c r="BT25" s="34"/>
      <c r="BU25" s="34"/>
      <c r="BV25" s="34"/>
      <c r="BW25" s="34" t="s">
        <v>70</v>
      </c>
      <c r="BX25" s="34"/>
      <c r="BY25" s="34"/>
    </row>
    <row r="26" spans="1:77" ht="15" customHeight="1" x14ac:dyDescent="0.25">
      <c r="A26" s="29"/>
      <c r="B26" s="29" t="e">
        <f>IF(ROW(A26)=1,"",VLOOKUP(A26,'SERP Crawl'!A:C,3,FALSE))</f>
        <v>#N/A</v>
      </c>
      <c r="C26" t="e">
        <f>IF(ROW(A26)=1,"",VLOOKUP(A26,Crawl!A:C,3,FALSE))</f>
        <v>#N/A</v>
      </c>
      <c r="D26" s="31" t="e">
        <f>IF(ROW(A26)=1,"",IF(VLOOKUP(A26,Crawl!A:V,22,FALSE)="","No","Yes"))</f>
        <v>#N/A</v>
      </c>
      <c r="E26" s="31" t="e">
        <f>IF(ROW(A26)=1,"",IF(VLOOKUP(A26,Crawl!A:W,23,FALSE)=0,"",VLOOKUP(A26,Crawl!A:W,23,FALSE)))</f>
        <v>#N/A</v>
      </c>
      <c r="F26" s="31" t="str">
        <f t="shared" si="9"/>
        <v/>
      </c>
      <c r="G26" s="31" t="str">
        <f>IFERROR(MID(A26,FIND(".",A26,LEN(#REF!)),LEN(A26)),"")</f>
        <v/>
      </c>
      <c r="H26" s="31" t="str">
        <f t="shared" si="10"/>
        <v/>
      </c>
      <c r="AM26"/>
      <c r="AN26"/>
      <c r="AO26"/>
      <c r="AP26"/>
      <c r="AQ26"/>
      <c r="AR26"/>
      <c r="AS26"/>
      <c r="AT26" s="33" t="str">
        <f>IF(ROW()=1,"",IF(O26=200,IFERROR(IF(FIND(LOWER(#REF!),LOWER(Q26)),"Yes","No"),"No"),"-"))</f>
        <v>-</v>
      </c>
      <c r="AU26" s="33" t="str">
        <f t="shared" si="0"/>
        <v>-</v>
      </c>
      <c r="AV26" s="33" t="str">
        <f t="shared" si="1"/>
        <v>-</v>
      </c>
      <c r="AW26" s="33" t="str">
        <f t="shared" si="7"/>
        <v>-</v>
      </c>
      <c r="AX26" s="33" t="str">
        <f t="shared" si="8"/>
        <v>No</v>
      </c>
      <c r="AY26" s="33" t="str">
        <f t="shared" si="2"/>
        <v>No</v>
      </c>
      <c r="AZ26" s="33" t="str">
        <f t="shared" si="3"/>
        <v>-</v>
      </c>
      <c r="BA26" s="33" t="str">
        <f t="shared" si="4"/>
        <v>No</v>
      </c>
      <c r="BB26" s="33" t="str">
        <f t="shared" si="5"/>
        <v>No</v>
      </c>
      <c r="BC26" s="33">
        <f t="shared" si="6"/>
        <v>0</v>
      </c>
      <c r="BG26" s="39"/>
    </row>
    <row r="27" spans="1:77" ht="15" customHeight="1" x14ac:dyDescent="0.25">
      <c r="A27" s="29"/>
      <c r="B27" s="29" t="e">
        <f>IF(ROW(A27)=1,"",VLOOKUP(A27,'SERP Crawl'!A:C,3,FALSE))</f>
        <v>#N/A</v>
      </c>
      <c r="C27" t="e">
        <f>IF(ROW(A27)=1,"",VLOOKUP(A27,Crawl!A:C,3,FALSE))</f>
        <v>#N/A</v>
      </c>
      <c r="D27" s="31" t="e">
        <f>IF(ROW(A27)=1,"",IF(VLOOKUP(A27,Crawl!A:V,22,FALSE)="","No","Yes"))</f>
        <v>#N/A</v>
      </c>
      <c r="E27" s="31" t="e">
        <f>IF(ROW(A27)=1,"",IF(VLOOKUP(A27,Crawl!A:W,23,FALSE)=0,"",VLOOKUP(A27,Crawl!A:W,23,FALSE)))</f>
        <v>#N/A</v>
      </c>
      <c r="F27" s="31" t="str">
        <f t="shared" si="9"/>
        <v/>
      </c>
      <c r="G27" s="31" t="str">
        <f>IFERROR(MID(A27,FIND(".",A27,LEN(#REF!)),LEN(A27)),"")</f>
        <v/>
      </c>
      <c r="H27" s="31" t="str">
        <f t="shared" si="10"/>
        <v/>
      </c>
      <c r="AM27"/>
      <c r="AN27"/>
      <c r="AO27"/>
      <c r="AP27"/>
      <c r="AQ27"/>
      <c r="AR27"/>
      <c r="AS27"/>
      <c r="AT27" s="33" t="str">
        <f>IF(ROW()=1,"",IF(O27=200,IFERROR(IF(FIND(LOWER(#REF!),LOWER(Q27)),"Yes","No"),"No"),"-"))</f>
        <v>-</v>
      </c>
      <c r="AU27" s="33" t="str">
        <f t="shared" si="0"/>
        <v>-</v>
      </c>
      <c r="AV27" s="33" t="str">
        <f t="shared" si="1"/>
        <v>-</v>
      </c>
      <c r="AW27" s="33" t="str">
        <f t="shared" si="7"/>
        <v>-</v>
      </c>
      <c r="AX27" s="33" t="str">
        <f t="shared" si="8"/>
        <v>No</v>
      </c>
      <c r="AY27" s="33" t="str">
        <f t="shared" si="2"/>
        <v>No</v>
      </c>
      <c r="AZ27" s="33" t="str">
        <f t="shared" si="3"/>
        <v>-</v>
      </c>
      <c r="BA27" s="33" t="str">
        <f t="shared" si="4"/>
        <v>No</v>
      </c>
      <c r="BB27" s="33" t="str">
        <f t="shared" si="5"/>
        <v>No</v>
      </c>
      <c r="BC27" s="33">
        <f t="shared" si="6"/>
        <v>0</v>
      </c>
      <c r="BE27" s="38"/>
      <c r="BF27" s="38"/>
      <c r="BG27" s="40"/>
      <c r="BH27" s="38"/>
      <c r="BI27" s="38"/>
      <c r="BL27" s="30"/>
      <c r="BM27" s="47"/>
      <c r="BN27" s="47"/>
      <c r="BP27" s="30"/>
      <c r="BQ27" s="47"/>
      <c r="BR27" s="47"/>
      <c r="BT27" s="30"/>
      <c r="BU27" s="47"/>
      <c r="BV27" s="47"/>
      <c r="BX27" s="30"/>
      <c r="BY27" s="47"/>
    </row>
    <row r="28" spans="1:77" ht="15" customHeight="1" x14ac:dyDescent="0.25">
      <c r="A28" s="29"/>
      <c r="B28" s="29" t="e">
        <f>IF(ROW(A28)=1,"",VLOOKUP(A28,'SERP Crawl'!A:C,3,FALSE))</f>
        <v>#N/A</v>
      </c>
      <c r="C28" t="e">
        <f>IF(ROW(A28)=1,"",VLOOKUP(A28,Crawl!A:C,3,FALSE))</f>
        <v>#N/A</v>
      </c>
      <c r="D28" s="31" t="e">
        <f>IF(ROW(A28)=1,"",IF(VLOOKUP(A28,Crawl!A:V,22,FALSE)="","No","Yes"))</f>
        <v>#N/A</v>
      </c>
      <c r="E28" s="31" t="e">
        <f>IF(ROW(A28)=1,"",IF(VLOOKUP(A28,Crawl!A:W,23,FALSE)=0,"",VLOOKUP(A28,Crawl!A:W,23,FALSE)))</f>
        <v>#N/A</v>
      </c>
      <c r="F28" s="31" t="str">
        <f t="shared" si="9"/>
        <v/>
      </c>
      <c r="G28" s="31" t="str">
        <f>IFERROR(MID(A28,FIND(".",A28,LEN(#REF!)),LEN(A28)),"")</f>
        <v/>
      </c>
      <c r="H28" s="31" t="str">
        <f t="shared" si="10"/>
        <v/>
      </c>
      <c r="AM28"/>
      <c r="AN28"/>
      <c r="AO28"/>
      <c r="AP28"/>
      <c r="AQ28"/>
      <c r="AR28"/>
      <c r="AS28"/>
      <c r="AT28" s="33" t="str">
        <f>IF(ROW()=1,"",IF(O28=200,IFERROR(IF(FIND(LOWER(#REF!),LOWER(Q28)),"Yes","No"),"No"),"-"))</f>
        <v>-</v>
      </c>
      <c r="AU28" s="33" t="str">
        <f t="shared" si="0"/>
        <v>-</v>
      </c>
      <c r="AV28" s="33" t="str">
        <f t="shared" si="1"/>
        <v>-</v>
      </c>
      <c r="AW28" s="33" t="str">
        <f t="shared" si="7"/>
        <v>-</v>
      </c>
      <c r="AX28" s="33" t="str">
        <f t="shared" si="8"/>
        <v>No</v>
      </c>
      <c r="AY28" s="33" t="str">
        <f t="shared" si="2"/>
        <v>No</v>
      </c>
      <c r="AZ28" s="33" t="str">
        <f t="shared" si="3"/>
        <v>-</v>
      </c>
      <c r="BA28" s="33" t="str">
        <f t="shared" si="4"/>
        <v>No</v>
      </c>
      <c r="BB28" s="33" t="str">
        <f t="shared" si="5"/>
        <v>No</v>
      </c>
      <c r="BC28" s="33">
        <f t="shared" si="6"/>
        <v>0</v>
      </c>
      <c r="BG28" s="39"/>
      <c r="BL28" s="30"/>
      <c r="BM28" s="47"/>
      <c r="BN28" s="47"/>
      <c r="BP28" s="30"/>
      <c r="BQ28" s="47"/>
      <c r="BR28" s="47"/>
      <c r="BT28" s="30"/>
      <c r="BU28" s="47"/>
      <c r="BV28" s="47"/>
      <c r="BX28" s="30"/>
      <c r="BY28" s="47"/>
    </row>
    <row r="29" spans="1:77" ht="15" customHeight="1" x14ac:dyDescent="0.25">
      <c r="A29" s="29"/>
      <c r="B29" s="29" t="e">
        <f>IF(ROW(A29)=1,"",VLOOKUP(A29,'SERP Crawl'!A:C,3,FALSE))</f>
        <v>#N/A</v>
      </c>
      <c r="C29" t="e">
        <f>IF(ROW(A29)=1,"",VLOOKUP(A29,Crawl!A:C,3,FALSE))</f>
        <v>#N/A</v>
      </c>
      <c r="D29" s="31" t="e">
        <f>IF(ROW(A29)=1,"",IF(VLOOKUP(A29,Crawl!A:V,22,FALSE)="","No","Yes"))</f>
        <v>#N/A</v>
      </c>
      <c r="E29" s="31" t="e">
        <f>IF(ROW(A29)=1,"",IF(VLOOKUP(A29,Crawl!A:W,23,FALSE)=0,"",VLOOKUP(A29,Crawl!A:W,23,FALSE)))</f>
        <v>#N/A</v>
      </c>
      <c r="F29" s="31" t="str">
        <f t="shared" si="9"/>
        <v/>
      </c>
      <c r="G29" s="31" t="str">
        <f>IFERROR(MID(A29,FIND(".",A29,LEN(#REF!)),LEN(A29)),"")</f>
        <v/>
      </c>
      <c r="H29" s="31" t="str">
        <f t="shared" si="10"/>
        <v/>
      </c>
      <c r="AM29"/>
      <c r="AN29"/>
      <c r="AO29"/>
      <c r="AP29"/>
      <c r="AQ29"/>
      <c r="AR29"/>
      <c r="AS29"/>
      <c r="AT29" s="33" t="str">
        <f>IF(ROW()=1,"",IF(O29=200,IFERROR(IF(FIND(LOWER(#REF!),LOWER(Q29)),"Yes","No"),"No"),"-"))</f>
        <v>-</v>
      </c>
      <c r="AU29" s="33" t="str">
        <f t="shared" si="0"/>
        <v>-</v>
      </c>
      <c r="AV29" s="33" t="str">
        <f t="shared" si="1"/>
        <v>-</v>
      </c>
      <c r="AW29" s="33" t="str">
        <f t="shared" si="7"/>
        <v>-</v>
      </c>
      <c r="AX29" s="33" t="str">
        <f t="shared" si="8"/>
        <v>No</v>
      </c>
      <c r="AY29" s="33" t="str">
        <f t="shared" si="2"/>
        <v>No</v>
      </c>
      <c r="AZ29" s="33" t="str">
        <f t="shared" si="3"/>
        <v>-</v>
      </c>
      <c r="BA29" s="33" t="str">
        <f t="shared" si="4"/>
        <v>No</v>
      </c>
      <c r="BB29" s="33" t="str">
        <f t="shared" si="5"/>
        <v>No</v>
      </c>
      <c r="BC29" s="33">
        <f t="shared" si="6"/>
        <v>0</v>
      </c>
      <c r="BG29" s="39"/>
      <c r="BL29" s="30"/>
      <c r="BM29" s="47"/>
      <c r="BN29" s="47"/>
      <c r="BP29" s="30"/>
      <c r="BQ29" s="47"/>
      <c r="BR29" s="47"/>
      <c r="BT29" s="30"/>
      <c r="BU29" s="47"/>
      <c r="BV29" s="47"/>
      <c r="BX29" s="30"/>
      <c r="BY29" s="47"/>
    </row>
    <row r="30" spans="1:77" ht="15" customHeight="1" x14ac:dyDescent="0.25">
      <c r="A30" s="29"/>
      <c r="B30" s="29" t="e">
        <f>IF(ROW(A30)=1,"",VLOOKUP(A30,'SERP Crawl'!A:C,3,FALSE))</f>
        <v>#N/A</v>
      </c>
      <c r="C30" t="e">
        <f>IF(ROW(A30)=1,"",VLOOKUP(A30,Crawl!A:C,3,FALSE))</f>
        <v>#N/A</v>
      </c>
      <c r="D30" s="31" t="e">
        <f>IF(ROW(A30)=1,"",IF(VLOOKUP(A30,Crawl!A:V,22,FALSE)="","No","Yes"))</f>
        <v>#N/A</v>
      </c>
      <c r="E30" s="31" t="e">
        <f>IF(ROW(A30)=1,"",IF(VLOOKUP(A30,Crawl!A:W,23,FALSE)=0,"",VLOOKUP(A30,Crawl!A:W,23,FALSE)))</f>
        <v>#N/A</v>
      </c>
      <c r="F30" s="31" t="str">
        <f t="shared" si="9"/>
        <v/>
      </c>
      <c r="G30" s="31" t="str">
        <f>IFERROR(MID(A30,FIND(".",A30,LEN(#REF!)),LEN(A30)),"")</f>
        <v/>
      </c>
      <c r="H30" s="31" t="str">
        <f t="shared" si="10"/>
        <v/>
      </c>
      <c r="AM30"/>
      <c r="AN30"/>
      <c r="AO30"/>
      <c r="AP30"/>
      <c r="AQ30"/>
      <c r="AR30"/>
      <c r="AS30"/>
      <c r="AT30" s="33" t="str">
        <f>IF(ROW()=1,"",IF(O30=200,IFERROR(IF(FIND(LOWER(#REF!),LOWER(Q30)),"Yes","No"),"No"),"-"))</f>
        <v>-</v>
      </c>
      <c r="AU30" s="33" t="str">
        <f t="shared" si="0"/>
        <v>-</v>
      </c>
      <c r="AV30" s="33" t="str">
        <f t="shared" si="1"/>
        <v>-</v>
      </c>
      <c r="AW30" s="33" t="str">
        <f t="shared" si="7"/>
        <v>-</v>
      </c>
      <c r="AX30" s="33" t="str">
        <f t="shared" si="8"/>
        <v>No</v>
      </c>
      <c r="AY30" s="33" t="str">
        <f t="shared" si="2"/>
        <v>No</v>
      </c>
      <c r="AZ30" s="33" t="str">
        <f t="shared" si="3"/>
        <v>-</v>
      </c>
      <c r="BA30" s="33" t="str">
        <f t="shared" si="4"/>
        <v>No</v>
      </c>
      <c r="BB30" s="33" t="str">
        <f t="shared" si="5"/>
        <v>No</v>
      </c>
      <c r="BC30" s="33">
        <f t="shared" si="6"/>
        <v>0</v>
      </c>
      <c r="BG30" s="39"/>
      <c r="BL30" s="30"/>
      <c r="BM30" s="47"/>
      <c r="BN30" s="47"/>
      <c r="BP30" s="30"/>
      <c r="BQ30" s="47"/>
      <c r="BR30" s="47"/>
      <c r="BT30" s="30"/>
      <c r="BU30" s="47"/>
      <c r="BV30" s="47"/>
      <c r="BX30" s="30"/>
      <c r="BY30" s="47"/>
    </row>
    <row r="31" spans="1:77" x14ac:dyDescent="0.25">
      <c r="A31" s="29"/>
      <c r="B31" s="29" t="e">
        <f>IF(ROW(A31)=1,"",VLOOKUP(A31,'SERP Crawl'!A:C,3,FALSE))</f>
        <v>#N/A</v>
      </c>
      <c r="C31" t="e">
        <f>IF(ROW(A31)=1,"",VLOOKUP(A31,Crawl!A:C,3,FALSE))</f>
        <v>#N/A</v>
      </c>
      <c r="D31" s="31" t="e">
        <f>IF(ROW(A31)=1,"",IF(VLOOKUP(A31,Crawl!A:V,22,FALSE)="","No","Yes"))</f>
        <v>#N/A</v>
      </c>
      <c r="E31" s="31" t="e">
        <f>IF(ROW(A31)=1,"",IF(VLOOKUP(A31,Crawl!A:W,23,FALSE)=0,"",VLOOKUP(A31,Crawl!A:W,23,FALSE)))</f>
        <v>#N/A</v>
      </c>
      <c r="F31" s="31" t="str">
        <f t="shared" si="9"/>
        <v/>
      </c>
      <c r="G31" s="31" t="str">
        <f>IFERROR(MID(A31,FIND(".",A31,LEN(#REF!)),LEN(A31)),"")</f>
        <v/>
      </c>
      <c r="H31" s="31" t="str">
        <f t="shared" si="10"/>
        <v/>
      </c>
      <c r="AM31"/>
      <c r="AN31"/>
      <c r="AO31"/>
      <c r="AP31"/>
      <c r="AQ31"/>
      <c r="AR31"/>
      <c r="AS31"/>
      <c r="AT31" s="33" t="str">
        <f>IF(ROW()=1,"",IF(O31=200,IFERROR(IF(FIND(LOWER(#REF!),LOWER(Q31)),"Yes","No"),"No"),"-"))</f>
        <v>-</v>
      </c>
      <c r="AU31" s="33" t="str">
        <f t="shared" si="0"/>
        <v>-</v>
      </c>
      <c r="AV31" s="33" t="str">
        <f t="shared" si="1"/>
        <v>-</v>
      </c>
      <c r="AW31" s="33" t="str">
        <f t="shared" si="7"/>
        <v>-</v>
      </c>
      <c r="AX31" s="33" t="str">
        <f t="shared" si="8"/>
        <v>No</v>
      </c>
      <c r="AY31" s="33" t="str">
        <f t="shared" si="2"/>
        <v>No</v>
      </c>
      <c r="AZ31" s="33" t="str">
        <f t="shared" si="3"/>
        <v>-</v>
      </c>
      <c r="BA31" s="33" t="str">
        <f t="shared" si="4"/>
        <v>No</v>
      </c>
      <c r="BB31" s="33" t="str">
        <f t="shared" si="5"/>
        <v>No</v>
      </c>
      <c r="BC31" s="33">
        <f t="shared" si="6"/>
        <v>0</v>
      </c>
      <c r="BG31" s="39"/>
      <c r="BL31" s="41"/>
      <c r="BM31" s="41"/>
      <c r="BN31" s="41"/>
      <c r="BP31" s="41"/>
      <c r="BQ31" s="41"/>
      <c r="BR31" s="41"/>
      <c r="BT31" s="41"/>
      <c r="BU31" s="41"/>
      <c r="BV31" s="41"/>
      <c r="BX31" s="41"/>
      <c r="BY31" s="41"/>
    </row>
    <row r="32" spans="1:77" ht="15" customHeight="1" x14ac:dyDescent="0.25">
      <c r="A32" s="29"/>
      <c r="B32" s="29" t="e">
        <f>IF(ROW(A32)=1,"",VLOOKUP(A32,'SERP Crawl'!A:C,3,FALSE))</f>
        <v>#N/A</v>
      </c>
      <c r="C32" t="e">
        <f>IF(ROW(A32)=1,"",VLOOKUP(A32,Crawl!A:C,3,FALSE))</f>
        <v>#N/A</v>
      </c>
      <c r="D32" s="31" t="e">
        <f>IF(ROW(A32)=1,"",IF(VLOOKUP(A32,Crawl!A:V,22,FALSE)="","No","Yes"))</f>
        <v>#N/A</v>
      </c>
      <c r="E32" s="31" t="e">
        <f>IF(ROW(A32)=1,"",IF(VLOOKUP(A32,Crawl!A:W,23,FALSE)=0,"",VLOOKUP(A32,Crawl!A:W,23,FALSE)))</f>
        <v>#N/A</v>
      </c>
      <c r="F32" s="31" t="str">
        <f t="shared" si="9"/>
        <v/>
      </c>
      <c r="G32" s="31" t="str">
        <f>IFERROR(MID(A32,FIND(".",A32,LEN(#REF!)),LEN(A32)),"")</f>
        <v/>
      </c>
      <c r="H32" s="31" t="str">
        <f t="shared" si="10"/>
        <v/>
      </c>
      <c r="AM32"/>
      <c r="AN32"/>
      <c r="AO32"/>
      <c r="AP32"/>
      <c r="AQ32"/>
      <c r="AR32"/>
      <c r="AS32"/>
      <c r="AT32" s="33" t="str">
        <f>IF(ROW()=1,"",IF(O32=200,IFERROR(IF(FIND(LOWER(#REF!),LOWER(Q32)),"Yes","No"),"No"),"-"))</f>
        <v>-</v>
      </c>
      <c r="AU32" s="33" t="str">
        <f t="shared" si="0"/>
        <v>-</v>
      </c>
      <c r="AV32" s="33" t="str">
        <f t="shared" si="1"/>
        <v>-</v>
      </c>
      <c r="AW32" s="33" t="str">
        <f t="shared" si="7"/>
        <v>-</v>
      </c>
      <c r="AX32" s="33" t="str">
        <f t="shared" si="8"/>
        <v>No</v>
      </c>
      <c r="AY32" s="33" t="str">
        <f t="shared" si="2"/>
        <v>No</v>
      </c>
      <c r="AZ32" s="33" t="str">
        <f t="shared" si="3"/>
        <v>-</v>
      </c>
      <c r="BA32" s="33" t="str">
        <f t="shared" si="4"/>
        <v>No</v>
      </c>
      <c r="BB32" s="33" t="str">
        <f t="shared" si="5"/>
        <v>No</v>
      </c>
      <c r="BC32" s="33">
        <f t="shared" si="6"/>
        <v>0</v>
      </c>
      <c r="BG32" s="39"/>
      <c r="BL32" s="41"/>
      <c r="BM32" s="41"/>
      <c r="BN32" s="41"/>
      <c r="BP32" s="41"/>
      <c r="BQ32" s="41"/>
      <c r="BR32" s="41"/>
      <c r="BT32" s="41"/>
      <c r="BU32" s="41"/>
      <c r="BV32" s="41"/>
      <c r="BX32" s="41"/>
      <c r="BY32" s="41"/>
    </row>
    <row r="33" spans="1:77" ht="15" customHeight="1" x14ac:dyDescent="0.25">
      <c r="A33" s="29"/>
      <c r="B33" s="29" t="e">
        <f>IF(ROW(A33)=1,"",VLOOKUP(A33,'SERP Crawl'!A:C,3,FALSE))</f>
        <v>#N/A</v>
      </c>
      <c r="C33" t="e">
        <f>IF(ROW(A33)=1,"",VLOOKUP(A33,Crawl!A:C,3,FALSE))</f>
        <v>#N/A</v>
      </c>
      <c r="D33" s="31" t="e">
        <f>IF(ROW(A33)=1,"",IF(VLOOKUP(A33,Crawl!A:V,22,FALSE)="","No","Yes"))</f>
        <v>#N/A</v>
      </c>
      <c r="E33" s="31" t="e">
        <f>IF(ROW(A33)=1,"",IF(VLOOKUP(A33,Crawl!A:W,23,FALSE)=0,"",VLOOKUP(A33,Crawl!A:W,23,FALSE)))</f>
        <v>#N/A</v>
      </c>
      <c r="F33" s="31" t="str">
        <f t="shared" si="9"/>
        <v/>
      </c>
      <c r="G33" s="31" t="str">
        <f>IFERROR(MID(A33,FIND(".",A33,LEN(#REF!)),LEN(A33)),"")</f>
        <v/>
      </c>
      <c r="H33" s="31" t="str">
        <f t="shared" si="10"/>
        <v/>
      </c>
      <c r="AM33"/>
      <c r="AN33"/>
      <c r="AO33"/>
      <c r="AP33"/>
      <c r="AQ33"/>
      <c r="AR33"/>
      <c r="AS33"/>
      <c r="AT33" s="33" t="str">
        <f>IF(ROW()=1,"",IF(O33=200,IFERROR(IF(FIND(LOWER(#REF!),LOWER(Q33)),"Yes","No"),"No"),"-"))</f>
        <v>-</v>
      </c>
      <c r="AU33" s="33" t="str">
        <f t="shared" si="0"/>
        <v>-</v>
      </c>
      <c r="AV33" s="33" t="str">
        <f t="shared" si="1"/>
        <v>-</v>
      </c>
      <c r="AW33" s="33" t="str">
        <f t="shared" si="7"/>
        <v>-</v>
      </c>
      <c r="AX33" s="33" t="str">
        <f t="shared" si="8"/>
        <v>No</v>
      </c>
      <c r="AY33" s="33" t="str">
        <f t="shared" si="2"/>
        <v>No</v>
      </c>
      <c r="AZ33" s="33" t="str">
        <f t="shared" si="3"/>
        <v>-</v>
      </c>
      <c r="BA33" s="33" t="str">
        <f t="shared" si="4"/>
        <v>No</v>
      </c>
      <c r="BB33" s="33" t="str">
        <f t="shared" si="5"/>
        <v>No</v>
      </c>
      <c r="BC33" s="33">
        <f t="shared" si="6"/>
        <v>0</v>
      </c>
      <c r="BG33" s="39"/>
      <c r="BL33" s="41"/>
      <c r="BM33" s="41"/>
      <c r="BN33" s="41"/>
      <c r="BP33" s="41"/>
      <c r="BQ33" s="41"/>
      <c r="BR33" s="41"/>
      <c r="BT33" s="41"/>
      <c r="BU33" s="41"/>
      <c r="BV33" s="41"/>
      <c r="BX33" s="41"/>
      <c r="BY33" s="41"/>
    </row>
    <row r="34" spans="1:77" ht="15" customHeight="1" x14ac:dyDescent="0.25">
      <c r="A34" s="29"/>
      <c r="B34" s="29" t="e">
        <f>IF(ROW(A34)=1,"",VLOOKUP(A34,'SERP Crawl'!A:C,3,FALSE))</f>
        <v>#N/A</v>
      </c>
      <c r="C34" t="e">
        <f>IF(ROW(A34)=1,"",VLOOKUP(A34,Crawl!A:C,3,FALSE))</f>
        <v>#N/A</v>
      </c>
      <c r="D34" s="31" t="e">
        <f>IF(ROW(A34)=1,"",IF(VLOOKUP(A34,Crawl!A:V,22,FALSE)="","No","Yes"))</f>
        <v>#N/A</v>
      </c>
      <c r="E34" s="31" t="e">
        <f>IF(ROW(A34)=1,"",IF(VLOOKUP(A34,Crawl!A:W,23,FALSE)=0,"",VLOOKUP(A34,Crawl!A:W,23,FALSE)))</f>
        <v>#N/A</v>
      </c>
      <c r="F34" s="31" t="str">
        <f t="shared" si="9"/>
        <v/>
      </c>
      <c r="G34" s="31" t="str">
        <f>IFERROR(MID(A34,FIND(".",A34,LEN(#REF!)),LEN(A34)),"")</f>
        <v/>
      </c>
      <c r="H34" s="31" t="str">
        <f t="shared" si="10"/>
        <v/>
      </c>
      <c r="AM34"/>
      <c r="AN34"/>
      <c r="AO34"/>
      <c r="AP34"/>
      <c r="AQ34"/>
      <c r="AR34"/>
      <c r="AS34"/>
      <c r="AT34" s="33" t="str">
        <f>IF(ROW()=1,"",IF(O34=200,IFERROR(IF(FIND(LOWER(#REF!),LOWER(Q34)),"Yes","No"),"No"),"-"))</f>
        <v>-</v>
      </c>
      <c r="AU34" s="33" t="str">
        <f t="shared" si="0"/>
        <v>-</v>
      </c>
      <c r="AV34" s="33" t="str">
        <f t="shared" si="1"/>
        <v>-</v>
      </c>
      <c r="AW34" s="33" t="str">
        <f t="shared" si="7"/>
        <v>-</v>
      </c>
      <c r="AX34" s="33" t="str">
        <f t="shared" si="8"/>
        <v>No</v>
      </c>
      <c r="AY34" s="33" t="str">
        <f t="shared" si="2"/>
        <v>No</v>
      </c>
      <c r="AZ34" s="33" t="str">
        <f t="shared" si="3"/>
        <v>-</v>
      </c>
      <c r="BA34" s="33" t="str">
        <f t="shared" si="4"/>
        <v>No</v>
      </c>
      <c r="BB34" s="33" t="str">
        <f t="shared" si="5"/>
        <v>No</v>
      </c>
      <c r="BC34" s="33">
        <f t="shared" si="6"/>
        <v>0</v>
      </c>
      <c r="BG34" s="39"/>
      <c r="BL34" s="41"/>
      <c r="BM34" s="41"/>
      <c r="BN34" s="41"/>
      <c r="BP34" s="41"/>
      <c r="BQ34" s="41"/>
      <c r="BR34" s="41"/>
      <c r="BT34" s="41"/>
      <c r="BU34" s="41"/>
      <c r="BV34" s="41"/>
      <c r="BX34" s="41"/>
      <c r="BY34" s="41"/>
    </row>
    <row r="35" spans="1:77" ht="15" customHeight="1" x14ac:dyDescent="0.25">
      <c r="A35" s="29"/>
      <c r="B35" s="29" t="e">
        <f>IF(ROW(A35)=1,"",VLOOKUP(A35,'SERP Crawl'!A:C,3,FALSE))</f>
        <v>#N/A</v>
      </c>
      <c r="C35" t="e">
        <f>IF(ROW(A35)=1,"",VLOOKUP(A35,Crawl!A:C,3,FALSE))</f>
        <v>#N/A</v>
      </c>
      <c r="D35" s="31" t="e">
        <f>IF(ROW(A35)=1,"",IF(VLOOKUP(A35,Crawl!A:V,22,FALSE)="","No","Yes"))</f>
        <v>#N/A</v>
      </c>
      <c r="E35" s="31" t="e">
        <f>IF(ROW(A35)=1,"",IF(VLOOKUP(A35,Crawl!A:W,23,FALSE)=0,"",VLOOKUP(A35,Crawl!A:W,23,FALSE)))</f>
        <v>#N/A</v>
      </c>
      <c r="F35" s="31" t="str">
        <f t="shared" si="9"/>
        <v/>
      </c>
      <c r="G35" s="31" t="str">
        <f>IFERROR(MID(A35,FIND(".",A35,LEN(#REF!)),LEN(A35)),"")</f>
        <v/>
      </c>
      <c r="H35" s="31" t="str">
        <f t="shared" si="10"/>
        <v/>
      </c>
      <c r="AM35"/>
      <c r="AN35"/>
      <c r="AO35"/>
      <c r="AP35"/>
      <c r="AQ35"/>
      <c r="AR35"/>
      <c r="AS35"/>
      <c r="AT35" s="33" t="str">
        <f>IF(ROW()=1,"",IF(O35=200,IFERROR(IF(FIND(LOWER(#REF!),LOWER(Q35)),"Yes","No"),"No"),"-"))</f>
        <v>-</v>
      </c>
      <c r="AU35" s="33" t="str">
        <f t="shared" si="0"/>
        <v>-</v>
      </c>
      <c r="AV35" s="33" t="str">
        <f t="shared" si="1"/>
        <v>-</v>
      </c>
      <c r="AW35" s="33" t="str">
        <f t="shared" si="7"/>
        <v>-</v>
      </c>
      <c r="AX35" s="33" t="str">
        <f t="shared" si="8"/>
        <v>No</v>
      </c>
      <c r="AY35" s="33" t="str">
        <f t="shared" si="2"/>
        <v>No</v>
      </c>
      <c r="AZ35" s="33" t="str">
        <f t="shared" si="3"/>
        <v>-</v>
      </c>
      <c r="BA35" s="33" t="str">
        <f t="shared" si="4"/>
        <v>No</v>
      </c>
      <c r="BB35" s="33" t="str">
        <f t="shared" si="5"/>
        <v>No</v>
      </c>
      <c r="BC35" s="33">
        <f t="shared" si="6"/>
        <v>0</v>
      </c>
      <c r="BG35" s="39"/>
      <c r="BL35" s="41"/>
      <c r="BM35" s="41"/>
      <c r="BN35" s="41"/>
      <c r="BP35" s="41"/>
      <c r="BQ35" s="41"/>
      <c r="BR35" s="41"/>
      <c r="BT35" s="41"/>
      <c r="BU35" s="41"/>
      <c r="BV35" s="41"/>
      <c r="BX35" s="41"/>
      <c r="BY35" s="41"/>
    </row>
    <row r="36" spans="1:77" ht="15" customHeight="1" x14ac:dyDescent="0.25">
      <c r="A36" s="29"/>
      <c r="B36" s="29" t="e">
        <f>IF(ROW(A36)=1,"",VLOOKUP(A36,'SERP Crawl'!A:C,3,FALSE))</f>
        <v>#N/A</v>
      </c>
      <c r="C36" t="e">
        <f>IF(ROW(A36)=1,"",VLOOKUP(A36,Crawl!A:C,3,FALSE))</f>
        <v>#N/A</v>
      </c>
      <c r="D36" s="31" t="e">
        <f>IF(ROW(A36)=1,"",IF(VLOOKUP(A36,Crawl!A:V,22,FALSE)="","No","Yes"))</f>
        <v>#N/A</v>
      </c>
      <c r="E36" s="31" t="e">
        <f>IF(ROW(A36)=1,"",IF(VLOOKUP(A36,Crawl!A:W,23,FALSE)=0,"",VLOOKUP(A36,Crawl!A:W,23,FALSE)))</f>
        <v>#N/A</v>
      </c>
      <c r="F36" s="31" t="str">
        <f t="shared" si="9"/>
        <v/>
      </c>
      <c r="G36" s="31" t="str">
        <f>IFERROR(MID(A36,FIND(".",A36,LEN(#REF!)),LEN(A36)),"")</f>
        <v/>
      </c>
      <c r="H36" s="31" t="str">
        <f t="shared" si="10"/>
        <v/>
      </c>
      <c r="AM36"/>
      <c r="AN36"/>
      <c r="AO36"/>
      <c r="AP36"/>
      <c r="AQ36"/>
      <c r="AR36"/>
      <c r="AS36"/>
      <c r="AT36" s="33" t="str">
        <f>IF(ROW()=1,"",IF(O36=200,IFERROR(IF(FIND(LOWER(#REF!),LOWER(Q36)),"Yes","No"),"No"),"-"))</f>
        <v>-</v>
      </c>
      <c r="AU36" s="33" t="str">
        <f t="shared" si="0"/>
        <v>-</v>
      </c>
      <c r="AV36" s="33" t="str">
        <f t="shared" si="1"/>
        <v>-</v>
      </c>
      <c r="AW36" s="33" t="str">
        <f t="shared" si="7"/>
        <v>-</v>
      </c>
      <c r="AX36" s="33" t="str">
        <f t="shared" si="8"/>
        <v>No</v>
      </c>
      <c r="AY36" s="33" t="str">
        <f t="shared" si="2"/>
        <v>No</v>
      </c>
      <c r="AZ36" s="33" t="str">
        <f t="shared" si="3"/>
        <v>-</v>
      </c>
      <c r="BA36" s="33" t="str">
        <f t="shared" si="4"/>
        <v>No</v>
      </c>
      <c r="BB36" s="33" t="str">
        <f t="shared" si="5"/>
        <v>No</v>
      </c>
      <c r="BC36" s="33">
        <f t="shared" si="6"/>
        <v>0</v>
      </c>
      <c r="BG36" s="39"/>
      <c r="BL36" s="41"/>
      <c r="BM36" s="41"/>
      <c r="BN36" s="41"/>
      <c r="BP36" s="41"/>
      <c r="BQ36" s="41"/>
      <c r="BR36" s="41"/>
      <c r="BT36" s="41"/>
      <c r="BU36" s="41"/>
      <c r="BV36" s="41"/>
      <c r="BX36" s="41"/>
      <c r="BY36" s="41"/>
    </row>
    <row r="37" spans="1:77" ht="15" customHeight="1" x14ac:dyDescent="0.25">
      <c r="A37" s="29"/>
      <c r="B37" s="29" t="e">
        <f>IF(ROW(A37)=1,"",VLOOKUP(A37,'SERP Crawl'!A:C,3,FALSE))</f>
        <v>#N/A</v>
      </c>
      <c r="C37" t="e">
        <f>IF(ROW(A37)=1,"",VLOOKUP(A37,Crawl!A:C,3,FALSE))</f>
        <v>#N/A</v>
      </c>
      <c r="D37" s="31" t="e">
        <f>IF(ROW(A37)=1,"",IF(VLOOKUP(A37,Crawl!A:V,22,FALSE)="","No","Yes"))</f>
        <v>#N/A</v>
      </c>
      <c r="E37" s="31" t="e">
        <f>IF(ROW(A37)=1,"",IF(VLOOKUP(A37,Crawl!A:W,23,FALSE)=0,"",VLOOKUP(A37,Crawl!A:W,23,FALSE)))</f>
        <v>#N/A</v>
      </c>
      <c r="F37" s="31" t="str">
        <f t="shared" si="9"/>
        <v/>
      </c>
      <c r="G37" s="31" t="str">
        <f>IFERROR(MID(A37,FIND(".",A37,LEN(#REF!)),LEN(A37)),"")</f>
        <v/>
      </c>
      <c r="H37" s="31" t="str">
        <f t="shared" si="10"/>
        <v/>
      </c>
      <c r="AM37"/>
      <c r="AN37"/>
      <c r="AO37"/>
      <c r="AP37"/>
      <c r="AQ37"/>
      <c r="AR37"/>
      <c r="AS37"/>
      <c r="AT37" s="33" t="str">
        <f>IF(ROW()=1,"",IF(O37=200,IFERROR(IF(FIND(LOWER(#REF!),LOWER(Q37)),"Yes","No"),"No"),"-"))</f>
        <v>-</v>
      </c>
      <c r="AU37" s="33" t="str">
        <f t="shared" si="0"/>
        <v>-</v>
      </c>
      <c r="AV37" s="33" t="str">
        <f t="shared" si="1"/>
        <v>-</v>
      </c>
      <c r="AW37" s="33" t="str">
        <f t="shared" si="7"/>
        <v>-</v>
      </c>
      <c r="AX37" s="33" t="str">
        <f t="shared" si="8"/>
        <v>No</v>
      </c>
      <c r="AY37" s="33" t="str">
        <f t="shared" si="2"/>
        <v>No</v>
      </c>
      <c r="AZ37" s="33" t="str">
        <f t="shared" si="3"/>
        <v>-</v>
      </c>
      <c r="BA37" s="33" t="str">
        <f t="shared" si="4"/>
        <v>No</v>
      </c>
      <c r="BB37" s="33" t="str">
        <f t="shared" si="5"/>
        <v>No</v>
      </c>
      <c r="BC37" s="33">
        <f t="shared" si="6"/>
        <v>0</v>
      </c>
      <c r="BE37" s="38"/>
      <c r="BF37" s="38"/>
      <c r="BG37" s="40"/>
      <c r="BH37" s="38"/>
      <c r="BI37" s="38"/>
      <c r="BL37" s="41"/>
      <c r="BM37" s="41"/>
      <c r="BN37" s="41"/>
      <c r="BO37" s="41"/>
      <c r="BP37" s="41"/>
      <c r="BQ37" s="41"/>
      <c r="BR37" s="41"/>
      <c r="BS37" s="41"/>
      <c r="BT37" s="41"/>
      <c r="BU37" s="41"/>
      <c r="BV37" s="41"/>
      <c r="BW37" s="41"/>
      <c r="BX37" s="41"/>
      <c r="BY37" s="41"/>
    </row>
    <row r="38" spans="1:77" ht="15" customHeight="1" x14ac:dyDescent="0.25">
      <c r="A38" s="29"/>
      <c r="B38" s="29" t="e">
        <f>IF(ROW(A38)=1,"",VLOOKUP(A38,'SERP Crawl'!A:C,3,FALSE))</f>
        <v>#N/A</v>
      </c>
      <c r="C38" t="e">
        <f>IF(ROW(A38)=1,"",VLOOKUP(A38,Crawl!A:C,3,FALSE))</f>
        <v>#N/A</v>
      </c>
      <c r="D38" s="31" t="e">
        <f>IF(ROW(A38)=1,"",IF(VLOOKUP(A38,Crawl!A:V,22,FALSE)="","No","Yes"))</f>
        <v>#N/A</v>
      </c>
      <c r="E38" s="31" t="e">
        <f>IF(ROW(A38)=1,"",IF(VLOOKUP(A38,Crawl!A:W,23,FALSE)=0,"",VLOOKUP(A38,Crawl!A:W,23,FALSE)))</f>
        <v>#N/A</v>
      </c>
      <c r="F38" s="31" t="str">
        <f t="shared" si="9"/>
        <v/>
      </c>
      <c r="G38" s="31" t="str">
        <f>IFERROR(MID(A38,FIND(".",A38,LEN(#REF!)),LEN(A38)),"")</f>
        <v/>
      </c>
      <c r="H38" s="31" t="str">
        <f t="shared" si="10"/>
        <v/>
      </c>
      <c r="AM38"/>
      <c r="AN38"/>
      <c r="AO38"/>
      <c r="AP38"/>
      <c r="AQ38"/>
      <c r="AR38"/>
      <c r="AS38"/>
      <c r="AT38" s="33" t="str">
        <f>IF(ROW()=1,"",IF(O38=200,IFERROR(IF(FIND(LOWER(#REF!),LOWER(Q38)),"Yes","No"),"No"),"-"))</f>
        <v>-</v>
      </c>
      <c r="AU38" s="33" t="str">
        <f t="shared" si="0"/>
        <v>-</v>
      </c>
      <c r="AV38" s="33" t="str">
        <f t="shared" si="1"/>
        <v>-</v>
      </c>
      <c r="AW38" s="33" t="str">
        <f t="shared" si="7"/>
        <v>-</v>
      </c>
      <c r="AX38" s="33" t="str">
        <f t="shared" si="8"/>
        <v>No</v>
      </c>
      <c r="AY38" s="33" t="str">
        <f t="shared" si="2"/>
        <v>No</v>
      </c>
      <c r="AZ38" s="33" t="str">
        <f t="shared" si="3"/>
        <v>-</v>
      </c>
      <c r="BA38" s="33" t="str">
        <f t="shared" si="4"/>
        <v>No</v>
      </c>
      <c r="BB38" s="33" t="str">
        <f t="shared" si="5"/>
        <v>No</v>
      </c>
      <c r="BC38" s="33">
        <f t="shared" si="6"/>
        <v>0</v>
      </c>
      <c r="BG38" s="39"/>
      <c r="BL38" s="41"/>
      <c r="BM38" s="41"/>
      <c r="BN38" s="41"/>
      <c r="BO38" s="41"/>
      <c r="BP38" s="41"/>
      <c r="BQ38" s="41"/>
      <c r="BR38" s="41"/>
      <c r="BS38" s="41"/>
      <c r="BT38" s="41"/>
      <c r="BU38" s="41"/>
      <c r="BV38" s="41"/>
      <c r="BW38" s="41"/>
      <c r="BX38" s="41"/>
      <c r="BY38" s="41"/>
    </row>
    <row r="39" spans="1:77" ht="15" customHeight="1" x14ac:dyDescent="0.25">
      <c r="A39" s="29"/>
      <c r="B39" s="29" t="e">
        <f>IF(ROW(A39)=1,"",VLOOKUP(A39,'SERP Crawl'!A:C,3,FALSE))</f>
        <v>#N/A</v>
      </c>
      <c r="C39" t="e">
        <f>IF(ROW(A39)=1,"",VLOOKUP(A39,Crawl!A:C,3,FALSE))</f>
        <v>#N/A</v>
      </c>
      <c r="D39" s="31" t="e">
        <f>IF(ROW(A39)=1,"",IF(VLOOKUP(A39,Crawl!A:V,22,FALSE)="","No","Yes"))</f>
        <v>#N/A</v>
      </c>
      <c r="E39" s="31" t="e">
        <f>IF(ROW(A39)=1,"",IF(VLOOKUP(A39,Crawl!A:W,23,FALSE)=0,"",VLOOKUP(A39,Crawl!A:W,23,FALSE)))</f>
        <v>#N/A</v>
      </c>
      <c r="F39" s="31" t="str">
        <f t="shared" si="9"/>
        <v/>
      </c>
      <c r="G39" s="31" t="str">
        <f>IFERROR(MID(A39,FIND(".",A39,LEN(#REF!)),LEN(A39)),"")</f>
        <v/>
      </c>
      <c r="H39" s="31" t="str">
        <f t="shared" si="10"/>
        <v/>
      </c>
      <c r="AM39"/>
      <c r="AN39"/>
      <c r="AO39"/>
      <c r="AP39"/>
      <c r="AQ39"/>
      <c r="AR39"/>
      <c r="AS39"/>
      <c r="AT39" s="33" t="str">
        <f>IF(ROW()=1,"",IF(O39=200,IFERROR(IF(FIND(LOWER(#REF!),LOWER(Q39)),"Yes","No"),"No"),"-"))</f>
        <v>-</v>
      </c>
      <c r="AU39" s="33" t="str">
        <f t="shared" si="0"/>
        <v>-</v>
      </c>
      <c r="AV39" s="33" t="str">
        <f t="shared" si="1"/>
        <v>-</v>
      </c>
      <c r="AW39" s="33" t="str">
        <f t="shared" si="7"/>
        <v>-</v>
      </c>
      <c r="AX39" s="33" t="str">
        <f t="shared" si="8"/>
        <v>No</v>
      </c>
      <c r="AY39" s="33" t="str">
        <f t="shared" si="2"/>
        <v>No</v>
      </c>
      <c r="AZ39" s="33" t="str">
        <f t="shared" si="3"/>
        <v>-</v>
      </c>
      <c r="BA39" s="33" t="str">
        <f t="shared" si="4"/>
        <v>No</v>
      </c>
      <c r="BB39" s="33" t="str">
        <f t="shared" si="5"/>
        <v>No</v>
      </c>
      <c r="BC39" s="33">
        <f t="shared" si="6"/>
        <v>0</v>
      </c>
      <c r="BG39" s="39"/>
      <c r="BL39" s="41"/>
      <c r="BM39" s="41"/>
      <c r="BN39" s="41"/>
      <c r="BO39" s="41"/>
      <c r="BP39" s="41"/>
      <c r="BQ39" s="41"/>
      <c r="BR39" s="41"/>
      <c r="BS39" s="41"/>
      <c r="BT39" s="41"/>
      <c r="BU39" s="30"/>
      <c r="BV39" s="30"/>
      <c r="BW39" s="30"/>
      <c r="BX39" s="30"/>
      <c r="BY39" s="30"/>
    </row>
    <row r="40" spans="1:77" ht="15" customHeight="1" x14ac:dyDescent="0.25">
      <c r="A40" s="29"/>
      <c r="B40" s="29" t="e">
        <f>IF(ROW(A40)=1,"",VLOOKUP(A40,'SERP Crawl'!A:C,3,FALSE))</f>
        <v>#N/A</v>
      </c>
      <c r="C40" t="e">
        <f>IF(ROW(A40)=1,"",VLOOKUP(A40,Crawl!A:C,3,FALSE))</f>
        <v>#N/A</v>
      </c>
      <c r="D40" s="31" t="e">
        <f>IF(ROW(A40)=1,"",IF(VLOOKUP(A40,Crawl!A:V,22,FALSE)="","No","Yes"))</f>
        <v>#N/A</v>
      </c>
      <c r="E40" s="31" t="e">
        <f>IF(ROW(A40)=1,"",IF(VLOOKUP(A40,Crawl!A:W,23,FALSE)=0,"",VLOOKUP(A40,Crawl!A:W,23,FALSE)))</f>
        <v>#N/A</v>
      </c>
      <c r="F40" s="31" t="str">
        <f t="shared" si="9"/>
        <v/>
      </c>
      <c r="G40" s="31" t="str">
        <f>IFERROR(MID(A40,FIND(".",A40,LEN(#REF!)),LEN(A40)),"")</f>
        <v/>
      </c>
      <c r="H40" s="31" t="str">
        <f t="shared" si="10"/>
        <v/>
      </c>
      <c r="AM40"/>
      <c r="AN40"/>
      <c r="AO40"/>
      <c r="AP40"/>
      <c r="AQ40"/>
      <c r="AR40"/>
      <c r="AS40"/>
      <c r="AT40" s="33" t="str">
        <f>IF(ROW()=1,"",IF(O40=200,IFERROR(IF(FIND(LOWER(#REF!),LOWER(Q40)),"Yes","No"),"No"),"-"))</f>
        <v>-</v>
      </c>
      <c r="AU40" s="33" t="str">
        <f t="shared" si="0"/>
        <v>-</v>
      </c>
      <c r="AV40" s="33" t="str">
        <f t="shared" si="1"/>
        <v>-</v>
      </c>
      <c r="AW40" s="33" t="str">
        <f t="shared" si="7"/>
        <v>-</v>
      </c>
      <c r="AX40" s="33" t="str">
        <f t="shared" si="8"/>
        <v>No</v>
      </c>
      <c r="AY40" s="33" t="str">
        <f t="shared" si="2"/>
        <v>No</v>
      </c>
      <c r="AZ40" s="33" t="str">
        <f t="shared" si="3"/>
        <v>-</v>
      </c>
      <c r="BA40" s="33" t="str">
        <f t="shared" si="4"/>
        <v>No</v>
      </c>
      <c r="BB40" s="33" t="str">
        <f t="shared" si="5"/>
        <v>No</v>
      </c>
      <c r="BC40" s="33">
        <f t="shared" si="6"/>
        <v>0</v>
      </c>
      <c r="BG40" s="39"/>
      <c r="BL40" s="30"/>
      <c r="BM40" s="30"/>
      <c r="BN40" s="30"/>
      <c r="BO40" s="30"/>
      <c r="BP40" s="30"/>
      <c r="BQ40" s="30"/>
      <c r="BR40" s="30"/>
      <c r="BS40" s="30"/>
      <c r="BT40" s="30"/>
      <c r="BU40" s="30"/>
      <c r="BV40" s="30"/>
      <c r="BW40" s="30"/>
      <c r="BX40" s="30"/>
      <c r="BY40" s="30"/>
    </row>
    <row r="41" spans="1:77" ht="15" customHeight="1" x14ac:dyDescent="0.25">
      <c r="A41" s="29"/>
      <c r="B41" s="29" t="e">
        <f>IF(ROW(A41)=1,"",VLOOKUP(A41,'SERP Crawl'!A:C,3,FALSE))</f>
        <v>#N/A</v>
      </c>
      <c r="C41" t="e">
        <f>IF(ROW(A41)=1,"",VLOOKUP(A41,Crawl!A:C,3,FALSE))</f>
        <v>#N/A</v>
      </c>
      <c r="D41" s="31" t="e">
        <f>IF(ROW(A41)=1,"",IF(VLOOKUP(A41,Crawl!A:V,22,FALSE)="","No","Yes"))</f>
        <v>#N/A</v>
      </c>
      <c r="E41" s="31" t="e">
        <f>IF(ROW(A41)=1,"",IF(VLOOKUP(A41,Crawl!A:W,23,FALSE)=0,"",VLOOKUP(A41,Crawl!A:W,23,FALSE)))</f>
        <v>#N/A</v>
      </c>
      <c r="F41" s="31" t="str">
        <f t="shared" si="9"/>
        <v/>
      </c>
      <c r="G41" s="31" t="str">
        <f>IFERROR(MID(A41,FIND(".",A41,LEN(#REF!)),LEN(A41)),"")</f>
        <v/>
      </c>
      <c r="H41" s="31" t="str">
        <f t="shared" si="10"/>
        <v/>
      </c>
      <c r="AM41"/>
      <c r="AN41"/>
      <c r="AO41"/>
      <c r="AP41"/>
      <c r="AQ41"/>
      <c r="AR41"/>
      <c r="AS41"/>
      <c r="AT41" s="33" t="str">
        <f>IF(ROW()=1,"",IF(O41=200,IFERROR(IF(FIND(LOWER(#REF!),LOWER(Q41)),"Yes","No"),"No"),"-"))</f>
        <v>-</v>
      </c>
      <c r="AU41" s="33" t="str">
        <f t="shared" si="0"/>
        <v>-</v>
      </c>
      <c r="AV41" s="33" t="str">
        <f t="shared" si="1"/>
        <v>-</v>
      </c>
      <c r="AW41" s="33" t="str">
        <f t="shared" si="7"/>
        <v>-</v>
      </c>
      <c r="AX41" s="33" t="str">
        <f t="shared" si="8"/>
        <v>No</v>
      </c>
      <c r="AY41" s="33" t="str">
        <f t="shared" si="2"/>
        <v>No</v>
      </c>
      <c r="AZ41" s="33" t="str">
        <f t="shared" si="3"/>
        <v>-</v>
      </c>
      <c r="BA41" s="33" t="str">
        <f t="shared" si="4"/>
        <v>No</v>
      </c>
      <c r="BB41" s="33" t="str">
        <f t="shared" si="5"/>
        <v>No</v>
      </c>
      <c r="BC41" s="33">
        <f t="shared" si="6"/>
        <v>0</v>
      </c>
      <c r="BG41" s="39"/>
      <c r="BL41" s="30"/>
      <c r="BM41" s="30"/>
      <c r="BN41" s="30"/>
      <c r="BO41" s="30"/>
      <c r="BP41" s="30"/>
      <c r="BQ41" s="30"/>
      <c r="BR41" s="30"/>
      <c r="BS41" s="30"/>
      <c r="BT41" s="30"/>
      <c r="BU41" s="30"/>
      <c r="BV41" s="30"/>
      <c r="BW41" s="30"/>
      <c r="BX41" s="30"/>
      <c r="BY41" s="30"/>
    </row>
    <row r="42" spans="1:77" ht="15" customHeight="1" x14ac:dyDescent="0.25">
      <c r="A42" s="29"/>
      <c r="B42" s="29" t="e">
        <f>IF(ROW(A42)=1,"",VLOOKUP(A42,'SERP Crawl'!A:C,3,FALSE))</f>
        <v>#N/A</v>
      </c>
      <c r="C42" t="e">
        <f>IF(ROW(A42)=1,"",VLOOKUP(A42,Crawl!A:C,3,FALSE))</f>
        <v>#N/A</v>
      </c>
      <c r="D42" s="31" t="e">
        <f>IF(ROW(A42)=1,"",IF(VLOOKUP(A42,Crawl!A:V,22,FALSE)="","No","Yes"))</f>
        <v>#N/A</v>
      </c>
      <c r="E42" s="31" t="e">
        <f>IF(ROW(A42)=1,"",IF(VLOOKUP(A42,Crawl!A:W,23,FALSE)=0,"",VLOOKUP(A42,Crawl!A:W,23,FALSE)))</f>
        <v>#N/A</v>
      </c>
      <c r="F42" s="31" t="str">
        <f t="shared" si="9"/>
        <v/>
      </c>
      <c r="G42" s="31" t="str">
        <f>IFERROR(MID(A42,FIND(".",A42,LEN(#REF!)),LEN(A42)),"")</f>
        <v/>
      </c>
      <c r="H42" s="31" t="str">
        <f t="shared" si="10"/>
        <v/>
      </c>
      <c r="AM42"/>
      <c r="AN42"/>
      <c r="AO42"/>
      <c r="AP42"/>
      <c r="AQ42"/>
      <c r="AR42"/>
      <c r="AS42"/>
      <c r="AT42" s="33" t="str">
        <f>IF(ROW()=1,"",IF(O42=200,IFERROR(IF(FIND(LOWER(#REF!),LOWER(Q42)),"Yes","No"),"No"),"-"))</f>
        <v>-</v>
      </c>
      <c r="AU42" s="33" t="str">
        <f t="shared" si="0"/>
        <v>-</v>
      </c>
      <c r="AV42" s="33" t="str">
        <f t="shared" si="1"/>
        <v>-</v>
      </c>
      <c r="AW42" s="33" t="str">
        <f t="shared" si="7"/>
        <v>-</v>
      </c>
      <c r="AX42" s="33" t="str">
        <f t="shared" si="8"/>
        <v>No</v>
      </c>
      <c r="AY42" s="33" t="str">
        <f t="shared" si="2"/>
        <v>No</v>
      </c>
      <c r="AZ42" s="33" t="str">
        <f t="shared" si="3"/>
        <v>-</v>
      </c>
      <c r="BA42" s="33" t="str">
        <f t="shared" si="4"/>
        <v>No</v>
      </c>
      <c r="BB42" s="33" t="str">
        <f t="shared" si="5"/>
        <v>No</v>
      </c>
      <c r="BC42" s="33">
        <f t="shared" si="6"/>
        <v>0</v>
      </c>
      <c r="BE42" s="38"/>
      <c r="BF42" s="38"/>
      <c r="BG42" s="40"/>
      <c r="BH42" s="38"/>
      <c r="BI42" s="38"/>
      <c r="BL42" s="30"/>
    </row>
    <row r="43" spans="1:77" x14ac:dyDescent="0.25">
      <c r="A43" s="29"/>
      <c r="B43" s="29" t="e">
        <f>IF(ROW(A43)=1,"",VLOOKUP(A43,'SERP Crawl'!A:C,3,FALSE))</f>
        <v>#N/A</v>
      </c>
      <c r="C43" t="e">
        <f>IF(ROW(A43)=1,"",VLOOKUP(A43,Crawl!A:C,3,FALSE))</f>
        <v>#N/A</v>
      </c>
      <c r="D43" s="31" t="e">
        <f>IF(ROW(A43)=1,"",IF(VLOOKUP(A43,Crawl!A:V,22,FALSE)="","No","Yes"))</f>
        <v>#N/A</v>
      </c>
      <c r="E43" s="31" t="e">
        <f>IF(ROW(A43)=1,"",IF(VLOOKUP(A43,Crawl!A:W,23,FALSE)=0,"",VLOOKUP(A43,Crawl!A:W,23,FALSE)))</f>
        <v>#N/A</v>
      </c>
      <c r="F43" s="31" t="str">
        <f t="shared" si="9"/>
        <v/>
      </c>
      <c r="G43" s="31" t="str">
        <f>IFERROR(MID(A43,FIND(".",A43,LEN(#REF!)),LEN(A43)),"")</f>
        <v/>
      </c>
      <c r="H43" s="31" t="str">
        <f t="shared" si="10"/>
        <v/>
      </c>
      <c r="AM43"/>
      <c r="AN43"/>
      <c r="AO43"/>
      <c r="AP43"/>
      <c r="AQ43"/>
      <c r="AR43"/>
      <c r="AS43"/>
      <c r="AT43" s="33" t="str">
        <f>IF(ROW()=1,"",IF(O43=200,IFERROR(IF(FIND(LOWER(#REF!),LOWER(Q43)),"Yes","No"),"No"),"-"))</f>
        <v>-</v>
      </c>
      <c r="AU43" s="33" t="str">
        <f t="shared" si="0"/>
        <v>-</v>
      </c>
      <c r="AV43" s="33" t="str">
        <f t="shared" si="1"/>
        <v>-</v>
      </c>
      <c r="AW43" s="33" t="str">
        <f t="shared" si="7"/>
        <v>-</v>
      </c>
      <c r="AX43" s="33" t="str">
        <f t="shared" si="8"/>
        <v>No</v>
      </c>
      <c r="AY43" s="33" t="str">
        <f t="shared" si="2"/>
        <v>No</v>
      </c>
      <c r="AZ43" s="33" t="str">
        <f t="shared" si="3"/>
        <v>-</v>
      </c>
      <c r="BA43" s="33" t="str">
        <f t="shared" si="4"/>
        <v>No</v>
      </c>
      <c r="BB43" s="33" t="str">
        <f t="shared" si="5"/>
        <v>No</v>
      </c>
      <c r="BC43" s="33">
        <f t="shared" si="6"/>
        <v>0</v>
      </c>
      <c r="BG43" s="39"/>
      <c r="BL43" s="30"/>
    </row>
    <row r="44" spans="1:77" ht="15" customHeight="1" x14ac:dyDescent="0.25">
      <c r="A44" s="29"/>
      <c r="B44" s="29" t="e">
        <f>IF(ROW(A44)=1,"",VLOOKUP(A44,'SERP Crawl'!A:C,3,FALSE))</f>
        <v>#N/A</v>
      </c>
      <c r="C44" t="e">
        <f>IF(ROW(A44)=1,"",VLOOKUP(A44,Crawl!A:C,3,FALSE))</f>
        <v>#N/A</v>
      </c>
      <c r="D44" s="31" t="e">
        <f>IF(ROW(A44)=1,"",IF(VLOOKUP(A44,Crawl!A:V,22,FALSE)="","No","Yes"))</f>
        <v>#N/A</v>
      </c>
      <c r="E44" s="31" t="e">
        <f>IF(ROW(A44)=1,"",IF(VLOOKUP(A44,Crawl!A:W,23,FALSE)=0,"",VLOOKUP(A44,Crawl!A:W,23,FALSE)))</f>
        <v>#N/A</v>
      </c>
      <c r="F44" s="31" t="str">
        <f t="shared" si="9"/>
        <v/>
      </c>
      <c r="G44" s="31" t="str">
        <f>IFERROR(MID(A44,FIND(".",A44,LEN(#REF!)),LEN(A44)),"")</f>
        <v/>
      </c>
      <c r="H44" s="31" t="str">
        <f t="shared" si="10"/>
        <v/>
      </c>
      <c r="AM44"/>
      <c r="AN44"/>
      <c r="AO44"/>
      <c r="AP44"/>
      <c r="AQ44"/>
      <c r="AR44"/>
      <c r="AS44"/>
      <c r="AT44" s="33" t="str">
        <f>IF(ROW()=1,"",IF(O44=200,IFERROR(IF(FIND(LOWER(#REF!),LOWER(Q44)),"Yes","No"),"No"),"-"))</f>
        <v>-</v>
      </c>
      <c r="AU44" s="33" t="str">
        <f t="shared" si="0"/>
        <v>-</v>
      </c>
      <c r="AV44" s="33" t="str">
        <f t="shared" si="1"/>
        <v>-</v>
      </c>
      <c r="AW44" s="33" t="str">
        <f t="shared" si="7"/>
        <v>-</v>
      </c>
      <c r="AX44" s="33" t="str">
        <f t="shared" si="8"/>
        <v>No</v>
      </c>
      <c r="AY44" s="33" t="str">
        <f t="shared" si="2"/>
        <v>No</v>
      </c>
      <c r="AZ44" s="33" t="str">
        <f t="shared" si="3"/>
        <v>-</v>
      </c>
      <c r="BA44" s="33" t="str">
        <f t="shared" si="4"/>
        <v>No</v>
      </c>
      <c r="BB44" s="33" t="str">
        <f t="shared" si="5"/>
        <v>No</v>
      </c>
      <c r="BC44" s="33">
        <f t="shared" si="6"/>
        <v>0</v>
      </c>
      <c r="BG44" s="39"/>
      <c r="BL44" s="42"/>
      <c r="BM44" s="42"/>
      <c r="BN44" s="42"/>
      <c r="BO44" s="42"/>
      <c r="BP44" s="42"/>
      <c r="BQ44" s="42"/>
      <c r="BR44" s="42"/>
      <c r="BS44" s="42"/>
      <c r="BT44" s="28"/>
      <c r="BU44" s="28"/>
      <c r="BV44" s="28"/>
      <c r="BW44" s="28"/>
      <c r="BX44" s="28"/>
      <c r="BY44" s="28"/>
    </row>
    <row r="45" spans="1:77" ht="15" customHeight="1" x14ac:dyDescent="0.25">
      <c r="A45" s="29"/>
      <c r="B45" s="29" t="e">
        <f>IF(ROW(A45)=1,"",VLOOKUP(A45,'SERP Crawl'!A:C,3,FALSE))</f>
        <v>#N/A</v>
      </c>
      <c r="C45" t="e">
        <f>IF(ROW(A45)=1,"",VLOOKUP(A45,Crawl!A:C,3,FALSE))</f>
        <v>#N/A</v>
      </c>
      <c r="D45" s="31" t="e">
        <f>IF(ROW(A45)=1,"",IF(VLOOKUP(A45,Crawl!A:V,22,FALSE)="","No","Yes"))</f>
        <v>#N/A</v>
      </c>
      <c r="E45" s="31" t="e">
        <f>IF(ROW(A45)=1,"",IF(VLOOKUP(A45,Crawl!A:W,23,FALSE)=0,"",VLOOKUP(A45,Crawl!A:W,23,FALSE)))</f>
        <v>#N/A</v>
      </c>
      <c r="F45" s="31" t="str">
        <f t="shared" si="9"/>
        <v/>
      </c>
      <c r="G45" s="31" t="str">
        <f>IFERROR(MID(A45,FIND(".",A45,LEN(#REF!)),LEN(A45)),"")</f>
        <v/>
      </c>
      <c r="H45" s="31" t="str">
        <f t="shared" si="10"/>
        <v/>
      </c>
      <c r="AM45"/>
      <c r="AN45"/>
      <c r="AO45"/>
      <c r="AP45"/>
      <c r="AQ45"/>
      <c r="AR45"/>
      <c r="AS45"/>
      <c r="AT45" s="33" t="str">
        <f>IF(ROW()=1,"",IF(O45=200,IFERROR(IF(FIND(LOWER(#REF!),LOWER(Q45)),"Yes","No"),"No"),"-"))</f>
        <v>-</v>
      </c>
      <c r="AU45" s="33" t="str">
        <f t="shared" si="0"/>
        <v>-</v>
      </c>
      <c r="AV45" s="33" t="str">
        <f t="shared" si="1"/>
        <v>-</v>
      </c>
      <c r="AW45" s="33" t="str">
        <f t="shared" si="7"/>
        <v>-</v>
      </c>
      <c r="AX45" s="33" t="str">
        <f t="shared" si="8"/>
        <v>No</v>
      </c>
      <c r="AY45" s="33" t="str">
        <f t="shared" si="2"/>
        <v>No</v>
      </c>
      <c r="AZ45" s="33" t="str">
        <f t="shared" si="3"/>
        <v>-</v>
      </c>
      <c r="BA45" s="33" t="str">
        <f t="shared" si="4"/>
        <v>No</v>
      </c>
      <c r="BB45" s="33" t="str">
        <f t="shared" si="5"/>
        <v>No</v>
      </c>
      <c r="BC45" s="33">
        <f t="shared" si="6"/>
        <v>0</v>
      </c>
      <c r="BE45" s="46"/>
      <c r="BF45" s="44"/>
      <c r="BG45" s="45"/>
      <c r="BH45" s="44"/>
      <c r="BI45" s="44"/>
    </row>
    <row r="46" spans="1:77" ht="15" customHeight="1" x14ac:dyDescent="0.25">
      <c r="A46" s="29"/>
      <c r="B46" s="29" t="e">
        <f>IF(ROW(A46)=1,"",VLOOKUP(A46,'SERP Crawl'!A:C,3,FALSE))</f>
        <v>#N/A</v>
      </c>
      <c r="C46" t="e">
        <f>IF(ROW(A46)=1,"",VLOOKUP(A46,Crawl!A:C,3,FALSE))</f>
        <v>#N/A</v>
      </c>
      <c r="D46" s="31" t="e">
        <f>IF(ROW(A46)=1,"",IF(VLOOKUP(A46,Crawl!A:V,22,FALSE)="","No","Yes"))</f>
        <v>#N/A</v>
      </c>
      <c r="E46" s="31" t="e">
        <f>IF(ROW(A46)=1,"",IF(VLOOKUP(A46,Crawl!A:W,23,FALSE)=0,"",VLOOKUP(A46,Crawl!A:W,23,FALSE)))</f>
        <v>#N/A</v>
      </c>
      <c r="F46" s="31" t="str">
        <f t="shared" si="9"/>
        <v/>
      </c>
      <c r="G46" s="31" t="str">
        <f>IFERROR(MID(A46,FIND(".",A46,LEN(#REF!)),LEN(A46)),"")</f>
        <v/>
      </c>
      <c r="H46" s="31" t="str">
        <f t="shared" si="10"/>
        <v/>
      </c>
      <c r="AM46"/>
      <c r="AN46"/>
      <c r="AO46"/>
      <c r="AP46"/>
      <c r="AQ46"/>
      <c r="AR46"/>
      <c r="AS46"/>
      <c r="AT46" s="33" t="str">
        <f>IF(ROW()=1,"",IF(O46=200,IFERROR(IF(FIND(LOWER(#REF!),LOWER(Q46)),"Yes","No"),"No"),"-"))</f>
        <v>-</v>
      </c>
      <c r="AU46" s="33" t="str">
        <f t="shared" si="0"/>
        <v>-</v>
      </c>
      <c r="AV46" s="33" t="str">
        <f t="shared" si="1"/>
        <v>-</v>
      </c>
      <c r="AW46" s="33" t="str">
        <f t="shared" si="7"/>
        <v>-</v>
      </c>
      <c r="AX46" s="33" t="str">
        <f t="shared" si="8"/>
        <v>No</v>
      </c>
      <c r="AY46" s="33" t="str">
        <f t="shared" si="2"/>
        <v>No</v>
      </c>
      <c r="AZ46" s="33" t="str">
        <f t="shared" si="3"/>
        <v>-</v>
      </c>
      <c r="BA46" s="33" t="str">
        <f t="shared" si="4"/>
        <v>No</v>
      </c>
      <c r="BB46" s="33" t="str">
        <f t="shared" si="5"/>
        <v>No</v>
      </c>
      <c r="BC46" s="33">
        <f t="shared" si="6"/>
        <v>0</v>
      </c>
      <c r="BG46" s="39"/>
    </row>
    <row r="47" spans="1:77" ht="15" customHeight="1" x14ac:dyDescent="0.25">
      <c r="A47" s="29"/>
      <c r="B47" s="29" t="e">
        <f>IF(ROW(A47)=1,"",VLOOKUP(A47,'SERP Crawl'!A:C,3,FALSE))</f>
        <v>#N/A</v>
      </c>
      <c r="C47" t="e">
        <f>IF(ROW(A47)=1,"",VLOOKUP(A47,Crawl!A:C,3,FALSE))</f>
        <v>#N/A</v>
      </c>
      <c r="D47" s="31" t="e">
        <f>IF(ROW(A47)=1,"",IF(VLOOKUP(A47,Crawl!A:V,22,FALSE)="","No","Yes"))</f>
        <v>#N/A</v>
      </c>
      <c r="E47" s="31" t="e">
        <f>IF(ROW(A47)=1,"",IF(VLOOKUP(A47,Crawl!A:W,23,FALSE)=0,"",VLOOKUP(A47,Crawl!A:W,23,FALSE)))</f>
        <v>#N/A</v>
      </c>
      <c r="F47" s="31" t="str">
        <f t="shared" si="9"/>
        <v/>
      </c>
      <c r="G47" s="31" t="str">
        <f>IFERROR(MID(A47,FIND(".",A47,LEN(#REF!)),LEN(A47)),"")</f>
        <v/>
      </c>
      <c r="H47" s="31" t="str">
        <f t="shared" si="10"/>
        <v/>
      </c>
      <c r="AM47"/>
      <c r="AN47"/>
      <c r="AO47"/>
      <c r="AP47"/>
      <c r="AQ47"/>
      <c r="AR47"/>
      <c r="AS47"/>
      <c r="AT47" s="33" t="str">
        <f>IF(ROW()=1,"",IF(O47=200,IFERROR(IF(FIND(LOWER(#REF!),LOWER(Q47)),"Yes","No"),"No"),"-"))</f>
        <v>-</v>
      </c>
      <c r="AU47" s="33" t="str">
        <f t="shared" si="0"/>
        <v>-</v>
      </c>
      <c r="AV47" s="33" t="str">
        <f t="shared" si="1"/>
        <v>-</v>
      </c>
      <c r="AW47" s="33" t="str">
        <f t="shared" si="7"/>
        <v>-</v>
      </c>
      <c r="AX47" s="33" t="str">
        <f t="shared" si="8"/>
        <v>No</v>
      </c>
      <c r="AY47" s="33" t="str">
        <f t="shared" si="2"/>
        <v>No</v>
      </c>
      <c r="AZ47" s="33" t="str">
        <f t="shared" si="3"/>
        <v>-</v>
      </c>
      <c r="BA47" s="33" t="str">
        <f t="shared" si="4"/>
        <v>No</v>
      </c>
      <c r="BB47" s="33" t="str">
        <f t="shared" si="5"/>
        <v>No</v>
      </c>
      <c r="BC47" s="33">
        <f t="shared" si="6"/>
        <v>0</v>
      </c>
      <c r="BG47" s="39"/>
    </row>
    <row r="48" spans="1:77" ht="15" customHeight="1" x14ac:dyDescent="0.25">
      <c r="A48" s="29"/>
      <c r="B48" s="29" t="e">
        <f>IF(ROW(A48)=1,"",VLOOKUP(A48,'SERP Crawl'!A:C,3,FALSE))</f>
        <v>#N/A</v>
      </c>
      <c r="C48" t="e">
        <f>IF(ROW(A48)=1,"",VLOOKUP(A48,Crawl!A:C,3,FALSE))</f>
        <v>#N/A</v>
      </c>
      <c r="D48" s="31" t="e">
        <f>IF(ROW(A48)=1,"",IF(VLOOKUP(A48,Crawl!A:V,22,FALSE)="","No","Yes"))</f>
        <v>#N/A</v>
      </c>
      <c r="E48" s="31" t="e">
        <f>IF(ROW(A48)=1,"",IF(VLOOKUP(A48,Crawl!A:W,23,FALSE)=0,"",VLOOKUP(A48,Crawl!A:W,23,FALSE)))</f>
        <v>#N/A</v>
      </c>
      <c r="F48" s="31" t="str">
        <f t="shared" si="9"/>
        <v/>
      </c>
      <c r="G48" s="31" t="str">
        <f>IFERROR(MID(A48,FIND(".",A48,LEN(#REF!)),LEN(A48)),"")</f>
        <v/>
      </c>
      <c r="H48" s="31" t="str">
        <f t="shared" si="10"/>
        <v/>
      </c>
      <c r="AM48"/>
      <c r="AN48"/>
      <c r="AO48"/>
      <c r="AP48"/>
      <c r="AQ48"/>
      <c r="AR48"/>
      <c r="AS48"/>
      <c r="AT48" s="33" t="str">
        <f>IF(ROW()=1,"",IF(O48=200,IFERROR(IF(FIND(LOWER(#REF!),LOWER(Q48)),"Yes","No"),"No"),"-"))</f>
        <v>-</v>
      </c>
      <c r="AU48" s="33" t="str">
        <f t="shared" si="0"/>
        <v>-</v>
      </c>
      <c r="AV48" s="33" t="str">
        <f t="shared" si="1"/>
        <v>-</v>
      </c>
      <c r="AW48" s="33" t="str">
        <f t="shared" si="7"/>
        <v>-</v>
      </c>
      <c r="AX48" s="33" t="str">
        <f t="shared" si="8"/>
        <v>No</v>
      </c>
      <c r="AY48" s="33" t="str">
        <f t="shared" si="2"/>
        <v>No</v>
      </c>
      <c r="AZ48" s="33" t="str">
        <f t="shared" si="3"/>
        <v>-</v>
      </c>
      <c r="BA48" s="33" t="str">
        <f t="shared" si="4"/>
        <v>No</v>
      </c>
      <c r="BB48" s="33" t="str">
        <f t="shared" si="5"/>
        <v>No</v>
      </c>
      <c r="BC48" s="33">
        <f t="shared" si="6"/>
        <v>0</v>
      </c>
      <c r="BG48" s="39"/>
    </row>
    <row r="49" spans="1:61" x14ac:dyDescent="0.25">
      <c r="A49" s="29"/>
      <c r="B49" s="29" t="e">
        <f>IF(ROW(A49)=1,"",VLOOKUP(A49,'SERP Crawl'!A:C,3,FALSE))</f>
        <v>#N/A</v>
      </c>
      <c r="C49" t="e">
        <f>IF(ROW(A49)=1,"",VLOOKUP(A49,Crawl!A:C,3,FALSE))</f>
        <v>#N/A</v>
      </c>
      <c r="D49" s="31" t="e">
        <f>IF(ROW(A49)=1,"",IF(VLOOKUP(A49,Crawl!A:V,22,FALSE)="","No","Yes"))</f>
        <v>#N/A</v>
      </c>
      <c r="E49" s="31" t="e">
        <f>IF(ROW(A49)=1,"",IF(VLOOKUP(A49,Crawl!A:W,23,FALSE)=0,"",VLOOKUP(A49,Crawl!A:W,23,FALSE)))</f>
        <v>#N/A</v>
      </c>
      <c r="F49" s="31" t="str">
        <f t="shared" si="9"/>
        <v/>
      </c>
      <c r="G49" s="31" t="str">
        <f>IFERROR(MID(A49,FIND(".",A49,LEN(#REF!)),LEN(A49)),"")</f>
        <v/>
      </c>
      <c r="H49" s="31" t="str">
        <f t="shared" si="10"/>
        <v/>
      </c>
      <c r="AM49"/>
      <c r="AN49"/>
      <c r="AO49"/>
      <c r="AP49"/>
      <c r="AQ49"/>
      <c r="AR49"/>
      <c r="AS49"/>
      <c r="AT49" s="33" t="str">
        <f>IF(ROW()=1,"",IF(O49=200,IFERROR(IF(FIND(LOWER(#REF!),LOWER(Q49)),"Yes","No"),"No"),"-"))</f>
        <v>-</v>
      </c>
      <c r="AU49" s="33" t="str">
        <f t="shared" si="0"/>
        <v>-</v>
      </c>
      <c r="AV49" s="33" t="str">
        <f t="shared" si="1"/>
        <v>-</v>
      </c>
      <c r="AW49" s="33" t="str">
        <f t="shared" si="7"/>
        <v>-</v>
      </c>
      <c r="AX49" s="33" t="str">
        <f t="shared" si="8"/>
        <v>No</v>
      </c>
      <c r="AY49" s="33" t="str">
        <f t="shared" si="2"/>
        <v>No</v>
      </c>
      <c r="AZ49" s="33" t="str">
        <f t="shared" si="3"/>
        <v>-</v>
      </c>
      <c r="BA49" s="33" t="str">
        <f t="shared" si="4"/>
        <v>No</v>
      </c>
      <c r="BB49" s="33" t="str">
        <f t="shared" si="5"/>
        <v>No</v>
      </c>
      <c r="BC49" s="33">
        <f t="shared" si="6"/>
        <v>0</v>
      </c>
      <c r="BG49" s="39"/>
    </row>
    <row r="50" spans="1:61" x14ac:dyDescent="0.25">
      <c r="A50" s="29"/>
      <c r="B50" s="29" t="e">
        <f>IF(ROW(A50)=1,"",VLOOKUP(A50,'SERP Crawl'!A:C,3,FALSE))</f>
        <v>#N/A</v>
      </c>
      <c r="C50" t="e">
        <f>IF(ROW(A50)=1,"",VLOOKUP(A50,Crawl!A:C,3,FALSE))</f>
        <v>#N/A</v>
      </c>
      <c r="D50" s="31" t="e">
        <f>IF(ROW(A50)=1,"",IF(VLOOKUP(A50,Crawl!A:V,22,FALSE)="","No","Yes"))</f>
        <v>#N/A</v>
      </c>
      <c r="E50" s="31" t="e">
        <f>IF(ROW(A50)=1,"",IF(VLOOKUP(A50,Crawl!A:W,23,FALSE)=0,"",VLOOKUP(A50,Crawl!A:W,23,FALSE)))</f>
        <v>#N/A</v>
      </c>
      <c r="F50" s="31" t="str">
        <f t="shared" si="9"/>
        <v/>
      </c>
      <c r="G50" s="31" t="str">
        <f>IFERROR(MID(A50,FIND(".",A50,LEN(#REF!)),LEN(A50)),"")</f>
        <v/>
      </c>
      <c r="H50" s="31" t="str">
        <f t="shared" si="10"/>
        <v/>
      </c>
      <c r="AM50"/>
      <c r="AN50"/>
      <c r="AO50"/>
      <c r="AP50"/>
      <c r="AQ50"/>
      <c r="AR50"/>
      <c r="AS50"/>
      <c r="AT50" s="33" t="str">
        <f>IF(ROW()=1,"",IF(O50=200,IFERROR(IF(FIND(LOWER(#REF!),LOWER(Q50)),"Yes","No"),"No"),"-"))</f>
        <v>-</v>
      </c>
      <c r="AU50" s="33" t="str">
        <f t="shared" si="0"/>
        <v>-</v>
      </c>
      <c r="AV50" s="33" t="str">
        <f t="shared" si="1"/>
        <v>-</v>
      </c>
      <c r="AW50" s="33" t="str">
        <f t="shared" si="7"/>
        <v>-</v>
      </c>
      <c r="AX50" s="33" t="str">
        <f t="shared" si="8"/>
        <v>No</v>
      </c>
      <c r="AY50" s="33" t="str">
        <f t="shared" si="2"/>
        <v>No</v>
      </c>
      <c r="AZ50" s="33" t="str">
        <f t="shared" si="3"/>
        <v>-</v>
      </c>
      <c r="BA50" s="33" t="str">
        <f t="shared" si="4"/>
        <v>No</v>
      </c>
      <c r="BB50" s="33" t="str">
        <f t="shared" si="5"/>
        <v>No</v>
      </c>
      <c r="BC50" s="33">
        <f t="shared" si="6"/>
        <v>0</v>
      </c>
      <c r="BG50" s="39"/>
    </row>
    <row r="51" spans="1:61" x14ac:dyDescent="0.25">
      <c r="A51" s="29"/>
      <c r="B51" s="29" t="e">
        <f>IF(ROW(A51)=1,"",VLOOKUP(A51,'SERP Crawl'!A:C,3,FALSE))</f>
        <v>#N/A</v>
      </c>
      <c r="C51" t="e">
        <f>IF(ROW(A51)=1,"",VLOOKUP(A51,Crawl!A:C,3,FALSE))</f>
        <v>#N/A</v>
      </c>
      <c r="D51" s="31" t="e">
        <f>IF(ROW(A51)=1,"",IF(VLOOKUP(A51,Crawl!A:V,22,FALSE)="","No","Yes"))</f>
        <v>#N/A</v>
      </c>
      <c r="E51" s="31" t="e">
        <f>IF(ROW(A51)=1,"",IF(VLOOKUP(A51,Crawl!A:W,23,FALSE)=0,"",VLOOKUP(A51,Crawl!A:W,23,FALSE)))</f>
        <v>#N/A</v>
      </c>
      <c r="F51" s="31" t="str">
        <f t="shared" si="9"/>
        <v/>
      </c>
      <c r="G51" s="31" t="str">
        <f>IFERROR(MID(A51,FIND(".",A51,LEN(#REF!)),LEN(A51)),"")</f>
        <v/>
      </c>
      <c r="H51" s="31" t="str">
        <f t="shared" si="10"/>
        <v/>
      </c>
      <c r="AM51"/>
      <c r="AN51"/>
      <c r="AO51"/>
      <c r="AP51"/>
      <c r="AQ51"/>
      <c r="AR51"/>
      <c r="AS51"/>
      <c r="AT51" s="33" t="str">
        <f>IF(ROW()=1,"",IF(O51=200,IFERROR(IF(FIND(LOWER(#REF!),LOWER(Q51)),"Yes","No"),"No"),"-"))</f>
        <v>-</v>
      </c>
      <c r="AU51" s="33" t="str">
        <f t="shared" si="0"/>
        <v>-</v>
      </c>
      <c r="AV51" s="33" t="str">
        <f t="shared" si="1"/>
        <v>-</v>
      </c>
      <c r="AW51" s="33" t="str">
        <f t="shared" si="7"/>
        <v>-</v>
      </c>
      <c r="AX51" s="33" t="str">
        <f t="shared" si="8"/>
        <v>No</v>
      </c>
      <c r="AY51" s="33" t="str">
        <f t="shared" si="2"/>
        <v>No</v>
      </c>
      <c r="AZ51" s="33" t="str">
        <f t="shared" si="3"/>
        <v>-</v>
      </c>
      <c r="BA51" s="33" t="str">
        <f t="shared" si="4"/>
        <v>No</v>
      </c>
      <c r="BB51" s="33" t="str">
        <f t="shared" si="5"/>
        <v>No</v>
      </c>
      <c r="BC51" s="33">
        <f t="shared" si="6"/>
        <v>0</v>
      </c>
      <c r="BE51" s="38"/>
      <c r="BF51" s="38"/>
      <c r="BG51" s="40"/>
      <c r="BH51" s="38"/>
      <c r="BI51" s="38"/>
    </row>
    <row r="52" spans="1:61" x14ac:dyDescent="0.25">
      <c r="A52" s="29"/>
      <c r="B52" s="29" t="e">
        <f>IF(ROW(A52)=1,"",VLOOKUP(A52,'SERP Crawl'!A:C,3,FALSE))</f>
        <v>#N/A</v>
      </c>
      <c r="C52" t="e">
        <f>IF(ROW(A52)=1,"",VLOOKUP(A52,Crawl!A:C,3,FALSE))</f>
        <v>#N/A</v>
      </c>
      <c r="D52" s="31" t="e">
        <f>IF(ROW(A52)=1,"",IF(VLOOKUP(A52,Crawl!A:V,22,FALSE)="","No","Yes"))</f>
        <v>#N/A</v>
      </c>
      <c r="E52" s="31" t="e">
        <f>IF(ROW(A52)=1,"",IF(VLOOKUP(A52,Crawl!A:W,23,FALSE)=0,"",VLOOKUP(A52,Crawl!A:W,23,FALSE)))</f>
        <v>#N/A</v>
      </c>
      <c r="F52" s="31" t="str">
        <f t="shared" si="9"/>
        <v/>
      </c>
      <c r="G52" s="31" t="str">
        <f>IFERROR(MID(A52,FIND(".",A52,LEN(#REF!)),LEN(A52)),"")</f>
        <v/>
      </c>
      <c r="H52" s="31" t="str">
        <f t="shared" si="10"/>
        <v/>
      </c>
      <c r="AM52"/>
      <c r="AN52"/>
      <c r="AO52"/>
      <c r="AP52"/>
      <c r="AQ52"/>
      <c r="AR52"/>
      <c r="AS52"/>
      <c r="AT52" s="33" t="str">
        <f>IF(ROW()=1,"",IF(O52=200,IFERROR(IF(FIND(LOWER(#REF!),LOWER(Q52)),"Yes","No"),"No"),"-"))</f>
        <v>-</v>
      </c>
      <c r="AU52" s="33" t="str">
        <f t="shared" si="0"/>
        <v>-</v>
      </c>
      <c r="AV52" s="33" t="str">
        <f t="shared" si="1"/>
        <v>-</v>
      </c>
      <c r="AW52" s="33" t="str">
        <f t="shared" si="7"/>
        <v>-</v>
      </c>
      <c r="AX52" s="33" t="str">
        <f t="shared" si="8"/>
        <v>No</v>
      </c>
      <c r="AY52" s="33" t="str">
        <f t="shared" si="2"/>
        <v>No</v>
      </c>
      <c r="AZ52" s="33" t="str">
        <f t="shared" si="3"/>
        <v>-</v>
      </c>
      <c r="BA52" s="33" t="str">
        <f t="shared" si="4"/>
        <v>No</v>
      </c>
      <c r="BB52" s="33" t="str">
        <f t="shared" si="5"/>
        <v>No</v>
      </c>
      <c r="BC52" s="33">
        <f t="shared" si="6"/>
        <v>0</v>
      </c>
      <c r="BG52" s="39"/>
    </row>
    <row r="53" spans="1:61" x14ac:dyDescent="0.25">
      <c r="A53" s="29"/>
      <c r="B53" s="29" t="e">
        <f>IF(ROW(A53)=1,"",VLOOKUP(A53,'SERP Crawl'!A:C,3,FALSE))</f>
        <v>#N/A</v>
      </c>
      <c r="C53" t="e">
        <f>IF(ROW(A53)=1,"",VLOOKUP(A53,Crawl!A:C,3,FALSE))</f>
        <v>#N/A</v>
      </c>
      <c r="D53" s="31" t="e">
        <f>IF(ROW(A53)=1,"",IF(VLOOKUP(A53,Crawl!A:V,22,FALSE)="","No","Yes"))</f>
        <v>#N/A</v>
      </c>
      <c r="E53" s="31" t="e">
        <f>IF(ROW(A53)=1,"",IF(VLOOKUP(A53,Crawl!A:W,23,FALSE)=0,"",VLOOKUP(A53,Crawl!A:W,23,FALSE)))</f>
        <v>#N/A</v>
      </c>
      <c r="F53" s="31" t="str">
        <f t="shared" si="9"/>
        <v/>
      </c>
      <c r="G53" s="31" t="str">
        <f>IFERROR(MID(A53,FIND(".",A53,LEN(#REF!)),LEN(A53)),"")</f>
        <v/>
      </c>
      <c r="H53" s="31" t="str">
        <f t="shared" si="10"/>
        <v/>
      </c>
      <c r="AM53"/>
      <c r="AN53"/>
      <c r="AO53"/>
      <c r="AP53"/>
      <c r="AQ53"/>
      <c r="AR53"/>
      <c r="AS53"/>
      <c r="AT53" s="33" t="str">
        <f>IF(ROW()=1,"",IF(O53=200,IFERROR(IF(FIND(LOWER(#REF!),LOWER(Q53)),"Yes","No"),"No"),"-"))</f>
        <v>-</v>
      </c>
      <c r="AU53" s="33" t="str">
        <f t="shared" si="0"/>
        <v>-</v>
      </c>
      <c r="AV53" s="33" t="str">
        <f t="shared" si="1"/>
        <v>-</v>
      </c>
      <c r="AW53" s="33" t="str">
        <f t="shared" si="7"/>
        <v>-</v>
      </c>
      <c r="AX53" s="33" t="str">
        <f t="shared" si="8"/>
        <v>No</v>
      </c>
      <c r="AY53" s="33" t="str">
        <f t="shared" si="2"/>
        <v>No</v>
      </c>
      <c r="AZ53" s="33" t="str">
        <f t="shared" si="3"/>
        <v>-</v>
      </c>
      <c r="BA53" s="33" t="str">
        <f t="shared" si="4"/>
        <v>No</v>
      </c>
      <c r="BB53" s="33" t="str">
        <f t="shared" si="5"/>
        <v>No</v>
      </c>
      <c r="BC53" s="33">
        <f t="shared" si="6"/>
        <v>0</v>
      </c>
      <c r="BG53" s="39"/>
    </row>
    <row r="54" spans="1:61" x14ac:dyDescent="0.25">
      <c r="A54" s="29"/>
      <c r="B54" s="29" t="e">
        <f>IF(ROW(A54)=1,"",VLOOKUP(A54,'SERP Crawl'!A:C,3,FALSE))</f>
        <v>#N/A</v>
      </c>
      <c r="C54" t="e">
        <f>IF(ROW(A54)=1,"",VLOOKUP(A54,Crawl!A:C,3,FALSE))</f>
        <v>#N/A</v>
      </c>
      <c r="D54" s="31" t="e">
        <f>IF(ROW(A54)=1,"",IF(VLOOKUP(A54,Crawl!A:V,22,FALSE)="","No","Yes"))</f>
        <v>#N/A</v>
      </c>
      <c r="E54" s="31" t="e">
        <f>IF(ROW(A54)=1,"",IF(VLOOKUP(A54,Crawl!A:W,23,FALSE)=0,"",VLOOKUP(A54,Crawl!A:W,23,FALSE)))</f>
        <v>#N/A</v>
      </c>
      <c r="F54" s="31" t="str">
        <f t="shared" si="9"/>
        <v/>
      </c>
      <c r="G54" s="31" t="str">
        <f>IFERROR(MID(A54,FIND(".",A54,LEN(#REF!)),LEN(A54)),"")</f>
        <v/>
      </c>
      <c r="H54" s="31" t="str">
        <f t="shared" si="10"/>
        <v/>
      </c>
      <c r="AM54"/>
      <c r="AN54"/>
      <c r="AO54"/>
      <c r="AP54"/>
      <c r="AQ54"/>
      <c r="AR54"/>
      <c r="AS54"/>
      <c r="AT54" s="33" t="str">
        <f>IF(ROW()=1,"",IF(O54=200,IFERROR(IF(FIND(LOWER(#REF!),LOWER(Q54)),"Yes","No"),"No"),"-"))</f>
        <v>-</v>
      </c>
      <c r="AU54" s="33" t="str">
        <f t="shared" si="0"/>
        <v>-</v>
      </c>
      <c r="AV54" s="33" t="str">
        <f t="shared" si="1"/>
        <v>-</v>
      </c>
      <c r="AW54" s="33" t="str">
        <f t="shared" si="7"/>
        <v>-</v>
      </c>
      <c r="AX54" s="33" t="str">
        <f t="shared" si="8"/>
        <v>No</v>
      </c>
      <c r="AY54" s="33" t="str">
        <f t="shared" si="2"/>
        <v>No</v>
      </c>
      <c r="AZ54" s="33" t="str">
        <f t="shared" si="3"/>
        <v>-</v>
      </c>
      <c r="BA54" s="33" t="str">
        <f t="shared" si="4"/>
        <v>No</v>
      </c>
      <c r="BB54" s="33" t="str">
        <f t="shared" si="5"/>
        <v>No</v>
      </c>
      <c r="BC54" s="33">
        <f t="shared" si="6"/>
        <v>0</v>
      </c>
      <c r="BG54" s="39"/>
    </row>
    <row r="55" spans="1:61" x14ac:dyDescent="0.25">
      <c r="A55" s="29"/>
      <c r="B55" s="29" t="e">
        <f>IF(ROW(A55)=1,"",VLOOKUP(A55,'SERP Crawl'!A:C,3,FALSE))</f>
        <v>#N/A</v>
      </c>
      <c r="C55" t="e">
        <f>IF(ROW(A55)=1,"",VLOOKUP(A55,Crawl!A:C,3,FALSE))</f>
        <v>#N/A</v>
      </c>
      <c r="D55" s="31" t="e">
        <f>IF(ROW(A55)=1,"",IF(VLOOKUP(A55,Crawl!A:V,22,FALSE)="","No","Yes"))</f>
        <v>#N/A</v>
      </c>
      <c r="E55" s="31" t="e">
        <f>IF(ROW(A55)=1,"",IF(VLOOKUP(A55,Crawl!A:W,23,FALSE)=0,"",VLOOKUP(A55,Crawl!A:W,23,FALSE)))</f>
        <v>#N/A</v>
      </c>
      <c r="F55" s="31" t="str">
        <f t="shared" si="9"/>
        <v/>
      </c>
      <c r="G55" s="31" t="str">
        <f>IFERROR(MID(A55,FIND(".",A55,LEN(#REF!)),LEN(A55)),"")</f>
        <v/>
      </c>
      <c r="H55" s="31" t="str">
        <f t="shared" si="10"/>
        <v/>
      </c>
      <c r="AM55"/>
      <c r="AN55"/>
      <c r="AO55"/>
      <c r="AP55"/>
      <c r="AQ55"/>
      <c r="AR55"/>
      <c r="AS55"/>
      <c r="AT55" s="33" t="str">
        <f>IF(ROW()=1,"",IF(O55=200,IFERROR(IF(FIND(LOWER(#REF!),LOWER(Q55)),"Yes","No"),"No"),"-"))</f>
        <v>-</v>
      </c>
      <c r="AU55" s="33" t="str">
        <f t="shared" si="0"/>
        <v>-</v>
      </c>
      <c r="AV55" s="33" t="str">
        <f t="shared" si="1"/>
        <v>-</v>
      </c>
      <c r="AW55" s="33" t="str">
        <f t="shared" si="7"/>
        <v>-</v>
      </c>
      <c r="AX55" s="33" t="str">
        <f t="shared" si="8"/>
        <v>No</v>
      </c>
      <c r="AY55" s="33" t="str">
        <f t="shared" si="2"/>
        <v>No</v>
      </c>
      <c r="AZ55" s="33" t="str">
        <f t="shared" si="3"/>
        <v>-</v>
      </c>
      <c r="BA55" s="33" t="str">
        <f t="shared" si="4"/>
        <v>No</v>
      </c>
      <c r="BB55" s="33" t="str">
        <f t="shared" si="5"/>
        <v>No</v>
      </c>
      <c r="BC55" s="33">
        <f t="shared" si="6"/>
        <v>0</v>
      </c>
      <c r="BE55" s="38"/>
      <c r="BF55" s="38"/>
      <c r="BG55" s="40"/>
      <c r="BH55" s="38"/>
      <c r="BI55" s="38"/>
    </row>
    <row r="56" spans="1:61" x14ac:dyDescent="0.25">
      <c r="A56" s="29"/>
      <c r="B56" s="29" t="e">
        <f>IF(ROW(A56)=1,"",VLOOKUP(A56,'SERP Crawl'!A:C,3,FALSE))</f>
        <v>#N/A</v>
      </c>
      <c r="C56" t="e">
        <f>IF(ROW(A56)=1,"",VLOOKUP(A56,Crawl!A:C,3,FALSE))</f>
        <v>#N/A</v>
      </c>
      <c r="D56" s="31" t="e">
        <f>IF(ROW(A56)=1,"",IF(VLOOKUP(A56,Crawl!A:V,22,FALSE)="","No","Yes"))</f>
        <v>#N/A</v>
      </c>
      <c r="E56" s="31" t="e">
        <f>IF(ROW(A56)=1,"",IF(VLOOKUP(A56,Crawl!A:W,23,FALSE)=0,"",VLOOKUP(A56,Crawl!A:W,23,FALSE)))</f>
        <v>#N/A</v>
      </c>
      <c r="F56" s="31" t="str">
        <f t="shared" si="9"/>
        <v/>
      </c>
      <c r="G56" s="31" t="str">
        <f>IFERROR(MID(A56,FIND(".",A56,LEN(#REF!)),LEN(A56)),"")</f>
        <v/>
      </c>
      <c r="H56" s="31" t="str">
        <f t="shared" si="10"/>
        <v/>
      </c>
      <c r="AM56"/>
      <c r="AN56"/>
      <c r="AO56"/>
      <c r="AP56"/>
      <c r="AQ56"/>
      <c r="AR56"/>
      <c r="AS56"/>
      <c r="AT56" s="33" t="str">
        <f>IF(ROW()=1,"",IF(O56=200,IFERROR(IF(FIND(LOWER(#REF!),LOWER(Q56)),"Yes","No"),"No"),"-"))</f>
        <v>-</v>
      </c>
      <c r="AU56" s="33" t="str">
        <f t="shared" si="0"/>
        <v>-</v>
      </c>
      <c r="AV56" s="33" t="str">
        <f t="shared" si="1"/>
        <v>-</v>
      </c>
      <c r="AW56" s="33" t="str">
        <f t="shared" si="7"/>
        <v>-</v>
      </c>
      <c r="AX56" s="33" t="str">
        <f t="shared" si="8"/>
        <v>No</v>
      </c>
      <c r="AY56" s="33" t="str">
        <f t="shared" si="2"/>
        <v>No</v>
      </c>
      <c r="AZ56" s="33" t="str">
        <f t="shared" si="3"/>
        <v>-</v>
      </c>
      <c r="BA56" s="33" t="str">
        <f t="shared" si="4"/>
        <v>No</v>
      </c>
      <c r="BB56" s="33" t="str">
        <f t="shared" si="5"/>
        <v>No</v>
      </c>
      <c r="BC56" s="33">
        <f t="shared" si="6"/>
        <v>0</v>
      </c>
      <c r="BG56" s="39"/>
    </row>
    <row r="57" spans="1:61" x14ac:dyDescent="0.25">
      <c r="A57" s="29"/>
      <c r="B57" s="29" t="e">
        <f>IF(ROW(A57)=1,"",VLOOKUP(A57,'SERP Crawl'!A:C,3,FALSE))</f>
        <v>#N/A</v>
      </c>
      <c r="C57" t="e">
        <f>IF(ROW(A57)=1,"",VLOOKUP(A57,Crawl!A:C,3,FALSE))</f>
        <v>#N/A</v>
      </c>
      <c r="D57" s="31" t="e">
        <f>IF(ROW(A57)=1,"",IF(VLOOKUP(A57,Crawl!A:V,22,FALSE)="","No","Yes"))</f>
        <v>#N/A</v>
      </c>
      <c r="E57" s="31" t="e">
        <f>IF(ROW(A57)=1,"",IF(VLOOKUP(A57,Crawl!A:W,23,FALSE)=0,"",VLOOKUP(A57,Crawl!A:W,23,FALSE)))</f>
        <v>#N/A</v>
      </c>
      <c r="F57" s="31" t="str">
        <f t="shared" si="9"/>
        <v/>
      </c>
      <c r="G57" s="31" t="str">
        <f>IFERROR(MID(A57,FIND(".",A57,LEN(#REF!)),LEN(A57)),"")</f>
        <v/>
      </c>
      <c r="H57" s="31" t="str">
        <f t="shared" si="10"/>
        <v/>
      </c>
      <c r="AM57"/>
      <c r="AN57"/>
      <c r="AO57"/>
      <c r="AP57"/>
      <c r="AQ57"/>
      <c r="AR57"/>
      <c r="AS57"/>
      <c r="AT57" s="33" t="str">
        <f>IF(ROW()=1,"",IF(O57=200,IFERROR(IF(FIND(LOWER(#REF!),LOWER(Q57)),"Yes","No"),"No"),"-"))</f>
        <v>-</v>
      </c>
      <c r="AU57" s="33" t="str">
        <f t="shared" si="0"/>
        <v>-</v>
      </c>
      <c r="AV57" s="33" t="str">
        <f t="shared" si="1"/>
        <v>-</v>
      </c>
      <c r="AW57" s="33" t="str">
        <f t="shared" si="7"/>
        <v>-</v>
      </c>
      <c r="AX57" s="33" t="str">
        <f t="shared" si="8"/>
        <v>No</v>
      </c>
      <c r="AY57" s="33" t="str">
        <f t="shared" si="2"/>
        <v>No</v>
      </c>
      <c r="AZ57" s="33" t="str">
        <f t="shared" si="3"/>
        <v>-</v>
      </c>
      <c r="BA57" s="33" t="str">
        <f t="shared" si="4"/>
        <v>No</v>
      </c>
      <c r="BB57" s="33" t="str">
        <f t="shared" si="5"/>
        <v>No</v>
      </c>
      <c r="BC57" s="33">
        <f t="shared" si="6"/>
        <v>0</v>
      </c>
      <c r="BG57" s="39"/>
    </row>
    <row r="58" spans="1:61" x14ac:dyDescent="0.25">
      <c r="A58" s="29"/>
      <c r="B58" s="29" t="e">
        <f>IF(ROW(A58)=1,"",VLOOKUP(A58,'SERP Crawl'!A:C,3,FALSE))</f>
        <v>#N/A</v>
      </c>
      <c r="C58" t="e">
        <f>IF(ROW(A58)=1,"",VLOOKUP(A58,Crawl!A:C,3,FALSE))</f>
        <v>#N/A</v>
      </c>
      <c r="D58" s="31" t="e">
        <f>IF(ROW(A58)=1,"",IF(VLOOKUP(A58,Crawl!A:V,22,FALSE)="","No","Yes"))</f>
        <v>#N/A</v>
      </c>
      <c r="E58" s="31" t="e">
        <f>IF(ROW(A58)=1,"",IF(VLOOKUP(A58,Crawl!A:W,23,FALSE)=0,"",VLOOKUP(A58,Crawl!A:W,23,FALSE)))</f>
        <v>#N/A</v>
      </c>
      <c r="F58" s="31" t="str">
        <f t="shared" si="9"/>
        <v/>
      </c>
      <c r="G58" s="31" t="str">
        <f>IFERROR(MID(A58,FIND(".",A58,LEN(#REF!)),LEN(A58)),"")</f>
        <v/>
      </c>
      <c r="H58" s="31" t="str">
        <f t="shared" si="10"/>
        <v/>
      </c>
      <c r="AM58"/>
      <c r="AN58"/>
      <c r="AO58"/>
      <c r="AP58"/>
      <c r="AQ58"/>
      <c r="AR58"/>
      <c r="AS58"/>
      <c r="AT58" s="33" t="str">
        <f>IF(ROW()=1,"",IF(O58=200,IFERROR(IF(FIND(LOWER(#REF!),LOWER(Q58)),"Yes","No"),"No"),"-"))</f>
        <v>-</v>
      </c>
      <c r="AU58" s="33" t="str">
        <f t="shared" si="0"/>
        <v>-</v>
      </c>
      <c r="AV58" s="33" t="str">
        <f t="shared" si="1"/>
        <v>-</v>
      </c>
      <c r="AW58" s="33" t="str">
        <f t="shared" si="7"/>
        <v>-</v>
      </c>
      <c r="AX58" s="33" t="str">
        <f t="shared" si="8"/>
        <v>No</v>
      </c>
      <c r="AY58" s="33" t="str">
        <f t="shared" si="2"/>
        <v>No</v>
      </c>
      <c r="AZ58" s="33" t="str">
        <f t="shared" si="3"/>
        <v>-</v>
      </c>
      <c r="BA58" s="33" t="str">
        <f t="shared" si="4"/>
        <v>No</v>
      </c>
      <c r="BB58" s="33" t="str">
        <f t="shared" si="5"/>
        <v>No</v>
      </c>
      <c r="BC58" s="33">
        <f t="shared" si="6"/>
        <v>0</v>
      </c>
      <c r="BG58" s="39"/>
    </row>
    <row r="59" spans="1:61" x14ac:dyDescent="0.25">
      <c r="A59" s="29"/>
      <c r="B59" s="29" t="e">
        <f>IF(ROW(A59)=1,"",VLOOKUP(A59,'SERP Crawl'!A:C,3,FALSE))</f>
        <v>#N/A</v>
      </c>
      <c r="C59" t="e">
        <f>IF(ROW(A59)=1,"",VLOOKUP(A59,Crawl!A:C,3,FALSE))</f>
        <v>#N/A</v>
      </c>
      <c r="D59" s="31" t="e">
        <f>IF(ROW(A59)=1,"",IF(VLOOKUP(A59,Crawl!A:V,22,FALSE)="","No","Yes"))</f>
        <v>#N/A</v>
      </c>
      <c r="E59" s="31" t="e">
        <f>IF(ROW(A59)=1,"",IF(VLOOKUP(A59,Crawl!A:W,23,FALSE)=0,"",VLOOKUP(A59,Crawl!A:W,23,FALSE)))</f>
        <v>#N/A</v>
      </c>
      <c r="F59" s="31" t="str">
        <f t="shared" si="9"/>
        <v/>
      </c>
      <c r="G59" s="31" t="str">
        <f>IFERROR(MID(A59,FIND(".",A59,LEN(#REF!)),LEN(A59)),"")</f>
        <v/>
      </c>
      <c r="H59" s="31" t="str">
        <f t="shared" si="10"/>
        <v/>
      </c>
      <c r="AM59"/>
      <c r="AN59"/>
      <c r="AO59"/>
      <c r="AP59"/>
      <c r="AQ59"/>
      <c r="AR59"/>
      <c r="AS59"/>
      <c r="AT59" s="33" t="str">
        <f>IF(ROW()=1,"",IF(O59=200,IFERROR(IF(FIND(LOWER(#REF!),LOWER(Q59)),"Yes","No"),"No"),"-"))</f>
        <v>-</v>
      </c>
      <c r="AU59" s="33" t="str">
        <f t="shared" si="0"/>
        <v>-</v>
      </c>
      <c r="AV59" s="33" t="str">
        <f t="shared" si="1"/>
        <v>-</v>
      </c>
      <c r="AW59" s="33" t="str">
        <f t="shared" si="7"/>
        <v>-</v>
      </c>
      <c r="AX59" s="33" t="str">
        <f t="shared" si="8"/>
        <v>No</v>
      </c>
      <c r="AY59" s="33" t="str">
        <f t="shared" si="2"/>
        <v>No</v>
      </c>
      <c r="AZ59" s="33" t="str">
        <f t="shared" si="3"/>
        <v>-</v>
      </c>
      <c r="BA59" s="33" t="str">
        <f t="shared" si="4"/>
        <v>No</v>
      </c>
      <c r="BB59" s="33" t="str">
        <f t="shared" si="5"/>
        <v>No</v>
      </c>
      <c r="BC59" s="33">
        <f t="shared" si="6"/>
        <v>0</v>
      </c>
      <c r="BG59" s="39"/>
    </row>
    <row r="60" spans="1:61" x14ac:dyDescent="0.25">
      <c r="A60" s="29"/>
      <c r="B60" s="29" t="e">
        <f>IF(ROW(A60)=1,"",VLOOKUP(A60,'SERP Crawl'!A:C,3,FALSE))</f>
        <v>#N/A</v>
      </c>
      <c r="C60" t="e">
        <f>IF(ROW(A60)=1,"",VLOOKUP(A60,Crawl!A:C,3,FALSE))</f>
        <v>#N/A</v>
      </c>
      <c r="D60" s="31" t="e">
        <f>IF(ROW(A60)=1,"",IF(VLOOKUP(A60,Crawl!A:V,22,FALSE)="","No","Yes"))</f>
        <v>#N/A</v>
      </c>
      <c r="E60" s="31" t="e">
        <f>IF(ROW(A60)=1,"",IF(VLOOKUP(A60,Crawl!A:W,23,FALSE)=0,"",VLOOKUP(A60,Crawl!A:W,23,FALSE)))</f>
        <v>#N/A</v>
      </c>
      <c r="F60" s="31" t="str">
        <f t="shared" si="9"/>
        <v/>
      </c>
      <c r="G60" s="31" t="str">
        <f>IFERROR(MID(A60,FIND(".",A60,LEN(#REF!)),LEN(A60)),"")</f>
        <v/>
      </c>
      <c r="H60" s="31" t="str">
        <f t="shared" si="10"/>
        <v/>
      </c>
      <c r="AM60"/>
      <c r="AN60"/>
      <c r="AO60"/>
      <c r="AP60"/>
      <c r="AQ60"/>
      <c r="AR60"/>
      <c r="AS60"/>
      <c r="AT60" s="33" t="str">
        <f>IF(ROW()=1,"",IF(O60=200,IFERROR(IF(FIND(LOWER(#REF!),LOWER(Q60)),"Yes","No"),"No"),"-"))</f>
        <v>-</v>
      </c>
      <c r="AU60" s="33" t="str">
        <f t="shared" si="0"/>
        <v>-</v>
      </c>
      <c r="AV60" s="33" t="str">
        <f t="shared" si="1"/>
        <v>-</v>
      </c>
      <c r="AW60" s="33" t="str">
        <f t="shared" si="7"/>
        <v>-</v>
      </c>
      <c r="AX60" s="33" t="str">
        <f t="shared" si="8"/>
        <v>No</v>
      </c>
      <c r="AY60" s="33" t="str">
        <f t="shared" si="2"/>
        <v>No</v>
      </c>
      <c r="AZ60" s="33" t="str">
        <f t="shared" si="3"/>
        <v>-</v>
      </c>
      <c r="BA60" s="33" t="str">
        <f t="shared" si="4"/>
        <v>No</v>
      </c>
      <c r="BB60" s="33" t="str">
        <f t="shared" si="5"/>
        <v>No</v>
      </c>
      <c r="BC60" s="33">
        <f t="shared" si="6"/>
        <v>0</v>
      </c>
      <c r="BG60" s="39"/>
    </row>
    <row r="61" spans="1:61" x14ac:dyDescent="0.25">
      <c r="A61" s="29"/>
      <c r="B61" s="29" t="e">
        <f>IF(ROW(A61)=1,"",VLOOKUP(A61,'SERP Crawl'!A:C,3,FALSE))</f>
        <v>#N/A</v>
      </c>
      <c r="C61" t="e">
        <f>IF(ROW(A61)=1,"",VLOOKUP(A61,Crawl!A:C,3,FALSE))</f>
        <v>#N/A</v>
      </c>
      <c r="D61" s="31" t="e">
        <f>IF(ROW(A61)=1,"",IF(VLOOKUP(A61,Crawl!A:V,22,FALSE)="","No","Yes"))</f>
        <v>#N/A</v>
      </c>
      <c r="E61" s="31" t="e">
        <f>IF(ROW(A61)=1,"",IF(VLOOKUP(A61,Crawl!A:W,23,FALSE)=0,"",VLOOKUP(A61,Crawl!A:W,23,FALSE)))</f>
        <v>#N/A</v>
      </c>
      <c r="F61" s="31" t="str">
        <f t="shared" si="9"/>
        <v/>
      </c>
      <c r="G61" s="31" t="str">
        <f>IFERROR(MID(A61,FIND(".",A61,LEN(#REF!)),LEN(A61)),"")</f>
        <v/>
      </c>
      <c r="H61" s="31" t="str">
        <f t="shared" si="10"/>
        <v/>
      </c>
      <c r="AM61"/>
      <c r="AN61"/>
      <c r="AO61"/>
      <c r="AP61"/>
      <c r="AQ61"/>
      <c r="AR61"/>
      <c r="AS61"/>
      <c r="AT61" s="33" t="str">
        <f>IF(ROW()=1,"",IF(O61=200,IFERROR(IF(FIND(LOWER(#REF!),LOWER(Q61)),"Yes","No"),"No"),"-"))</f>
        <v>-</v>
      </c>
      <c r="AU61" s="33" t="str">
        <f t="shared" si="0"/>
        <v>-</v>
      </c>
      <c r="AV61" s="33" t="str">
        <f t="shared" si="1"/>
        <v>-</v>
      </c>
      <c r="AW61" s="33" t="str">
        <f t="shared" si="7"/>
        <v>-</v>
      </c>
      <c r="AX61" s="33" t="str">
        <f t="shared" si="8"/>
        <v>No</v>
      </c>
      <c r="AY61" s="33" t="str">
        <f t="shared" si="2"/>
        <v>No</v>
      </c>
      <c r="AZ61" s="33" t="str">
        <f t="shared" si="3"/>
        <v>-</v>
      </c>
      <c r="BA61" s="33" t="str">
        <f t="shared" si="4"/>
        <v>No</v>
      </c>
      <c r="BB61" s="33" t="str">
        <f t="shared" si="5"/>
        <v>No</v>
      </c>
      <c r="BC61" s="33">
        <f t="shared" si="6"/>
        <v>0</v>
      </c>
      <c r="BG61" s="39"/>
    </row>
    <row r="62" spans="1:61" x14ac:dyDescent="0.25">
      <c r="A62" s="29"/>
      <c r="B62" s="29" t="e">
        <f>IF(ROW(A62)=1,"",VLOOKUP(A62,'SERP Crawl'!A:C,3,FALSE))</f>
        <v>#N/A</v>
      </c>
      <c r="C62" t="e">
        <f>IF(ROW(A62)=1,"",VLOOKUP(A62,Crawl!A:C,3,FALSE))</f>
        <v>#N/A</v>
      </c>
      <c r="D62" s="31" t="e">
        <f>IF(ROW(A62)=1,"",IF(VLOOKUP(A62,Crawl!A:V,22,FALSE)="","No","Yes"))</f>
        <v>#N/A</v>
      </c>
      <c r="E62" s="31" t="e">
        <f>IF(ROW(A62)=1,"",IF(VLOOKUP(A62,Crawl!A:W,23,FALSE)=0,"",VLOOKUP(A62,Crawl!A:W,23,FALSE)))</f>
        <v>#N/A</v>
      </c>
      <c r="F62" s="31" t="str">
        <f t="shared" si="9"/>
        <v/>
      </c>
      <c r="G62" s="31" t="str">
        <f>IFERROR(MID(A62,FIND(".",A62,LEN(#REF!)),LEN(A62)),"")</f>
        <v/>
      </c>
      <c r="H62" s="31" t="str">
        <f t="shared" si="10"/>
        <v/>
      </c>
      <c r="AM62"/>
      <c r="AN62"/>
      <c r="AO62"/>
      <c r="AP62"/>
      <c r="AQ62"/>
      <c r="AR62"/>
      <c r="AS62"/>
      <c r="AT62" s="33" t="str">
        <f>IF(ROW()=1,"",IF(O62=200,IFERROR(IF(FIND(LOWER(#REF!),LOWER(Q62)),"Yes","No"),"No"),"-"))</f>
        <v>-</v>
      </c>
      <c r="AU62" s="33" t="str">
        <f t="shared" si="0"/>
        <v>-</v>
      </c>
      <c r="AV62" s="33" t="str">
        <f t="shared" si="1"/>
        <v>-</v>
      </c>
      <c r="AW62" s="33" t="str">
        <f t="shared" si="7"/>
        <v>-</v>
      </c>
      <c r="AX62" s="33" t="str">
        <f t="shared" si="8"/>
        <v>No</v>
      </c>
      <c r="AY62" s="33" t="str">
        <f t="shared" si="2"/>
        <v>No</v>
      </c>
      <c r="AZ62" s="33" t="str">
        <f t="shared" si="3"/>
        <v>-</v>
      </c>
      <c r="BA62" s="33" t="str">
        <f t="shared" si="4"/>
        <v>No</v>
      </c>
      <c r="BB62" s="33" t="str">
        <f t="shared" si="5"/>
        <v>No</v>
      </c>
      <c r="BC62" s="33">
        <f t="shared" si="6"/>
        <v>0</v>
      </c>
      <c r="BG62" s="39"/>
    </row>
    <row r="63" spans="1:61" x14ac:dyDescent="0.25">
      <c r="A63" s="29"/>
      <c r="B63" s="29" t="e">
        <f>IF(ROW(A63)=1,"",VLOOKUP(A63,'SERP Crawl'!A:C,3,FALSE))</f>
        <v>#N/A</v>
      </c>
      <c r="C63" t="e">
        <f>IF(ROW(A63)=1,"",VLOOKUP(A63,Crawl!A:C,3,FALSE))</f>
        <v>#N/A</v>
      </c>
      <c r="D63" s="31" t="e">
        <f>IF(ROW(A63)=1,"",IF(VLOOKUP(A63,Crawl!A:V,22,FALSE)="","No","Yes"))</f>
        <v>#N/A</v>
      </c>
      <c r="E63" s="31" t="e">
        <f>IF(ROW(A63)=1,"",IF(VLOOKUP(A63,Crawl!A:W,23,FALSE)=0,"",VLOOKUP(A63,Crawl!A:W,23,FALSE)))</f>
        <v>#N/A</v>
      </c>
      <c r="F63" s="31" t="str">
        <f t="shared" si="9"/>
        <v/>
      </c>
      <c r="G63" s="31" t="str">
        <f>IFERROR(MID(A63,FIND(".",A63,LEN(#REF!)),LEN(A63)),"")</f>
        <v/>
      </c>
      <c r="H63" s="31" t="str">
        <f t="shared" si="10"/>
        <v/>
      </c>
      <c r="AM63"/>
      <c r="AN63"/>
      <c r="AO63"/>
      <c r="AP63"/>
      <c r="AQ63"/>
      <c r="AR63"/>
      <c r="AS63"/>
      <c r="AT63" s="33" t="str">
        <f>IF(ROW()=1,"",IF(O63=200,IFERROR(IF(FIND(LOWER(#REF!),LOWER(Q63)),"Yes","No"),"No"),"-"))</f>
        <v>-</v>
      </c>
      <c r="AU63" s="33" t="str">
        <f t="shared" si="0"/>
        <v>-</v>
      </c>
      <c r="AV63" s="33" t="str">
        <f t="shared" si="1"/>
        <v>-</v>
      </c>
      <c r="AW63" s="33" t="str">
        <f t="shared" si="7"/>
        <v>-</v>
      </c>
      <c r="AX63" s="33" t="str">
        <f t="shared" si="8"/>
        <v>No</v>
      </c>
      <c r="AY63" s="33" t="str">
        <f t="shared" si="2"/>
        <v>No</v>
      </c>
      <c r="AZ63" s="33" t="str">
        <f t="shared" si="3"/>
        <v>-</v>
      </c>
      <c r="BA63" s="33" t="str">
        <f t="shared" si="4"/>
        <v>No</v>
      </c>
      <c r="BB63" s="33" t="str">
        <f t="shared" si="5"/>
        <v>No</v>
      </c>
      <c r="BC63" s="33">
        <f t="shared" si="6"/>
        <v>0</v>
      </c>
      <c r="BG63" s="39"/>
    </row>
    <row r="64" spans="1:61" x14ac:dyDescent="0.25">
      <c r="A64" s="29"/>
      <c r="B64" s="29" t="e">
        <f>IF(ROW(A64)=1,"",VLOOKUP(A64,'SERP Crawl'!A:C,3,FALSE))</f>
        <v>#N/A</v>
      </c>
      <c r="C64" t="e">
        <f>IF(ROW(A64)=1,"",VLOOKUP(A64,Crawl!A:C,3,FALSE))</f>
        <v>#N/A</v>
      </c>
      <c r="D64" s="31" t="e">
        <f>IF(ROW(A64)=1,"",IF(VLOOKUP(A64,Crawl!A:V,22,FALSE)="","No","Yes"))</f>
        <v>#N/A</v>
      </c>
      <c r="E64" s="31" t="e">
        <f>IF(ROW(A64)=1,"",IF(VLOOKUP(A64,Crawl!A:W,23,FALSE)=0,"",VLOOKUP(A64,Crawl!A:W,23,FALSE)))</f>
        <v>#N/A</v>
      </c>
      <c r="F64" s="31" t="str">
        <f t="shared" si="9"/>
        <v/>
      </c>
      <c r="G64" s="31" t="str">
        <f>IFERROR(MID(A64,FIND(".",A64,LEN(#REF!)),LEN(A64)),"")</f>
        <v/>
      </c>
      <c r="H64" s="31" t="str">
        <f t="shared" si="10"/>
        <v/>
      </c>
      <c r="AM64"/>
      <c r="AN64"/>
      <c r="AO64"/>
      <c r="AP64"/>
      <c r="AQ64"/>
      <c r="AR64"/>
      <c r="AS64"/>
      <c r="AT64" s="33" t="str">
        <f>IF(ROW()=1,"",IF(O64=200,IFERROR(IF(FIND(LOWER(#REF!),LOWER(Q64)),"Yes","No"),"No"),"-"))</f>
        <v>-</v>
      </c>
      <c r="AU64" s="33" t="str">
        <f t="shared" si="0"/>
        <v>-</v>
      </c>
      <c r="AV64" s="33" t="str">
        <f t="shared" si="1"/>
        <v>-</v>
      </c>
      <c r="AW64" s="33" t="str">
        <f t="shared" si="7"/>
        <v>-</v>
      </c>
      <c r="AX64" s="33" t="str">
        <f t="shared" si="8"/>
        <v>No</v>
      </c>
      <c r="AY64" s="33" t="str">
        <f t="shared" si="2"/>
        <v>No</v>
      </c>
      <c r="AZ64" s="33" t="str">
        <f t="shared" si="3"/>
        <v>-</v>
      </c>
      <c r="BA64" s="33" t="str">
        <f t="shared" si="4"/>
        <v>No</v>
      </c>
      <c r="BB64" s="33" t="str">
        <f t="shared" si="5"/>
        <v>No</v>
      </c>
      <c r="BC64" s="33">
        <f t="shared" si="6"/>
        <v>0</v>
      </c>
      <c r="BE64" s="38"/>
      <c r="BF64" s="38"/>
      <c r="BG64" s="40"/>
      <c r="BH64" s="38"/>
      <c r="BI64" s="38"/>
    </row>
    <row r="65" spans="1:61" x14ac:dyDescent="0.25">
      <c r="A65" s="29"/>
      <c r="B65" s="29" t="e">
        <f>IF(ROW(A65)=1,"",VLOOKUP(A65,'SERP Crawl'!A:C,3,FALSE))</f>
        <v>#N/A</v>
      </c>
      <c r="C65" t="e">
        <f>IF(ROW(A65)=1,"",VLOOKUP(A65,Crawl!A:C,3,FALSE))</f>
        <v>#N/A</v>
      </c>
      <c r="D65" s="31" t="e">
        <f>IF(ROW(A65)=1,"",IF(VLOOKUP(A65,Crawl!A:V,22,FALSE)="","No","Yes"))</f>
        <v>#N/A</v>
      </c>
      <c r="E65" s="31" t="e">
        <f>IF(ROW(A65)=1,"",IF(VLOOKUP(A65,Crawl!A:W,23,FALSE)=0,"",VLOOKUP(A65,Crawl!A:W,23,FALSE)))</f>
        <v>#N/A</v>
      </c>
      <c r="F65" s="31" t="str">
        <f t="shared" si="9"/>
        <v/>
      </c>
      <c r="G65" s="31" t="str">
        <f>IFERROR(MID(A65,FIND(".",A65,LEN(#REF!)),LEN(A65)),"")</f>
        <v/>
      </c>
      <c r="H65" s="31" t="str">
        <f t="shared" si="10"/>
        <v/>
      </c>
      <c r="AM65"/>
      <c r="AN65"/>
      <c r="AO65"/>
      <c r="AP65"/>
      <c r="AQ65"/>
      <c r="AR65"/>
      <c r="AS65"/>
      <c r="AT65" s="33" t="str">
        <f>IF(ROW()=1,"",IF(O65=200,IFERROR(IF(FIND(LOWER(#REF!),LOWER(Q65)),"Yes","No"),"No"),"-"))</f>
        <v>-</v>
      </c>
      <c r="AU65" s="33" t="str">
        <f t="shared" si="0"/>
        <v>-</v>
      </c>
      <c r="AV65" s="33" t="str">
        <f t="shared" si="1"/>
        <v>-</v>
      </c>
      <c r="AW65" s="33" t="str">
        <f t="shared" si="7"/>
        <v>-</v>
      </c>
      <c r="AX65" s="33" t="str">
        <f t="shared" si="8"/>
        <v>No</v>
      </c>
      <c r="AY65" s="33" t="str">
        <f t="shared" si="2"/>
        <v>No</v>
      </c>
      <c r="AZ65" s="33" t="str">
        <f t="shared" si="3"/>
        <v>-</v>
      </c>
      <c r="BA65" s="33" t="str">
        <f t="shared" si="4"/>
        <v>No</v>
      </c>
      <c r="BB65" s="33" t="str">
        <f t="shared" si="5"/>
        <v>No</v>
      </c>
      <c r="BC65" s="33">
        <f t="shared" si="6"/>
        <v>0</v>
      </c>
      <c r="BG65" s="39"/>
    </row>
    <row r="66" spans="1:61" x14ac:dyDescent="0.25">
      <c r="A66" s="29"/>
      <c r="B66" s="29" t="e">
        <f>IF(ROW(A66)=1,"",VLOOKUP(A66,'SERP Crawl'!A:C,3,FALSE))</f>
        <v>#N/A</v>
      </c>
      <c r="C66" t="e">
        <f>IF(ROW(A66)=1,"",VLOOKUP(A66,Crawl!A:C,3,FALSE))</f>
        <v>#N/A</v>
      </c>
      <c r="D66" s="31" t="e">
        <f>IF(ROW(A66)=1,"",IF(VLOOKUP(A66,Crawl!A:V,22,FALSE)="","No","Yes"))</f>
        <v>#N/A</v>
      </c>
      <c r="E66" s="31" t="e">
        <f>IF(ROW(A66)=1,"",IF(VLOOKUP(A66,Crawl!A:W,23,FALSE)=0,"",VLOOKUP(A66,Crawl!A:W,23,FALSE)))</f>
        <v>#N/A</v>
      </c>
      <c r="F66" s="31" t="str">
        <f t="shared" si="9"/>
        <v/>
      </c>
      <c r="G66" s="31" t="str">
        <f>IFERROR(MID(A66,FIND(".",A66,LEN(#REF!)),LEN(A66)),"")</f>
        <v/>
      </c>
      <c r="H66" s="31" t="str">
        <f t="shared" si="10"/>
        <v/>
      </c>
      <c r="AM66"/>
      <c r="AN66"/>
      <c r="AO66"/>
      <c r="AP66"/>
      <c r="AQ66"/>
      <c r="AR66"/>
      <c r="AS66"/>
      <c r="AT66" s="33" t="str">
        <f>IF(ROW()=1,"",IF(O66=200,IFERROR(IF(FIND(LOWER(#REF!),LOWER(Q66)),"Yes","No"),"No"),"-"))</f>
        <v>-</v>
      </c>
      <c r="AU66" s="33" t="str">
        <f t="shared" si="0"/>
        <v>-</v>
      </c>
      <c r="AV66" s="33" t="str">
        <f t="shared" si="1"/>
        <v>-</v>
      </c>
      <c r="AW66" s="33" t="str">
        <f t="shared" si="7"/>
        <v>-</v>
      </c>
      <c r="AX66" s="33" t="str">
        <f t="shared" si="8"/>
        <v>No</v>
      </c>
      <c r="AY66" s="33" t="str">
        <f t="shared" si="2"/>
        <v>No</v>
      </c>
      <c r="AZ66" s="33" t="str">
        <f t="shared" si="3"/>
        <v>-</v>
      </c>
      <c r="BA66" s="33" t="str">
        <f t="shared" si="4"/>
        <v>No</v>
      </c>
      <c r="BB66" s="33" t="str">
        <f t="shared" si="5"/>
        <v>No</v>
      </c>
      <c r="BC66" s="33">
        <f t="shared" si="6"/>
        <v>0</v>
      </c>
      <c r="BG66" s="39"/>
    </row>
    <row r="67" spans="1:61" x14ac:dyDescent="0.25">
      <c r="A67" s="29"/>
      <c r="B67" s="29" t="e">
        <f>IF(ROW(A67)=1,"",VLOOKUP(A67,'SERP Crawl'!A:C,3,FALSE))</f>
        <v>#N/A</v>
      </c>
      <c r="C67" t="e">
        <f>IF(ROW(A67)=1,"",VLOOKUP(A67,Crawl!A:C,3,FALSE))</f>
        <v>#N/A</v>
      </c>
      <c r="D67" s="31" t="e">
        <f>IF(ROW(A67)=1,"",IF(VLOOKUP(A67,Crawl!A:V,22,FALSE)="","No","Yes"))</f>
        <v>#N/A</v>
      </c>
      <c r="E67" s="31" t="e">
        <f>IF(ROW(A67)=1,"",IF(VLOOKUP(A67,Crawl!A:W,23,FALSE)=0,"",VLOOKUP(A67,Crawl!A:W,23,FALSE)))</f>
        <v>#N/A</v>
      </c>
      <c r="F67" s="31" t="str">
        <f t="shared" si="9"/>
        <v/>
      </c>
      <c r="G67" s="31" t="str">
        <f>IFERROR(MID(A67,FIND(".",A67,LEN(#REF!)),LEN(A67)),"")</f>
        <v/>
      </c>
      <c r="H67" s="31" t="str">
        <f t="shared" si="10"/>
        <v/>
      </c>
      <c r="AM67"/>
      <c r="AN67"/>
      <c r="AO67"/>
      <c r="AP67"/>
      <c r="AQ67"/>
      <c r="AR67"/>
      <c r="AS67"/>
      <c r="AT67" s="33" t="str">
        <f>IF(ROW()=1,"",IF(O67=200,IFERROR(IF(FIND(LOWER(#REF!),LOWER(Q67)),"Yes","No"),"No"),"-"))</f>
        <v>-</v>
      </c>
      <c r="AU67" s="33" t="str">
        <f t="shared" si="0"/>
        <v>-</v>
      </c>
      <c r="AV67" s="33" t="str">
        <f t="shared" si="1"/>
        <v>-</v>
      </c>
      <c r="AW67" s="33" t="str">
        <f t="shared" si="7"/>
        <v>-</v>
      </c>
      <c r="AX67" s="33" t="str">
        <f t="shared" si="8"/>
        <v>No</v>
      </c>
      <c r="AY67" s="33" t="str">
        <f t="shared" si="2"/>
        <v>No</v>
      </c>
      <c r="AZ67" s="33" t="str">
        <f t="shared" si="3"/>
        <v>-</v>
      </c>
      <c r="BA67" s="33" t="str">
        <f t="shared" si="4"/>
        <v>No</v>
      </c>
      <c r="BB67" s="33" t="str">
        <f t="shared" si="5"/>
        <v>No</v>
      </c>
      <c r="BC67" s="33">
        <f t="shared" si="6"/>
        <v>0</v>
      </c>
      <c r="BG67" s="39"/>
    </row>
    <row r="68" spans="1:61" x14ac:dyDescent="0.25">
      <c r="A68" s="29"/>
      <c r="B68" s="29" t="e">
        <f>IF(ROW(A68)=1,"",VLOOKUP(A68,'SERP Crawl'!A:C,3,FALSE))</f>
        <v>#N/A</v>
      </c>
      <c r="C68" t="e">
        <f>IF(ROW(A68)=1,"",VLOOKUP(A68,Crawl!A:C,3,FALSE))</f>
        <v>#N/A</v>
      </c>
      <c r="D68" s="31" t="e">
        <f>IF(ROW(A68)=1,"",IF(VLOOKUP(A68,Crawl!A:V,22,FALSE)="","No","Yes"))</f>
        <v>#N/A</v>
      </c>
      <c r="E68" s="31" t="e">
        <f>IF(ROW(A68)=1,"",IF(VLOOKUP(A68,Crawl!A:W,23,FALSE)=0,"",VLOOKUP(A68,Crawl!A:W,23,FALSE)))</f>
        <v>#N/A</v>
      </c>
      <c r="F68" s="31" t="str">
        <f t="shared" si="9"/>
        <v/>
      </c>
      <c r="G68" s="31" t="str">
        <f>IFERROR(MID(A68,FIND(".",A68,LEN(#REF!)),LEN(A68)),"")</f>
        <v/>
      </c>
      <c r="H68" s="31" t="str">
        <f t="shared" si="10"/>
        <v/>
      </c>
      <c r="AM68"/>
      <c r="AN68"/>
      <c r="AO68"/>
      <c r="AP68"/>
      <c r="AQ68"/>
      <c r="AR68"/>
      <c r="AS68"/>
      <c r="AT68" s="33" t="str">
        <f>IF(ROW()=1,"",IF(O68=200,IFERROR(IF(FIND(LOWER(#REF!),LOWER(Q68)),"Yes","No"),"No"),"-"))</f>
        <v>-</v>
      </c>
      <c r="AU68" s="33" t="str">
        <f t="shared" ref="AU68:AU131" si="11">IF(ROW()=1,"",IF(P68="OK",IF(Q68="","No",IF(COUNTIF(Q:Q,Q68)&gt;1,"Yes","No")),"-"))</f>
        <v>-</v>
      </c>
      <c r="AV68" s="33" t="str">
        <f t="shared" ref="AV68:AV131" si="12">IF(ROW()=1,"",IF(P68="OK",IF(T68="","No",IF(COUNTIF(T:T,T68)&gt;1,"Yes","No")),"-"))</f>
        <v>-</v>
      </c>
      <c r="AW68" s="33" t="str">
        <f t="shared" si="7"/>
        <v>-</v>
      </c>
      <c r="AX68" s="33" t="str">
        <f t="shared" ref="AX68:AX131" si="13">IF(ROW()=1,"",IF(AT68="Yes",IF(AU68="Yes",IF(AV68="Yes",IF(AW68="Yes","No"),"No"),"No"),"No"))</f>
        <v>No</v>
      </c>
      <c r="AY68" s="33" t="str">
        <f t="shared" ref="AY68:AY131" si="14">IF(ROW()=1,"",IF(AH68="","No","Yes"))</f>
        <v>No</v>
      </c>
      <c r="AZ68" s="33" t="str">
        <f t="shared" ref="AZ68:AZ131" si="15">IF(ROW()=1,"",IF(AI68="","-",IF(AI68=M68,"Yes","No")))</f>
        <v>-</v>
      </c>
      <c r="BA68" s="33" t="str">
        <f t="shared" ref="BA68:BA131" si="16">IF(ROW()=1,"",IFERROR(IF(FIND("noindex",LOWER(AJ68)),"Yes","No"),"No"))</f>
        <v>No</v>
      </c>
      <c r="BB68" s="33" t="str">
        <f t="shared" ref="BB68:BB131" si="17">IFERROR(IF(FIND("noindex",LOWER(AJ68)),"Yes","No"),"No")</f>
        <v>No</v>
      </c>
      <c r="BC68" s="33">
        <f t="shared" ref="BC68:BC131" si="18">LEN(M68)</f>
        <v>0</v>
      </c>
      <c r="BG68" s="39"/>
    </row>
    <row r="69" spans="1:61" x14ac:dyDescent="0.25">
      <c r="A69" s="29"/>
      <c r="B69" s="29" t="e">
        <f>IF(ROW(A69)=1,"",VLOOKUP(A69,'SERP Crawl'!A:C,3,FALSE))</f>
        <v>#N/A</v>
      </c>
      <c r="C69" t="e">
        <f>IF(ROW(A69)=1,"",VLOOKUP(A69,Crawl!A:C,3,FALSE))</f>
        <v>#N/A</v>
      </c>
      <c r="D69" s="31" t="e">
        <f>IF(ROW(A69)=1,"",IF(VLOOKUP(A69,Crawl!A:V,22,FALSE)="","No","Yes"))</f>
        <v>#N/A</v>
      </c>
      <c r="E69" s="31" t="e">
        <f>IF(ROW(A69)=1,"",IF(VLOOKUP(A69,Crawl!A:W,23,FALSE)=0,"",VLOOKUP(A69,Crawl!A:W,23,FALSE)))</f>
        <v>#N/A</v>
      </c>
      <c r="F69" s="31" t="str">
        <f t="shared" si="9"/>
        <v/>
      </c>
      <c r="G69" s="31" t="str">
        <f>IFERROR(MID(A69,FIND(".",A69,LEN(#REF!)),LEN(A69)),"")</f>
        <v/>
      </c>
      <c r="H69" s="31" t="str">
        <f t="shared" si="10"/>
        <v/>
      </c>
      <c r="AM69"/>
      <c r="AN69"/>
      <c r="AO69"/>
      <c r="AP69"/>
      <c r="AQ69"/>
      <c r="AR69"/>
      <c r="AS69"/>
      <c r="AT69" s="33" t="str">
        <f>IF(ROW()=1,"",IF(O69=200,IFERROR(IF(FIND(LOWER(#REF!),LOWER(Q69)),"Yes","No"),"No"),"-"))</f>
        <v>-</v>
      </c>
      <c r="AU69" s="33" t="str">
        <f t="shared" si="11"/>
        <v>-</v>
      </c>
      <c r="AV69" s="33" t="str">
        <f t="shared" si="12"/>
        <v>-</v>
      </c>
      <c r="AW69" s="33" t="str">
        <f t="shared" ref="AW69:AW132" si="19">IFERROR(IF(ROW()=1,"",IF(P69="OK",IF(Y69="","No",IF(COUNTIF(Y:Y,Y69)&gt;1,"Yes","No")),"-")),"-")</f>
        <v>-</v>
      </c>
      <c r="AX69" s="33" t="str">
        <f t="shared" si="13"/>
        <v>No</v>
      </c>
      <c r="AY69" s="33" t="str">
        <f t="shared" si="14"/>
        <v>No</v>
      </c>
      <c r="AZ69" s="33" t="str">
        <f t="shared" si="15"/>
        <v>-</v>
      </c>
      <c r="BA69" s="33" t="str">
        <f t="shared" si="16"/>
        <v>No</v>
      </c>
      <c r="BB69" s="33" t="str">
        <f t="shared" si="17"/>
        <v>No</v>
      </c>
      <c r="BC69" s="33">
        <f t="shared" si="18"/>
        <v>0</v>
      </c>
      <c r="BG69" s="39"/>
    </row>
    <row r="70" spans="1:61" x14ac:dyDescent="0.25">
      <c r="A70" s="29"/>
      <c r="B70" s="29" t="e">
        <f>IF(ROW(A70)=1,"",VLOOKUP(A70,'SERP Crawl'!A:C,3,FALSE))</f>
        <v>#N/A</v>
      </c>
      <c r="C70" t="e">
        <f>IF(ROW(A70)=1,"",VLOOKUP(A70,Crawl!A:C,3,FALSE))</f>
        <v>#N/A</v>
      </c>
      <c r="D70" s="31" t="e">
        <f>IF(ROW(A70)=1,"",IF(VLOOKUP(A70,Crawl!A:V,22,FALSE)="","No","Yes"))</f>
        <v>#N/A</v>
      </c>
      <c r="E70" s="31" t="e">
        <f>IF(ROW(A70)=1,"",IF(VLOOKUP(A70,Crawl!A:W,23,FALSE)=0,"",VLOOKUP(A70,Crawl!A:W,23,FALSE)))</f>
        <v>#N/A</v>
      </c>
      <c r="F70" s="31" t="str">
        <f t="shared" ref="F70:F133" si="20">IFERROR(IF(E70="","-",IF(IF(ROW(A70)=1,"",IF(E70="","-",IF(D70="Yes","-",IF(E70=A70,"Yes","No")))),"")),"")</f>
        <v/>
      </c>
      <c r="G70" s="31" t="str">
        <f>IFERROR(MID(A70,FIND(".",A70,LEN(#REF!)),LEN(A70)),"")</f>
        <v/>
      </c>
      <c r="H70" s="31" t="str">
        <f t="shared" ref="H70:H133" si="21">IFERROR(MID(A70,FIND("//",A70)+2,SUM(FIND(".",A70)-2-FIND("//",A70))),"")</f>
        <v/>
      </c>
      <c r="AM70"/>
      <c r="AN70"/>
      <c r="AO70"/>
      <c r="AP70"/>
      <c r="AQ70"/>
      <c r="AR70"/>
      <c r="AS70"/>
      <c r="AT70" s="33" t="str">
        <f>IF(ROW()=1,"",IF(O70=200,IFERROR(IF(FIND(LOWER(#REF!),LOWER(Q70)),"Yes","No"),"No"),"-"))</f>
        <v>-</v>
      </c>
      <c r="AU70" s="33" t="str">
        <f t="shared" si="11"/>
        <v>-</v>
      </c>
      <c r="AV70" s="33" t="str">
        <f t="shared" si="12"/>
        <v>-</v>
      </c>
      <c r="AW70" s="33" t="str">
        <f t="shared" si="19"/>
        <v>-</v>
      </c>
      <c r="AX70" s="33" t="str">
        <f t="shared" si="13"/>
        <v>No</v>
      </c>
      <c r="AY70" s="33" t="str">
        <f t="shared" si="14"/>
        <v>No</v>
      </c>
      <c r="AZ70" s="33" t="str">
        <f t="shared" si="15"/>
        <v>-</v>
      </c>
      <c r="BA70" s="33" t="str">
        <f t="shared" si="16"/>
        <v>No</v>
      </c>
      <c r="BB70" s="33" t="str">
        <f t="shared" si="17"/>
        <v>No</v>
      </c>
      <c r="BC70" s="33">
        <f t="shared" si="18"/>
        <v>0</v>
      </c>
      <c r="BG70" s="39"/>
    </row>
    <row r="71" spans="1:61" x14ac:dyDescent="0.25">
      <c r="A71" s="29"/>
      <c r="B71" s="29" t="e">
        <f>IF(ROW(A71)=1,"",VLOOKUP(A71,'SERP Crawl'!A:C,3,FALSE))</f>
        <v>#N/A</v>
      </c>
      <c r="C71" t="e">
        <f>IF(ROW(A71)=1,"",VLOOKUP(A71,Crawl!A:C,3,FALSE))</f>
        <v>#N/A</v>
      </c>
      <c r="D71" s="31" t="e">
        <f>IF(ROW(A71)=1,"",IF(VLOOKUP(A71,Crawl!A:V,22,FALSE)="","No","Yes"))</f>
        <v>#N/A</v>
      </c>
      <c r="E71" s="31" t="e">
        <f>IF(ROW(A71)=1,"",IF(VLOOKUP(A71,Crawl!A:W,23,FALSE)=0,"",VLOOKUP(A71,Crawl!A:W,23,FALSE)))</f>
        <v>#N/A</v>
      </c>
      <c r="F71" s="31" t="str">
        <f t="shared" si="20"/>
        <v/>
      </c>
      <c r="G71" s="31" t="str">
        <f>IFERROR(MID(A71,FIND(".",A71,LEN(#REF!)),LEN(A71)),"")</f>
        <v/>
      </c>
      <c r="H71" s="31" t="str">
        <f t="shared" si="21"/>
        <v/>
      </c>
      <c r="AM71"/>
      <c r="AN71"/>
      <c r="AO71"/>
      <c r="AP71"/>
      <c r="AQ71"/>
      <c r="AR71"/>
      <c r="AS71"/>
      <c r="AT71" s="33" t="str">
        <f>IF(ROW()=1,"",IF(O71=200,IFERROR(IF(FIND(LOWER(#REF!),LOWER(Q71)),"Yes","No"),"No"),"-"))</f>
        <v>-</v>
      </c>
      <c r="AU71" s="33" t="str">
        <f t="shared" si="11"/>
        <v>-</v>
      </c>
      <c r="AV71" s="33" t="str">
        <f t="shared" si="12"/>
        <v>-</v>
      </c>
      <c r="AW71" s="33" t="str">
        <f t="shared" si="19"/>
        <v>-</v>
      </c>
      <c r="AX71" s="33" t="str">
        <f t="shared" si="13"/>
        <v>No</v>
      </c>
      <c r="AY71" s="33" t="str">
        <f t="shared" si="14"/>
        <v>No</v>
      </c>
      <c r="AZ71" s="33" t="str">
        <f t="shared" si="15"/>
        <v>-</v>
      </c>
      <c r="BA71" s="33" t="str">
        <f t="shared" si="16"/>
        <v>No</v>
      </c>
      <c r="BB71" s="33" t="str">
        <f t="shared" si="17"/>
        <v>No</v>
      </c>
      <c r="BC71" s="33">
        <f t="shared" si="18"/>
        <v>0</v>
      </c>
      <c r="BG71" s="39"/>
    </row>
    <row r="72" spans="1:61" x14ac:dyDescent="0.25">
      <c r="A72" s="29"/>
      <c r="B72" s="29" t="e">
        <f>IF(ROW(A72)=1,"",VLOOKUP(A72,'SERP Crawl'!A:C,3,FALSE))</f>
        <v>#N/A</v>
      </c>
      <c r="C72" t="e">
        <f>IF(ROW(A72)=1,"",VLOOKUP(A72,Crawl!A:C,3,FALSE))</f>
        <v>#N/A</v>
      </c>
      <c r="D72" s="31" t="e">
        <f>IF(ROW(A72)=1,"",IF(VLOOKUP(A72,Crawl!A:V,22,FALSE)="","No","Yes"))</f>
        <v>#N/A</v>
      </c>
      <c r="E72" s="31" t="e">
        <f>IF(ROW(A72)=1,"",IF(VLOOKUP(A72,Crawl!A:W,23,FALSE)=0,"",VLOOKUP(A72,Crawl!A:W,23,FALSE)))</f>
        <v>#N/A</v>
      </c>
      <c r="F72" s="31" t="str">
        <f t="shared" si="20"/>
        <v/>
      </c>
      <c r="G72" s="31" t="str">
        <f>IFERROR(MID(A72,FIND(".",A72,LEN(#REF!)),LEN(A72)),"")</f>
        <v/>
      </c>
      <c r="H72" s="31" t="str">
        <f t="shared" si="21"/>
        <v/>
      </c>
      <c r="AM72"/>
      <c r="AN72"/>
      <c r="AO72"/>
      <c r="AP72"/>
      <c r="AQ72"/>
      <c r="AR72"/>
      <c r="AS72"/>
      <c r="AT72" s="33" t="str">
        <f>IF(ROW()=1,"",IF(O72=200,IFERROR(IF(FIND(LOWER(#REF!),LOWER(Q72)),"Yes","No"),"No"),"-"))</f>
        <v>-</v>
      </c>
      <c r="AU72" s="33" t="str">
        <f t="shared" si="11"/>
        <v>-</v>
      </c>
      <c r="AV72" s="33" t="str">
        <f t="shared" si="12"/>
        <v>-</v>
      </c>
      <c r="AW72" s="33" t="str">
        <f t="shared" si="19"/>
        <v>-</v>
      </c>
      <c r="AX72" s="33" t="str">
        <f t="shared" si="13"/>
        <v>No</v>
      </c>
      <c r="AY72" s="33" t="str">
        <f t="shared" si="14"/>
        <v>No</v>
      </c>
      <c r="AZ72" s="33" t="str">
        <f t="shared" si="15"/>
        <v>-</v>
      </c>
      <c r="BA72" s="33" t="str">
        <f t="shared" si="16"/>
        <v>No</v>
      </c>
      <c r="BB72" s="33" t="str">
        <f t="shared" si="17"/>
        <v>No</v>
      </c>
      <c r="BC72" s="33">
        <f t="shared" si="18"/>
        <v>0</v>
      </c>
      <c r="BG72" s="39"/>
    </row>
    <row r="73" spans="1:61" x14ac:dyDescent="0.25">
      <c r="A73" s="29"/>
      <c r="B73" s="29" t="e">
        <f>IF(ROW(A73)=1,"",VLOOKUP(A73,'SERP Crawl'!A:C,3,FALSE))</f>
        <v>#N/A</v>
      </c>
      <c r="C73" t="e">
        <f>IF(ROW(A73)=1,"",VLOOKUP(A73,Crawl!A:C,3,FALSE))</f>
        <v>#N/A</v>
      </c>
      <c r="D73" s="31" t="e">
        <f>IF(ROW(A73)=1,"",IF(VLOOKUP(A73,Crawl!A:V,22,FALSE)="","No","Yes"))</f>
        <v>#N/A</v>
      </c>
      <c r="E73" s="31" t="e">
        <f>IF(ROW(A73)=1,"",IF(VLOOKUP(A73,Crawl!A:W,23,FALSE)=0,"",VLOOKUP(A73,Crawl!A:W,23,FALSE)))</f>
        <v>#N/A</v>
      </c>
      <c r="F73" s="31" t="str">
        <f t="shared" si="20"/>
        <v/>
      </c>
      <c r="G73" s="31" t="str">
        <f>IFERROR(MID(A73,FIND(".",A73,LEN(#REF!)),LEN(A73)),"")</f>
        <v/>
      </c>
      <c r="H73" s="31" t="str">
        <f t="shared" si="21"/>
        <v/>
      </c>
      <c r="AM73"/>
      <c r="AN73"/>
      <c r="AO73"/>
      <c r="AP73"/>
      <c r="AQ73"/>
      <c r="AR73"/>
      <c r="AS73"/>
      <c r="AT73" s="33" t="str">
        <f>IF(ROW()=1,"",IF(O73=200,IFERROR(IF(FIND(LOWER(#REF!),LOWER(Q73)),"Yes","No"),"No"),"-"))</f>
        <v>-</v>
      </c>
      <c r="AU73" s="33" t="str">
        <f t="shared" si="11"/>
        <v>-</v>
      </c>
      <c r="AV73" s="33" t="str">
        <f t="shared" si="12"/>
        <v>-</v>
      </c>
      <c r="AW73" s="33" t="str">
        <f t="shared" si="19"/>
        <v>-</v>
      </c>
      <c r="AX73" s="33" t="str">
        <f t="shared" si="13"/>
        <v>No</v>
      </c>
      <c r="AY73" s="33" t="str">
        <f t="shared" si="14"/>
        <v>No</v>
      </c>
      <c r="AZ73" s="33" t="str">
        <f t="shared" si="15"/>
        <v>-</v>
      </c>
      <c r="BA73" s="33" t="str">
        <f t="shared" si="16"/>
        <v>No</v>
      </c>
      <c r="BB73" s="33" t="str">
        <f t="shared" si="17"/>
        <v>No</v>
      </c>
      <c r="BC73" s="33">
        <f t="shared" si="18"/>
        <v>0</v>
      </c>
      <c r="BG73" s="39"/>
    </row>
    <row r="74" spans="1:61" x14ac:dyDescent="0.25">
      <c r="A74" s="29"/>
      <c r="B74" s="29" t="e">
        <f>IF(ROW(A74)=1,"",VLOOKUP(A74,'SERP Crawl'!A:C,3,FALSE))</f>
        <v>#N/A</v>
      </c>
      <c r="C74" t="e">
        <f>IF(ROW(A74)=1,"",VLOOKUP(A74,Crawl!A:C,3,FALSE))</f>
        <v>#N/A</v>
      </c>
      <c r="D74" s="31" t="e">
        <f>IF(ROW(A74)=1,"",IF(VLOOKUP(A74,Crawl!A:V,22,FALSE)="","No","Yes"))</f>
        <v>#N/A</v>
      </c>
      <c r="E74" s="31" t="e">
        <f>IF(ROW(A74)=1,"",IF(VLOOKUP(A74,Crawl!A:W,23,FALSE)=0,"",VLOOKUP(A74,Crawl!A:W,23,FALSE)))</f>
        <v>#N/A</v>
      </c>
      <c r="F74" s="31" t="str">
        <f t="shared" si="20"/>
        <v/>
      </c>
      <c r="G74" s="31" t="str">
        <f>IFERROR(MID(A74,FIND(".",A74,LEN(#REF!)),LEN(A74)),"")</f>
        <v/>
      </c>
      <c r="H74" s="31" t="str">
        <f t="shared" si="21"/>
        <v/>
      </c>
      <c r="AM74"/>
      <c r="AN74"/>
      <c r="AO74"/>
      <c r="AP74"/>
      <c r="AQ74"/>
      <c r="AR74"/>
      <c r="AS74"/>
      <c r="AT74" s="33" t="str">
        <f>IF(ROW()=1,"",IF(O74=200,IFERROR(IF(FIND(LOWER(#REF!),LOWER(Q74)),"Yes","No"),"No"),"-"))</f>
        <v>-</v>
      </c>
      <c r="AU74" s="33" t="str">
        <f t="shared" si="11"/>
        <v>-</v>
      </c>
      <c r="AV74" s="33" t="str">
        <f t="shared" si="12"/>
        <v>-</v>
      </c>
      <c r="AW74" s="33" t="str">
        <f t="shared" si="19"/>
        <v>-</v>
      </c>
      <c r="AX74" s="33" t="str">
        <f t="shared" si="13"/>
        <v>No</v>
      </c>
      <c r="AY74" s="33" t="str">
        <f t="shared" si="14"/>
        <v>No</v>
      </c>
      <c r="AZ74" s="33" t="str">
        <f t="shared" si="15"/>
        <v>-</v>
      </c>
      <c r="BA74" s="33" t="str">
        <f t="shared" si="16"/>
        <v>No</v>
      </c>
      <c r="BB74" s="33" t="str">
        <f t="shared" si="17"/>
        <v>No</v>
      </c>
      <c r="BC74" s="33">
        <f t="shared" si="18"/>
        <v>0</v>
      </c>
      <c r="BG74" s="39"/>
    </row>
    <row r="75" spans="1:61" x14ac:dyDescent="0.25">
      <c r="A75" s="29"/>
      <c r="B75" s="29" t="e">
        <f>IF(ROW(A75)=1,"",VLOOKUP(A75,'SERP Crawl'!A:C,3,FALSE))</f>
        <v>#N/A</v>
      </c>
      <c r="C75" t="e">
        <f>IF(ROW(A75)=1,"",VLOOKUP(A75,Crawl!A:C,3,FALSE))</f>
        <v>#N/A</v>
      </c>
      <c r="D75" s="31" t="e">
        <f>IF(ROW(A75)=1,"",IF(VLOOKUP(A75,Crawl!A:V,22,FALSE)="","No","Yes"))</f>
        <v>#N/A</v>
      </c>
      <c r="E75" s="31" t="e">
        <f>IF(ROW(A75)=1,"",IF(VLOOKUP(A75,Crawl!A:W,23,FALSE)=0,"",VLOOKUP(A75,Crawl!A:W,23,FALSE)))</f>
        <v>#N/A</v>
      </c>
      <c r="F75" s="31" t="str">
        <f t="shared" si="20"/>
        <v/>
      </c>
      <c r="G75" s="31" t="str">
        <f>IFERROR(MID(A75,FIND(".",A75,LEN(#REF!)),LEN(A75)),"")</f>
        <v/>
      </c>
      <c r="H75" s="31" t="str">
        <f t="shared" si="21"/>
        <v/>
      </c>
      <c r="AM75"/>
      <c r="AN75"/>
      <c r="AO75"/>
      <c r="AP75"/>
      <c r="AQ75"/>
      <c r="AR75"/>
      <c r="AS75"/>
      <c r="AT75" s="33" t="str">
        <f>IF(ROW()=1,"",IF(O75=200,IFERROR(IF(FIND(LOWER(#REF!),LOWER(Q75)),"Yes","No"),"No"),"-"))</f>
        <v>-</v>
      </c>
      <c r="AU75" s="33" t="str">
        <f t="shared" si="11"/>
        <v>-</v>
      </c>
      <c r="AV75" s="33" t="str">
        <f t="shared" si="12"/>
        <v>-</v>
      </c>
      <c r="AW75" s="33" t="str">
        <f t="shared" si="19"/>
        <v>-</v>
      </c>
      <c r="AX75" s="33" t="str">
        <f t="shared" si="13"/>
        <v>No</v>
      </c>
      <c r="AY75" s="33" t="str">
        <f t="shared" si="14"/>
        <v>No</v>
      </c>
      <c r="AZ75" s="33" t="str">
        <f t="shared" si="15"/>
        <v>-</v>
      </c>
      <c r="BA75" s="33" t="str">
        <f t="shared" si="16"/>
        <v>No</v>
      </c>
      <c r="BB75" s="33" t="str">
        <f t="shared" si="17"/>
        <v>No</v>
      </c>
      <c r="BC75" s="33">
        <f t="shared" si="18"/>
        <v>0</v>
      </c>
      <c r="BE75" s="38"/>
      <c r="BF75" s="38"/>
      <c r="BG75" s="40"/>
      <c r="BH75" s="38"/>
      <c r="BI75" s="38"/>
    </row>
    <row r="76" spans="1:61" x14ac:dyDescent="0.25">
      <c r="A76" s="29"/>
      <c r="B76" s="29" t="e">
        <f>IF(ROW(A76)=1,"",VLOOKUP(A76,'SERP Crawl'!A:C,3,FALSE))</f>
        <v>#N/A</v>
      </c>
      <c r="C76" t="e">
        <f>IF(ROW(A76)=1,"",VLOOKUP(A76,Crawl!A:C,3,FALSE))</f>
        <v>#N/A</v>
      </c>
      <c r="D76" s="31" t="e">
        <f>IF(ROW(A76)=1,"",IF(VLOOKUP(A76,Crawl!A:V,22,FALSE)="","No","Yes"))</f>
        <v>#N/A</v>
      </c>
      <c r="E76" s="31" t="e">
        <f>IF(ROW(A76)=1,"",IF(VLOOKUP(A76,Crawl!A:W,23,FALSE)=0,"",VLOOKUP(A76,Crawl!A:W,23,FALSE)))</f>
        <v>#N/A</v>
      </c>
      <c r="F76" s="31" t="str">
        <f t="shared" si="20"/>
        <v/>
      </c>
      <c r="G76" s="31" t="str">
        <f>IFERROR(MID(A76,FIND(".",A76,LEN(#REF!)),LEN(A76)),"")</f>
        <v/>
      </c>
      <c r="H76" s="31" t="str">
        <f t="shared" si="21"/>
        <v/>
      </c>
      <c r="AM76"/>
      <c r="AN76"/>
      <c r="AO76"/>
      <c r="AP76"/>
      <c r="AQ76"/>
      <c r="AR76"/>
      <c r="AS76"/>
      <c r="AT76" s="33" t="str">
        <f>IF(ROW()=1,"",IF(O76=200,IFERROR(IF(FIND(LOWER(#REF!),LOWER(Q76)),"Yes","No"),"No"),"-"))</f>
        <v>-</v>
      </c>
      <c r="AU76" s="33" t="str">
        <f t="shared" si="11"/>
        <v>-</v>
      </c>
      <c r="AV76" s="33" t="str">
        <f t="shared" si="12"/>
        <v>-</v>
      </c>
      <c r="AW76" s="33" t="str">
        <f t="shared" si="19"/>
        <v>-</v>
      </c>
      <c r="AX76" s="33" t="str">
        <f t="shared" si="13"/>
        <v>No</v>
      </c>
      <c r="AY76" s="33" t="str">
        <f t="shared" si="14"/>
        <v>No</v>
      </c>
      <c r="AZ76" s="33" t="str">
        <f t="shared" si="15"/>
        <v>-</v>
      </c>
      <c r="BA76" s="33" t="str">
        <f t="shared" si="16"/>
        <v>No</v>
      </c>
      <c r="BB76" s="33" t="str">
        <f t="shared" si="17"/>
        <v>No</v>
      </c>
      <c r="BC76" s="33">
        <f t="shared" si="18"/>
        <v>0</v>
      </c>
      <c r="BG76" s="39"/>
    </row>
    <row r="77" spans="1:61" x14ac:dyDescent="0.25">
      <c r="A77" s="29"/>
      <c r="B77" s="29" t="e">
        <f>IF(ROW(A77)=1,"",VLOOKUP(A77,'SERP Crawl'!A:C,3,FALSE))</f>
        <v>#N/A</v>
      </c>
      <c r="C77" t="e">
        <f>IF(ROW(A77)=1,"",VLOOKUP(A77,Crawl!A:C,3,FALSE))</f>
        <v>#N/A</v>
      </c>
      <c r="D77" s="31" t="e">
        <f>IF(ROW(A77)=1,"",IF(VLOOKUP(A77,Crawl!A:V,22,FALSE)="","No","Yes"))</f>
        <v>#N/A</v>
      </c>
      <c r="E77" s="31" t="e">
        <f>IF(ROW(A77)=1,"",IF(VLOOKUP(A77,Crawl!A:W,23,FALSE)=0,"",VLOOKUP(A77,Crawl!A:W,23,FALSE)))</f>
        <v>#N/A</v>
      </c>
      <c r="F77" s="31" t="str">
        <f t="shared" si="20"/>
        <v/>
      </c>
      <c r="G77" s="31" t="str">
        <f>IFERROR(MID(A77,FIND(".",A77,LEN(#REF!)),LEN(A77)),"")</f>
        <v/>
      </c>
      <c r="H77" s="31" t="str">
        <f t="shared" si="21"/>
        <v/>
      </c>
      <c r="AM77"/>
      <c r="AN77"/>
      <c r="AO77"/>
      <c r="AP77"/>
      <c r="AQ77"/>
      <c r="AR77"/>
      <c r="AS77"/>
      <c r="AT77" s="33" t="str">
        <f>IF(ROW()=1,"",IF(O77=200,IFERROR(IF(FIND(LOWER(#REF!),LOWER(Q77)),"Yes","No"),"No"),"-"))</f>
        <v>-</v>
      </c>
      <c r="AU77" s="33" t="str">
        <f t="shared" si="11"/>
        <v>-</v>
      </c>
      <c r="AV77" s="33" t="str">
        <f t="shared" si="12"/>
        <v>-</v>
      </c>
      <c r="AW77" s="33" t="str">
        <f t="shared" si="19"/>
        <v>-</v>
      </c>
      <c r="AX77" s="33" t="str">
        <f t="shared" si="13"/>
        <v>No</v>
      </c>
      <c r="AY77" s="33" t="str">
        <f t="shared" si="14"/>
        <v>No</v>
      </c>
      <c r="AZ77" s="33" t="str">
        <f t="shared" si="15"/>
        <v>-</v>
      </c>
      <c r="BA77" s="33" t="str">
        <f t="shared" si="16"/>
        <v>No</v>
      </c>
      <c r="BB77" s="33" t="str">
        <f t="shared" si="17"/>
        <v>No</v>
      </c>
      <c r="BC77" s="33">
        <f t="shared" si="18"/>
        <v>0</v>
      </c>
      <c r="BG77" s="39"/>
    </row>
    <row r="78" spans="1:61" x14ac:dyDescent="0.25">
      <c r="A78" s="29"/>
      <c r="B78" s="29" t="e">
        <f>IF(ROW(A78)=1,"",VLOOKUP(A78,'SERP Crawl'!A:C,3,FALSE))</f>
        <v>#N/A</v>
      </c>
      <c r="C78" t="e">
        <f>IF(ROW(A78)=1,"",VLOOKUP(A78,Crawl!A:C,3,FALSE))</f>
        <v>#N/A</v>
      </c>
      <c r="D78" s="31" t="e">
        <f>IF(ROW(A78)=1,"",IF(VLOOKUP(A78,Crawl!A:V,22,FALSE)="","No","Yes"))</f>
        <v>#N/A</v>
      </c>
      <c r="E78" s="31" t="e">
        <f>IF(ROW(A78)=1,"",IF(VLOOKUP(A78,Crawl!A:W,23,FALSE)=0,"",VLOOKUP(A78,Crawl!A:W,23,FALSE)))</f>
        <v>#N/A</v>
      </c>
      <c r="F78" s="31" t="str">
        <f t="shared" si="20"/>
        <v/>
      </c>
      <c r="G78" s="31" t="str">
        <f>IFERROR(MID(A78,FIND(".",A78,LEN(#REF!)),LEN(A78)),"")</f>
        <v/>
      </c>
      <c r="H78" s="31" t="str">
        <f t="shared" si="21"/>
        <v/>
      </c>
      <c r="AM78"/>
      <c r="AN78"/>
      <c r="AO78"/>
      <c r="AP78"/>
      <c r="AQ78"/>
      <c r="AR78"/>
      <c r="AS78"/>
      <c r="AT78" s="33" t="str">
        <f>IF(ROW()=1,"",IF(O78=200,IFERROR(IF(FIND(LOWER(#REF!),LOWER(Q78)),"Yes","No"),"No"),"-"))</f>
        <v>-</v>
      </c>
      <c r="AU78" s="33" t="str">
        <f t="shared" si="11"/>
        <v>-</v>
      </c>
      <c r="AV78" s="33" t="str">
        <f t="shared" si="12"/>
        <v>-</v>
      </c>
      <c r="AW78" s="33" t="str">
        <f t="shared" si="19"/>
        <v>-</v>
      </c>
      <c r="AX78" s="33" t="str">
        <f t="shared" si="13"/>
        <v>No</v>
      </c>
      <c r="AY78" s="33" t="str">
        <f t="shared" si="14"/>
        <v>No</v>
      </c>
      <c r="AZ78" s="33" t="str">
        <f t="shared" si="15"/>
        <v>-</v>
      </c>
      <c r="BA78" s="33" t="str">
        <f t="shared" si="16"/>
        <v>No</v>
      </c>
      <c r="BB78" s="33" t="str">
        <f t="shared" si="17"/>
        <v>No</v>
      </c>
      <c r="BC78" s="33">
        <f t="shared" si="18"/>
        <v>0</v>
      </c>
      <c r="BG78" s="39"/>
    </row>
    <row r="79" spans="1:61" x14ac:dyDescent="0.25">
      <c r="A79" s="29"/>
      <c r="B79" s="29" t="e">
        <f>IF(ROW(A79)=1,"",VLOOKUP(A79,'SERP Crawl'!A:C,3,FALSE))</f>
        <v>#N/A</v>
      </c>
      <c r="C79" t="e">
        <f>IF(ROW(A79)=1,"",VLOOKUP(A79,Crawl!A:C,3,FALSE))</f>
        <v>#N/A</v>
      </c>
      <c r="D79" s="31" t="e">
        <f>IF(ROW(A79)=1,"",IF(VLOOKUP(A79,Crawl!A:V,22,FALSE)="","No","Yes"))</f>
        <v>#N/A</v>
      </c>
      <c r="E79" s="31" t="e">
        <f>IF(ROW(A79)=1,"",IF(VLOOKUP(A79,Crawl!A:W,23,FALSE)=0,"",VLOOKUP(A79,Crawl!A:W,23,FALSE)))</f>
        <v>#N/A</v>
      </c>
      <c r="F79" s="31" t="str">
        <f t="shared" si="20"/>
        <v/>
      </c>
      <c r="G79" s="31" t="str">
        <f>IFERROR(MID(A79,FIND(".",A79,LEN(#REF!)),LEN(A79)),"")</f>
        <v/>
      </c>
      <c r="H79" s="31" t="str">
        <f t="shared" si="21"/>
        <v/>
      </c>
      <c r="AM79"/>
      <c r="AN79"/>
      <c r="AO79"/>
      <c r="AP79"/>
      <c r="AQ79"/>
      <c r="AR79"/>
      <c r="AS79"/>
      <c r="AT79" s="33" t="str">
        <f>IF(ROW()=1,"",IF(O79=200,IFERROR(IF(FIND(LOWER(#REF!),LOWER(Q79)),"Yes","No"),"No"),"-"))</f>
        <v>-</v>
      </c>
      <c r="AU79" s="33" t="str">
        <f t="shared" si="11"/>
        <v>-</v>
      </c>
      <c r="AV79" s="33" t="str">
        <f t="shared" si="12"/>
        <v>-</v>
      </c>
      <c r="AW79" s="33" t="str">
        <f t="shared" si="19"/>
        <v>-</v>
      </c>
      <c r="AX79" s="33" t="str">
        <f t="shared" si="13"/>
        <v>No</v>
      </c>
      <c r="AY79" s="33" t="str">
        <f t="shared" si="14"/>
        <v>No</v>
      </c>
      <c r="AZ79" s="33" t="str">
        <f t="shared" si="15"/>
        <v>-</v>
      </c>
      <c r="BA79" s="33" t="str">
        <f t="shared" si="16"/>
        <v>No</v>
      </c>
      <c r="BB79" s="33" t="str">
        <f t="shared" si="17"/>
        <v>No</v>
      </c>
      <c r="BC79" s="33">
        <f t="shared" si="18"/>
        <v>0</v>
      </c>
      <c r="BG79" s="39"/>
    </row>
    <row r="80" spans="1:61" x14ac:dyDescent="0.25">
      <c r="A80" s="29"/>
      <c r="B80" s="29" t="e">
        <f>IF(ROW(A80)=1,"",VLOOKUP(A80,'SERP Crawl'!A:C,3,FALSE))</f>
        <v>#N/A</v>
      </c>
      <c r="C80" t="e">
        <f>IF(ROW(A80)=1,"",VLOOKUP(A80,Crawl!A:C,3,FALSE))</f>
        <v>#N/A</v>
      </c>
      <c r="D80" s="31" t="e">
        <f>IF(ROW(A80)=1,"",IF(VLOOKUP(A80,Crawl!A:V,22,FALSE)="","No","Yes"))</f>
        <v>#N/A</v>
      </c>
      <c r="E80" s="31" t="e">
        <f>IF(ROW(A80)=1,"",IF(VLOOKUP(A80,Crawl!A:W,23,FALSE)=0,"",VLOOKUP(A80,Crawl!A:W,23,FALSE)))</f>
        <v>#N/A</v>
      </c>
      <c r="F80" s="31" t="str">
        <f t="shared" si="20"/>
        <v/>
      </c>
      <c r="G80" s="31" t="str">
        <f>IFERROR(MID(A80,FIND(".",A80,LEN(#REF!)),LEN(A80)),"")</f>
        <v/>
      </c>
      <c r="H80" s="31" t="str">
        <f t="shared" si="21"/>
        <v/>
      </c>
      <c r="AM80"/>
      <c r="AN80"/>
      <c r="AO80"/>
      <c r="AP80"/>
      <c r="AQ80"/>
      <c r="AR80"/>
      <c r="AS80"/>
      <c r="AT80" s="33" t="str">
        <f>IF(ROW()=1,"",IF(O80=200,IFERROR(IF(FIND(LOWER(#REF!),LOWER(Q80)),"Yes","No"),"No"),"-"))</f>
        <v>-</v>
      </c>
      <c r="AU80" s="33" t="str">
        <f t="shared" si="11"/>
        <v>-</v>
      </c>
      <c r="AV80" s="33" t="str">
        <f t="shared" si="12"/>
        <v>-</v>
      </c>
      <c r="AW80" s="33" t="str">
        <f t="shared" si="19"/>
        <v>-</v>
      </c>
      <c r="AX80" s="33" t="str">
        <f t="shared" si="13"/>
        <v>No</v>
      </c>
      <c r="AY80" s="33" t="str">
        <f t="shared" si="14"/>
        <v>No</v>
      </c>
      <c r="AZ80" s="33" t="str">
        <f t="shared" si="15"/>
        <v>-</v>
      </c>
      <c r="BA80" s="33" t="str">
        <f t="shared" si="16"/>
        <v>No</v>
      </c>
      <c r="BB80" s="33" t="str">
        <f t="shared" si="17"/>
        <v>No</v>
      </c>
      <c r="BC80" s="33">
        <f t="shared" si="18"/>
        <v>0</v>
      </c>
      <c r="BG80" s="39"/>
    </row>
    <row r="81" spans="1:61" x14ac:dyDescent="0.25">
      <c r="A81" s="29"/>
      <c r="B81" s="29" t="e">
        <f>IF(ROW(A81)=1,"",VLOOKUP(A81,'SERP Crawl'!A:C,3,FALSE))</f>
        <v>#N/A</v>
      </c>
      <c r="C81" t="e">
        <f>IF(ROW(A81)=1,"",VLOOKUP(A81,Crawl!A:C,3,FALSE))</f>
        <v>#N/A</v>
      </c>
      <c r="D81" s="31" t="e">
        <f>IF(ROW(A81)=1,"",IF(VLOOKUP(A81,Crawl!A:V,22,FALSE)="","No","Yes"))</f>
        <v>#N/A</v>
      </c>
      <c r="E81" s="31" t="e">
        <f>IF(ROW(A81)=1,"",IF(VLOOKUP(A81,Crawl!A:W,23,FALSE)=0,"",VLOOKUP(A81,Crawl!A:W,23,FALSE)))</f>
        <v>#N/A</v>
      </c>
      <c r="F81" s="31" t="str">
        <f t="shared" si="20"/>
        <v/>
      </c>
      <c r="G81" s="31" t="str">
        <f>IFERROR(MID(A81,FIND(".",A81,LEN(#REF!)),LEN(A81)),"")</f>
        <v/>
      </c>
      <c r="H81" s="31" t="str">
        <f t="shared" si="21"/>
        <v/>
      </c>
      <c r="AM81"/>
      <c r="AN81"/>
      <c r="AO81"/>
      <c r="AP81"/>
      <c r="AQ81"/>
      <c r="AR81"/>
      <c r="AS81"/>
      <c r="AT81" s="33" t="str">
        <f>IF(ROW()=1,"",IF(O81=200,IFERROR(IF(FIND(LOWER(#REF!),LOWER(Q81)),"Yes","No"),"No"),"-"))</f>
        <v>-</v>
      </c>
      <c r="AU81" s="33" t="str">
        <f t="shared" si="11"/>
        <v>-</v>
      </c>
      <c r="AV81" s="33" t="str">
        <f t="shared" si="12"/>
        <v>-</v>
      </c>
      <c r="AW81" s="33" t="str">
        <f t="shared" si="19"/>
        <v>-</v>
      </c>
      <c r="AX81" s="33" t="str">
        <f t="shared" si="13"/>
        <v>No</v>
      </c>
      <c r="AY81" s="33" t="str">
        <f t="shared" si="14"/>
        <v>No</v>
      </c>
      <c r="AZ81" s="33" t="str">
        <f t="shared" si="15"/>
        <v>-</v>
      </c>
      <c r="BA81" s="33" t="str">
        <f t="shared" si="16"/>
        <v>No</v>
      </c>
      <c r="BB81" s="33" t="str">
        <f t="shared" si="17"/>
        <v>No</v>
      </c>
      <c r="BC81" s="33">
        <f t="shared" si="18"/>
        <v>0</v>
      </c>
      <c r="BG81" s="39"/>
    </row>
    <row r="82" spans="1:61" x14ac:dyDescent="0.25">
      <c r="A82" s="29"/>
      <c r="B82" s="29" t="e">
        <f>IF(ROW(A82)=1,"",VLOOKUP(A82,'SERP Crawl'!A:C,3,FALSE))</f>
        <v>#N/A</v>
      </c>
      <c r="C82" t="e">
        <f>IF(ROW(A82)=1,"",VLOOKUP(A82,Crawl!A:C,3,FALSE))</f>
        <v>#N/A</v>
      </c>
      <c r="D82" s="31" t="e">
        <f>IF(ROW(A82)=1,"",IF(VLOOKUP(A82,Crawl!A:V,22,FALSE)="","No","Yes"))</f>
        <v>#N/A</v>
      </c>
      <c r="E82" s="31" t="e">
        <f>IF(ROW(A82)=1,"",IF(VLOOKUP(A82,Crawl!A:W,23,FALSE)=0,"",VLOOKUP(A82,Crawl!A:W,23,FALSE)))</f>
        <v>#N/A</v>
      </c>
      <c r="F82" s="31" t="str">
        <f t="shared" si="20"/>
        <v/>
      </c>
      <c r="G82" s="31" t="str">
        <f>IFERROR(MID(A82,FIND(".",A82,LEN(#REF!)),LEN(A82)),"")</f>
        <v/>
      </c>
      <c r="H82" s="31" t="str">
        <f t="shared" si="21"/>
        <v/>
      </c>
      <c r="AM82"/>
      <c r="AN82"/>
      <c r="AO82"/>
      <c r="AP82"/>
      <c r="AQ82"/>
      <c r="AR82"/>
      <c r="AS82"/>
      <c r="AT82" s="33" t="str">
        <f>IF(ROW()=1,"",IF(O82=200,IFERROR(IF(FIND(LOWER(#REF!),LOWER(Q82)),"Yes","No"),"No"),"-"))</f>
        <v>-</v>
      </c>
      <c r="AU82" s="33" t="str">
        <f t="shared" si="11"/>
        <v>-</v>
      </c>
      <c r="AV82" s="33" t="str">
        <f t="shared" si="12"/>
        <v>-</v>
      </c>
      <c r="AW82" s="33" t="str">
        <f t="shared" si="19"/>
        <v>-</v>
      </c>
      <c r="AX82" s="33" t="str">
        <f t="shared" si="13"/>
        <v>No</v>
      </c>
      <c r="AY82" s="33" t="str">
        <f t="shared" si="14"/>
        <v>No</v>
      </c>
      <c r="AZ82" s="33" t="str">
        <f t="shared" si="15"/>
        <v>-</v>
      </c>
      <c r="BA82" s="33" t="str">
        <f t="shared" si="16"/>
        <v>No</v>
      </c>
      <c r="BB82" s="33" t="str">
        <f t="shared" si="17"/>
        <v>No</v>
      </c>
      <c r="BC82" s="33">
        <f t="shared" si="18"/>
        <v>0</v>
      </c>
      <c r="BG82" s="39"/>
    </row>
    <row r="83" spans="1:61" x14ac:dyDescent="0.25">
      <c r="A83" s="29"/>
      <c r="B83" s="29" t="e">
        <f>IF(ROW(A83)=1,"",VLOOKUP(A83,'SERP Crawl'!A:C,3,FALSE))</f>
        <v>#N/A</v>
      </c>
      <c r="C83" t="e">
        <f>IF(ROW(A83)=1,"",VLOOKUP(A83,Crawl!A:C,3,FALSE))</f>
        <v>#N/A</v>
      </c>
      <c r="D83" s="31" t="e">
        <f>IF(ROW(A83)=1,"",IF(VLOOKUP(A83,Crawl!A:V,22,FALSE)="","No","Yes"))</f>
        <v>#N/A</v>
      </c>
      <c r="E83" s="31" t="e">
        <f>IF(ROW(A83)=1,"",IF(VLOOKUP(A83,Crawl!A:W,23,FALSE)=0,"",VLOOKUP(A83,Crawl!A:W,23,FALSE)))</f>
        <v>#N/A</v>
      </c>
      <c r="F83" s="31" t="str">
        <f t="shared" si="20"/>
        <v/>
      </c>
      <c r="G83" s="31" t="str">
        <f>IFERROR(MID(A83,FIND(".",A83,LEN(#REF!)),LEN(A83)),"")</f>
        <v/>
      </c>
      <c r="H83" s="31" t="str">
        <f t="shared" si="21"/>
        <v/>
      </c>
      <c r="AM83"/>
      <c r="AN83"/>
      <c r="AO83"/>
      <c r="AP83"/>
      <c r="AQ83"/>
      <c r="AR83"/>
      <c r="AS83"/>
      <c r="AT83" s="33" t="str">
        <f>IF(ROW()=1,"",IF(O83=200,IFERROR(IF(FIND(LOWER(#REF!),LOWER(Q83)),"Yes","No"),"No"),"-"))</f>
        <v>-</v>
      </c>
      <c r="AU83" s="33" t="str">
        <f t="shared" si="11"/>
        <v>-</v>
      </c>
      <c r="AV83" s="33" t="str">
        <f t="shared" si="12"/>
        <v>-</v>
      </c>
      <c r="AW83" s="33" t="str">
        <f t="shared" si="19"/>
        <v>-</v>
      </c>
      <c r="AX83" s="33" t="str">
        <f t="shared" si="13"/>
        <v>No</v>
      </c>
      <c r="AY83" s="33" t="str">
        <f t="shared" si="14"/>
        <v>No</v>
      </c>
      <c r="AZ83" s="33" t="str">
        <f t="shared" si="15"/>
        <v>-</v>
      </c>
      <c r="BA83" s="33" t="str">
        <f t="shared" si="16"/>
        <v>No</v>
      </c>
      <c r="BB83" s="33" t="str">
        <f t="shared" si="17"/>
        <v>No</v>
      </c>
      <c r="BC83" s="33">
        <f t="shared" si="18"/>
        <v>0</v>
      </c>
      <c r="BG83" s="39"/>
    </row>
    <row r="84" spans="1:61" x14ac:dyDescent="0.25">
      <c r="A84" s="29"/>
      <c r="B84" s="29" t="e">
        <f>IF(ROW(A84)=1,"",VLOOKUP(A84,'SERP Crawl'!A:C,3,FALSE))</f>
        <v>#N/A</v>
      </c>
      <c r="C84" t="e">
        <f>IF(ROW(A84)=1,"",VLOOKUP(A84,Crawl!A:C,3,FALSE))</f>
        <v>#N/A</v>
      </c>
      <c r="D84" s="31" t="e">
        <f>IF(ROW(A84)=1,"",IF(VLOOKUP(A84,Crawl!A:V,22,FALSE)="","No","Yes"))</f>
        <v>#N/A</v>
      </c>
      <c r="E84" s="31" t="e">
        <f>IF(ROW(A84)=1,"",IF(VLOOKUP(A84,Crawl!A:W,23,FALSE)=0,"",VLOOKUP(A84,Crawl!A:W,23,FALSE)))</f>
        <v>#N/A</v>
      </c>
      <c r="F84" s="31" t="str">
        <f t="shared" si="20"/>
        <v/>
      </c>
      <c r="G84" s="31" t="str">
        <f>IFERROR(MID(A84,FIND(".",A84,LEN(#REF!)),LEN(A84)),"")</f>
        <v/>
      </c>
      <c r="H84" s="31" t="str">
        <f t="shared" si="21"/>
        <v/>
      </c>
      <c r="AM84"/>
      <c r="AN84"/>
      <c r="AO84"/>
      <c r="AP84"/>
      <c r="AQ84"/>
      <c r="AR84"/>
      <c r="AS84"/>
      <c r="AT84" s="33" t="str">
        <f>IF(ROW()=1,"",IF(O84=200,IFERROR(IF(FIND(LOWER(#REF!),LOWER(Q84)),"Yes","No"),"No"),"-"))</f>
        <v>-</v>
      </c>
      <c r="AU84" s="33" t="str">
        <f t="shared" si="11"/>
        <v>-</v>
      </c>
      <c r="AV84" s="33" t="str">
        <f t="shared" si="12"/>
        <v>-</v>
      </c>
      <c r="AW84" s="33" t="str">
        <f t="shared" si="19"/>
        <v>-</v>
      </c>
      <c r="AX84" s="33" t="str">
        <f t="shared" si="13"/>
        <v>No</v>
      </c>
      <c r="AY84" s="33" t="str">
        <f t="shared" si="14"/>
        <v>No</v>
      </c>
      <c r="AZ84" s="33" t="str">
        <f t="shared" si="15"/>
        <v>-</v>
      </c>
      <c r="BA84" s="33" t="str">
        <f t="shared" si="16"/>
        <v>No</v>
      </c>
      <c r="BB84" s="33" t="str">
        <f t="shared" si="17"/>
        <v>No</v>
      </c>
      <c r="BC84" s="33">
        <f t="shared" si="18"/>
        <v>0</v>
      </c>
      <c r="BG84" s="39"/>
    </row>
    <row r="85" spans="1:61" x14ac:dyDescent="0.25">
      <c r="A85" s="29"/>
      <c r="B85" s="29" t="e">
        <f>IF(ROW(A85)=1,"",VLOOKUP(A85,'SERP Crawl'!A:C,3,FALSE))</f>
        <v>#N/A</v>
      </c>
      <c r="C85" t="e">
        <f>IF(ROW(A85)=1,"",VLOOKUP(A85,Crawl!A:C,3,FALSE))</f>
        <v>#N/A</v>
      </c>
      <c r="D85" s="31" t="e">
        <f>IF(ROW(A85)=1,"",IF(VLOOKUP(A85,Crawl!A:V,22,FALSE)="","No","Yes"))</f>
        <v>#N/A</v>
      </c>
      <c r="E85" s="31" t="e">
        <f>IF(ROW(A85)=1,"",IF(VLOOKUP(A85,Crawl!A:W,23,FALSE)=0,"",VLOOKUP(A85,Crawl!A:W,23,FALSE)))</f>
        <v>#N/A</v>
      </c>
      <c r="F85" s="31" t="str">
        <f t="shared" si="20"/>
        <v/>
      </c>
      <c r="G85" s="31" t="str">
        <f>IFERROR(MID(A85,FIND(".",A85,LEN(#REF!)),LEN(A85)),"")</f>
        <v/>
      </c>
      <c r="H85" s="31" t="str">
        <f t="shared" si="21"/>
        <v/>
      </c>
      <c r="AM85"/>
      <c r="AN85"/>
      <c r="AO85"/>
      <c r="AP85"/>
      <c r="AQ85"/>
      <c r="AR85"/>
      <c r="AS85"/>
      <c r="AT85" s="33" t="str">
        <f>IF(ROW()=1,"",IF(O85=200,IFERROR(IF(FIND(LOWER(#REF!),LOWER(Q85)),"Yes","No"),"No"),"-"))</f>
        <v>-</v>
      </c>
      <c r="AU85" s="33" t="str">
        <f t="shared" si="11"/>
        <v>-</v>
      </c>
      <c r="AV85" s="33" t="str">
        <f t="shared" si="12"/>
        <v>-</v>
      </c>
      <c r="AW85" s="33" t="str">
        <f t="shared" si="19"/>
        <v>-</v>
      </c>
      <c r="AX85" s="33" t="str">
        <f t="shared" si="13"/>
        <v>No</v>
      </c>
      <c r="AY85" s="33" t="str">
        <f t="shared" si="14"/>
        <v>No</v>
      </c>
      <c r="AZ85" s="33" t="str">
        <f t="shared" si="15"/>
        <v>-</v>
      </c>
      <c r="BA85" s="33" t="str">
        <f t="shared" si="16"/>
        <v>No</v>
      </c>
      <c r="BB85" s="33" t="str">
        <f t="shared" si="17"/>
        <v>No</v>
      </c>
      <c r="BC85" s="33">
        <f t="shared" si="18"/>
        <v>0</v>
      </c>
      <c r="BE85" s="38"/>
      <c r="BF85" s="38"/>
      <c r="BG85" s="40"/>
      <c r="BH85" s="38"/>
      <c r="BI85" s="38"/>
    </row>
    <row r="86" spans="1:61" x14ac:dyDescent="0.25">
      <c r="A86" s="29"/>
      <c r="B86" s="29" t="e">
        <f>IF(ROW(A86)=1,"",VLOOKUP(A86,'SERP Crawl'!A:C,3,FALSE))</f>
        <v>#N/A</v>
      </c>
      <c r="C86" t="e">
        <f>IF(ROW(A86)=1,"",VLOOKUP(A86,Crawl!A:C,3,FALSE))</f>
        <v>#N/A</v>
      </c>
      <c r="D86" s="31" t="e">
        <f>IF(ROW(A86)=1,"",IF(VLOOKUP(A86,Crawl!A:V,22,FALSE)="","No","Yes"))</f>
        <v>#N/A</v>
      </c>
      <c r="E86" s="31" t="e">
        <f>IF(ROW(A86)=1,"",IF(VLOOKUP(A86,Crawl!A:W,23,FALSE)=0,"",VLOOKUP(A86,Crawl!A:W,23,FALSE)))</f>
        <v>#N/A</v>
      </c>
      <c r="F86" s="31" t="str">
        <f t="shared" si="20"/>
        <v/>
      </c>
      <c r="G86" s="31" t="str">
        <f>IFERROR(MID(A86,FIND(".",A86,LEN(#REF!)),LEN(A86)),"")</f>
        <v/>
      </c>
      <c r="H86" s="31" t="str">
        <f t="shared" si="21"/>
        <v/>
      </c>
      <c r="AM86"/>
      <c r="AN86"/>
      <c r="AO86"/>
      <c r="AP86"/>
      <c r="AQ86"/>
      <c r="AR86"/>
      <c r="AS86"/>
      <c r="AT86" s="33" t="str">
        <f>IF(ROW()=1,"",IF(O86=200,IFERROR(IF(FIND(LOWER(#REF!),LOWER(Q86)),"Yes","No"),"No"),"-"))</f>
        <v>-</v>
      </c>
      <c r="AU86" s="33" t="str">
        <f t="shared" si="11"/>
        <v>-</v>
      </c>
      <c r="AV86" s="33" t="str">
        <f t="shared" si="12"/>
        <v>-</v>
      </c>
      <c r="AW86" s="33" t="str">
        <f t="shared" si="19"/>
        <v>-</v>
      </c>
      <c r="AX86" s="33" t="str">
        <f t="shared" si="13"/>
        <v>No</v>
      </c>
      <c r="AY86" s="33" t="str">
        <f t="shared" si="14"/>
        <v>No</v>
      </c>
      <c r="AZ86" s="33" t="str">
        <f t="shared" si="15"/>
        <v>-</v>
      </c>
      <c r="BA86" s="33" t="str">
        <f t="shared" si="16"/>
        <v>No</v>
      </c>
      <c r="BB86" s="33" t="str">
        <f t="shared" si="17"/>
        <v>No</v>
      </c>
      <c r="BC86" s="33">
        <f t="shared" si="18"/>
        <v>0</v>
      </c>
      <c r="BG86" s="39"/>
    </row>
    <row r="87" spans="1:61" x14ac:dyDescent="0.25">
      <c r="A87" s="29"/>
      <c r="B87" s="29" t="e">
        <f>IF(ROW(A87)=1,"",VLOOKUP(A87,'SERP Crawl'!A:C,3,FALSE))</f>
        <v>#N/A</v>
      </c>
      <c r="C87" t="e">
        <f>IF(ROW(A87)=1,"",VLOOKUP(A87,Crawl!A:C,3,FALSE))</f>
        <v>#N/A</v>
      </c>
      <c r="D87" s="31" t="e">
        <f>IF(ROW(A87)=1,"",IF(VLOOKUP(A87,Crawl!A:V,22,FALSE)="","No","Yes"))</f>
        <v>#N/A</v>
      </c>
      <c r="E87" s="31" t="e">
        <f>IF(ROW(A87)=1,"",IF(VLOOKUP(A87,Crawl!A:W,23,FALSE)=0,"",VLOOKUP(A87,Crawl!A:W,23,FALSE)))</f>
        <v>#N/A</v>
      </c>
      <c r="F87" s="31" t="str">
        <f t="shared" si="20"/>
        <v/>
      </c>
      <c r="G87" s="31" t="str">
        <f>IFERROR(MID(A87,FIND(".",A87,LEN(#REF!)),LEN(A87)),"")</f>
        <v/>
      </c>
      <c r="H87" s="31" t="str">
        <f t="shared" si="21"/>
        <v/>
      </c>
      <c r="AM87"/>
      <c r="AN87"/>
      <c r="AO87"/>
      <c r="AP87"/>
      <c r="AQ87"/>
      <c r="AR87"/>
      <c r="AS87"/>
      <c r="AT87" s="33" t="str">
        <f>IF(ROW()=1,"",IF(O87=200,IFERROR(IF(FIND(LOWER(#REF!),LOWER(Q87)),"Yes","No"),"No"),"-"))</f>
        <v>-</v>
      </c>
      <c r="AU87" s="33" t="str">
        <f t="shared" si="11"/>
        <v>-</v>
      </c>
      <c r="AV87" s="33" t="str">
        <f t="shared" si="12"/>
        <v>-</v>
      </c>
      <c r="AW87" s="33" t="str">
        <f t="shared" si="19"/>
        <v>-</v>
      </c>
      <c r="AX87" s="33" t="str">
        <f t="shared" si="13"/>
        <v>No</v>
      </c>
      <c r="AY87" s="33" t="str">
        <f t="shared" si="14"/>
        <v>No</v>
      </c>
      <c r="AZ87" s="33" t="str">
        <f t="shared" si="15"/>
        <v>-</v>
      </c>
      <c r="BA87" s="33" t="str">
        <f t="shared" si="16"/>
        <v>No</v>
      </c>
      <c r="BB87" s="33" t="str">
        <f t="shared" si="17"/>
        <v>No</v>
      </c>
      <c r="BC87" s="33">
        <f t="shared" si="18"/>
        <v>0</v>
      </c>
      <c r="BG87" s="39"/>
    </row>
    <row r="88" spans="1:61" x14ac:dyDescent="0.25">
      <c r="A88" s="29"/>
      <c r="B88" s="29" t="e">
        <f>IF(ROW(A88)=1,"",VLOOKUP(A88,'SERP Crawl'!A:C,3,FALSE))</f>
        <v>#N/A</v>
      </c>
      <c r="C88" t="e">
        <f>IF(ROW(A88)=1,"",VLOOKUP(A88,Crawl!A:C,3,FALSE))</f>
        <v>#N/A</v>
      </c>
      <c r="D88" s="31" t="e">
        <f>IF(ROW(A88)=1,"",IF(VLOOKUP(A88,Crawl!A:V,22,FALSE)="","No","Yes"))</f>
        <v>#N/A</v>
      </c>
      <c r="E88" s="31" t="e">
        <f>IF(ROW(A88)=1,"",IF(VLOOKUP(A88,Crawl!A:W,23,FALSE)=0,"",VLOOKUP(A88,Crawl!A:W,23,FALSE)))</f>
        <v>#N/A</v>
      </c>
      <c r="F88" s="31" t="str">
        <f t="shared" si="20"/>
        <v/>
      </c>
      <c r="G88" s="31" t="str">
        <f>IFERROR(MID(A88,FIND(".",A88,LEN(#REF!)),LEN(A88)),"")</f>
        <v/>
      </c>
      <c r="H88" s="31" t="str">
        <f t="shared" si="21"/>
        <v/>
      </c>
      <c r="AM88"/>
      <c r="AN88"/>
      <c r="AO88"/>
      <c r="AP88"/>
      <c r="AQ88"/>
      <c r="AR88"/>
      <c r="AS88"/>
      <c r="AT88" s="33" t="str">
        <f>IF(ROW()=1,"",IF(O88=200,IFERROR(IF(FIND(LOWER(#REF!),LOWER(Q88)),"Yes","No"),"No"),"-"))</f>
        <v>-</v>
      </c>
      <c r="AU88" s="33" t="str">
        <f t="shared" si="11"/>
        <v>-</v>
      </c>
      <c r="AV88" s="33" t="str">
        <f t="shared" si="12"/>
        <v>-</v>
      </c>
      <c r="AW88" s="33" t="str">
        <f t="shared" si="19"/>
        <v>-</v>
      </c>
      <c r="AX88" s="33" t="str">
        <f t="shared" si="13"/>
        <v>No</v>
      </c>
      <c r="AY88" s="33" t="str">
        <f t="shared" si="14"/>
        <v>No</v>
      </c>
      <c r="AZ88" s="33" t="str">
        <f t="shared" si="15"/>
        <v>-</v>
      </c>
      <c r="BA88" s="33" t="str">
        <f t="shared" si="16"/>
        <v>No</v>
      </c>
      <c r="BB88" s="33" t="str">
        <f t="shared" si="17"/>
        <v>No</v>
      </c>
      <c r="BC88" s="33">
        <f t="shared" si="18"/>
        <v>0</v>
      </c>
      <c r="BG88" s="39"/>
    </row>
    <row r="89" spans="1:61" x14ac:dyDescent="0.25">
      <c r="A89" s="29"/>
      <c r="B89" s="29" t="e">
        <f>IF(ROW(A89)=1,"",VLOOKUP(A89,'SERP Crawl'!A:C,3,FALSE))</f>
        <v>#N/A</v>
      </c>
      <c r="C89" t="e">
        <f>IF(ROW(A89)=1,"",VLOOKUP(A89,Crawl!A:C,3,FALSE))</f>
        <v>#N/A</v>
      </c>
      <c r="D89" s="31" t="e">
        <f>IF(ROW(A89)=1,"",IF(VLOOKUP(A89,Crawl!A:V,22,FALSE)="","No","Yes"))</f>
        <v>#N/A</v>
      </c>
      <c r="E89" s="31" t="e">
        <f>IF(ROW(A89)=1,"",IF(VLOOKUP(A89,Crawl!A:W,23,FALSE)=0,"",VLOOKUP(A89,Crawl!A:W,23,FALSE)))</f>
        <v>#N/A</v>
      </c>
      <c r="F89" s="31" t="str">
        <f t="shared" si="20"/>
        <v/>
      </c>
      <c r="G89" s="31" t="str">
        <f>IFERROR(MID(A89,FIND(".",A89,LEN(#REF!)),LEN(A89)),"")</f>
        <v/>
      </c>
      <c r="H89" s="31" t="str">
        <f t="shared" si="21"/>
        <v/>
      </c>
      <c r="AM89"/>
      <c r="AN89"/>
      <c r="AO89"/>
      <c r="AP89"/>
      <c r="AQ89"/>
      <c r="AR89"/>
      <c r="AS89"/>
      <c r="AT89" s="33" t="str">
        <f>IF(ROW()=1,"",IF(O89=200,IFERROR(IF(FIND(LOWER(#REF!),LOWER(Q89)),"Yes","No"),"No"),"-"))</f>
        <v>-</v>
      </c>
      <c r="AU89" s="33" t="str">
        <f t="shared" si="11"/>
        <v>-</v>
      </c>
      <c r="AV89" s="33" t="str">
        <f t="shared" si="12"/>
        <v>-</v>
      </c>
      <c r="AW89" s="33" t="str">
        <f t="shared" si="19"/>
        <v>-</v>
      </c>
      <c r="AX89" s="33" t="str">
        <f t="shared" si="13"/>
        <v>No</v>
      </c>
      <c r="AY89" s="33" t="str">
        <f t="shared" si="14"/>
        <v>No</v>
      </c>
      <c r="AZ89" s="33" t="str">
        <f t="shared" si="15"/>
        <v>-</v>
      </c>
      <c r="BA89" s="33" t="str">
        <f t="shared" si="16"/>
        <v>No</v>
      </c>
      <c r="BB89" s="33" t="str">
        <f t="shared" si="17"/>
        <v>No</v>
      </c>
      <c r="BC89" s="33">
        <f t="shared" si="18"/>
        <v>0</v>
      </c>
      <c r="BG89" s="39"/>
    </row>
    <row r="90" spans="1:61" x14ac:dyDescent="0.25">
      <c r="A90" s="29"/>
      <c r="B90" s="29" t="e">
        <f>IF(ROW(A90)=1,"",VLOOKUP(A90,'SERP Crawl'!A:C,3,FALSE))</f>
        <v>#N/A</v>
      </c>
      <c r="C90" t="e">
        <f>IF(ROW(A90)=1,"",VLOOKUP(A90,Crawl!A:C,3,FALSE))</f>
        <v>#N/A</v>
      </c>
      <c r="D90" s="31" t="e">
        <f>IF(ROW(A90)=1,"",IF(VLOOKUP(A90,Crawl!A:V,22,FALSE)="","No","Yes"))</f>
        <v>#N/A</v>
      </c>
      <c r="E90" s="31" t="e">
        <f>IF(ROW(A90)=1,"",IF(VLOOKUP(A90,Crawl!A:W,23,FALSE)=0,"",VLOOKUP(A90,Crawl!A:W,23,FALSE)))</f>
        <v>#N/A</v>
      </c>
      <c r="F90" s="31" t="str">
        <f t="shared" si="20"/>
        <v/>
      </c>
      <c r="G90" s="31" t="str">
        <f>IFERROR(MID(A90,FIND(".",A90,LEN(#REF!)),LEN(A90)),"")</f>
        <v/>
      </c>
      <c r="H90" s="31" t="str">
        <f t="shared" si="21"/>
        <v/>
      </c>
      <c r="AM90"/>
      <c r="AN90"/>
      <c r="AO90"/>
      <c r="AP90"/>
      <c r="AQ90"/>
      <c r="AR90"/>
      <c r="AS90"/>
      <c r="AT90" s="33" t="str">
        <f>IF(ROW()=1,"",IF(O90=200,IFERROR(IF(FIND(LOWER(#REF!),LOWER(Q90)),"Yes","No"),"No"),"-"))</f>
        <v>-</v>
      </c>
      <c r="AU90" s="33" t="str">
        <f t="shared" si="11"/>
        <v>-</v>
      </c>
      <c r="AV90" s="33" t="str">
        <f t="shared" si="12"/>
        <v>-</v>
      </c>
      <c r="AW90" s="33" t="str">
        <f t="shared" si="19"/>
        <v>-</v>
      </c>
      <c r="AX90" s="33" t="str">
        <f t="shared" si="13"/>
        <v>No</v>
      </c>
      <c r="AY90" s="33" t="str">
        <f t="shared" si="14"/>
        <v>No</v>
      </c>
      <c r="AZ90" s="33" t="str">
        <f t="shared" si="15"/>
        <v>-</v>
      </c>
      <c r="BA90" s="33" t="str">
        <f t="shared" si="16"/>
        <v>No</v>
      </c>
      <c r="BB90" s="33" t="str">
        <f t="shared" si="17"/>
        <v>No</v>
      </c>
      <c r="BC90" s="33">
        <f t="shared" si="18"/>
        <v>0</v>
      </c>
      <c r="BG90" s="39"/>
    </row>
    <row r="91" spans="1:61" x14ac:dyDescent="0.25">
      <c r="A91" s="29"/>
      <c r="B91" s="29" t="e">
        <f>IF(ROW(A91)=1,"",VLOOKUP(A91,'SERP Crawl'!A:C,3,FALSE))</f>
        <v>#N/A</v>
      </c>
      <c r="C91" t="e">
        <f>IF(ROW(A91)=1,"",VLOOKUP(A91,Crawl!A:C,3,FALSE))</f>
        <v>#N/A</v>
      </c>
      <c r="D91" s="31" t="e">
        <f>IF(ROW(A91)=1,"",IF(VLOOKUP(A91,Crawl!A:V,22,FALSE)="","No","Yes"))</f>
        <v>#N/A</v>
      </c>
      <c r="E91" s="31" t="e">
        <f>IF(ROW(A91)=1,"",IF(VLOOKUP(A91,Crawl!A:W,23,FALSE)=0,"",VLOOKUP(A91,Crawl!A:W,23,FALSE)))</f>
        <v>#N/A</v>
      </c>
      <c r="F91" s="31" t="str">
        <f t="shared" si="20"/>
        <v/>
      </c>
      <c r="G91" s="31" t="str">
        <f>IFERROR(MID(A91,FIND(".",A91,LEN(#REF!)),LEN(A91)),"")</f>
        <v/>
      </c>
      <c r="H91" s="31" t="str">
        <f t="shared" si="21"/>
        <v/>
      </c>
      <c r="AM91"/>
      <c r="AN91"/>
      <c r="AO91"/>
      <c r="AP91"/>
      <c r="AQ91"/>
      <c r="AR91"/>
      <c r="AS91"/>
      <c r="AT91" s="33" t="str">
        <f>IF(ROW()=1,"",IF(O91=200,IFERROR(IF(FIND(LOWER(#REF!),LOWER(Q91)),"Yes","No"),"No"),"-"))</f>
        <v>-</v>
      </c>
      <c r="AU91" s="33" t="str">
        <f t="shared" si="11"/>
        <v>-</v>
      </c>
      <c r="AV91" s="33" t="str">
        <f t="shared" si="12"/>
        <v>-</v>
      </c>
      <c r="AW91" s="33" t="str">
        <f t="shared" si="19"/>
        <v>-</v>
      </c>
      <c r="AX91" s="33" t="str">
        <f t="shared" si="13"/>
        <v>No</v>
      </c>
      <c r="AY91" s="33" t="str">
        <f t="shared" si="14"/>
        <v>No</v>
      </c>
      <c r="AZ91" s="33" t="str">
        <f t="shared" si="15"/>
        <v>-</v>
      </c>
      <c r="BA91" s="33" t="str">
        <f t="shared" si="16"/>
        <v>No</v>
      </c>
      <c r="BB91" s="33" t="str">
        <f t="shared" si="17"/>
        <v>No</v>
      </c>
      <c r="BC91" s="33">
        <f t="shared" si="18"/>
        <v>0</v>
      </c>
      <c r="BE91" s="38"/>
      <c r="BF91" s="38"/>
      <c r="BG91" s="40"/>
      <c r="BH91" s="38"/>
      <c r="BI91" s="38"/>
    </row>
    <row r="92" spans="1:61" x14ac:dyDescent="0.25">
      <c r="A92" s="29"/>
      <c r="B92" s="29" t="e">
        <f>IF(ROW(A92)=1,"",VLOOKUP(A92,'SERP Crawl'!A:C,3,FALSE))</f>
        <v>#N/A</v>
      </c>
      <c r="C92" t="e">
        <f>IF(ROW(A92)=1,"",VLOOKUP(A92,Crawl!A:C,3,FALSE))</f>
        <v>#N/A</v>
      </c>
      <c r="D92" s="31" t="e">
        <f>IF(ROW(A92)=1,"",IF(VLOOKUP(A92,Crawl!A:V,22,FALSE)="","No","Yes"))</f>
        <v>#N/A</v>
      </c>
      <c r="E92" s="31" t="e">
        <f>IF(ROW(A92)=1,"",IF(VLOOKUP(A92,Crawl!A:W,23,FALSE)=0,"",VLOOKUP(A92,Crawl!A:W,23,FALSE)))</f>
        <v>#N/A</v>
      </c>
      <c r="F92" s="31" t="str">
        <f t="shared" si="20"/>
        <v/>
      </c>
      <c r="G92" s="31" t="str">
        <f>IFERROR(MID(A92,FIND(".",A92,LEN(#REF!)),LEN(A92)),"")</f>
        <v/>
      </c>
      <c r="H92" s="31" t="str">
        <f t="shared" si="21"/>
        <v/>
      </c>
      <c r="AM92"/>
      <c r="AN92"/>
      <c r="AO92"/>
      <c r="AP92"/>
      <c r="AQ92"/>
      <c r="AR92"/>
      <c r="AS92"/>
      <c r="AT92" s="33" t="str">
        <f>IF(ROW()=1,"",IF(O92=200,IFERROR(IF(FIND(LOWER(#REF!),LOWER(Q92)),"Yes","No"),"No"),"-"))</f>
        <v>-</v>
      </c>
      <c r="AU92" s="33" t="str">
        <f t="shared" si="11"/>
        <v>-</v>
      </c>
      <c r="AV92" s="33" t="str">
        <f t="shared" si="12"/>
        <v>-</v>
      </c>
      <c r="AW92" s="33" t="str">
        <f t="shared" si="19"/>
        <v>-</v>
      </c>
      <c r="AX92" s="33" t="str">
        <f t="shared" si="13"/>
        <v>No</v>
      </c>
      <c r="AY92" s="33" t="str">
        <f t="shared" si="14"/>
        <v>No</v>
      </c>
      <c r="AZ92" s="33" t="str">
        <f t="shared" si="15"/>
        <v>-</v>
      </c>
      <c r="BA92" s="33" t="str">
        <f t="shared" si="16"/>
        <v>No</v>
      </c>
      <c r="BB92" s="33" t="str">
        <f t="shared" si="17"/>
        <v>No</v>
      </c>
      <c r="BC92" s="33">
        <f t="shared" si="18"/>
        <v>0</v>
      </c>
      <c r="BG92" s="39"/>
    </row>
    <row r="93" spans="1:61" x14ac:dyDescent="0.25">
      <c r="A93" s="29"/>
      <c r="B93" s="29" t="e">
        <f>IF(ROW(A93)=1,"",VLOOKUP(A93,'SERP Crawl'!A:C,3,FALSE))</f>
        <v>#N/A</v>
      </c>
      <c r="C93" t="e">
        <f>IF(ROW(A93)=1,"",VLOOKUP(A93,Crawl!A:C,3,FALSE))</f>
        <v>#N/A</v>
      </c>
      <c r="D93" s="31" t="e">
        <f>IF(ROW(A93)=1,"",IF(VLOOKUP(A93,Crawl!A:V,22,FALSE)="","No","Yes"))</f>
        <v>#N/A</v>
      </c>
      <c r="E93" s="31" t="e">
        <f>IF(ROW(A93)=1,"",IF(VLOOKUP(A93,Crawl!A:W,23,FALSE)=0,"",VLOOKUP(A93,Crawl!A:W,23,FALSE)))</f>
        <v>#N/A</v>
      </c>
      <c r="F93" s="31" t="str">
        <f t="shared" si="20"/>
        <v/>
      </c>
      <c r="G93" s="31" t="str">
        <f>IFERROR(MID(A93,FIND(".",A93,LEN(#REF!)),LEN(A93)),"")</f>
        <v/>
      </c>
      <c r="H93" s="31" t="str">
        <f t="shared" si="21"/>
        <v/>
      </c>
      <c r="AM93"/>
      <c r="AN93"/>
      <c r="AO93"/>
      <c r="AP93"/>
      <c r="AQ93"/>
      <c r="AR93"/>
      <c r="AS93"/>
      <c r="AT93" s="33" t="str">
        <f>IF(ROW()=1,"",IF(O93=200,IFERROR(IF(FIND(LOWER(#REF!),LOWER(Q93)),"Yes","No"),"No"),"-"))</f>
        <v>-</v>
      </c>
      <c r="AU93" s="33" t="str">
        <f t="shared" si="11"/>
        <v>-</v>
      </c>
      <c r="AV93" s="33" t="str">
        <f t="shared" si="12"/>
        <v>-</v>
      </c>
      <c r="AW93" s="33" t="str">
        <f t="shared" si="19"/>
        <v>-</v>
      </c>
      <c r="AX93" s="33" t="str">
        <f t="shared" si="13"/>
        <v>No</v>
      </c>
      <c r="AY93" s="33" t="str">
        <f t="shared" si="14"/>
        <v>No</v>
      </c>
      <c r="AZ93" s="33" t="str">
        <f t="shared" si="15"/>
        <v>-</v>
      </c>
      <c r="BA93" s="33" t="str">
        <f t="shared" si="16"/>
        <v>No</v>
      </c>
      <c r="BB93" s="33" t="str">
        <f t="shared" si="17"/>
        <v>No</v>
      </c>
      <c r="BC93" s="33">
        <f t="shared" si="18"/>
        <v>0</v>
      </c>
      <c r="BG93" s="39"/>
    </row>
    <row r="94" spans="1:61" x14ac:dyDescent="0.25">
      <c r="A94" s="29"/>
      <c r="B94" s="29" t="e">
        <f>IF(ROW(A94)=1,"",VLOOKUP(A94,'SERP Crawl'!A:C,3,FALSE))</f>
        <v>#N/A</v>
      </c>
      <c r="C94" t="e">
        <f>IF(ROW(A94)=1,"",VLOOKUP(A94,Crawl!A:C,3,FALSE))</f>
        <v>#N/A</v>
      </c>
      <c r="D94" s="31" t="e">
        <f>IF(ROW(A94)=1,"",IF(VLOOKUP(A94,Crawl!A:V,22,FALSE)="","No","Yes"))</f>
        <v>#N/A</v>
      </c>
      <c r="E94" s="31" t="e">
        <f>IF(ROW(A94)=1,"",IF(VLOOKUP(A94,Crawl!A:W,23,FALSE)=0,"",VLOOKUP(A94,Crawl!A:W,23,FALSE)))</f>
        <v>#N/A</v>
      </c>
      <c r="F94" s="31" t="str">
        <f t="shared" si="20"/>
        <v/>
      </c>
      <c r="G94" s="31" t="str">
        <f>IFERROR(MID(A94,FIND(".",A94,LEN(#REF!)),LEN(A94)),"")</f>
        <v/>
      </c>
      <c r="H94" s="31" t="str">
        <f t="shared" si="21"/>
        <v/>
      </c>
      <c r="AM94"/>
      <c r="AN94"/>
      <c r="AO94"/>
      <c r="AP94"/>
      <c r="AQ94"/>
      <c r="AR94"/>
      <c r="AS94"/>
      <c r="AT94" s="33" t="str">
        <f>IF(ROW()=1,"",IF(O94=200,IFERROR(IF(FIND(LOWER(#REF!),LOWER(Q94)),"Yes","No"),"No"),"-"))</f>
        <v>-</v>
      </c>
      <c r="AU94" s="33" t="str">
        <f t="shared" si="11"/>
        <v>-</v>
      </c>
      <c r="AV94" s="33" t="str">
        <f t="shared" si="12"/>
        <v>-</v>
      </c>
      <c r="AW94" s="33" t="str">
        <f t="shared" si="19"/>
        <v>-</v>
      </c>
      <c r="AX94" s="33" t="str">
        <f t="shared" si="13"/>
        <v>No</v>
      </c>
      <c r="AY94" s="33" t="str">
        <f t="shared" si="14"/>
        <v>No</v>
      </c>
      <c r="AZ94" s="33" t="str">
        <f t="shared" si="15"/>
        <v>-</v>
      </c>
      <c r="BA94" s="33" t="str">
        <f t="shared" si="16"/>
        <v>No</v>
      </c>
      <c r="BB94" s="33" t="str">
        <f t="shared" si="17"/>
        <v>No</v>
      </c>
      <c r="BC94" s="33">
        <f t="shared" si="18"/>
        <v>0</v>
      </c>
      <c r="BG94" s="39"/>
    </row>
    <row r="95" spans="1:61" x14ac:dyDescent="0.25">
      <c r="A95" s="29"/>
      <c r="B95" s="29" t="e">
        <f>IF(ROW(A95)=1,"",VLOOKUP(A95,'SERP Crawl'!A:C,3,FALSE))</f>
        <v>#N/A</v>
      </c>
      <c r="C95" t="e">
        <f>IF(ROW(A95)=1,"",VLOOKUP(A95,Crawl!A:C,3,FALSE))</f>
        <v>#N/A</v>
      </c>
      <c r="D95" s="31" t="e">
        <f>IF(ROW(A95)=1,"",IF(VLOOKUP(A95,Crawl!A:V,22,FALSE)="","No","Yes"))</f>
        <v>#N/A</v>
      </c>
      <c r="E95" s="31" t="e">
        <f>IF(ROW(A95)=1,"",IF(VLOOKUP(A95,Crawl!A:W,23,FALSE)=0,"",VLOOKUP(A95,Crawl!A:W,23,FALSE)))</f>
        <v>#N/A</v>
      </c>
      <c r="F95" s="31" t="str">
        <f t="shared" si="20"/>
        <v/>
      </c>
      <c r="G95" s="31" t="str">
        <f>IFERROR(MID(A95,FIND(".",A95,LEN(#REF!)),LEN(A95)),"")</f>
        <v/>
      </c>
      <c r="H95" s="31" t="str">
        <f t="shared" si="21"/>
        <v/>
      </c>
      <c r="AM95"/>
      <c r="AN95"/>
      <c r="AO95"/>
      <c r="AP95"/>
      <c r="AQ95"/>
      <c r="AR95"/>
      <c r="AS95"/>
      <c r="AT95" s="33" t="str">
        <f>IF(ROW()=1,"",IF(O95=200,IFERROR(IF(FIND(LOWER(#REF!),LOWER(Q95)),"Yes","No"),"No"),"-"))</f>
        <v>-</v>
      </c>
      <c r="AU95" s="33" t="str">
        <f t="shared" si="11"/>
        <v>-</v>
      </c>
      <c r="AV95" s="33" t="str">
        <f t="shared" si="12"/>
        <v>-</v>
      </c>
      <c r="AW95" s="33" t="str">
        <f t="shared" si="19"/>
        <v>-</v>
      </c>
      <c r="AX95" s="33" t="str">
        <f t="shared" si="13"/>
        <v>No</v>
      </c>
      <c r="AY95" s="33" t="str">
        <f t="shared" si="14"/>
        <v>No</v>
      </c>
      <c r="AZ95" s="33" t="str">
        <f t="shared" si="15"/>
        <v>-</v>
      </c>
      <c r="BA95" s="33" t="str">
        <f t="shared" si="16"/>
        <v>No</v>
      </c>
      <c r="BB95" s="33" t="str">
        <f t="shared" si="17"/>
        <v>No</v>
      </c>
      <c r="BC95" s="33">
        <f t="shared" si="18"/>
        <v>0</v>
      </c>
      <c r="BG95" s="39"/>
    </row>
    <row r="96" spans="1:61" x14ac:dyDescent="0.25">
      <c r="A96" s="29"/>
      <c r="B96" s="29" t="e">
        <f>IF(ROW(A96)=1,"",VLOOKUP(A96,'SERP Crawl'!A:C,3,FALSE))</f>
        <v>#N/A</v>
      </c>
      <c r="C96" t="e">
        <f>IF(ROW(A96)=1,"",VLOOKUP(A96,Crawl!A:C,3,FALSE))</f>
        <v>#N/A</v>
      </c>
      <c r="D96" s="31" t="e">
        <f>IF(ROW(A96)=1,"",IF(VLOOKUP(A96,Crawl!A:V,22,FALSE)="","No","Yes"))</f>
        <v>#N/A</v>
      </c>
      <c r="E96" s="31" t="e">
        <f>IF(ROW(A96)=1,"",IF(VLOOKUP(A96,Crawl!A:W,23,FALSE)=0,"",VLOOKUP(A96,Crawl!A:W,23,FALSE)))</f>
        <v>#N/A</v>
      </c>
      <c r="F96" s="31" t="str">
        <f t="shared" si="20"/>
        <v/>
      </c>
      <c r="G96" s="31" t="str">
        <f>IFERROR(MID(A96,FIND(".",A96,LEN(#REF!)),LEN(A96)),"")</f>
        <v/>
      </c>
      <c r="H96" s="31" t="str">
        <f t="shared" si="21"/>
        <v/>
      </c>
      <c r="AM96"/>
      <c r="AN96"/>
      <c r="AO96"/>
      <c r="AP96"/>
      <c r="AQ96"/>
      <c r="AR96"/>
      <c r="AS96"/>
      <c r="AT96" s="33" t="str">
        <f>IF(ROW()=1,"",IF(O96=200,IFERROR(IF(FIND(LOWER(#REF!),LOWER(Q96)),"Yes","No"),"No"),"-"))</f>
        <v>-</v>
      </c>
      <c r="AU96" s="33" t="str">
        <f t="shared" si="11"/>
        <v>-</v>
      </c>
      <c r="AV96" s="33" t="str">
        <f t="shared" si="12"/>
        <v>-</v>
      </c>
      <c r="AW96" s="33" t="str">
        <f t="shared" si="19"/>
        <v>-</v>
      </c>
      <c r="AX96" s="33" t="str">
        <f t="shared" si="13"/>
        <v>No</v>
      </c>
      <c r="AY96" s="33" t="str">
        <f t="shared" si="14"/>
        <v>No</v>
      </c>
      <c r="AZ96" s="33" t="str">
        <f t="shared" si="15"/>
        <v>-</v>
      </c>
      <c r="BA96" s="33" t="str">
        <f t="shared" si="16"/>
        <v>No</v>
      </c>
      <c r="BB96" s="33" t="str">
        <f t="shared" si="17"/>
        <v>No</v>
      </c>
      <c r="BC96" s="33">
        <f t="shared" si="18"/>
        <v>0</v>
      </c>
      <c r="BG96" s="39"/>
    </row>
    <row r="97" spans="1:61" x14ac:dyDescent="0.25">
      <c r="A97" s="29"/>
      <c r="B97" s="29" t="e">
        <f>IF(ROW(A97)=1,"",VLOOKUP(A97,'SERP Crawl'!A:C,3,FALSE))</f>
        <v>#N/A</v>
      </c>
      <c r="C97" t="e">
        <f>IF(ROW(A97)=1,"",VLOOKUP(A97,Crawl!A:C,3,FALSE))</f>
        <v>#N/A</v>
      </c>
      <c r="D97" s="31" t="e">
        <f>IF(ROW(A97)=1,"",IF(VLOOKUP(A97,Crawl!A:V,22,FALSE)="","No","Yes"))</f>
        <v>#N/A</v>
      </c>
      <c r="E97" s="31" t="e">
        <f>IF(ROW(A97)=1,"",IF(VLOOKUP(A97,Crawl!A:W,23,FALSE)=0,"",VLOOKUP(A97,Crawl!A:W,23,FALSE)))</f>
        <v>#N/A</v>
      </c>
      <c r="F97" s="31" t="str">
        <f t="shared" si="20"/>
        <v/>
      </c>
      <c r="G97" s="31" t="str">
        <f>IFERROR(MID(A97,FIND(".",A97,LEN(#REF!)),LEN(A97)),"")</f>
        <v/>
      </c>
      <c r="H97" s="31" t="str">
        <f t="shared" si="21"/>
        <v/>
      </c>
      <c r="AM97"/>
      <c r="AN97"/>
      <c r="AO97"/>
      <c r="AP97"/>
      <c r="AQ97"/>
      <c r="AR97"/>
      <c r="AS97"/>
      <c r="AT97" s="33" t="str">
        <f>IF(ROW()=1,"",IF(O97=200,IFERROR(IF(FIND(LOWER(#REF!),LOWER(Q97)),"Yes","No"),"No"),"-"))</f>
        <v>-</v>
      </c>
      <c r="AU97" s="33" t="str">
        <f t="shared" si="11"/>
        <v>-</v>
      </c>
      <c r="AV97" s="33" t="str">
        <f t="shared" si="12"/>
        <v>-</v>
      </c>
      <c r="AW97" s="33" t="str">
        <f t="shared" si="19"/>
        <v>-</v>
      </c>
      <c r="AX97" s="33" t="str">
        <f t="shared" si="13"/>
        <v>No</v>
      </c>
      <c r="AY97" s="33" t="str">
        <f t="shared" si="14"/>
        <v>No</v>
      </c>
      <c r="AZ97" s="33" t="str">
        <f t="shared" si="15"/>
        <v>-</v>
      </c>
      <c r="BA97" s="33" t="str">
        <f t="shared" si="16"/>
        <v>No</v>
      </c>
      <c r="BB97" s="33" t="str">
        <f t="shared" si="17"/>
        <v>No</v>
      </c>
      <c r="BC97" s="33">
        <f t="shared" si="18"/>
        <v>0</v>
      </c>
      <c r="BG97" s="39"/>
    </row>
    <row r="98" spans="1:61" x14ac:dyDescent="0.25">
      <c r="A98" s="29"/>
      <c r="B98" s="29" t="e">
        <f>IF(ROW(A98)=1,"",VLOOKUP(A98,'SERP Crawl'!A:C,3,FALSE))</f>
        <v>#N/A</v>
      </c>
      <c r="C98" t="e">
        <f>IF(ROW(A98)=1,"",VLOOKUP(A98,Crawl!A:C,3,FALSE))</f>
        <v>#N/A</v>
      </c>
      <c r="D98" s="31" t="e">
        <f>IF(ROW(A98)=1,"",IF(VLOOKUP(A98,Crawl!A:V,22,FALSE)="","No","Yes"))</f>
        <v>#N/A</v>
      </c>
      <c r="E98" s="31" t="e">
        <f>IF(ROW(A98)=1,"",IF(VLOOKUP(A98,Crawl!A:W,23,FALSE)=0,"",VLOOKUP(A98,Crawl!A:W,23,FALSE)))</f>
        <v>#N/A</v>
      </c>
      <c r="F98" s="31" t="str">
        <f t="shared" si="20"/>
        <v/>
      </c>
      <c r="G98" s="31" t="str">
        <f>IFERROR(MID(A98,FIND(".",A98,LEN(#REF!)),LEN(A98)),"")</f>
        <v/>
      </c>
      <c r="H98" s="31" t="str">
        <f t="shared" si="21"/>
        <v/>
      </c>
      <c r="AM98"/>
      <c r="AN98"/>
      <c r="AO98"/>
      <c r="AP98"/>
      <c r="AQ98"/>
      <c r="AR98"/>
      <c r="AS98"/>
      <c r="AT98" s="33" t="str">
        <f>IF(ROW()=1,"",IF(O98=200,IFERROR(IF(FIND(LOWER(#REF!),LOWER(Q98)),"Yes","No"),"No"),"-"))</f>
        <v>-</v>
      </c>
      <c r="AU98" s="33" t="str">
        <f t="shared" si="11"/>
        <v>-</v>
      </c>
      <c r="AV98" s="33" t="str">
        <f t="shared" si="12"/>
        <v>-</v>
      </c>
      <c r="AW98" s="33" t="str">
        <f t="shared" si="19"/>
        <v>-</v>
      </c>
      <c r="AX98" s="33" t="str">
        <f t="shared" si="13"/>
        <v>No</v>
      </c>
      <c r="AY98" s="33" t="str">
        <f t="shared" si="14"/>
        <v>No</v>
      </c>
      <c r="AZ98" s="33" t="str">
        <f t="shared" si="15"/>
        <v>-</v>
      </c>
      <c r="BA98" s="33" t="str">
        <f t="shared" si="16"/>
        <v>No</v>
      </c>
      <c r="BB98" s="33" t="str">
        <f t="shared" si="17"/>
        <v>No</v>
      </c>
      <c r="BC98" s="33">
        <f t="shared" si="18"/>
        <v>0</v>
      </c>
      <c r="BE98" s="38"/>
      <c r="BF98" s="38"/>
      <c r="BG98" s="40"/>
      <c r="BH98" s="38"/>
      <c r="BI98" s="38"/>
    </row>
    <row r="99" spans="1:61" x14ac:dyDescent="0.25">
      <c r="A99" s="29"/>
      <c r="B99" s="29" t="e">
        <f>IF(ROW(A99)=1,"",VLOOKUP(A99,'SERP Crawl'!A:C,3,FALSE))</f>
        <v>#N/A</v>
      </c>
      <c r="C99" t="e">
        <f>IF(ROW(A99)=1,"",VLOOKUP(A99,Crawl!A:C,3,FALSE))</f>
        <v>#N/A</v>
      </c>
      <c r="D99" s="31" t="e">
        <f>IF(ROW(A99)=1,"",IF(VLOOKUP(A99,Crawl!A:V,22,FALSE)="","No","Yes"))</f>
        <v>#N/A</v>
      </c>
      <c r="E99" s="31" t="e">
        <f>IF(ROW(A99)=1,"",IF(VLOOKUP(A99,Crawl!A:W,23,FALSE)=0,"",VLOOKUP(A99,Crawl!A:W,23,FALSE)))</f>
        <v>#N/A</v>
      </c>
      <c r="F99" s="31" t="str">
        <f t="shared" si="20"/>
        <v/>
      </c>
      <c r="G99" s="31" t="str">
        <f>IFERROR(MID(A99,FIND(".",A99,LEN(#REF!)),LEN(A99)),"")</f>
        <v/>
      </c>
      <c r="H99" s="31" t="str">
        <f t="shared" si="21"/>
        <v/>
      </c>
      <c r="AM99"/>
      <c r="AN99"/>
      <c r="AO99"/>
      <c r="AP99"/>
      <c r="AQ99"/>
      <c r="AR99"/>
      <c r="AS99"/>
      <c r="AT99" s="33" t="str">
        <f>IF(ROW()=1,"",IF(O99=200,IFERROR(IF(FIND(LOWER(#REF!),LOWER(Q99)),"Yes","No"),"No"),"-"))</f>
        <v>-</v>
      </c>
      <c r="AU99" s="33" t="str">
        <f t="shared" si="11"/>
        <v>-</v>
      </c>
      <c r="AV99" s="33" t="str">
        <f t="shared" si="12"/>
        <v>-</v>
      </c>
      <c r="AW99" s="33" t="str">
        <f t="shared" si="19"/>
        <v>-</v>
      </c>
      <c r="AX99" s="33" t="str">
        <f t="shared" si="13"/>
        <v>No</v>
      </c>
      <c r="AY99" s="33" t="str">
        <f t="shared" si="14"/>
        <v>No</v>
      </c>
      <c r="AZ99" s="33" t="str">
        <f t="shared" si="15"/>
        <v>-</v>
      </c>
      <c r="BA99" s="33" t="str">
        <f t="shared" si="16"/>
        <v>No</v>
      </c>
      <c r="BB99" s="33" t="str">
        <f t="shared" si="17"/>
        <v>No</v>
      </c>
      <c r="BC99" s="33">
        <f t="shared" si="18"/>
        <v>0</v>
      </c>
      <c r="BG99" s="39"/>
    </row>
    <row r="100" spans="1:61" x14ac:dyDescent="0.25">
      <c r="A100" s="29"/>
      <c r="B100" s="29" t="e">
        <f>IF(ROW(A100)=1,"",VLOOKUP(A100,'SERP Crawl'!A:C,3,FALSE))</f>
        <v>#N/A</v>
      </c>
      <c r="C100" t="e">
        <f>IF(ROW(A100)=1,"",VLOOKUP(A100,Crawl!A:C,3,FALSE))</f>
        <v>#N/A</v>
      </c>
      <c r="D100" s="31" t="e">
        <f>IF(ROW(A100)=1,"",IF(VLOOKUP(A100,Crawl!A:V,22,FALSE)="","No","Yes"))</f>
        <v>#N/A</v>
      </c>
      <c r="E100" s="31" t="e">
        <f>IF(ROW(A100)=1,"",IF(VLOOKUP(A100,Crawl!A:W,23,FALSE)=0,"",VLOOKUP(A100,Crawl!A:W,23,FALSE)))</f>
        <v>#N/A</v>
      </c>
      <c r="F100" s="31" t="str">
        <f t="shared" si="20"/>
        <v/>
      </c>
      <c r="G100" s="31" t="str">
        <f>IFERROR(MID(A100,FIND(".",A100,LEN(#REF!)),LEN(A100)),"")</f>
        <v/>
      </c>
      <c r="H100" s="31" t="str">
        <f t="shared" si="21"/>
        <v/>
      </c>
      <c r="AM100"/>
      <c r="AN100"/>
      <c r="AO100"/>
      <c r="AP100"/>
      <c r="AQ100"/>
      <c r="AR100"/>
      <c r="AS100"/>
      <c r="AT100" s="33" t="str">
        <f>IF(ROW()=1,"",IF(O100=200,IFERROR(IF(FIND(LOWER(#REF!),LOWER(Q100)),"Yes","No"),"No"),"-"))</f>
        <v>-</v>
      </c>
      <c r="AU100" s="33" t="str">
        <f t="shared" si="11"/>
        <v>-</v>
      </c>
      <c r="AV100" s="33" t="str">
        <f t="shared" si="12"/>
        <v>-</v>
      </c>
      <c r="AW100" s="33" t="str">
        <f t="shared" si="19"/>
        <v>-</v>
      </c>
      <c r="AX100" s="33" t="str">
        <f t="shared" si="13"/>
        <v>No</v>
      </c>
      <c r="AY100" s="33" t="str">
        <f t="shared" si="14"/>
        <v>No</v>
      </c>
      <c r="AZ100" s="33" t="str">
        <f t="shared" si="15"/>
        <v>-</v>
      </c>
      <c r="BA100" s="33" t="str">
        <f t="shared" si="16"/>
        <v>No</v>
      </c>
      <c r="BB100" s="33" t="str">
        <f t="shared" si="17"/>
        <v>No</v>
      </c>
      <c r="BC100" s="33">
        <f t="shared" si="18"/>
        <v>0</v>
      </c>
      <c r="BG100" s="39"/>
    </row>
    <row r="101" spans="1:61" x14ac:dyDescent="0.25">
      <c r="A101" s="29"/>
      <c r="B101" s="29" t="e">
        <f>IF(ROW(A101)=1,"",VLOOKUP(A101,'SERP Crawl'!A:C,3,FALSE))</f>
        <v>#N/A</v>
      </c>
      <c r="C101" t="e">
        <f>IF(ROW(A101)=1,"",VLOOKUP(A101,Crawl!A:C,3,FALSE))</f>
        <v>#N/A</v>
      </c>
      <c r="D101" s="31" t="e">
        <f>IF(ROW(A101)=1,"",IF(VLOOKUP(A101,Crawl!A:V,22,FALSE)="","No","Yes"))</f>
        <v>#N/A</v>
      </c>
      <c r="E101" s="31" t="e">
        <f>IF(ROW(A101)=1,"",IF(VLOOKUP(A101,Crawl!A:W,23,FALSE)=0,"",VLOOKUP(A101,Crawl!A:W,23,FALSE)))</f>
        <v>#N/A</v>
      </c>
      <c r="F101" s="31" t="str">
        <f t="shared" si="20"/>
        <v/>
      </c>
      <c r="G101" s="31" t="str">
        <f>IFERROR(MID(A101,FIND(".",A101,LEN(#REF!)),LEN(A101)),"")</f>
        <v/>
      </c>
      <c r="H101" s="31" t="str">
        <f t="shared" si="21"/>
        <v/>
      </c>
      <c r="AM101"/>
      <c r="AN101"/>
      <c r="AO101"/>
      <c r="AP101"/>
      <c r="AQ101"/>
      <c r="AR101"/>
      <c r="AS101"/>
      <c r="AT101" s="33" t="str">
        <f>IF(ROW()=1,"",IF(O101=200,IFERROR(IF(FIND(LOWER(#REF!),LOWER(Q101)),"Yes","No"),"No"),"-"))</f>
        <v>-</v>
      </c>
      <c r="AU101" s="33" t="str">
        <f t="shared" si="11"/>
        <v>-</v>
      </c>
      <c r="AV101" s="33" t="str">
        <f t="shared" si="12"/>
        <v>-</v>
      </c>
      <c r="AW101" s="33" t="str">
        <f t="shared" si="19"/>
        <v>-</v>
      </c>
      <c r="AX101" s="33" t="str">
        <f t="shared" si="13"/>
        <v>No</v>
      </c>
      <c r="AY101" s="33" t="str">
        <f t="shared" si="14"/>
        <v>No</v>
      </c>
      <c r="AZ101" s="33" t="str">
        <f t="shared" si="15"/>
        <v>-</v>
      </c>
      <c r="BA101" s="33" t="str">
        <f t="shared" si="16"/>
        <v>No</v>
      </c>
      <c r="BB101" s="33" t="str">
        <f t="shared" si="17"/>
        <v>No</v>
      </c>
      <c r="BC101" s="33">
        <f t="shared" si="18"/>
        <v>0</v>
      </c>
      <c r="BG101" s="39"/>
    </row>
    <row r="102" spans="1:61" x14ac:dyDescent="0.25">
      <c r="A102" s="29"/>
      <c r="B102" s="29" t="e">
        <f>IF(ROW(A102)=1,"",VLOOKUP(A102,'SERP Crawl'!A:C,3,FALSE))</f>
        <v>#N/A</v>
      </c>
      <c r="C102" t="e">
        <f>IF(ROW(A102)=1,"",VLOOKUP(A102,Crawl!A:C,3,FALSE))</f>
        <v>#N/A</v>
      </c>
      <c r="D102" s="31" t="e">
        <f>IF(ROW(A102)=1,"",IF(VLOOKUP(A102,Crawl!A:V,22,FALSE)="","No","Yes"))</f>
        <v>#N/A</v>
      </c>
      <c r="E102" s="31" t="e">
        <f>IF(ROW(A102)=1,"",IF(VLOOKUP(A102,Crawl!A:W,23,FALSE)=0,"",VLOOKUP(A102,Crawl!A:W,23,FALSE)))</f>
        <v>#N/A</v>
      </c>
      <c r="F102" s="31" t="str">
        <f t="shared" si="20"/>
        <v/>
      </c>
      <c r="G102" s="31" t="str">
        <f>IFERROR(MID(A102,FIND(".",A102,LEN(#REF!)),LEN(A102)),"")</f>
        <v/>
      </c>
      <c r="H102" s="31" t="str">
        <f t="shared" si="21"/>
        <v/>
      </c>
      <c r="AM102"/>
      <c r="AN102"/>
      <c r="AO102"/>
      <c r="AP102"/>
      <c r="AQ102"/>
      <c r="AR102"/>
      <c r="AS102"/>
      <c r="AT102" s="33" t="str">
        <f>IF(ROW()=1,"",IF(O102=200,IFERROR(IF(FIND(LOWER(#REF!),LOWER(Q102)),"Yes","No"),"No"),"-"))</f>
        <v>-</v>
      </c>
      <c r="AU102" s="33" t="str">
        <f t="shared" si="11"/>
        <v>-</v>
      </c>
      <c r="AV102" s="33" t="str">
        <f t="shared" si="12"/>
        <v>-</v>
      </c>
      <c r="AW102" s="33" t="str">
        <f t="shared" si="19"/>
        <v>-</v>
      </c>
      <c r="AX102" s="33" t="str">
        <f t="shared" si="13"/>
        <v>No</v>
      </c>
      <c r="AY102" s="33" t="str">
        <f t="shared" si="14"/>
        <v>No</v>
      </c>
      <c r="AZ102" s="33" t="str">
        <f t="shared" si="15"/>
        <v>-</v>
      </c>
      <c r="BA102" s="33" t="str">
        <f t="shared" si="16"/>
        <v>No</v>
      </c>
      <c r="BB102" s="33" t="str">
        <f t="shared" si="17"/>
        <v>No</v>
      </c>
      <c r="BC102" s="33">
        <f t="shared" si="18"/>
        <v>0</v>
      </c>
      <c r="BG102" s="39"/>
    </row>
    <row r="103" spans="1:61" x14ac:dyDescent="0.25">
      <c r="A103" s="29"/>
      <c r="B103" s="29" t="e">
        <f>IF(ROW(A103)=1,"",VLOOKUP(A103,'SERP Crawl'!A:C,3,FALSE))</f>
        <v>#N/A</v>
      </c>
      <c r="C103" t="e">
        <f>IF(ROW(A103)=1,"",VLOOKUP(A103,Crawl!A:C,3,FALSE))</f>
        <v>#N/A</v>
      </c>
      <c r="D103" s="31" t="e">
        <f>IF(ROW(A103)=1,"",IF(VLOOKUP(A103,Crawl!A:V,22,FALSE)="","No","Yes"))</f>
        <v>#N/A</v>
      </c>
      <c r="E103" s="31" t="e">
        <f>IF(ROW(A103)=1,"",IF(VLOOKUP(A103,Crawl!A:W,23,FALSE)=0,"",VLOOKUP(A103,Crawl!A:W,23,FALSE)))</f>
        <v>#N/A</v>
      </c>
      <c r="F103" s="31" t="str">
        <f t="shared" si="20"/>
        <v/>
      </c>
      <c r="G103" s="31" t="str">
        <f>IFERROR(MID(A103,FIND(".",A103,LEN(#REF!)),LEN(A103)),"")</f>
        <v/>
      </c>
      <c r="H103" s="31" t="str">
        <f t="shared" si="21"/>
        <v/>
      </c>
      <c r="AM103"/>
      <c r="AN103"/>
      <c r="AO103"/>
      <c r="AP103"/>
      <c r="AQ103"/>
      <c r="AR103"/>
      <c r="AS103"/>
      <c r="AT103" s="33" t="str">
        <f>IF(ROW()=1,"",IF(O103=200,IFERROR(IF(FIND(LOWER(#REF!),LOWER(Q103)),"Yes","No"),"No"),"-"))</f>
        <v>-</v>
      </c>
      <c r="AU103" s="33" t="str">
        <f t="shared" si="11"/>
        <v>-</v>
      </c>
      <c r="AV103" s="33" t="str">
        <f t="shared" si="12"/>
        <v>-</v>
      </c>
      <c r="AW103" s="33" t="str">
        <f t="shared" si="19"/>
        <v>-</v>
      </c>
      <c r="AX103" s="33" t="str">
        <f t="shared" si="13"/>
        <v>No</v>
      </c>
      <c r="AY103" s="33" t="str">
        <f t="shared" si="14"/>
        <v>No</v>
      </c>
      <c r="AZ103" s="33" t="str">
        <f t="shared" si="15"/>
        <v>-</v>
      </c>
      <c r="BA103" s="33" t="str">
        <f t="shared" si="16"/>
        <v>No</v>
      </c>
      <c r="BB103" s="33" t="str">
        <f t="shared" si="17"/>
        <v>No</v>
      </c>
      <c r="BC103" s="33">
        <f t="shared" si="18"/>
        <v>0</v>
      </c>
      <c r="BG103" s="39"/>
    </row>
    <row r="104" spans="1:61" x14ac:dyDescent="0.25">
      <c r="A104" s="29"/>
      <c r="B104" s="29" t="e">
        <f>IF(ROW(A104)=1,"",VLOOKUP(A104,'SERP Crawl'!A:C,3,FALSE))</f>
        <v>#N/A</v>
      </c>
      <c r="C104" t="e">
        <f>IF(ROW(A104)=1,"",VLOOKUP(A104,Crawl!A:C,3,FALSE))</f>
        <v>#N/A</v>
      </c>
      <c r="D104" s="31" t="e">
        <f>IF(ROW(A104)=1,"",IF(VLOOKUP(A104,Crawl!A:V,22,FALSE)="","No","Yes"))</f>
        <v>#N/A</v>
      </c>
      <c r="E104" s="31" t="e">
        <f>IF(ROW(A104)=1,"",IF(VLOOKUP(A104,Crawl!A:W,23,FALSE)=0,"",VLOOKUP(A104,Crawl!A:W,23,FALSE)))</f>
        <v>#N/A</v>
      </c>
      <c r="F104" s="31" t="str">
        <f t="shared" si="20"/>
        <v/>
      </c>
      <c r="G104" s="31" t="str">
        <f>IFERROR(MID(A104,FIND(".",A104,LEN(#REF!)),LEN(A104)),"")</f>
        <v/>
      </c>
      <c r="H104" s="31" t="str">
        <f t="shared" si="21"/>
        <v/>
      </c>
      <c r="AM104"/>
      <c r="AN104"/>
      <c r="AO104"/>
      <c r="AP104"/>
      <c r="AQ104"/>
      <c r="AR104"/>
      <c r="AS104"/>
      <c r="AT104" s="33" t="str">
        <f>IF(ROW()=1,"",IF(O104=200,IFERROR(IF(FIND(LOWER(#REF!),LOWER(Q104)),"Yes","No"),"No"),"-"))</f>
        <v>-</v>
      </c>
      <c r="AU104" s="33" t="str">
        <f t="shared" si="11"/>
        <v>-</v>
      </c>
      <c r="AV104" s="33" t="str">
        <f t="shared" si="12"/>
        <v>-</v>
      </c>
      <c r="AW104" s="33" t="str">
        <f t="shared" si="19"/>
        <v>-</v>
      </c>
      <c r="AX104" s="33" t="str">
        <f t="shared" si="13"/>
        <v>No</v>
      </c>
      <c r="AY104" s="33" t="str">
        <f t="shared" si="14"/>
        <v>No</v>
      </c>
      <c r="AZ104" s="33" t="str">
        <f t="shared" si="15"/>
        <v>-</v>
      </c>
      <c r="BA104" s="33" t="str">
        <f t="shared" si="16"/>
        <v>No</v>
      </c>
      <c r="BB104" s="33" t="str">
        <f t="shared" si="17"/>
        <v>No</v>
      </c>
      <c r="BC104" s="33">
        <f t="shared" si="18"/>
        <v>0</v>
      </c>
      <c r="BG104" s="39"/>
    </row>
    <row r="105" spans="1:61" x14ac:dyDescent="0.25">
      <c r="A105" s="29"/>
      <c r="B105" s="29" t="e">
        <f>IF(ROW(A105)=1,"",VLOOKUP(A105,'SERP Crawl'!A:C,3,FALSE))</f>
        <v>#N/A</v>
      </c>
      <c r="C105" t="e">
        <f>IF(ROW(A105)=1,"",VLOOKUP(A105,Crawl!A:C,3,FALSE))</f>
        <v>#N/A</v>
      </c>
      <c r="D105" s="31" t="e">
        <f>IF(ROW(A105)=1,"",IF(VLOOKUP(A105,Crawl!A:V,22,FALSE)="","No","Yes"))</f>
        <v>#N/A</v>
      </c>
      <c r="E105" s="31" t="e">
        <f>IF(ROW(A105)=1,"",IF(VLOOKUP(A105,Crawl!A:W,23,FALSE)=0,"",VLOOKUP(A105,Crawl!A:W,23,FALSE)))</f>
        <v>#N/A</v>
      </c>
      <c r="F105" s="31" t="str">
        <f t="shared" si="20"/>
        <v/>
      </c>
      <c r="G105" s="31" t="str">
        <f>IFERROR(MID(A105,FIND(".",A105,LEN(#REF!)),LEN(A105)),"")</f>
        <v/>
      </c>
      <c r="H105" s="31" t="str">
        <f t="shared" si="21"/>
        <v/>
      </c>
      <c r="AM105"/>
      <c r="AN105"/>
      <c r="AO105"/>
      <c r="AP105"/>
      <c r="AQ105"/>
      <c r="AR105"/>
      <c r="AS105"/>
      <c r="AT105" s="33" t="str">
        <f>IF(ROW()=1,"",IF(O105=200,IFERROR(IF(FIND(LOWER(#REF!),LOWER(Q105)),"Yes","No"),"No"),"-"))</f>
        <v>-</v>
      </c>
      <c r="AU105" s="33" t="str">
        <f t="shared" si="11"/>
        <v>-</v>
      </c>
      <c r="AV105" s="33" t="str">
        <f t="shared" si="12"/>
        <v>-</v>
      </c>
      <c r="AW105" s="33" t="str">
        <f t="shared" si="19"/>
        <v>-</v>
      </c>
      <c r="AX105" s="33" t="str">
        <f t="shared" si="13"/>
        <v>No</v>
      </c>
      <c r="AY105" s="33" t="str">
        <f t="shared" si="14"/>
        <v>No</v>
      </c>
      <c r="AZ105" s="33" t="str">
        <f t="shared" si="15"/>
        <v>-</v>
      </c>
      <c r="BA105" s="33" t="str">
        <f t="shared" si="16"/>
        <v>No</v>
      </c>
      <c r="BB105" s="33" t="str">
        <f t="shared" si="17"/>
        <v>No</v>
      </c>
      <c r="BC105" s="33">
        <f t="shared" si="18"/>
        <v>0</v>
      </c>
      <c r="BE105" s="38"/>
      <c r="BF105" s="38"/>
      <c r="BG105" s="40"/>
      <c r="BH105" s="38"/>
      <c r="BI105" s="38"/>
    </row>
    <row r="106" spans="1:61" x14ac:dyDescent="0.25">
      <c r="A106" s="29"/>
      <c r="B106" s="29" t="e">
        <f>IF(ROW(A106)=1,"",VLOOKUP(A106,'SERP Crawl'!A:C,3,FALSE))</f>
        <v>#N/A</v>
      </c>
      <c r="C106" t="e">
        <f>IF(ROW(A106)=1,"",VLOOKUP(A106,Crawl!A:C,3,FALSE))</f>
        <v>#N/A</v>
      </c>
      <c r="D106" s="31" t="e">
        <f>IF(ROW(A106)=1,"",IF(VLOOKUP(A106,Crawl!A:V,22,FALSE)="","No","Yes"))</f>
        <v>#N/A</v>
      </c>
      <c r="E106" s="31" t="e">
        <f>IF(ROW(A106)=1,"",IF(VLOOKUP(A106,Crawl!A:W,23,FALSE)=0,"",VLOOKUP(A106,Crawl!A:W,23,FALSE)))</f>
        <v>#N/A</v>
      </c>
      <c r="F106" s="31" t="str">
        <f t="shared" si="20"/>
        <v/>
      </c>
      <c r="G106" s="31" t="str">
        <f>IFERROR(MID(A106,FIND(".",A106,LEN(#REF!)),LEN(A106)),"")</f>
        <v/>
      </c>
      <c r="H106" s="31" t="str">
        <f t="shared" si="21"/>
        <v/>
      </c>
      <c r="AM106"/>
      <c r="AN106"/>
      <c r="AO106"/>
      <c r="AP106"/>
      <c r="AQ106"/>
      <c r="AR106"/>
      <c r="AS106"/>
      <c r="AT106" s="33" t="str">
        <f>IF(ROW()=1,"",IF(O106=200,IFERROR(IF(FIND(LOWER(#REF!),LOWER(Q106)),"Yes","No"),"No"),"-"))</f>
        <v>-</v>
      </c>
      <c r="AU106" s="33" t="str">
        <f t="shared" si="11"/>
        <v>-</v>
      </c>
      <c r="AV106" s="33" t="str">
        <f t="shared" si="12"/>
        <v>-</v>
      </c>
      <c r="AW106" s="33" t="str">
        <f t="shared" si="19"/>
        <v>-</v>
      </c>
      <c r="AX106" s="33" t="str">
        <f t="shared" si="13"/>
        <v>No</v>
      </c>
      <c r="AY106" s="33" t="str">
        <f t="shared" si="14"/>
        <v>No</v>
      </c>
      <c r="AZ106" s="33" t="str">
        <f t="shared" si="15"/>
        <v>-</v>
      </c>
      <c r="BA106" s="33" t="str">
        <f t="shared" si="16"/>
        <v>No</v>
      </c>
      <c r="BB106" s="33" t="str">
        <f t="shared" si="17"/>
        <v>No</v>
      </c>
      <c r="BC106" s="33">
        <f t="shared" si="18"/>
        <v>0</v>
      </c>
      <c r="BG106" s="39"/>
    </row>
    <row r="107" spans="1:61" x14ac:dyDescent="0.25">
      <c r="A107" s="29"/>
      <c r="B107" s="29" t="e">
        <f>IF(ROW(A107)=1,"",VLOOKUP(A107,'SERP Crawl'!A:C,3,FALSE))</f>
        <v>#N/A</v>
      </c>
      <c r="C107" t="e">
        <f>IF(ROW(A107)=1,"",VLOOKUP(A107,Crawl!A:C,3,FALSE))</f>
        <v>#N/A</v>
      </c>
      <c r="D107" s="31" t="e">
        <f>IF(ROW(A107)=1,"",IF(VLOOKUP(A107,Crawl!A:V,22,FALSE)="","No","Yes"))</f>
        <v>#N/A</v>
      </c>
      <c r="E107" s="31" t="e">
        <f>IF(ROW(A107)=1,"",IF(VLOOKUP(A107,Crawl!A:W,23,FALSE)=0,"",VLOOKUP(A107,Crawl!A:W,23,FALSE)))</f>
        <v>#N/A</v>
      </c>
      <c r="F107" s="31" t="str">
        <f t="shared" si="20"/>
        <v/>
      </c>
      <c r="G107" s="31" t="str">
        <f>IFERROR(MID(A107,FIND(".",A107,LEN(#REF!)),LEN(A107)),"")</f>
        <v/>
      </c>
      <c r="H107" s="31" t="str">
        <f t="shared" si="21"/>
        <v/>
      </c>
      <c r="AM107"/>
      <c r="AN107"/>
      <c r="AO107"/>
      <c r="AP107"/>
      <c r="AQ107"/>
      <c r="AR107"/>
      <c r="AS107" s="43"/>
      <c r="AT107" s="33" t="str">
        <f>IF(ROW()=1,"",IF(O107=200,IFERROR(IF(FIND(LOWER(#REF!),LOWER(Q107)),"Yes","No"),"No"),"-"))</f>
        <v>-</v>
      </c>
      <c r="AU107" s="33" t="str">
        <f t="shared" si="11"/>
        <v>-</v>
      </c>
      <c r="AV107" s="33" t="str">
        <f t="shared" si="12"/>
        <v>-</v>
      </c>
      <c r="AW107" s="33" t="str">
        <f t="shared" si="19"/>
        <v>-</v>
      </c>
      <c r="AX107" s="33" t="str">
        <f t="shared" si="13"/>
        <v>No</v>
      </c>
      <c r="AY107" s="33" t="str">
        <f t="shared" si="14"/>
        <v>No</v>
      </c>
      <c r="AZ107" s="33" t="str">
        <f t="shared" si="15"/>
        <v>-</v>
      </c>
      <c r="BA107" s="33" t="str">
        <f t="shared" si="16"/>
        <v>No</v>
      </c>
      <c r="BB107" s="33" t="str">
        <f t="shared" si="17"/>
        <v>No</v>
      </c>
      <c r="BC107" s="33">
        <f t="shared" si="18"/>
        <v>0</v>
      </c>
      <c r="BG107" s="39"/>
    </row>
    <row r="108" spans="1:61" x14ac:dyDescent="0.25">
      <c r="A108" s="29"/>
      <c r="B108" s="29" t="e">
        <f>IF(ROW(A108)=1,"",VLOOKUP(A108,'SERP Crawl'!A:C,3,FALSE))</f>
        <v>#N/A</v>
      </c>
      <c r="C108" t="e">
        <f>IF(ROW(A108)=1,"",VLOOKUP(A108,Crawl!A:C,3,FALSE))</f>
        <v>#N/A</v>
      </c>
      <c r="D108" s="31" t="e">
        <f>IF(ROW(A108)=1,"",IF(VLOOKUP(A108,Crawl!A:V,22,FALSE)="","No","Yes"))</f>
        <v>#N/A</v>
      </c>
      <c r="E108" s="31" t="e">
        <f>IF(ROW(A108)=1,"",IF(VLOOKUP(A108,Crawl!A:W,23,FALSE)=0,"",VLOOKUP(A108,Crawl!A:W,23,FALSE)))</f>
        <v>#N/A</v>
      </c>
      <c r="F108" s="31" t="str">
        <f t="shared" si="20"/>
        <v/>
      </c>
      <c r="G108" s="31" t="str">
        <f>IFERROR(MID(A108,FIND(".",A108,LEN(#REF!)),LEN(A108)),"")</f>
        <v/>
      </c>
      <c r="H108" s="31" t="str">
        <f t="shared" si="21"/>
        <v/>
      </c>
      <c r="AM108"/>
      <c r="AN108"/>
      <c r="AO108"/>
      <c r="AP108"/>
      <c r="AQ108"/>
      <c r="AR108"/>
      <c r="AS108"/>
      <c r="AT108" s="33" t="str">
        <f>IF(ROW()=1,"",IF(O108=200,IFERROR(IF(FIND(LOWER(#REF!),LOWER(Q108)),"Yes","No"),"No"),"-"))</f>
        <v>-</v>
      </c>
      <c r="AU108" s="33" t="str">
        <f t="shared" si="11"/>
        <v>-</v>
      </c>
      <c r="AV108" s="33" t="str">
        <f t="shared" si="12"/>
        <v>-</v>
      </c>
      <c r="AW108" s="33" t="str">
        <f t="shared" si="19"/>
        <v>-</v>
      </c>
      <c r="AX108" s="33" t="str">
        <f t="shared" si="13"/>
        <v>No</v>
      </c>
      <c r="AY108" s="33" t="str">
        <f t="shared" si="14"/>
        <v>No</v>
      </c>
      <c r="AZ108" s="33" t="str">
        <f t="shared" si="15"/>
        <v>-</v>
      </c>
      <c r="BA108" s="33" t="str">
        <f t="shared" si="16"/>
        <v>No</v>
      </c>
      <c r="BB108" s="33" t="str">
        <f t="shared" si="17"/>
        <v>No</v>
      </c>
      <c r="BC108" s="33">
        <f t="shared" si="18"/>
        <v>0</v>
      </c>
      <c r="BG108" s="39"/>
    </row>
    <row r="109" spans="1:61" x14ac:dyDescent="0.25">
      <c r="A109" s="29"/>
      <c r="B109" s="29" t="e">
        <f>IF(ROW(A109)=1,"",VLOOKUP(A109,'SERP Crawl'!A:C,3,FALSE))</f>
        <v>#N/A</v>
      </c>
      <c r="C109" t="e">
        <f>IF(ROW(A109)=1,"",VLOOKUP(A109,Crawl!A:C,3,FALSE))</f>
        <v>#N/A</v>
      </c>
      <c r="D109" s="31" t="e">
        <f>IF(ROW(A109)=1,"",IF(VLOOKUP(A109,Crawl!A:V,22,FALSE)="","No","Yes"))</f>
        <v>#N/A</v>
      </c>
      <c r="E109" s="31" t="e">
        <f>IF(ROW(A109)=1,"",IF(VLOOKUP(A109,Crawl!A:W,23,FALSE)=0,"",VLOOKUP(A109,Crawl!A:W,23,FALSE)))</f>
        <v>#N/A</v>
      </c>
      <c r="F109" s="31" t="str">
        <f t="shared" si="20"/>
        <v/>
      </c>
      <c r="G109" s="31" t="str">
        <f>IFERROR(MID(A109,FIND(".",A109,LEN(#REF!)),LEN(A109)),"")</f>
        <v/>
      </c>
      <c r="H109" s="31" t="str">
        <f t="shared" si="21"/>
        <v/>
      </c>
      <c r="AM109"/>
      <c r="AN109"/>
      <c r="AO109"/>
      <c r="AP109"/>
      <c r="AQ109"/>
      <c r="AR109"/>
      <c r="AS109"/>
      <c r="AT109" s="33" t="str">
        <f>IF(ROW()=1,"",IF(O109=200,IFERROR(IF(FIND(LOWER(#REF!),LOWER(Q109)),"Yes","No"),"No"),"-"))</f>
        <v>-</v>
      </c>
      <c r="AU109" s="33" t="str">
        <f t="shared" si="11"/>
        <v>-</v>
      </c>
      <c r="AV109" s="33" t="str">
        <f t="shared" si="12"/>
        <v>-</v>
      </c>
      <c r="AW109" s="33" t="str">
        <f t="shared" si="19"/>
        <v>-</v>
      </c>
      <c r="AX109" s="33" t="str">
        <f t="shared" si="13"/>
        <v>No</v>
      </c>
      <c r="AY109" s="33" t="str">
        <f t="shared" si="14"/>
        <v>No</v>
      </c>
      <c r="AZ109" s="33" t="str">
        <f t="shared" si="15"/>
        <v>-</v>
      </c>
      <c r="BA109" s="33" t="str">
        <f t="shared" si="16"/>
        <v>No</v>
      </c>
      <c r="BB109" s="33" t="str">
        <f t="shared" si="17"/>
        <v>No</v>
      </c>
      <c r="BC109" s="33">
        <f t="shared" si="18"/>
        <v>0</v>
      </c>
      <c r="BG109" s="39"/>
    </row>
    <row r="110" spans="1:61" x14ac:dyDescent="0.25">
      <c r="A110" s="29"/>
      <c r="B110" s="29" t="e">
        <f>IF(ROW(A110)=1,"",VLOOKUP(A110,'SERP Crawl'!A:C,3,FALSE))</f>
        <v>#N/A</v>
      </c>
      <c r="C110" t="e">
        <f>IF(ROW(A110)=1,"",VLOOKUP(A110,Crawl!A:C,3,FALSE))</f>
        <v>#N/A</v>
      </c>
      <c r="D110" s="31" t="e">
        <f>IF(ROW(A110)=1,"",IF(VLOOKUP(A110,Crawl!A:V,22,FALSE)="","No","Yes"))</f>
        <v>#N/A</v>
      </c>
      <c r="E110" s="31" t="e">
        <f>IF(ROW(A110)=1,"",IF(VLOOKUP(A110,Crawl!A:W,23,FALSE)=0,"",VLOOKUP(A110,Crawl!A:W,23,FALSE)))</f>
        <v>#N/A</v>
      </c>
      <c r="F110" s="31" t="str">
        <f t="shared" si="20"/>
        <v/>
      </c>
      <c r="G110" s="31" t="str">
        <f>IFERROR(MID(A110,FIND(".",A110,LEN(#REF!)),LEN(A110)),"")</f>
        <v/>
      </c>
      <c r="H110" s="31" t="str">
        <f t="shared" si="21"/>
        <v/>
      </c>
      <c r="AM110"/>
      <c r="AN110"/>
      <c r="AO110"/>
      <c r="AP110"/>
      <c r="AQ110"/>
      <c r="AR110"/>
      <c r="AS110"/>
      <c r="AT110" s="33" t="str">
        <f>IF(ROW()=1,"",IF(O110=200,IFERROR(IF(FIND(LOWER(#REF!),LOWER(Q110)),"Yes","No"),"No"),"-"))</f>
        <v>-</v>
      </c>
      <c r="AU110" s="33" t="str">
        <f t="shared" si="11"/>
        <v>-</v>
      </c>
      <c r="AV110" s="33" t="str">
        <f t="shared" si="12"/>
        <v>-</v>
      </c>
      <c r="AW110" s="33" t="str">
        <f t="shared" si="19"/>
        <v>-</v>
      </c>
      <c r="AX110" s="33" t="str">
        <f t="shared" si="13"/>
        <v>No</v>
      </c>
      <c r="AY110" s="33" t="str">
        <f t="shared" si="14"/>
        <v>No</v>
      </c>
      <c r="AZ110" s="33" t="str">
        <f t="shared" si="15"/>
        <v>-</v>
      </c>
      <c r="BA110" s="33" t="str">
        <f t="shared" si="16"/>
        <v>No</v>
      </c>
      <c r="BB110" s="33" t="str">
        <f t="shared" si="17"/>
        <v>No</v>
      </c>
      <c r="BC110" s="33">
        <f t="shared" si="18"/>
        <v>0</v>
      </c>
      <c r="BG110" s="39"/>
    </row>
    <row r="111" spans="1:61" x14ac:dyDescent="0.25">
      <c r="A111" s="29"/>
      <c r="B111" s="29" t="e">
        <f>IF(ROW(A111)=1,"",VLOOKUP(A111,'SERP Crawl'!A:C,3,FALSE))</f>
        <v>#N/A</v>
      </c>
      <c r="C111" t="e">
        <f>IF(ROW(A111)=1,"",VLOOKUP(A111,Crawl!A:C,3,FALSE))</f>
        <v>#N/A</v>
      </c>
      <c r="D111" s="31" t="e">
        <f>IF(ROW(A111)=1,"",IF(VLOOKUP(A111,Crawl!A:V,22,FALSE)="","No","Yes"))</f>
        <v>#N/A</v>
      </c>
      <c r="E111" s="31" t="e">
        <f>IF(ROW(A111)=1,"",IF(VLOOKUP(A111,Crawl!A:W,23,FALSE)=0,"",VLOOKUP(A111,Crawl!A:W,23,FALSE)))</f>
        <v>#N/A</v>
      </c>
      <c r="F111" s="31" t="str">
        <f t="shared" si="20"/>
        <v/>
      </c>
      <c r="G111" s="31" t="str">
        <f>IFERROR(MID(A111,FIND(".",A111,LEN(#REF!)),LEN(A111)),"")</f>
        <v/>
      </c>
      <c r="H111" s="31" t="str">
        <f t="shared" si="21"/>
        <v/>
      </c>
      <c r="AM111"/>
      <c r="AN111"/>
      <c r="AO111"/>
      <c r="AP111"/>
      <c r="AQ111"/>
      <c r="AR111"/>
      <c r="AS111"/>
      <c r="AT111" s="33" t="str">
        <f>IF(ROW()=1,"",IF(O111=200,IFERROR(IF(FIND(LOWER(#REF!),LOWER(Q111)),"Yes","No"),"No"),"-"))</f>
        <v>-</v>
      </c>
      <c r="AU111" s="33" t="str">
        <f t="shared" si="11"/>
        <v>-</v>
      </c>
      <c r="AV111" s="33" t="str">
        <f t="shared" si="12"/>
        <v>-</v>
      </c>
      <c r="AW111" s="33" t="str">
        <f t="shared" si="19"/>
        <v>-</v>
      </c>
      <c r="AX111" s="33" t="str">
        <f t="shared" si="13"/>
        <v>No</v>
      </c>
      <c r="AY111" s="33" t="str">
        <f t="shared" si="14"/>
        <v>No</v>
      </c>
      <c r="AZ111" s="33" t="str">
        <f t="shared" si="15"/>
        <v>-</v>
      </c>
      <c r="BA111" s="33" t="str">
        <f t="shared" si="16"/>
        <v>No</v>
      </c>
      <c r="BB111" s="33" t="str">
        <f t="shared" si="17"/>
        <v>No</v>
      </c>
      <c r="BC111" s="33">
        <f t="shared" si="18"/>
        <v>0</v>
      </c>
      <c r="BE111" s="38"/>
      <c r="BF111" s="38"/>
      <c r="BG111" s="40"/>
      <c r="BH111" s="38"/>
      <c r="BI111" s="38"/>
    </row>
    <row r="112" spans="1:61" x14ac:dyDescent="0.25">
      <c r="A112" s="29"/>
      <c r="B112" s="29" t="e">
        <f>IF(ROW(A112)=1,"",VLOOKUP(A112,'SERP Crawl'!A:C,3,FALSE))</f>
        <v>#N/A</v>
      </c>
      <c r="C112" t="e">
        <f>IF(ROW(A112)=1,"",VLOOKUP(A112,Crawl!A:C,3,FALSE))</f>
        <v>#N/A</v>
      </c>
      <c r="D112" s="31" t="e">
        <f>IF(ROW(A112)=1,"",IF(VLOOKUP(A112,Crawl!A:V,22,FALSE)="","No","Yes"))</f>
        <v>#N/A</v>
      </c>
      <c r="E112" s="31" t="e">
        <f>IF(ROW(A112)=1,"",IF(VLOOKUP(A112,Crawl!A:W,23,FALSE)=0,"",VLOOKUP(A112,Crawl!A:W,23,FALSE)))</f>
        <v>#N/A</v>
      </c>
      <c r="F112" s="31" t="str">
        <f t="shared" si="20"/>
        <v/>
      </c>
      <c r="G112" s="31" t="str">
        <f>IFERROR(MID(A112,FIND(".",A112,LEN(#REF!)),LEN(A112)),"")</f>
        <v/>
      </c>
      <c r="H112" s="31" t="str">
        <f t="shared" si="21"/>
        <v/>
      </c>
      <c r="AM112"/>
      <c r="AN112"/>
      <c r="AO112"/>
      <c r="AP112"/>
      <c r="AQ112"/>
      <c r="AR112"/>
      <c r="AS112"/>
      <c r="AT112" s="33" t="str">
        <f>IF(ROW()=1,"",IF(O112=200,IFERROR(IF(FIND(LOWER(#REF!),LOWER(Q112)),"Yes","No"),"No"),"-"))</f>
        <v>-</v>
      </c>
      <c r="AU112" s="33" t="str">
        <f t="shared" si="11"/>
        <v>-</v>
      </c>
      <c r="AV112" s="33" t="str">
        <f t="shared" si="12"/>
        <v>-</v>
      </c>
      <c r="AW112" s="33" t="str">
        <f t="shared" si="19"/>
        <v>-</v>
      </c>
      <c r="AX112" s="33" t="str">
        <f t="shared" si="13"/>
        <v>No</v>
      </c>
      <c r="AY112" s="33" t="str">
        <f t="shared" si="14"/>
        <v>No</v>
      </c>
      <c r="AZ112" s="33" t="str">
        <f t="shared" si="15"/>
        <v>-</v>
      </c>
      <c r="BA112" s="33" t="str">
        <f t="shared" si="16"/>
        <v>No</v>
      </c>
      <c r="BB112" s="33" t="str">
        <f t="shared" si="17"/>
        <v>No</v>
      </c>
      <c r="BC112" s="33">
        <f t="shared" si="18"/>
        <v>0</v>
      </c>
      <c r="BG112" s="39"/>
    </row>
    <row r="113" spans="1:59" x14ac:dyDescent="0.25">
      <c r="A113" s="29"/>
      <c r="B113" s="29" t="e">
        <f>IF(ROW(A113)=1,"",VLOOKUP(A113,'SERP Crawl'!A:C,3,FALSE))</f>
        <v>#N/A</v>
      </c>
      <c r="C113" t="e">
        <f>IF(ROW(A113)=1,"",VLOOKUP(A113,Crawl!A:C,3,FALSE))</f>
        <v>#N/A</v>
      </c>
      <c r="D113" s="31" t="e">
        <f>IF(ROW(A113)=1,"",IF(VLOOKUP(A113,Crawl!A:V,22,FALSE)="","No","Yes"))</f>
        <v>#N/A</v>
      </c>
      <c r="E113" s="31" t="e">
        <f>IF(ROW(A113)=1,"",IF(VLOOKUP(A113,Crawl!A:W,23,FALSE)=0,"",VLOOKUP(A113,Crawl!A:W,23,FALSE)))</f>
        <v>#N/A</v>
      </c>
      <c r="F113" s="31" t="str">
        <f t="shared" si="20"/>
        <v/>
      </c>
      <c r="G113" s="31" t="str">
        <f>IFERROR(MID(A113,FIND(".",A113,LEN(#REF!)),LEN(A113)),"")</f>
        <v/>
      </c>
      <c r="H113" s="31" t="str">
        <f t="shared" si="21"/>
        <v/>
      </c>
      <c r="AM113"/>
      <c r="AN113"/>
      <c r="AO113"/>
      <c r="AP113"/>
      <c r="AQ113"/>
      <c r="AR113"/>
      <c r="AS113"/>
      <c r="AT113" s="33" t="str">
        <f>IF(ROW()=1,"",IF(O113=200,IFERROR(IF(FIND(LOWER(#REF!),LOWER(Q113)),"Yes","No"),"No"),"-"))</f>
        <v>-</v>
      </c>
      <c r="AU113" s="33" t="str">
        <f t="shared" si="11"/>
        <v>-</v>
      </c>
      <c r="AV113" s="33" t="str">
        <f t="shared" si="12"/>
        <v>-</v>
      </c>
      <c r="AW113" s="33" t="str">
        <f t="shared" si="19"/>
        <v>-</v>
      </c>
      <c r="AX113" s="33" t="str">
        <f t="shared" si="13"/>
        <v>No</v>
      </c>
      <c r="AY113" s="33" t="str">
        <f t="shared" si="14"/>
        <v>No</v>
      </c>
      <c r="AZ113" s="33" t="str">
        <f t="shared" si="15"/>
        <v>-</v>
      </c>
      <c r="BA113" s="33" t="str">
        <f t="shared" si="16"/>
        <v>No</v>
      </c>
      <c r="BB113" s="33" t="str">
        <f t="shared" si="17"/>
        <v>No</v>
      </c>
      <c r="BC113" s="33">
        <f t="shared" si="18"/>
        <v>0</v>
      </c>
      <c r="BG113" s="39"/>
    </row>
    <row r="114" spans="1:59" x14ac:dyDescent="0.25">
      <c r="A114" s="29"/>
      <c r="B114" s="29" t="e">
        <f>IF(ROW(A114)=1,"",VLOOKUP(A114,'SERP Crawl'!A:C,3,FALSE))</f>
        <v>#N/A</v>
      </c>
      <c r="C114" t="e">
        <f>IF(ROW(A114)=1,"",VLOOKUP(A114,Crawl!A:C,3,FALSE))</f>
        <v>#N/A</v>
      </c>
      <c r="D114" s="31" t="e">
        <f>IF(ROW(A114)=1,"",IF(VLOOKUP(A114,Crawl!A:V,22,FALSE)="","No","Yes"))</f>
        <v>#N/A</v>
      </c>
      <c r="E114" s="31" t="e">
        <f>IF(ROW(A114)=1,"",IF(VLOOKUP(A114,Crawl!A:W,23,FALSE)=0,"",VLOOKUP(A114,Crawl!A:W,23,FALSE)))</f>
        <v>#N/A</v>
      </c>
      <c r="F114" s="31" t="str">
        <f t="shared" si="20"/>
        <v/>
      </c>
      <c r="G114" s="31" t="str">
        <f>IFERROR(MID(A114,FIND(".",A114,LEN(#REF!)),LEN(A114)),"")</f>
        <v/>
      </c>
      <c r="H114" s="31" t="str">
        <f t="shared" si="21"/>
        <v/>
      </c>
      <c r="AM114"/>
      <c r="AN114"/>
      <c r="AO114"/>
      <c r="AP114"/>
      <c r="AQ114"/>
      <c r="AR114"/>
      <c r="AS114"/>
      <c r="AT114" s="33" t="str">
        <f>IF(ROW()=1,"",IF(O114=200,IFERROR(IF(FIND(LOWER(#REF!),LOWER(Q114)),"Yes","No"),"No"),"-"))</f>
        <v>-</v>
      </c>
      <c r="AU114" s="33" t="str">
        <f t="shared" si="11"/>
        <v>-</v>
      </c>
      <c r="AV114" s="33" t="str">
        <f t="shared" si="12"/>
        <v>-</v>
      </c>
      <c r="AW114" s="33" t="str">
        <f t="shared" si="19"/>
        <v>-</v>
      </c>
      <c r="AX114" s="33" t="str">
        <f t="shared" si="13"/>
        <v>No</v>
      </c>
      <c r="AY114" s="33" t="str">
        <f t="shared" si="14"/>
        <v>No</v>
      </c>
      <c r="AZ114" s="33" t="str">
        <f t="shared" si="15"/>
        <v>-</v>
      </c>
      <c r="BA114" s="33" t="str">
        <f t="shared" si="16"/>
        <v>No</v>
      </c>
      <c r="BB114" s="33" t="str">
        <f t="shared" si="17"/>
        <v>No</v>
      </c>
      <c r="BC114" s="33">
        <f t="shared" si="18"/>
        <v>0</v>
      </c>
      <c r="BG114" s="39"/>
    </row>
    <row r="115" spans="1:59" x14ac:dyDescent="0.25">
      <c r="A115" s="29"/>
      <c r="B115" s="29" t="e">
        <f>IF(ROW(A115)=1,"",VLOOKUP(A115,'SERP Crawl'!A:C,3,FALSE))</f>
        <v>#N/A</v>
      </c>
      <c r="C115" t="e">
        <f>IF(ROW(A115)=1,"",VLOOKUP(A115,Crawl!A:C,3,FALSE))</f>
        <v>#N/A</v>
      </c>
      <c r="D115" s="31" t="e">
        <f>IF(ROW(A115)=1,"",IF(VLOOKUP(A115,Crawl!A:V,22,FALSE)="","No","Yes"))</f>
        <v>#N/A</v>
      </c>
      <c r="E115" s="31" t="e">
        <f>IF(ROW(A115)=1,"",IF(VLOOKUP(A115,Crawl!A:W,23,FALSE)=0,"",VLOOKUP(A115,Crawl!A:W,23,FALSE)))</f>
        <v>#N/A</v>
      </c>
      <c r="F115" s="31" t="str">
        <f t="shared" si="20"/>
        <v/>
      </c>
      <c r="G115" s="31" t="str">
        <f>IFERROR(MID(A115,FIND(".",A115,LEN(#REF!)),LEN(A115)),"")</f>
        <v/>
      </c>
      <c r="H115" s="31" t="str">
        <f t="shared" si="21"/>
        <v/>
      </c>
      <c r="AM115"/>
      <c r="AN115"/>
      <c r="AO115"/>
      <c r="AP115"/>
      <c r="AQ115"/>
      <c r="AR115"/>
      <c r="AS115"/>
      <c r="AT115" s="33" t="str">
        <f>IF(ROW()=1,"",IF(O115=200,IFERROR(IF(FIND(LOWER(#REF!),LOWER(Q115)),"Yes","No"),"No"),"-"))</f>
        <v>-</v>
      </c>
      <c r="AU115" s="33" t="str">
        <f t="shared" si="11"/>
        <v>-</v>
      </c>
      <c r="AV115" s="33" t="str">
        <f t="shared" si="12"/>
        <v>-</v>
      </c>
      <c r="AW115" s="33" t="str">
        <f t="shared" si="19"/>
        <v>-</v>
      </c>
      <c r="AX115" s="33" t="str">
        <f t="shared" si="13"/>
        <v>No</v>
      </c>
      <c r="AY115" s="33" t="str">
        <f t="shared" si="14"/>
        <v>No</v>
      </c>
      <c r="AZ115" s="33" t="str">
        <f t="shared" si="15"/>
        <v>-</v>
      </c>
      <c r="BA115" s="33" t="str">
        <f t="shared" si="16"/>
        <v>No</v>
      </c>
      <c r="BB115" s="33" t="str">
        <f t="shared" si="17"/>
        <v>No</v>
      </c>
      <c r="BC115" s="33">
        <f t="shared" si="18"/>
        <v>0</v>
      </c>
      <c r="BG115" s="39"/>
    </row>
    <row r="116" spans="1:59" x14ac:dyDescent="0.25">
      <c r="A116" s="29"/>
      <c r="B116" s="29" t="e">
        <f>IF(ROW(A116)=1,"",VLOOKUP(A116,'SERP Crawl'!A:C,3,FALSE))</f>
        <v>#N/A</v>
      </c>
      <c r="C116" t="e">
        <f>IF(ROW(A116)=1,"",VLOOKUP(A116,Crawl!A:C,3,FALSE))</f>
        <v>#N/A</v>
      </c>
      <c r="D116" s="31" t="e">
        <f>IF(ROW(A116)=1,"",IF(VLOOKUP(A116,Crawl!A:V,22,FALSE)="","No","Yes"))</f>
        <v>#N/A</v>
      </c>
      <c r="E116" s="31" t="e">
        <f>IF(ROW(A116)=1,"",IF(VLOOKUP(A116,Crawl!A:W,23,FALSE)=0,"",VLOOKUP(A116,Crawl!A:W,23,FALSE)))</f>
        <v>#N/A</v>
      </c>
      <c r="F116" s="31" t="str">
        <f t="shared" si="20"/>
        <v/>
      </c>
      <c r="G116" s="31" t="str">
        <f>IFERROR(MID(A116,FIND(".",A116,LEN(#REF!)),LEN(A116)),"")</f>
        <v/>
      </c>
      <c r="H116" s="31" t="str">
        <f t="shared" si="21"/>
        <v/>
      </c>
      <c r="AM116"/>
      <c r="AN116"/>
      <c r="AO116"/>
      <c r="AP116"/>
      <c r="AQ116"/>
      <c r="AR116"/>
      <c r="AS116"/>
      <c r="AT116" s="33" t="str">
        <f>IF(ROW()=1,"",IF(O116=200,IFERROR(IF(FIND(LOWER(#REF!),LOWER(Q116)),"Yes","No"),"No"),"-"))</f>
        <v>-</v>
      </c>
      <c r="AU116" s="33" t="str">
        <f t="shared" si="11"/>
        <v>-</v>
      </c>
      <c r="AV116" s="33" t="str">
        <f t="shared" si="12"/>
        <v>-</v>
      </c>
      <c r="AW116" s="33" t="str">
        <f t="shared" si="19"/>
        <v>-</v>
      </c>
      <c r="AX116" s="33" t="str">
        <f t="shared" si="13"/>
        <v>No</v>
      </c>
      <c r="AY116" s="33" t="str">
        <f t="shared" si="14"/>
        <v>No</v>
      </c>
      <c r="AZ116" s="33" t="str">
        <f t="shared" si="15"/>
        <v>-</v>
      </c>
      <c r="BA116" s="33" t="str">
        <f t="shared" si="16"/>
        <v>No</v>
      </c>
      <c r="BB116" s="33" t="str">
        <f t="shared" si="17"/>
        <v>No</v>
      </c>
      <c r="BC116" s="33">
        <f t="shared" si="18"/>
        <v>0</v>
      </c>
      <c r="BG116" s="39"/>
    </row>
    <row r="117" spans="1:59" x14ac:dyDescent="0.25">
      <c r="A117" s="29"/>
      <c r="B117" s="29" t="e">
        <f>IF(ROW(A117)=1,"",VLOOKUP(A117,'SERP Crawl'!A:C,3,FALSE))</f>
        <v>#N/A</v>
      </c>
      <c r="C117" t="e">
        <f>IF(ROW(A117)=1,"",VLOOKUP(A117,Crawl!A:C,3,FALSE))</f>
        <v>#N/A</v>
      </c>
      <c r="D117" s="31" t="e">
        <f>IF(ROW(A117)=1,"",IF(VLOOKUP(A117,Crawl!A:V,22,FALSE)="","No","Yes"))</f>
        <v>#N/A</v>
      </c>
      <c r="E117" s="31" t="e">
        <f>IF(ROW(A117)=1,"",IF(VLOOKUP(A117,Crawl!A:W,23,FALSE)=0,"",VLOOKUP(A117,Crawl!A:W,23,FALSE)))</f>
        <v>#N/A</v>
      </c>
      <c r="F117" s="31" t="str">
        <f t="shared" si="20"/>
        <v/>
      </c>
      <c r="G117" s="31" t="str">
        <f>IFERROR(MID(A117,FIND(".",A117,LEN(#REF!)),LEN(A117)),"")</f>
        <v/>
      </c>
      <c r="H117" s="31" t="str">
        <f t="shared" si="21"/>
        <v/>
      </c>
      <c r="AM117"/>
      <c r="AN117"/>
      <c r="AO117"/>
      <c r="AP117"/>
      <c r="AQ117"/>
      <c r="AR117"/>
      <c r="AS117"/>
      <c r="AT117" s="33" t="str">
        <f>IF(ROW()=1,"",IF(O117=200,IFERROR(IF(FIND(LOWER(#REF!),LOWER(Q117)),"Yes","No"),"No"),"-"))</f>
        <v>-</v>
      </c>
      <c r="AU117" s="33" t="str">
        <f t="shared" si="11"/>
        <v>-</v>
      </c>
      <c r="AV117" s="33" t="str">
        <f t="shared" si="12"/>
        <v>-</v>
      </c>
      <c r="AW117" s="33" t="str">
        <f t="shared" si="19"/>
        <v>-</v>
      </c>
      <c r="AX117" s="33" t="str">
        <f t="shared" si="13"/>
        <v>No</v>
      </c>
      <c r="AY117" s="33" t="str">
        <f t="shared" si="14"/>
        <v>No</v>
      </c>
      <c r="AZ117" s="33" t="str">
        <f t="shared" si="15"/>
        <v>-</v>
      </c>
      <c r="BA117" s="33" t="str">
        <f t="shared" si="16"/>
        <v>No</v>
      </c>
      <c r="BB117" s="33" t="str">
        <f t="shared" si="17"/>
        <v>No</v>
      </c>
      <c r="BC117" s="33">
        <f t="shared" si="18"/>
        <v>0</v>
      </c>
      <c r="BG117" s="39"/>
    </row>
    <row r="118" spans="1:59" x14ac:dyDescent="0.25">
      <c r="A118" s="29"/>
      <c r="B118" s="29" t="e">
        <f>IF(ROW(A118)=1,"",VLOOKUP(A118,'SERP Crawl'!A:C,3,FALSE))</f>
        <v>#N/A</v>
      </c>
      <c r="C118" t="e">
        <f>IF(ROW(A118)=1,"",VLOOKUP(A118,Crawl!A:C,3,FALSE))</f>
        <v>#N/A</v>
      </c>
      <c r="D118" s="31" t="e">
        <f>IF(ROW(A118)=1,"",IF(VLOOKUP(A118,Crawl!A:V,22,FALSE)="","No","Yes"))</f>
        <v>#N/A</v>
      </c>
      <c r="E118" s="31" t="e">
        <f>IF(ROW(A118)=1,"",IF(VLOOKUP(A118,Crawl!A:W,23,FALSE)=0,"",VLOOKUP(A118,Crawl!A:W,23,FALSE)))</f>
        <v>#N/A</v>
      </c>
      <c r="F118" s="31" t="str">
        <f t="shared" si="20"/>
        <v/>
      </c>
      <c r="G118" s="31" t="str">
        <f>IFERROR(MID(A118,FIND(".",A118,LEN(#REF!)),LEN(A118)),"")</f>
        <v/>
      </c>
      <c r="H118" s="31" t="str">
        <f t="shared" si="21"/>
        <v/>
      </c>
      <c r="AM118"/>
      <c r="AN118"/>
      <c r="AO118"/>
      <c r="AP118"/>
      <c r="AQ118"/>
      <c r="AR118"/>
      <c r="AS118"/>
      <c r="AT118" s="33" t="str">
        <f>IF(ROW()=1,"",IF(O118=200,IFERROR(IF(FIND(LOWER(#REF!),LOWER(Q118)),"Yes","No"),"No"),"-"))</f>
        <v>-</v>
      </c>
      <c r="AU118" s="33" t="str">
        <f t="shared" si="11"/>
        <v>-</v>
      </c>
      <c r="AV118" s="33" t="str">
        <f t="shared" si="12"/>
        <v>-</v>
      </c>
      <c r="AW118" s="33" t="str">
        <f t="shared" si="19"/>
        <v>-</v>
      </c>
      <c r="AX118" s="33" t="str">
        <f t="shared" si="13"/>
        <v>No</v>
      </c>
      <c r="AY118" s="33" t="str">
        <f t="shared" si="14"/>
        <v>No</v>
      </c>
      <c r="AZ118" s="33" t="str">
        <f t="shared" si="15"/>
        <v>-</v>
      </c>
      <c r="BA118" s="33" t="str">
        <f t="shared" si="16"/>
        <v>No</v>
      </c>
      <c r="BB118" s="33" t="str">
        <f t="shared" si="17"/>
        <v>No</v>
      </c>
      <c r="BC118" s="33">
        <f t="shared" si="18"/>
        <v>0</v>
      </c>
      <c r="BG118" s="39"/>
    </row>
    <row r="119" spans="1:59" x14ac:dyDescent="0.25">
      <c r="A119" s="29"/>
      <c r="B119" s="29" t="e">
        <f>IF(ROW(A119)=1,"",VLOOKUP(A119,'SERP Crawl'!A:C,3,FALSE))</f>
        <v>#N/A</v>
      </c>
      <c r="C119" t="e">
        <f>IF(ROW(A119)=1,"",VLOOKUP(A119,Crawl!A:C,3,FALSE))</f>
        <v>#N/A</v>
      </c>
      <c r="D119" s="31" t="e">
        <f>IF(ROW(A119)=1,"",IF(VLOOKUP(A119,Crawl!A:V,22,FALSE)="","No","Yes"))</f>
        <v>#N/A</v>
      </c>
      <c r="E119" s="31" t="e">
        <f>IF(ROW(A119)=1,"",IF(VLOOKUP(A119,Crawl!A:W,23,FALSE)=0,"",VLOOKUP(A119,Crawl!A:W,23,FALSE)))</f>
        <v>#N/A</v>
      </c>
      <c r="F119" s="31" t="str">
        <f t="shared" si="20"/>
        <v/>
      </c>
      <c r="G119" s="31" t="str">
        <f>IFERROR(MID(A119,FIND(".",A119,LEN(#REF!)),LEN(A119)),"")</f>
        <v/>
      </c>
      <c r="H119" s="31" t="str">
        <f t="shared" si="21"/>
        <v/>
      </c>
      <c r="AM119"/>
      <c r="AN119"/>
      <c r="AO119"/>
      <c r="AP119"/>
      <c r="AQ119"/>
      <c r="AR119"/>
      <c r="AS119"/>
      <c r="AT119" s="33" t="str">
        <f>IF(ROW()=1,"",IF(O119=200,IFERROR(IF(FIND(LOWER(#REF!),LOWER(Q119)),"Yes","No"),"No"),"-"))</f>
        <v>-</v>
      </c>
      <c r="AU119" s="33" t="str">
        <f t="shared" si="11"/>
        <v>-</v>
      </c>
      <c r="AV119" s="33" t="str">
        <f t="shared" si="12"/>
        <v>-</v>
      </c>
      <c r="AW119" s="33" t="str">
        <f t="shared" si="19"/>
        <v>-</v>
      </c>
      <c r="AX119" s="33" t="str">
        <f t="shared" si="13"/>
        <v>No</v>
      </c>
      <c r="AY119" s="33" t="str">
        <f t="shared" si="14"/>
        <v>No</v>
      </c>
      <c r="AZ119" s="33" t="str">
        <f t="shared" si="15"/>
        <v>-</v>
      </c>
      <c r="BA119" s="33" t="str">
        <f t="shared" si="16"/>
        <v>No</v>
      </c>
      <c r="BB119" s="33" t="str">
        <f t="shared" si="17"/>
        <v>No</v>
      </c>
      <c r="BC119" s="33">
        <f t="shared" si="18"/>
        <v>0</v>
      </c>
      <c r="BG119" s="39"/>
    </row>
    <row r="120" spans="1:59" x14ac:dyDescent="0.25">
      <c r="A120" s="29"/>
      <c r="B120" s="29" t="e">
        <f>IF(ROW(A120)=1,"",VLOOKUP(A120,'SERP Crawl'!A:C,3,FALSE))</f>
        <v>#N/A</v>
      </c>
      <c r="C120" t="e">
        <f>IF(ROW(A120)=1,"",VLOOKUP(A120,Crawl!A:C,3,FALSE))</f>
        <v>#N/A</v>
      </c>
      <c r="D120" s="31" t="e">
        <f>IF(ROW(A120)=1,"",IF(VLOOKUP(A120,Crawl!A:V,22,FALSE)="","No","Yes"))</f>
        <v>#N/A</v>
      </c>
      <c r="E120" s="31" t="e">
        <f>IF(ROW(A120)=1,"",IF(VLOOKUP(A120,Crawl!A:W,23,FALSE)=0,"",VLOOKUP(A120,Crawl!A:W,23,FALSE)))</f>
        <v>#N/A</v>
      </c>
      <c r="F120" s="31" t="str">
        <f t="shared" si="20"/>
        <v/>
      </c>
      <c r="G120" s="31" t="str">
        <f>IFERROR(MID(A120,FIND(".",A120,LEN(#REF!)),LEN(A120)),"")</f>
        <v/>
      </c>
      <c r="H120" s="31" t="str">
        <f t="shared" si="21"/>
        <v/>
      </c>
      <c r="AM120"/>
      <c r="AN120"/>
      <c r="AO120"/>
      <c r="AP120"/>
      <c r="AQ120"/>
      <c r="AR120"/>
      <c r="AS120"/>
      <c r="AT120" s="33" t="str">
        <f>IF(ROW()=1,"",IF(O120=200,IFERROR(IF(FIND(LOWER(#REF!),LOWER(Q120)),"Yes","No"),"No"),"-"))</f>
        <v>-</v>
      </c>
      <c r="AU120" s="33" t="str">
        <f t="shared" si="11"/>
        <v>-</v>
      </c>
      <c r="AV120" s="33" t="str">
        <f t="shared" si="12"/>
        <v>-</v>
      </c>
      <c r="AW120" s="33" t="str">
        <f t="shared" si="19"/>
        <v>-</v>
      </c>
      <c r="AX120" s="33" t="str">
        <f t="shared" si="13"/>
        <v>No</v>
      </c>
      <c r="AY120" s="33" t="str">
        <f t="shared" si="14"/>
        <v>No</v>
      </c>
      <c r="AZ120" s="33" t="str">
        <f t="shared" si="15"/>
        <v>-</v>
      </c>
      <c r="BA120" s="33" t="str">
        <f t="shared" si="16"/>
        <v>No</v>
      </c>
      <c r="BB120" s="33" t="str">
        <f t="shared" si="17"/>
        <v>No</v>
      </c>
      <c r="BC120" s="33">
        <f t="shared" si="18"/>
        <v>0</v>
      </c>
      <c r="BG120" s="39"/>
    </row>
    <row r="121" spans="1:59" x14ac:dyDescent="0.25">
      <c r="A121" s="29"/>
      <c r="B121" s="29" t="e">
        <f>IF(ROW(A121)=1,"",VLOOKUP(A121,'SERP Crawl'!A:C,3,FALSE))</f>
        <v>#N/A</v>
      </c>
      <c r="C121" t="e">
        <f>IF(ROW(A121)=1,"",VLOOKUP(A121,Crawl!A:C,3,FALSE))</f>
        <v>#N/A</v>
      </c>
      <c r="D121" s="31" t="e">
        <f>IF(ROW(A121)=1,"",IF(VLOOKUP(A121,Crawl!A:V,22,FALSE)="","No","Yes"))</f>
        <v>#N/A</v>
      </c>
      <c r="E121" s="31" t="e">
        <f>IF(ROW(A121)=1,"",IF(VLOOKUP(A121,Crawl!A:W,23,FALSE)=0,"",VLOOKUP(A121,Crawl!A:W,23,FALSE)))</f>
        <v>#N/A</v>
      </c>
      <c r="F121" s="31" t="str">
        <f t="shared" si="20"/>
        <v/>
      </c>
      <c r="G121" s="31" t="str">
        <f>IFERROR(MID(A121,FIND(".",A121,LEN(#REF!)),LEN(A121)),"")</f>
        <v/>
      </c>
      <c r="H121" s="31" t="str">
        <f t="shared" si="21"/>
        <v/>
      </c>
      <c r="AM121"/>
      <c r="AN121"/>
      <c r="AO121"/>
      <c r="AP121"/>
      <c r="AQ121"/>
      <c r="AR121"/>
      <c r="AS121"/>
      <c r="AT121" s="33" t="str">
        <f>IF(ROW()=1,"",IF(O121=200,IFERROR(IF(FIND(LOWER(#REF!),LOWER(Q121)),"Yes","No"),"No"),"-"))</f>
        <v>-</v>
      </c>
      <c r="AU121" s="33" t="str">
        <f t="shared" si="11"/>
        <v>-</v>
      </c>
      <c r="AV121" s="33" t="str">
        <f t="shared" si="12"/>
        <v>-</v>
      </c>
      <c r="AW121" s="33" t="str">
        <f t="shared" si="19"/>
        <v>-</v>
      </c>
      <c r="AX121" s="33" t="str">
        <f t="shared" si="13"/>
        <v>No</v>
      </c>
      <c r="AY121" s="33" t="str">
        <f t="shared" si="14"/>
        <v>No</v>
      </c>
      <c r="AZ121" s="33" t="str">
        <f t="shared" si="15"/>
        <v>-</v>
      </c>
      <c r="BA121" s="33" t="str">
        <f t="shared" si="16"/>
        <v>No</v>
      </c>
      <c r="BB121" s="33" t="str">
        <f t="shared" si="17"/>
        <v>No</v>
      </c>
      <c r="BC121" s="33">
        <f t="shared" si="18"/>
        <v>0</v>
      </c>
      <c r="BG121" s="39"/>
    </row>
    <row r="122" spans="1:59" x14ac:dyDescent="0.25">
      <c r="A122" s="29"/>
      <c r="B122" s="29" t="e">
        <f>IF(ROW(A122)=1,"",VLOOKUP(A122,'SERP Crawl'!A:C,3,FALSE))</f>
        <v>#N/A</v>
      </c>
      <c r="C122" t="e">
        <f>IF(ROW(A122)=1,"",VLOOKUP(A122,Crawl!A:C,3,FALSE))</f>
        <v>#N/A</v>
      </c>
      <c r="D122" s="31" t="e">
        <f>IF(ROW(A122)=1,"",IF(VLOOKUP(A122,Crawl!A:V,22,FALSE)="","No","Yes"))</f>
        <v>#N/A</v>
      </c>
      <c r="E122" s="31" t="e">
        <f>IF(ROW(A122)=1,"",IF(VLOOKUP(A122,Crawl!A:W,23,FALSE)=0,"",VLOOKUP(A122,Crawl!A:W,23,FALSE)))</f>
        <v>#N/A</v>
      </c>
      <c r="F122" s="31" t="str">
        <f t="shared" si="20"/>
        <v/>
      </c>
      <c r="G122" s="31" t="str">
        <f>IFERROR(MID(A122,FIND(".",A122,LEN(#REF!)),LEN(A122)),"")</f>
        <v/>
      </c>
      <c r="H122" s="31" t="str">
        <f t="shared" si="21"/>
        <v/>
      </c>
      <c r="AM122"/>
      <c r="AN122"/>
      <c r="AO122"/>
      <c r="AP122"/>
      <c r="AQ122"/>
      <c r="AR122"/>
      <c r="AS122"/>
      <c r="AT122" s="33" t="str">
        <f>IF(ROW()=1,"",IF(O122=200,IFERROR(IF(FIND(LOWER(#REF!),LOWER(Q122)),"Yes","No"),"No"),"-"))</f>
        <v>-</v>
      </c>
      <c r="AU122" s="33" t="str">
        <f t="shared" si="11"/>
        <v>-</v>
      </c>
      <c r="AV122" s="33" t="str">
        <f t="shared" si="12"/>
        <v>-</v>
      </c>
      <c r="AW122" s="33" t="str">
        <f t="shared" si="19"/>
        <v>-</v>
      </c>
      <c r="AX122" s="33" t="str">
        <f t="shared" si="13"/>
        <v>No</v>
      </c>
      <c r="AY122" s="33" t="str">
        <f t="shared" si="14"/>
        <v>No</v>
      </c>
      <c r="AZ122" s="33" t="str">
        <f t="shared" si="15"/>
        <v>-</v>
      </c>
      <c r="BA122" s="33" t="str">
        <f t="shared" si="16"/>
        <v>No</v>
      </c>
      <c r="BB122" s="33" t="str">
        <f t="shared" si="17"/>
        <v>No</v>
      </c>
      <c r="BC122" s="33">
        <f t="shared" si="18"/>
        <v>0</v>
      </c>
      <c r="BG122" s="39"/>
    </row>
    <row r="123" spans="1:59" x14ac:dyDescent="0.25">
      <c r="A123" s="29"/>
      <c r="B123" s="29" t="e">
        <f>IF(ROW(A123)=1,"",VLOOKUP(A123,'SERP Crawl'!A:C,3,FALSE))</f>
        <v>#N/A</v>
      </c>
      <c r="C123" t="e">
        <f>IF(ROW(A123)=1,"",VLOOKUP(A123,Crawl!A:C,3,FALSE))</f>
        <v>#N/A</v>
      </c>
      <c r="D123" s="31" t="e">
        <f>IF(ROW(A123)=1,"",IF(VLOOKUP(A123,Crawl!A:V,22,FALSE)="","No","Yes"))</f>
        <v>#N/A</v>
      </c>
      <c r="E123" s="31" t="e">
        <f>IF(ROW(A123)=1,"",IF(VLOOKUP(A123,Crawl!A:W,23,FALSE)=0,"",VLOOKUP(A123,Crawl!A:W,23,FALSE)))</f>
        <v>#N/A</v>
      </c>
      <c r="F123" s="31" t="str">
        <f t="shared" si="20"/>
        <v/>
      </c>
      <c r="G123" s="31" t="str">
        <f>IFERROR(MID(A123,FIND(".",A123,LEN(#REF!)),LEN(A123)),"")</f>
        <v/>
      </c>
      <c r="H123" s="31" t="str">
        <f t="shared" si="21"/>
        <v/>
      </c>
      <c r="AM123"/>
      <c r="AN123"/>
      <c r="AO123"/>
      <c r="AP123"/>
      <c r="AQ123"/>
      <c r="AR123"/>
      <c r="AS123"/>
      <c r="AT123" s="33" t="str">
        <f>IF(ROW()=1,"",IF(O123=200,IFERROR(IF(FIND(LOWER(#REF!),LOWER(Q123)),"Yes","No"),"No"),"-"))</f>
        <v>-</v>
      </c>
      <c r="AU123" s="33" t="str">
        <f t="shared" si="11"/>
        <v>-</v>
      </c>
      <c r="AV123" s="33" t="str">
        <f t="shared" si="12"/>
        <v>-</v>
      </c>
      <c r="AW123" s="33" t="str">
        <f t="shared" si="19"/>
        <v>-</v>
      </c>
      <c r="AX123" s="33" t="str">
        <f t="shared" si="13"/>
        <v>No</v>
      </c>
      <c r="AY123" s="33" t="str">
        <f t="shared" si="14"/>
        <v>No</v>
      </c>
      <c r="AZ123" s="33" t="str">
        <f t="shared" si="15"/>
        <v>-</v>
      </c>
      <c r="BA123" s="33" t="str">
        <f t="shared" si="16"/>
        <v>No</v>
      </c>
      <c r="BB123" s="33" t="str">
        <f t="shared" si="17"/>
        <v>No</v>
      </c>
      <c r="BC123" s="33">
        <f t="shared" si="18"/>
        <v>0</v>
      </c>
      <c r="BG123" s="39"/>
    </row>
    <row r="124" spans="1:59" x14ac:dyDescent="0.25">
      <c r="A124" s="29"/>
      <c r="B124" s="29" t="e">
        <f>IF(ROW(A124)=1,"",VLOOKUP(A124,'SERP Crawl'!A:C,3,FALSE))</f>
        <v>#N/A</v>
      </c>
      <c r="C124" t="e">
        <f>IF(ROW(A124)=1,"",VLOOKUP(A124,Crawl!A:C,3,FALSE))</f>
        <v>#N/A</v>
      </c>
      <c r="D124" s="31" t="e">
        <f>IF(ROW(A124)=1,"",IF(VLOOKUP(A124,Crawl!A:V,22,FALSE)="","No","Yes"))</f>
        <v>#N/A</v>
      </c>
      <c r="E124" s="31" t="e">
        <f>IF(ROW(A124)=1,"",IF(VLOOKUP(A124,Crawl!A:W,23,FALSE)=0,"",VLOOKUP(A124,Crawl!A:W,23,FALSE)))</f>
        <v>#N/A</v>
      </c>
      <c r="F124" s="31" t="str">
        <f t="shared" si="20"/>
        <v/>
      </c>
      <c r="G124" s="31" t="str">
        <f>IFERROR(MID(A124,FIND(".",A124,LEN(#REF!)),LEN(A124)),"")</f>
        <v/>
      </c>
      <c r="H124" s="31" t="str">
        <f t="shared" si="21"/>
        <v/>
      </c>
      <c r="AM124"/>
      <c r="AN124"/>
      <c r="AO124"/>
      <c r="AP124"/>
      <c r="AQ124"/>
      <c r="AR124"/>
      <c r="AS124"/>
      <c r="AT124" s="33" t="str">
        <f>IF(ROW()=1,"",IF(O124=200,IFERROR(IF(FIND(LOWER(#REF!),LOWER(Q124)),"Yes","No"),"No"),"-"))</f>
        <v>-</v>
      </c>
      <c r="AU124" s="33" t="str">
        <f t="shared" si="11"/>
        <v>-</v>
      </c>
      <c r="AV124" s="33" t="str">
        <f t="shared" si="12"/>
        <v>-</v>
      </c>
      <c r="AW124" s="33" t="str">
        <f t="shared" si="19"/>
        <v>-</v>
      </c>
      <c r="AX124" s="33" t="str">
        <f t="shared" si="13"/>
        <v>No</v>
      </c>
      <c r="AY124" s="33" t="str">
        <f t="shared" si="14"/>
        <v>No</v>
      </c>
      <c r="AZ124" s="33" t="str">
        <f t="shared" si="15"/>
        <v>-</v>
      </c>
      <c r="BA124" s="33" t="str">
        <f t="shared" si="16"/>
        <v>No</v>
      </c>
      <c r="BB124" s="33" t="str">
        <f t="shared" si="17"/>
        <v>No</v>
      </c>
      <c r="BC124" s="33">
        <f t="shared" si="18"/>
        <v>0</v>
      </c>
      <c r="BG124" s="39"/>
    </row>
    <row r="125" spans="1:59" x14ac:dyDescent="0.25">
      <c r="A125" s="29"/>
      <c r="B125" s="29" t="e">
        <f>IF(ROW(A125)=1,"",VLOOKUP(A125,'SERP Crawl'!A:C,3,FALSE))</f>
        <v>#N/A</v>
      </c>
      <c r="C125" t="e">
        <f>IF(ROW(A125)=1,"",VLOOKUP(A125,Crawl!A:C,3,FALSE))</f>
        <v>#N/A</v>
      </c>
      <c r="D125" s="31" t="e">
        <f>IF(ROW(A125)=1,"",IF(VLOOKUP(A125,Crawl!A:V,22,FALSE)="","No","Yes"))</f>
        <v>#N/A</v>
      </c>
      <c r="E125" s="31" t="e">
        <f>IF(ROW(A125)=1,"",IF(VLOOKUP(A125,Crawl!A:W,23,FALSE)=0,"",VLOOKUP(A125,Crawl!A:W,23,FALSE)))</f>
        <v>#N/A</v>
      </c>
      <c r="F125" s="31" t="str">
        <f t="shared" si="20"/>
        <v/>
      </c>
      <c r="G125" s="31" t="str">
        <f>IFERROR(MID(A125,FIND(".",A125,LEN(#REF!)),LEN(A125)),"")</f>
        <v/>
      </c>
      <c r="H125" s="31" t="str">
        <f t="shared" si="21"/>
        <v/>
      </c>
      <c r="AM125"/>
      <c r="AN125"/>
      <c r="AO125"/>
      <c r="AP125"/>
      <c r="AQ125"/>
      <c r="AR125"/>
      <c r="AS125"/>
      <c r="AT125" s="33" t="str">
        <f>IF(ROW()=1,"",IF(O125=200,IFERROR(IF(FIND(LOWER(#REF!),LOWER(Q125)),"Yes","No"),"No"),"-"))</f>
        <v>-</v>
      </c>
      <c r="AU125" s="33" t="str">
        <f t="shared" si="11"/>
        <v>-</v>
      </c>
      <c r="AV125" s="33" t="str">
        <f t="shared" si="12"/>
        <v>-</v>
      </c>
      <c r="AW125" s="33" t="str">
        <f t="shared" si="19"/>
        <v>-</v>
      </c>
      <c r="AX125" s="33" t="str">
        <f t="shared" si="13"/>
        <v>No</v>
      </c>
      <c r="AY125" s="33" t="str">
        <f t="shared" si="14"/>
        <v>No</v>
      </c>
      <c r="AZ125" s="33" t="str">
        <f t="shared" si="15"/>
        <v>-</v>
      </c>
      <c r="BA125" s="33" t="str">
        <f t="shared" si="16"/>
        <v>No</v>
      </c>
      <c r="BB125" s="33" t="str">
        <f t="shared" si="17"/>
        <v>No</v>
      </c>
      <c r="BC125" s="33">
        <f t="shared" si="18"/>
        <v>0</v>
      </c>
      <c r="BG125" s="39"/>
    </row>
    <row r="126" spans="1:59" x14ac:dyDescent="0.25">
      <c r="A126" s="29"/>
      <c r="B126" s="29" t="e">
        <f>IF(ROW(A126)=1,"",VLOOKUP(A126,'SERP Crawl'!A:C,3,FALSE))</f>
        <v>#N/A</v>
      </c>
      <c r="C126" t="e">
        <f>IF(ROW(A126)=1,"",VLOOKUP(A126,Crawl!A:C,3,FALSE))</f>
        <v>#N/A</v>
      </c>
      <c r="D126" s="31" t="e">
        <f>IF(ROW(A126)=1,"",IF(VLOOKUP(A126,Crawl!A:V,22,FALSE)="","No","Yes"))</f>
        <v>#N/A</v>
      </c>
      <c r="E126" s="31" t="e">
        <f>IF(ROW(A126)=1,"",IF(VLOOKUP(A126,Crawl!A:W,23,FALSE)=0,"",VLOOKUP(A126,Crawl!A:W,23,FALSE)))</f>
        <v>#N/A</v>
      </c>
      <c r="F126" s="31" t="str">
        <f t="shared" si="20"/>
        <v/>
      </c>
      <c r="G126" s="31" t="str">
        <f>IFERROR(MID(A126,FIND(".",A126,LEN(#REF!)),LEN(A126)),"")</f>
        <v/>
      </c>
      <c r="H126" s="31" t="str">
        <f t="shared" si="21"/>
        <v/>
      </c>
      <c r="AM126"/>
      <c r="AN126"/>
      <c r="AO126"/>
      <c r="AP126"/>
      <c r="AQ126"/>
      <c r="AR126"/>
      <c r="AS126"/>
      <c r="AT126" s="33" t="str">
        <f>IF(ROW()=1,"",IF(O126=200,IFERROR(IF(FIND(LOWER(#REF!),LOWER(Q126)),"Yes","No"),"No"),"-"))</f>
        <v>-</v>
      </c>
      <c r="AU126" s="33" t="str">
        <f t="shared" si="11"/>
        <v>-</v>
      </c>
      <c r="AV126" s="33" t="str">
        <f t="shared" si="12"/>
        <v>-</v>
      </c>
      <c r="AW126" s="33" t="str">
        <f t="shared" si="19"/>
        <v>-</v>
      </c>
      <c r="AX126" s="33" t="str">
        <f t="shared" si="13"/>
        <v>No</v>
      </c>
      <c r="AY126" s="33" t="str">
        <f t="shared" si="14"/>
        <v>No</v>
      </c>
      <c r="AZ126" s="33" t="str">
        <f t="shared" si="15"/>
        <v>-</v>
      </c>
      <c r="BA126" s="33" t="str">
        <f t="shared" si="16"/>
        <v>No</v>
      </c>
      <c r="BB126" s="33" t="str">
        <f t="shared" si="17"/>
        <v>No</v>
      </c>
      <c r="BC126" s="33">
        <f t="shared" si="18"/>
        <v>0</v>
      </c>
      <c r="BG126" s="39"/>
    </row>
    <row r="127" spans="1:59" x14ac:dyDescent="0.25">
      <c r="A127" s="29"/>
      <c r="B127" s="29" t="e">
        <f>IF(ROW(A127)=1,"",VLOOKUP(A127,'SERP Crawl'!A:C,3,FALSE))</f>
        <v>#N/A</v>
      </c>
      <c r="C127" t="e">
        <f>IF(ROW(A127)=1,"",VLOOKUP(A127,Crawl!A:C,3,FALSE))</f>
        <v>#N/A</v>
      </c>
      <c r="D127" s="31" t="e">
        <f>IF(ROW(A127)=1,"",IF(VLOOKUP(A127,Crawl!A:V,22,FALSE)="","No","Yes"))</f>
        <v>#N/A</v>
      </c>
      <c r="E127" s="31" t="e">
        <f>IF(ROW(A127)=1,"",IF(VLOOKUP(A127,Crawl!A:W,23,FALSE)=0,"",VLOOKUP(A127,Crawl!A:W,23,FALSE)))</f>
        <v>#N/A</v>
      </c>
      <c r="F127" s="31" t="str">
        <f t="shared" si="20"/>
        <v/>
      </c>
      <c r="G127" s="31" t="str">
        <f>IFERROR(MID(A127,FIND(".",A127,LEN(#REF!)),LEN(A127)),"")</f>
        <v/>
      </c>
      <c r="H127" s="31" t="str">
        <f t="shared" si="21"/>
        <v/>
      </c>
      <c r="AM127"/>
      <c r="AN127"/>
      <c r="AO127"/>
      <c r="AP127"/>
      <c r="AQ127"/>
      <c r="AR127"/>
      <c r="AS127"/>
      <c r="AT127" s="33" t="str">
        <f>IF(ROW()=1,"",IF(O127=200,IFERROR(IF(FIND(LOWER(#REF!),LOWER(Q127)),"Yes","No"),"No"),"-"))</f>
        <v>-</v>
      </c>
      <c r="AU127" s="33" t="str">
        <f t="shared" si="11"/>
        <v>-</v>
      </c>
      <c r="AV127" s="33" t="str">
        <f t="shared" si="12"/>
        <v>-</v>
      </c>
      <c r="AW127" s="33" t="str">
        <f t="shared" si="19"/>
        <v>-</v>
      </c>
      <c r="AX127" s="33" t="str">
        <f t="shared" si="13"/>
        <v>No</v>
      </c>
      <c r="AY127" s="33" t="str">
        <f t="shared" si="14"/>
        <v>No</v>
      </c>
      <c r="AZ127" s="33" t="str">
        <f t="shared" si="15"/>
        <v>-</v>
      </c>
      <c r="BA127" s="33" t="str">
        <f t="shared" si="16"/>
        <v>No</v>
      </c>
      <c r="BB127" s="33" t="str">
        <f t="shared" si="17"/>
        <v>No</v>
      </c>
      <c r="BC127" s="33">
        <f t="shared" si="18"/>
        <v>0</v>
      </c>
      <c r="BG127" s="39"/>
    </row>
    <row r="128" spans="1:59" x14ac:dyDescent="0.25">
      <c r="A128" s="29"/>
      <c r="B128" s="29" t="e">
        <f>IF(ROW(A128)=1,"",VLOOKUP(A128,'SERP Crawl'!A:C,3,FALSE))</f>
        <v>#N/A</v>
      </c>
      <c r="C128" t="e">
        <f>IF(ROW(A128)=1,"",VLOOKUP(A128,Crawl!A:C,3,FALSE))</f>
        <v>#N/A</v>
      </c>
      <c r="D128" s="31" t="e">
        <f>IF(ROW(A128)=1,"",IF(VLOOKUP(A128,Crawl!A:V,22,FALSE)="","No","Yes"))</f>
        <v>#N/A</v>
      </c>
      <c r="E128" s="31" t="e">
        <f>IF(ROW(A128)=1,"",IF(VLOOKUP(A128,Crawl!A:W,23,FALSE)=0,"",VLOOKUP(A128,Crawl!A:W,23,FALSE)))</f>
        <v>#N/A</v>
      </c>
      <c r="F128" s="31" t="str">
        <f t="shared" si="20"/>
        <v/>
      </c>
      <c r="G128" s="31" t="str">
        <f>IFERROR(MID(A128,FIND(".",A128,LEN(#REF!)),LEN(A128)),"")</f>
        <v/>
      </c>
      <c r="H128" s="31" t="str">
        <f t="shared" si="21"/>
        <v/>
      </c>
      <c r="AM128"/>
      <c r="AN128"/>
      <c r="AO128"/>
      <c r="AP128"/>
      <c r="AQ128"/>
      <c r="AR128"/>
      <c r="AS128"/>
      <c r="AT128" s="33" t="str">
        <f>IF(ROW()=1,"",IF(O128=200,IFERROR(IF(FIND(LOWER(#REF!),LOWER(Q128)),"Yes","No"),"No"),"-"))</f>
        <v>-</v>
      </c>
      <c r="AU128" s="33" t="str">
        <f t="shared" si="11"/>
        <v>-</v>
      </c>
      <c r="AV128" s="33" t="str">
        <f t="shared" si="12"/>
        <v>-</v>
      </c>
      <c r="AW128" s="33" t="str">
        <f t="shared" si="19"/>
        <v>-</v>
      </c>
      <c r="AX128" s="33" t="str">
        <f t="shared" si="13"/>
        <v>No</v>
      </c>
      <c r="AY128" s="33" t="str">
        <f t="shared" si="14"/>
        <v>No</v>
      </c>
      <c r="AZ128" s="33" t="str">
        <f t="shared" si="15"/>
        <v>-</v>
      </c>
      <c r="BA128" s="33" t="str">
        <f t="shared" si="16"/>
        <v>No</v>
      </c>
      <c r="BB128" s="33" t="str">
        <f t="shared" si="17"/>
        <v>No</v>
      </c>
      <c r="BC128" s="33">
        <f t="shared" si="18"/>
        <v>0</v>
      </c>
      <c r="BG128" s="39"/>
    </row>
    <row r="129" spans="1:61" x14ac:dyDescent="0.25">
      <c r="A129" s="29"/>
      <c r="B129" s="29" t="e">
        <f>IF(ROW(A129)=1,"",VLOOKUP(A129,'SERP Crawl'!A:C,3,FALSE))</f>
        <v>#N/A</v>
      </c>
      <c r="C129" t="e">
        <f>IF(ROW(A129)=1,"",VLOOKUP(A129,Crawl!A:C,3,FALSE))</f>
        <v>#N/A</v>
      </c>
      <c r="D129" s="31" t="e">
        <f>IF(ROW(A129)=1,"",IF(VLOOKUP(A129,Crawl!A:V,22,FALSE)="","No","Yes"))</f>
        <v>#N/A</v>
      </c>
      <c r="E129" s="31" t="e">
        <f>IF(ROW(A129)=1,"",IF(VLOOKUP(A129,Crawl!A:W,23,FALSE)=0,"",VLOOKUP(A129,Crawl!A:W,23,FALSE)))</f>
        <v>#N/A</v>
      </c>
      <c r="F129" s="31" t="str">
        <f t="shared" si="20"/>
        <v/>
      </c>
      <c r="G129" s="31" t="str">
        <f>IFERROR(MID(A129,FIND(".",A129,LEN(#REF!)),LEN(A129)),"")</f>
        <v/>
      </c>
      <c r="H129" s="31" t="str">
        <f t="shared" si="21"/>
        <v/>
      </c>
      <c r="AM129"/>
      <c r="AN129"/>
      <c r="AO129"/>
      <c r="AP129"/>
      <c r="AQ129"/>
      <c r="AR129"/>
      <c r="AS129"/>
      <c r="AT129" s="33" t="str">
        <f>IF(ROW()=1,"",IF(O129=200,IFERROR(IF(FIND(LOWER(#REF!),LOWER(Q129)),"Yes","No"),"No"),"-"))</f>
        <v>-</v>
      </c>
      <c r="AU129" s="33" t="str">
        <f t="shared" si="11"/>
        <v>-</v>
      </c>
      <c r="AV129" s="33" t="str">
        <f t="shared" si="12"/>
        <v>-</v>
      </c>
      <c r="AW129" s="33" t="str">
        <f t="shared" si="19"/>
        <v>-</v>
      </c>
      <c r="AX129" s="33" t="str">
        <f t="shared" si="13"/>
        <v>No</v>
      </c>
      <c r="AY129" s="33" t="str">
        <f t="shared" si="14"/>
        <v>No</v>
      </c>
      <c r="AZ129" s="33" t="str">
        <f t="shared" si="15"/>
        <v>-</v>
      </c>
      <c r="BA129" s="33" t="str">
        <f t="shared" si="16"/>
        <v>No</v>
      </c>
      <c r="BB129" s="33" t="str">
        <f t="shared" si="17"/>
        <v>No</v>
      </c>
      <c r="BC129" s="33">
        <f t="shared" si="18"/>
        <v>0</v>
      </c>
      <c r="BG129" s="39"/>
    </row>
    <row r="130" spans="1:61" x14ac:dyDescent="0.25">
      <c r="A130" s="29"/>
      <c r="B130" s="29" t="e">
        <f>IF(ROW(A130)=1,"",VLOOKUP(A130,'SERP Crawl'!A:C,3,FALSE))</f>
        <v>#N/A</v>
      </c>
      <c r="C130" t="e">
        <f>IF(ROW(A130)=1,"",VLOOKUP(A130,Crawl!A:C,3,FALSE))</f>
        <v>#N/A</v>
      </c>
      <c r="D130" s="31" t="e">
        <f>IF(ROW(A130)=1,"",IF(VLOOKUP(A130,Crawl!A:V,22,FALSE)="","No","Yes"))</f>
        <v>#N/A</v>
      </c>
      <c r="E130" s="31" t="e">
        <f>IF(ROW(A130)=1,"",IF(VLOOKUP(A130,Crawl!A:W,23,FALSE)=0,"",VLOOKUP(A130,Crawl!A:W,23,FALSE)))</f>
        <v>#N/A</v>
      </c>
      <c r="F130" s="31" t="str">
        <f t="shared" si="20"/>
        <v/>
      </c>
      <c r="G130" s="31" t="str">
        <f>IFERROR(MID(A130,FIND(".",A130,LEN(#REF!)),LEN(A130)),"")</f>
        <v/>
      </c>
      <c r="H130" s="31" t="str">
        <f t="shared" si="21"/>
        <v/>
      </c>
      <c r="AM130"/>
      <c r="AN130"/>
      <c r="AO130"/>
      <c r="AP130"/>
      <c r="AQ130"/>
      <c r="AR130"/>
      <c r="AS130"/>
      <c r="AT130" s="33" t="str">
        <f>IF(ROW()=1,"",IF(O130=200,IFERROR(IF(FIND(LOWER(#REF!),LOWER(Q130)),"Yes","No"),"No"),"-"))</f>
        <v>-</v>
      </c>
      <c r="AU130" s="33" t="str">
        <f t="shared" si="11"/>
        <v>-</v>
      </c>
      <c r="AV130" s="33" t="str">
        <f t="shared" si="12"/>
        <v>-</v>
      </c>
      <c r="AW130" s="33" t="str">
        <f t="shared" si="19"/>
        <v>-</v>
      </c>
      <c r="AX130" s="33" t="str">
        <f t="shared" si="13"/>
        <v>No</v>
      </c>
      <c r="AY130" s="33" t="str">
        <f t="shared" si="14"/>
        <v>No</v>
      </c>
      <c r="AZ130" s="33" t="str">
        <f t="shared" si="15"/>
        <v>-</v>
      </c>
      <c r="BA130" s="33" t="str">
        <f t="shared" si="16"/>
        <v>No</v>
      </c>
      <c r="BB130" s="33" t="str">
        <f t="shared" si="17"/>
        <v>No</v>
      </c>
      <c r="BC130" s="33">
        <f t="shared" si="18"/>
        <v>0</v>
      </c>
      <c r="BE130" s="38"/>
      <c r="BF130" s="38"/>
      <c r="BG130" s="40"/>
      <c r="BH130" s="38"/>
      <c r="BI130" s="38"/>
    </row>
    <row r="131" spans="1:61" x14ac:dyDescent="0.25">
      <c r="A131" s="29"/>
      <c r="B131" s="29" t="e">
        <f>IF(ROW(A131)=1,"",VLOOKUP(A131,'SERP Crawl'!A:C,3,FALSE))</f>
        <v>#N/A</v>
      </c>
      <c r="C131" t="e">
        <f>IF(ROW(A131)=1,"",VLOOKUP(A131,Crawl!A:C,3,FALSE))</f>
        <v>#N/A</v>
      </c>
      <c r="D131" s="31" t="e">
        <f>IF(ROW(A131)=1,"",IF(VLOOKUP(A131,Crawl!A:V,22,FALSE)="","No","Yes"))</f>
        <v>#N/A</v>
      </c>
      <c r="E131" s="31" t="e">
        <f>IF(ROW(A131)=1,"",IF(VLOOKUP(A131,Crawl!A:W,23,FALSE)=0,"",VLOOKUP(A131,Crawl!A:W,23,FALSE)))</f>
        <v>#N/A</v>
      </c>
      <c r="F131" s="31" t="str">
        <f t="shared" si="20"/>
        <v/>
      </c>
      <c r="G131" s="31" t="str">
        <f>IFERROR(MID(A131,FIND(".",A131,LEN(#REF!)),LEN(A131)),"")</f>
        <v/>
      </c>
      <c r="H131" s="31" t="str">
        <f t="shared" si="21"/>
        <v/>
      </c>
      <c r="AM131"/>
      <c r="AN131"/>
      <c r="AO131"/>
      <c r="AP131"/>
      <c r="AQ131"/>
      <c r="AR131"/>
      <c r="AS131"/>
      <c r="AT131" s="33" t="str">
        <f>IF(ROW()=1,"",IF(O131=200,IFERROR(IF(FIND(LOWER(#REF!),LOWER(Q131)),"Yes","No"),"No"),"-"))</f>
        <v>-</v>
      </c>
      <c r="AU131" s="33" t="str">
        <f t="shared" si="11"/>
        <v>-</v>
      </c>
      <c r="AV131" s="33" t="str">
        <f t="shared" si="12"/>
        <v>-</v>
      </c>
      <c r="AW131" s="33" t="str">
        <f t="shared" si="19"/>
        <v>-</v>
      </c>
      <c r="AX131" s="33" t="str">
        <f t="shared" si="13"/>
        <v>No</v>
      </c>
      <c r="AY131" s="33" t="str">
        <f t="shared" si="14"/>
        <v>No</v>
      </c>
      <c r="AZ131" s="33" t="str">
        <f t="shared" si="15"/>
        <v>-</v>
      </c>
      <c r="BA131" s="33" t="str">
        <f t="shared" si="16"/>
        <v>No</v>
      </c>
      <c r="BB131" s="33" t="str">
        <f t="shared" si="17"/>
        <v>No</v>
      </c>
      <c r="BC131" s="33">
        <f t="shared" si="18"/>
        <v>0</v>
      </c>
      <c r="BG131" s="39"/>
    </row>
    <row r="132" spans="1:61" x14ac:dyDescent="0.25">
      <c r="A132" s="29"/>
      <c r="B132" s="29" t="e">
        <f>IF(ROW(A132)=1,"",VLOOKUP(A132,'SERP Crawl'!A:C,3,FALSE))</f>
        <v>#N/A</v>
      </c>
      <c r="C132" t="e">
        <f>IF(ROW(A132)=1,"",VLOOKUP(A132,Crawl!A:C,3,FALSE))</f>
        <v>#N/A</v>
      </c>
      <c r="D132" s="31" t="e">
        <f>IF(ROW(A132)=1,"",IF(VLOOKUP(A132,Crawl!A:V,22,FALSE)="","No","Yes"))</f>
        <v>#N/A</v>
      </c>
      <c r="E132" s="31" t="e">
        <f>IF(ROW(A132)=1,"",IF(VLOOKUP(A132,Crawl!A:W,23,FALSE)=0,"",VLOOKUP(A132,Crawl!A:W,23,FALSE)))</f>
        <v>#N/A</v>
      </c>
      <c r="F132" s="31" t="str">
        <f t="shared" si="20"/>
        <v/>
      </c>
      <c r="G132" s="31" t="str">
        <f>IFERROR(MID(A132,FIND(".",A132,LEN(#REF!)),LEN(A132)),"")</f>
        <v/>
      </c>
      <c r="H132" s="31" t="str">
        <f t="shared" si="21"/>
        <v/>
      </c>
      <c r="AM132"/>
      <c r="AN132"/>
      <c r="AO132"/>
      <c r="AP132"/>
      <c r="AQ132"/>
      <c r="AR132"/>
      <c r="AS132"/>
      <c r="AT132" s="33" t="str">
        <f>IF(ROW()=1,"",IF(O132=200,IFERROR(IF(FIND(LOWER(#REF!),LOWER(Q132)),"Yes","No"),"No"),"-"))</f>
        <v>-</v>
      </c>
      <c r="AU132" s="33" t="str">
        <f t="shared" ref="AU132:AU195" si="22">IF(ROW()=1,"",IF(P132="OK",IF(Q132="","No",IF(COUNTIF(Q:Q,Q132)&gt;1,"Yes","No")),"-"))</f>
        <v>-</v>
      </c>
      <c r="AV132" s="33" t="str">
        <f t="shared" ref="AV132:AV195" si="23">IF(ROW()=1,"",IF(P132="OK",IF(T132="","No",IF(COUNTIF(T:T,T132)&gt;1,"Yes","No")),"-"))</f>
        <v>-</v>
      </c>
      <c r="AW132" s="33" t="str">
        <f t="shared" si="19"/>
        <v>-</v>
      </c>
      <c r="AX132" s="33" t="str">
        <f t="shared" ref="AX132:AX195" si="24">IF(ROW()=1,"",IF(AT132="Yes",IF(AU132="Yes",IF(AV132="Yes",IF(AW132="Yes","No"),"No"),"No"),"No"))</f>
        <v>No</v>
      </c>
      <c r="AY132" s="33" t="str">
        <f t="shared" ref="AY132:AY195" si="25">IF(ROW()=1,"",IF(AH132="","No","Yes"))</f>
        <v>No</v>
      </c>
      <c r="AZ132" s="33" t="str">
        <f t="shared" ref="AZ132:AZ195" si="26">IF(ROW()=1,"",IF(AI132="","-",IF(AI132=M132,"Yes","No")))</f>
        <v>-</v>
      </c>
      <c r="BA132" s="33" t="str">
        <f t="shared" ref="BA132:BA195" si="27">IF(ROW()=1,"",IFERROR(IF(FIND("noindex",LOWER(AJ132)),"Yes","No"),"No"))</f>
        <v>No</v>
      </c>
      <c r="BB132" s="33" t="str">
        <f t="shared" ref="BB132:BB195" si="28">IFERROR(IF(FIND("noindex",LOWER(AJ132)),"Yes","No"),"No")</f>
        <v>No</v>
      </c>
      <c r="BC132" s="33">
        <f t="shared" ref="BC132:BC195" si="29">LEN(M132)</f>
        <v>0</v>
      </c>
      <c r="BG132" s="39"/>
    </row>
    <row r="133" spans="1:61" x14ac:dyDescent="0.25">
      <c r="A133" s="29"/>
      <c r="B133" s="29" t="e">
        <f>IF(ROW(A133)=1,"",VLOOKUP(A133,'SERP Crawl'!A:C,3,FALSE))</f>
        <v>#N/A</v>
      </c>
      <c r="C133" t="e">
        <f>IF(ROW(A133)=1,"",VLOOKUP(A133,Crawl!A:C,3,FALSE))</f>
        <v>#N/A</v>
      </c>
      <c r="D133" s="31" t="e">
        <f>IF(ROW(A133)=1,"",IF(VLOOKUP(A133,Crawl!A:V,22,FALSE)="","No","Yes"))</f>
        <v>#N/A</v>
      </c>
      <c r="E133" s="31" t="e">
        <f>IF(ROW(A133)=1,"",IF(VLOOKUP(A133,Crawl!A:W,23,FALSE)=0,"",VLOOKUP(A133,Crawl!A:W,23,FALSE)))</f>
        <v>#N/A</v>
      </c>
      <c r="F133" s="31" t="str">
        <f t="shared" si="20"/>
        <v/>
      </c>
      <c r="G133" s="31" t="str">
        <f>IFERROR(MID(A133,FIND(".",A133,LEN(#REF!)),LEN(A133)),"")</f>
        <v/>
      </c>
      <c r="H133" s="31" t="str">
        <f t="shared" si="21"/>
        <v/>
      </c>
      <c r="AM133"/>
      <c r="AN133"/>
      <c r="AO133"/>
      <c r="AP133"/>
      <c r="AQ133"/>
      <c r="AR133"/>
      <c r="AS133"/>
      <c r="AT133" s="33" t="str">
        <f>IF(ROW()=1,"",IF(O133=200,IFERROR(IF(FIND(LOWER(#REF!),LOWER(Q133)),"Yes","No"),"No"),"-"))</f>
        <v>-</v>
      </c>
      <c r="AU133" s="33" t="str">
        <f t="shared" si="22"/>
        <v>-</v>
      </c>
      <c r="AV133" s="33" t="str">
        <f t="shared" si="23"/>
        <v>-</v>
      </c>
      <c r="AW133" s="33" t="str">
        <f t="shared" ref="AW133:AW196" si="30">IFERROR(IF(ROW()=1,"",IF(P133="OK",IF(Y133="","No",IF(COUNTIF(Y:Y,Y133)&gt;1,"Yes","No")),"-")),"-")</f>
        <v>-</v>
      </c>
      <c r="AX133" s="33" t="str">
        <f t="shared" si="24"/>
        <v>No</v>
      </c>
      <c r="AY133" s="33" t="str">
        <f t="shared" si="25"/>
        <v>No</v>
      </c>
      <c r="AZ133" s="33" t="str">
        <f t="shared" si="26"/>
        <v>-</v>
      </c>
      <c r="BA133" s="33" t="str">
        <f t="shared" si="27"/>
        <v>No</v>
      </c>
      <c r="BB133" s="33" t="str">
        <f t="shared" si="28"/>
        <v>No</v>
      </c>
      <c r="BC133" s="33">
        <f t="shared" si="29"/>
        <v>0</v>
      </c>
      <c r="BG133" s="39"/>
    </row>
    <row r="134" spans="1:61" x14ac:dyDescent="0.25">
      <c r="A134" s="29"/>
      <c r="B134" s="29" t="e">
        <f>IF(ROW(A134)=1,"",VLOOKUP(A134,'SERP Crawl'!A:C,3,FALSE))</f>
        <v>#N/A</v>
      </c>
      <c r="C134" t="e">
        <f>IF(ROW(A134)=1,"",VLOOKUP(A134,Crawl!A:C,3,FALSE))</f>
        <v>#N/A</v>
      </c>
      <c r="D134" s="31" t="e">
        <f>IF(ROW(A134)=1,"",IF(VLOOKUP(A134,Crawl!A:V,22,FALSE)="","No","Yes"))</f>
        <v>#N/A</v>
      </c>
      <c r="E134" s="31" t="e">
        <f>IF(ROW(A134)=1,"",IF(VLOOKUP(A134,Crawl!A:W,23,FALSE)=0,"",VLOOKUP(A134,Crawl!A:W,23,FALSE)))</f>
        <v>#N/A</v>
      </c>
      <c r="F134" s="31" t="str">
        <f t="shared" ref="F134:F197" si="31">IFERROR(IF(E134="","-",IF(IF(ROW(A134)=1,"",IF(E134="","-",IF(D134="Yes","-",IF(E134=A134,"Yes","No")))),"")),"")</f>
        <v/>
      </c>
      <c r="G134" s="31" t="str">
        <f>IFERROR(MID(A134,FIND(".",A134,LEN(#REF!)),LEN(A134)),"")</f>
        <v/>
      </c>
      <c r="H134" s="31" t="str">
        <f t="shared" ref="H134:H197" si="32">IFERROR(MID(A134,FIND("//",A134)+2,SUM(FIND(".",A134)-2-FIND("//",A134))),"")</f>
        <v/>
      </c>
      <c r="AM134"/>
      <c r="AN134"/>
      <c r="AO134"/>
      <c r="AP134"/>
      <c r="AQ134"/>
      <c r="AR134"/>
      <c r="AS134"/>
      <c r="AT134" s="33" t="str">
        <f>IF(ROW()=1,"",IF(O134=200,IFERROR(IF(FIND(LOWER(#REF!),LOWER(Q134)),"Yes","No"),"No"),"-"))</f>
        <v>-</v>
      </c>
      <c r="AU134" s="33" t="str">
        <f t="shared" si="22"/>
        <v>-</v>
      </c>
      <c r="AV134" s="33" t="str">
        <f t="shared" si="23"/>
        <v>-</v>
      </c>
      <c r="AW134" s="33" t="str">
        <f t="shared" si="30"/>
        <v>-</v>
      </c>
      <c r="AX134" s="33" t="str">
        <f t="shared" si="24"/>
        <v>No</v>
      </c>
      <c r="AY134" s="33" t="str">
        <f t="shared" si="25"/>
        <v>No</v>
      </c>
      <c r="AZ134" s="33" t="str">
        <f t="shared" si="26"/>
        <v>-</v>
      </c>
      <c r="BA134" s="33" t="str">
        <f t="shared" si="27"/>
        <v>No</v>
      </c>
      <c r="BB134" s="33" t="str">
        <f t="shared" si="28"/>
        <v>No</v>
      </c>
      <c r="BC134" s="33">
        <f t="shared" si="29"/>
        <v>0</v>
      </c>
      <c r="BG134" s="39"/>
    </row>
    <row r="135" spans="1:61" x14ac:dyDescent="0.25">
      <c r="A135" s="29"/>
      <c r="B135" s="29" t="e">
        <f>IF(ROW(A135)=1,"",VLOOKUP(A135,'SERP Crawl'!A:C,3,FALSE))</f>
        <v>#N/A</v>
      </c>
      <c r="C135" t="e">
        <f>IF(ROW(A135)=1,"",VLOOKUP(A135,Crawl!A:C,3,FALSE))</f>
        <v>#N/A</v>
      </c>
      <c r="D135" s="31" t="e">
        <f>IF(ROW(A135)=1,"",IF(VLOOKUP(A135,Crawl!A:V,22,FALSE)="","No","Yes"))</f>
        <v>#N/A</v>
      </c>
      <c r="E135" s="31" t="e">
        <f>IF(ROW(A135)=1,"",IF(VLOOKUP(A135,Crawl!A:W,23,FALSE)=0,"",VLOOKUP(A135,Crawl!A:W,23,FALSE)))</f>
        <v>#N/A</v>
      </c>
      <c r="F135" s="31" t="str">
        <f t="shared" si="31"/>
        <v/>
      </c>
      <c r="G135" s="31" t="str">
        <f>IFERROR(MID(A135,FIND(".",A135,LEN(#REF!)),LEN(A135)),"")</f>
        <v/>
      </c>
      <c r="H135" s="31" t="str">
        <f t="shared" si="32"/>
        <v/>
      </c>
      <c r="AM135"/>
      <c r="AN135"/>
      <c r="AO135"/>
      <c r="AP135"/>
      <c r="AQ135"/>
      <c r="AR135"/>
      <c r="AS135"/>
      <c r="AT135" s="33" t="str">
        <f>IF(ROW()=1,"",IF(O135=200,IFERROR(IF(FIND(LOWER(#REF!),LOWER(Q135)),"Yes","No"),"No"),"-"))</f>
        <v>-</v>
      </c>
      <c r="AU135" s="33" t="str">
        <f t="shared" si="22"/>
        <v>-</v>
      </c>
      <c r="AV135" s="33" t="str">
        <f t="shared" si="23"/>
        <v>-</v>
      </c>
      <c r="AW135" s="33" t="str">
        <f t="shared" si="30"/>
        <v>-</v>
      </c>
      <c r="AX135" s="33" t="str">
        <f t="shared" si="24"/>
        <v>No</v>
      </c>
      <c r="AY135" s="33" t="str">
        <f t="shared" si="25"/>
        <v>No</v>
      </c>
      <c r="AZ135" s="33" t="str">
        <f t="shared" si="26"/>
        <v>-</v>
      </c>
      <c r="BA135" s="33" t="str">
        <f t="shared" si="27"/>
        <v>No</v>
      </c>
      <c r="BB135" s="33" t="str">
        <f t="shared" si="28"/>
        <v>No</v>
      </c>
      <c r="BC135" s="33">
        <f t="shared" si="29"/>
        <v>0</v>
      </c>
      <c r="BE135" s="38"/>
      <c r="BF135" s="38"/>
      <c r="BG135" s="40"/>
      <c r="BH135" s="38"/>
      <c r="BI135" s="38"/>
    </row>
    <row r="136" spans="1:61" x14ac:dyDescent="0.25">
      <c r="A136" s="29"/>
      <c r="B136" s="29" t="e">
        <f>IF(ROW(A136)=1,"",VLOOKUP(A136,'SERP Crawl'!A:C,3,FALSE))</f>
        <v>#N/A</v>
      </c>
      <c r="C136" t="e">
        <f>IF(ROW(A136)=1,"",VLOOKUP(A136,Crawl!A:C,3,FALSE))</f>
        <v>#N/A</v>
      </c>
      <c r="D136" s="31" t="e">
        <f>IF(ROW(A136)=1,"",IF(VLOOKUP(A136,Crawl!A:V,22,FALSE)="","No","Yes"))</f>
        <v>#N/A</v>
      </c>
      <c r="E136" s="31" t="e">
        <f>IF(ROW(A136)=1,"",IF(VLOOKUP(A136,Crawl!A:W,23,FALSE)=0,"",VLOOKUP(A136,Crawl!A:W,23,FALSE)))</f>
        <v>#N/A</v>
      </c>
      <c r="F136" s="31" t="str">
        <f t="shared" si="31"/>
        <v/>
      </c>
      <c r="G136" s="31" t="str">
        <f>IFERROR(MID(A136,FIND(".",A136,LEN(#REF!)),LEN(A136)),"")</f>
        <v/>
      </c>
      <c r="H136" s="31" t="str">
        <f t="shared" si="32"/>
        <v/>
      </c>
      <c r="AM136"/>
      <c r="AN136"/>
      <c r="AO136"/>
      <c r="AP136"/>
      <c r="AQ136"/>
      <c r="AR136"/>
      <c r="AS136"/>
      <c r="AT136" s="33" t="str">
        <f>IF(ROW()=1,"",IF(O136=200,IFERROR(IF(FIND(LOWER(#REF!),LOWER(Q136)),"Yes","No"),"No"),"-"))</f>
        <v>-</v>
      </c>
      <c r="AU136" s="33" t="str">
        <f t="shared" si="22"/>
        <v>-</v>
      </c>
      <c r="AV136" s="33" t="str">
        <f t="shared" si="23"/>
        <v>-</v>
      </c>
      <c r="AW136" s="33" t="str">
        <f t="shared" si="30"/>
        <v>-</v>
      </c>
      <c r="AX136" s="33" t="str">
        <f t="shared" si="24"/>
        <v>No</v>
      </c>
      <c r="AY136" s="33" t="str">
        <f t="shared" si="25"/>
        <v>No</v>
      </c>
      <c r="AZ136" s="33" t="str">
        <f t="shared" si="26"/>
        <v>-</v>
      </c>
      <c r="BA136" s="33" t="str">
        <f t="shared" si="27"/>
        <v>No</v>
      </c>
      <c r="BB136" s="33" t="str">
        <f t="shared" si="28"/>
        <v>No</v>
      </c>
      <c r="BC136" s="33">
        <f t="shared" si="29"/>
        <v>0</v>
      </c>
      <c r="BG136" s="39"/>
    </row>
    <row r="137" spans="1:61" x14ac:dyDescent="0.25">
      <c r="A137" s="29"/>
      <c r="B137" s="29" t="e">
        <f>IF(ROW(A137)=1,"",VLOOKUP(A137,'SERP Crawl'!A:C,3,FALSE))</f>
        <v>#N/A</v>
      </c>
      <c r="C137" t="e">
        <f>IF(ROW(A137)=1,"",VLOOKUP(A137,Crawl!A:C,3,FALSE))</f>
        <v>#N/A</v>
      </c>
      <c r="D137" s="31" t="e">
        <f>IF(ROW(A137)=1,"",IF(VLOOKUP(A137,Crawl!A:V,22,FALSE)="","No","Yes"))</f>
        <v>#N/A</v>
      </c>
      <c r="E137" s="31" t="e">
        <f>IF(ROW(A137)=1,"",IF(VLOOKUP(A137,Crawl!A:W,23,FALSE)=0,"",VLOOKUP(A137,Crawl!A:W,23,FALSE)))</f>
        <v>#N/A</v>
      </c>
      <c r="F137" s="31" t="str">
        <f t="shared" si="31"/>
        <v/>
      </c>
      <c r="G137" s="31" t="str">
        <f>IFERROR(MID(A137,FIND(".",A137,LEN(#REF!)),LEN(A137)),"")</f>
        <v/>
      </c>
      <c r="H137" s="31" t="str">
        <f t="shared" si="32"/>
        <v/>
      </c>
      <c r="AM137"/>
      <c r="AN137"/>
      <c r="AO137"/>
      <c r="AP137"/>
      <c r="AQ137"/>
      <c r="AR137"/>
      <c r="AS137"/>
      <c r="AT137" s="33" t="str">
        <f>IF(ROW()=1,"",IF(O137=200,IFERROR(IF(FIND(LOWER(#REF!),LOWER(Q137)),"Yes","No"),"No"),"-"))</f>
        <v>-</v>
      </c>
      <c r="AU137" s="33" t="str">
        <f t="shared" si="22"/>
        <v>-</v>
      </c>
      <c r="AV137" s="33" t="str">
        <f t="shared" si="23"/>
        <v>-</v>
      </c>
      <c r="AW137" s="33" t="str">
        <f t="shared" si="30"/>
        <v>-</v>
      </c>
      <c r="AX137" s="33" t="str">
        <f t="shared" si="24"/>
        <v>No</v>
      </c>
      <c r="AY137" s="33" t="str">
        <f t="shared" si="25"/>
        <v>No</v>
      </c>
      <c r="AZ137" s="33" t="str">
        <f t="shared" si="26"/>
        <v>-</v>
      </c>
      <c r="BA137" s="33" t="str">
        <f t="shared" si="27"/>
        <v>No</v>
      </c>
      <c r="BB137" s="33" t="str">
        <f t="shared" si="28"/>
        <v>No</v>
      </c>
      <c r="BC137" s="33">
        <f t="shared" si="29"/>
        <v>0</v>
      </c>
      <c r="BG137" s="39"/>
    </row>
    <row r="138" spans="1:61" x14ac:dyDescent="0.25">
      <c r="A138" s="29"/>
      <c r="B138" s="29" t="e">
        <f>IF(ROW(A138)=1,"",VLOOKUP(A138,'SERP Crawl'!A:C,3,FALSE))</f>
        <v>#N/A</v>
      </c>
      <c r="C138" t="e">
        <f>IF(ROW(A138)=1,"",VLOOKUP(A138,Crawl!A:C,3,FALSE))</f>
        <v>#N/A</v>
      </c>
      <c r="D138" s="31" t="e">
        <f>IF(ROW(A138)=1,"",IF(VLOOKUP(A138,Crawl!A:V,22,FALSE)="","No","Yes"))</f>
        <v>#N/A</v>
      </c>
      <c r="E138" s="31" t="e">
        <f>IF(ROW(A138)=1,"",IF(VLOOKUP(A138,Crawl!A:W,23,FALSE)=0,"",VLOOKUP(A138,Crawl!A:W,23,FALSE)))</f>
        <v>#N/A</v>
      </c>
      <c r="F138" s="31" t="str">
        <f t="shared" si="31"/>
        <v/>
      </c>
      <c r="G138" s="31" t="str">
        <f>IFERROR(MID(A138,FIND(".",A138,LEN(#REF!)),LEN(A138)),"")</f>
        <v/>
      </c>
      <c r="H138" s="31" t="str">
        <f t="shared" si="32"/>
        <v/>
      </c>
      <c r="AM138"/>
      <c r="AN138"/>
      <c r="AO138"/>
      <c r="AP138"/>
      <c r="AQ138"/>
      <c r="AR138"/>
      <c r="AS138"/>
      <c r="AT138" s="33" t="str">
        <f>IF(ROW()=1,"",IF(O138=200,IFERROR(IF(FIND(LOWER(#REF!),LOWER(Q138)),"Yes","No"),"No"),"-"))</f>
        <v>-</v>
      </c>
      <c r="AU138" s="33" t="str">
        <f t="shared" si="22"/>
        <v>-</v>
      </c>
      <c r="AV138" s="33" t="str">
        <f t="shared" si="23"/>
        <v>-</v>
      </c>
      <c r="AW138" s="33" t="str">
        <f t="shared" si="30"/>
        <v>-</v>
      </c>
      <c r="AX138" s="33" t="str">
        <f t="shared" si="24"/>
        <v>No</v>
      </c>
      <c r="AY138" s="33" t="str">
        <f t="shared" si="25"/>
        <v>No</v>
      </c>
      <c r="AZ138" s="33" t="str">
        <f t="shared" si="26"/>
        <v>-</v>
      </c>
      <c r="BA138" s="33" t="str">
        <f t="shared" si="27"/>
        <v>No</v>
      </c>
      <c r="BB138" s="33" t="str">
        <f t="shared" si="28"/>
        <v>No</v>
      </c>
      <c r="BC138" s="33">
        <f t="shared" si="29"/>
        <v>0</v>
      </c>
      <c r="BG138" s="39"/>
    </row>
    <row r="139" spans="1:61" x14ac:dyDescent="0.25">
      <c r="A139" s="29"/>
      <c r="B139" s="29" t="e">
        <f>IF(ROW(A139)=1,"",VLOOKUP(A139,'SERP Crawl'!A:C,3,FALSE))</f>
        <v>#N/A</v>
      </c>
      <c r="C139" t="e">
        <f>IF(ROW(A139)=1,"",VLOOKUP(A139,Crawl!A:C,3,FALSE))</f>
        <v>#N/A</v>
      </c>
      <c r="D139" s="31" t="e">
        <f>IF(ROW(A139)=1,"",IF(VLOOKUP(A139,Crawl!A:V,22,FALSE)="","No","Yes"))</f>
        <v>#N/A</v>
      </c>
      <c r="E139" s="31" t="e">
        <f>IF(ROW(A139)=1,"",IF(VLOOKUP(A139,Crawl!A:W,23,FALSE)=0,"",VLOOKUP(A139,Crawl!A:W,23,FALSE)))</f>
        <v>#N/A</v>
      </c>
      <c r="F139" s="31" t="str">
        <f t="shared" si="31"/>
        <v/>
      </c>
      <c r="G139" s="31" t="str">
        <f>IFERROR(MID(A139,FIND(".",A139,LEN(#REF!)),LEN(A139)),"")</f>
        <v/>
      </c>
      <c r="H139" s="31" t="str">
        <f t="shared" si="32"/>
        <v/>
      </c>
      <c r="AM139"/>
      <c r="AN139"/>
      <c r="AO139"/>
      <c r="AP139"/>
      <c r="AQ139"/>
      <c r="AR139"/>
      <c r="AS139"/>
      <c r="AT139" s="33" t="str">
        <f>IF(ROW()=1,"",IF(O139=200,IFERROR(IF(FIND(LOWER(#REF!),LOWER(Q139)),"Yes","No"),"No"),"-"))</f>
        <v>-</v>
      </c>
      <c r="AU139" s="33" t="str">
        <f t="shared" si="22"/>
        <v>-</v>
      </c>
      <c r="AV139" s="33" t="str">
        <f t="shared" si="23"/>
        <v>-</v>
      </c>
      <c r="AW139" s="33" t="str">
        <f t="shared" si="30"/>
        <v>-</v>
      </c>
      <c r="AX139" s="33" t="str">
        <f t="shared" si="24"/>
        <v>No</v>
      </c>
      <c r="AY139" s="33" t="str">
        <f t="shared" si="25"/>
        <v>No</v>
      </c>
      <c r="AZ139" s="33" t="str">
        <f t="shared" si="26"/>
        <v>-</v>
      </c>
      <c r="BA139" s="33" t="str">
        <f t="shared" si="27"/>
        <v>No</v>
      </c>
      <c r="BB139" s="33" t="str">
        <f t="shared" si="28"/>
        <v>No</v>
      </c>
      <c r="BC139" s="33">
        <f t="shared" si="29"/>
        <v>0</v>
      </c>
      <c r="BG139" s="39"/>
    </row>
    <row r="140" spans="1:61" x14ac:dyDescent="0.25">
      <c r="A140" s="29"/>
      <c r="B140" s="29" t="e">
        <f>IF(ROW(A140)=1,"",VLOOKUP(A140,'SERP Crawl'!A:C,3,FALSE))</f>
        <v>#N/A</v>
      </c>
      <c r="C140" t="e">
        <f>IF(ROW(A140)=1,"",VLOOKUP(A140,Crawl!A:C,3,FALSE))</f>
        <v>#N/A</v>
      </c>
      <c r="D140" s="31" t="e">
        <f>IF(ROW(A140)=1,"",IF(VLOOKUP(A140,Crawl!A:V,22,FALSE)="","No","Yes"))</f>
        <v>#N/A</v>
      </c>
      <c r="E140" s="31" t="e">
        <f>IF(ROW(A140)=1,"",IF(VLOOKUP(A140,Crawl!A:W,23,FALSE)=0,"",VLOOKUP(A140,Crawl!A:W,23,FALSE)))</f>
        <v>#N/A</v>
      </c>
      <c r="F140" s="31" t="str">
        <f t="shared" si="31"/>
        <v/>
      </c>
      <c r="G140" s="31" t="str">
        <f>IFERROR(MID(A140,FIND(".",A140,LEN(#REF!)),LEN(A140)),"")</f>
        <v/>
      </c>
      <c r="H140" s="31" t="str">
        <f t="shared" si="32"/>
        <v/>
      </c>
      <c r="AM140"/>
      <c r="AN140"/>
      <c r="AO140"/>
      <c r="AP140"/>
      <c r="AQ140"/>
      <c r="AR140"/>
      <c r="AS140"/>
      <c r="AT140" s="33" t="str">
        <f>IF(ROW()=1,"",IF(O140=200,IFERROR(IF(FIND(LOWER(#REF!),LOWER(Q140)),"Yes","No"),"No"),"-"))</f>
        <v>-</v>
      </c>
      <c r="AU140" s="33" t="str">
        <f t="shared" si="22"/>
        <v>-</v>
      </c>
      <c r="AV140" s="33" t="str">
        <f t="shared" si="23"/>
        <v>-</v>
      </c>
      <c r="AW140" s="33" t="str">
        <f t="shared" si="30"/>
        <v>-</v>
      </c>
      <c r="AX140" s="33" t="str">
        <f t="shared" si="24"/>
        <v>No</v>
      </c>
      <c r="AY140" s="33" t="str">
        <f t="shared" si="25"/>
        <v>No</v>
      </c>
      <c r="AZ140" s="33" t="str">
        <f t="shared" si="26"/>
        <v>-</v>
      </c>
      <c r="BA140" s="33" t="str">
        <f t="shared" si="27"/>
        <v>No</v>
      </c>
      <c r="BB140" s="33" t="str">
        <f t="shared" si="28"/>
        <v>No</v>
      </c>
      <c r="BC140" s="33">
        <f t="shared" si="29"/>
        <v>0</v>
      </c>
      <c r="BG140" s="39"/>
    </row>
    <row r="141" spans="1:61" x14ac:dyDescent="0.25">
      <c r="A141" s="29"/>
      <c r="B141" s="29" t="e">
        <f>IF(ROW(A141)=1,"",VLOOKUP(A141,'SERP Crawl'!A:C,3,FALSE))</f>
        <v>#N/A</v>
      </c>
      <c r="C141" t="e">
        <f>IF(ROW(A141)=1,"",VLOOKUP(A141,Crawl!A:C,3,FALSE))</f>
        <v>#N/A</v>
      </c>
      <c r="D141" s="31" t="e">
        <f>IF(ROW(A141)=1,"",IF(VLOOKUP(A141,Crawl!A:V,22,FALSE)="","No","Yes"))</f>
        <v>#N/A</v>
      </c>
      <c r="E141" s="31" t="e">
        <f>IF(ROW(A141)=1,"",IF(VLOOKUP(A141,Crawl!A:W,23,FALSE)=0,"",VLOOKUP(A141,Crawl!A:W,23,FALSE)))</f>
        <v>#N/A</v>
      </c>
      <c r="F141" s="31" t="str">
        <f t="shared" si="31"/>
        <v/>
      </c>
      <c r="G141" s="31" t="str">
        <f>IFERROR(MID(A141,FIND(".",A141,LEN(#REF!)),LEN(A141)),"")</f>
        <v/>
      </c>
      <c r="H141" s="31" t="str">
        <f t="shared" si="32"/>
        <v/>
      </c>
      <c r="AM141"/>
      <c r="AN141"/>
      <c r="AO141"/>
      <c r="AP141"/>
      <c r="AQ141"/>
      <c r="AR141"/>
      <c r="AS141"/>
      <c r="AT141" s="33" t="str">
        <f>IF(ROW()=1,"",IF(O141=200,IFERROR(IF(FIND(LOWER(#REF!),LOWER(Q141)),"Yes","No"),"No"),"-"))</f>
        <v>-</v>
      </c>
      <c r="AU141" s="33" t="str">
        <f t="shared" si="22"/>
        <v>-</v>
      </c>
      <c r="AV141" s="33" t="str">
        <f t="shared" si="23"/>
        <v>-</v>
      </c>
      <c r="AW141" s="33" t="str">
        <f t="shared" si="30"/>
        <v>-</v>
      </c>
      <c r="AX141" s="33" t="str">
        <f t="shared" si="24"/>
        <v>No</v>
      </c>
      <c r="AY141" s="33" t="str">
        <f t="shared" si="25"/>
        <v>No</v>
      </c>
      <c r="AZ141" s="33" t="str">
        <f t="shared" si="26"/>
        <v>-</v>
      </c>
      <c r="BA141" s="33" t="str">
        <f t="shared" si="27"/>
        <v>No</v>
      </c>
      <c r="BB141" s="33" t="str">
        <f t="shared" si="28"/>
        <v>No</v>
      </c>
      <c r="BC141" s="33">
        <f t="shared" si="29"/>
        <v>0</v>
      </c>
      <c r="BG141" s="39"/>
    </row>
    <row r="142" spans="1:61" x14ac:dyDescent="0.25">
      <c r="A142" s="29"/>
      <c r="B142" s="29" t="e">
        <f>IF(ROW(A142)=1,"",VLOOKUP(A142,'SERP Crawl'!A:C,3,FALSE))</f>
        <v>#N/A</v>
      </c>
      <c r="C142" t="e">
        <f>IF(ROW(A142)=1,"",VLOOKUP(A142,Crawl!A:C,3,FALSE))</f>
        <v>#N/A</v>
      </c>
      <c r="D142" s="31" t="e">
        <f>IF(ROW(A142)=1,"",IF(VLOOKUP(A142,Crawl!A:V,22,FALSE)="","No","Yes"))</f>
        <v>#N/A</v>
      </c>
      <c r="E142" s="31" t="e">
        <f>IF(ROW(A142)=1,"",IF(VLOOKUP(A142,Crawl!A:W,23,FALSE)=0,"",VLOOKUP(A142,Crawl!A:W,23,FALSE)))</f>
        <v>#N/A</v>
      </c>
      <c r="F142" s="31" t="str">
        <f t="shared" si="31"/>
        <v/>
      </c>
      <c r="G142" s="31" t="str">
        <f>IFERROR(MID(A142,FIND(".",A142,LEN(#REF!)),LEN(A142)),"")</f>
        <v/>
      </c>
      <c r="H142" s="31" t="str">
        <f t="shared" si="32"/>
        <v/>
      </c>
      <c r="AM142"/>
      <c r="AN142"/>
      <c r="AO142"/>
      <c r="AP142"/>
      <c r="AQ142"/>
      <c r="AR142"/>
      <c r="AS142"/>
      <c r="AT142" s="33" t="str">
        <f>IF(ROW()=1,"",IF(O142=200,IFERROR(IF(FIND(LOWER(#REF!),LOWER(Q142)),"Yes","No"),"No"),"-"))</f>
        <v>-</v>
      </c>
      <c r="AU142" s="33" t="str">
        <f t="shared" si="22"/>
        <v>-</v>
      </c>
      <c r="AV142" s="33" t="str">
        <f t="shared" si="23"/>
        <v>-</v>
      </c>
      <c r="AW142" s="33" t="str">
        <f t="shared" si="30"/>
        <v>-</v>
      </c>
      <c r="AX142" s="33" t="str">
        <f t="shared" si="24"/>
        <v>No</v>
      </c>
      <c r="AY142" s="33" t="str">
        <f t="shared" si="25"/>
        <v>No</v>
      </c>
      <c r="AZ142" s="33" t="str">
        <f t="shared" si="26"/>
        <v>-</v>
      </c>
      <c r="BA142" s="33" t="str">
        <f t="shared" si="27"/>
        <v>No</v>
      </c>
      <c r="BB142" s="33" t="str">
        <f t="shared" si="28"/>
        <v>No</v>
      </c>
      <c r="BC142" s="33">
        <f t="shared" si="29"/>
        <v>0</v>
      </c>
      <c r="BG142" s="39"/>
    </row>
    <row r="143" spans="1:61" x14ac:dyDescent="0.25">
      <c r="A143" s="29"/>
      <c r="B143" s="29" t="e">
        <f>IF(ROW(A143)=1,"",VLOOKUP(A143,'SERP Crawl'!A:C,3,FALSE))</f>
        <v>#N/A</v>
      </c>
      <c r="C143" t="e">
        <f>IF(ROW(A143)=1,"",VLOOKUP(A143,Crawl!A:C,3,FALSE))</f>
        <v>#N/A</v>
      </c>
      <c r="D143" s="31" t="e">
        <f>IF(ROW(A143)=1,"",IF(VLOOKUP(A143,Crawl!A:V,22,FALSE)="","No","Yes"))</f>
        <v>#N/A</v>
      </c>
      <c r="E143" s="31" t="e">
        <f>IF(ROW(A143)=1,"",IF(VLOOKUP(A143,Crawl!A:W,23,FALSE)=0,"",VLOOKUP(A143,Crawl!A:W,23,FALSE)))</f>
        <v>#N/A</v>
      </c>
      <c r="F143" s="31" t="str">
        <f t="shared" si="31"/>
        <v/>
      </c>
      <c r="G143" s="31" t="str">
        <f>IFERROR(MID(A143,FIND(".",A143,LEN(#REF!)),LEN(A143)),"")</f>
        <v/>
      </c>
      <c r="H143" s="31" t="str">
        <f t="shared" si="32"/>
        <v/>
      </c>
      <c r="AM143"/>
      <c r="AN143"/>
      <c r="AO143"/>
      <c r="AP143"/>
      <c r="AQ143"/>
      <c r="AR143"/>
      <c r="AS143"/>
      <c r="AT143" s="33" t="str">
        <f>IF(ROW()=1,"",IF(O143=200,IFERROR(IF(FIND(LOWER(#REF!),LOWER(Q143)),"Yes","No"),"No"),"-"))</f>
        <v>-</v>
      </c>
      <c r="AU143" s="33" t="str">
        <f t="shared" si="22"/>
        <v>-</v>
      </c>
      <c r="AV143" s="33" t="str">
        <f t="shared" si="23"/>
        <v>-</v>
      </c>
      <c r="AW143" s="33" t="str">
        <f t="shared" si="30"/>
        <v>-</v>
      </c>
      <c r="AX143" s="33" t="str">
        <f t="shared" si="24"/>
        <v>No</v>
      </c>
      <c r="AY143" s="33" t="str">
        <f t="shared" si="25"/>
        <v>No</v>
      </c>
      <c r="AZ143" s="33" t="str">
        <f t="shared" si="26"/>
        <v>-</v>
      </c>
      <c r="BA143" s="33" t="str">
        <f t="shared" si="27"/>
        <v>No</v>
      </c>
      <c r="BB143" s="33" t="str">
        <f t="shared" si="28"/>
        <v>No</v>
      </c>
      <c r="BC143" s="33">
        <f t="shared" si="29"/>
        <v>0</v>
      </c>
      <c r="BG143" s="39"/>
    </row>
    <row r="144" spans="1:61" x14ac:dyDescent="0.25">
      <c r="A144" s="29"/>
      <c r="B144" s="29" t="e">
        <f>IF(ROW(A144)=1,"",VLOOKUP(A144,'SERP Crawl'!A:C,3,FALSE))</f>
        <v>#N/A</v>
      </c>
      <c r="C144" t="e">
        <f>IF(ROW(A144)=1,"",VLOOKUP(A144,Crawl!A:C,3,FALSE))</f>
        <v>#N/A</v>
      </c>
      <c r="D144" s="31" t="e">
        <f>IF(ROW(A144)=1,"",IF(VLOOKUP(A144,Crawl!A:V,22,FALSE)="","No","Yes"))</f>
        <v>#N/A</v>
      </c>
      <c r="E144" s="31" t="e">
        <f>IF(ROW(A144)=1,"",IF(VLOOKUP(A144,Crawl!A:W,23,FALSE)=0,"",VLOOKUP(A144,Crawl!A:W,23,FALSE)))</f>
        <v>#N/A</v>
      </c>
      <c r="F144" s="31" t="str">
        <f t="shared" si="31"/>
        <v/>
      </c>
      <c r="G144" s="31" t="str">
        <f>IFERROR(MID(A144,FIND(".",A144,LEN(#REF!)),LEN(A144)),"")</f>
        <v/>
      </c>
      <c r="H144" s="31" t="str">
        <f t="shared" si="32"/>
        <v/>
      </c>
      <c r="AM144"/>
      <c r="AN144"/>
      <c r="AO144"/>
      <c r="AP144"/>
      <c r="AQ144"/>
      <c r="AR144"/>
      <c r="AS144"/>
      <c r="AT144" s="33" t="str">
        <f>IF(ROW()=1,"",IF(O144=200,IFERROR(IF(FIND(LOWER(#REF!),LOWER(Q144)),"Yes","No"),"No"),"-"))</f>
        <v>-</v>
      </c>
      <c r="AU144" s="33" t="str">
        <f t="shared" si="22"/>
        <v>-</v>
      </c>
      <c r="AV144" s="33" t="str">
        <f t="shared" si="23"/>
        <v>-</v>
      </c>
      <c r="AW144" s="33" t="str">
        <f t="shared" si="30"/>
        <v>-</v>
      </c>
      <c r="AX144" s="33" t="str">
        <f t="shared" si="24"/>
        <v>No</v>
      </c>
      <c r="AY144" s="33" t="str">
        <f t="shared" si="25"/>
        <v>No</v>
      </c>
      <c r="AZ144" s="33" t="str">
        <f t="shared" si="26"/>
        <v>-</v>
      </c>
      <c r="BA144" s="33" t="str">
        <f t="shared" si="27"/>
        <v>No</v>
      </c>
      <c r="BB144" s="33" t="str">
        <f t="shared" si="28"/>
        <v>No</v>
      </c>
      <c r="BC144" s="33">
        <f t="shared" si="29"/>
        <v>0</v>
      </c>
      <c r="BG144" s="39"/>
    </row>
    <row r="145" spans="1:61" x14ac:dyDescent="0.25">
      <c r="A145" s="29"/>
      <c r="B145" s="29" t="e">
        <f>IF(ROW(A145)=1,"",VLOOKUP(A145,'SERP Crawl'!A:C,3,FALSE))</f>
        <v>#N/A</v>
      </c>
      <c r="C145" t="e">
        <f>IF(ROW(A145)=1,"",VLOOKUP(A145,Crawl!A:C,3,FALSE))</f>
        <v>#N/A</v>
      </c>
      <c r="D145" s="31" t="e">
        <f>IF(ROW(A145)=1,"",IF(VLOOKUP(A145,Crawl!A:V,22,FALSE)="","No","Yes"))</f>
        <v>#N/A</v>
      </c>
      <c r="E145" s="31" t="e">
        <f>IF(ROW(A145)=1,"",IF(VLOOKUP(A145,Crawl!A:W,23,FALSE)=0,"",VLOOKUP(A145,Crawl!A:W,23,FALSE)))</f>
        <v>#N/A</v>
      </c>
      <c r="F145" s="31" t="str">
        <f t="shared" si="31"/>
        <v/>
      </c>
      <c r="G145" s="31" t="str">
        <f>IFERROR(MID(A145,FIND(".",A145,LEN(#REF!)),LEN(A145)),"")</f>
        <v/>
      </c>
      <c r="H145" s="31" t="str">
        <f t="shared" si="32"/>
        <v/>
      </c>
      <c r="AM145"/>
      <c r="AN145"/>
      <c r="AO145"/>
      <c r="AP145"/>
      <c r="AQ145"/>
      <c r="AR145"/>
      <c r="AS145"/>
      <c r="AT145" s="33" t="str">
        <f>IF(ROW()=1,"",IF(O145=200,IFERROR(IF(FIND(LOWER(#REF!),LOWER(Q145)),"Yes","No"),"No"),"-"))</f>
        <v>-</v>
      </c>
      <c r="AU145" s="33" t="str">
        <f t="shared" si="22"/>
        <v>-</v>
      </c>
      <c r="AV145" s="33" t="str">
        <f t="shared" si="23"/>
        <v>-</v>
      </c>
      <c r="AW145" s="33" t="str">
        <f t="shared" si="30"/>
        <v>-</v>
      </c>
      <c r="AX145" s="33" t="str">
        <f t="shared" si="24"/>
        <v>No</v>
      </c>
      <c r="AY145" s="33" t="str">
        <f t="shared" si="25"/>
        <v>No</v>
      </c>
      <c r="AZ145" s="33" t="str">
        <f t="shared" si="26"/>
        <v>-</v>
      </c>
      <c r="BA145" s="33" t="str">
        <f t="shared" si="27"/>
        <v>No</v>
      </c>
      <c r="BB145" s="33" t="str">
        <f t="shared" si="28"/>
        <v>No</v>
      </c>
      <c r="BC145" s="33">
        <f t="shared" si="29"/>
        <v>0</v>
      </c>
      <c r="BG145" s="39"/>
    </row>
    <row r="146" spans="1:61" x14ac:dyDescent="0.25">
      <c r="A146" s="29"/>
      <c r="B146" s="29" t="e">
        <f>IF(ROW(A146)=1,"",VLOOKUP(A146,'SERP Crawl'!A:C,3,FALSE))</f>
        <v>#N/A</v>
      </c>
      <c r="C146" t="e">
        <f>IF(ROW(A146)=1,"",VLOOKUP(A146,Crawl!A:C,3,FALSE))</f>
        <v>#N/A</v>
      </c>
      <c r="D146" s="31" t="e">
        <f>IF(ROW(A146)=1,"",IF(VLOOKUP(A146,Crawl!A:V,22,FALSE)="","No","Yes"))</f>
        <v>#N/A</v>
      </c>
      <c r="E146" s="31" t="e">
        <f>IF(ROW(A146)=1,"",IF(VLOOKUP(A146,Crawl!A:W,23,FALSE)=0,"",VLOOKUP(A146,Crawl!A:W,23,FALSE)))</f>
        <v>#N/A</v>
      </c>
      <c r="F146" s="31" t="str">
        <f t="shared" si="31"/>
        <v/>
      </c>
      <c r="G146" s="31" t="str">
        <f>IFERROR(MID(A146,FIND(".",A146,LEN(#REF!)),LEN(A146)),"")</f>
        <v/>
      </c>
      <c r="H146" s="31" t="str">
        <f t="shared" si="32"/>
        <v/>
      </c>
      <c r="AM146"/>
      <c r="AN146"/>
      <c r="AO146"/>
      <c r="AP146"/>
      <c r="AQ146"/>
      <c r="AR146"/>
      <c r="AS146"/>
      <c r="AT146" s="33" t="str">
        <f>IF(ROW()=1,"",IF(O146=200,IFERROR(IF(FIND(LOWER(#REF!),LOWER(Q146)),"Yes","No"),"No"),"-"))</f>
        <v>-</v>
      </c>
      <c r="AU146" s="33" t="str">
        <f t="shared" si="22"/>
        <v>-</v>
      </c>
      <c r="AV146" s="33" t="str">
        <f t="shared" si="23"/>
        <v>-</v>
      </c>
      <c r="AW146" s="33" t="str">
        <f t="shared" si="30"/>
        <v>-</v>
      </c>
      <c r="AX146" s="33" t="str">
        <f t="shared" si="24"/>
        <v>No</v>
      </c>
      <c r="AY146" s="33" t="str">
        <f t="shared" si="25"/>
        <v>No</v>
      </c>
      <c r="AZ146" s="33" t="str">
        <f t="shared" si="26"/>
        <v>-</v>
      </c>
      <c r="BA146" s="33" t="str">
        <f t="shared" si="27"/>
        <v>No</v>
      </c>
      <c r="BB146" s="33" t="str">
        <f t="shared" si="28"/>
        <v>No</v>
      </c>
      <c r="BC146" s="33">
        <f t="shared" si="29"/>
        <v>0</v>
      </c>
      <c r="BG146" s="39"/>
    </row>
    <row r="147" spans="1:61" x14ac:dyDescent="0.25">
      <c r="A147" s="29"/>
      <c r="B147" s="29" t="e">
        <f>IF(ROW(A147)=1,"",VLOOKUP(A147,'SERP Crawl'!A:C,3,FALSE))</f>
        <v>#N/A</v>
      </c>
      <c r="C147" t="e">
        <f>IF(ROW(A147)=1,"",VLOOKUP(A147,Crawl!A:C,3,FALSE))</f>
        <v>#N/A</v>
      </c>
      <c r="D147" s="31" t="e">
        <f>IF(ROW(A147)=1,"",IF(VLOOKUP(A147,Crawl!A:V,22,FALSE)="","No","Yes"))</f>
        <v>#N/A</v>
      </c>
      <c r="E147" s="31" t="e">
        <f>IF(ROW(A147)=1,"",IF(VLOOKUP(A147,Crawl!A:W,23,FALSE)=0,"",VLOOKUP(A147,Crawl!A:W,23,FALSE)))</f>
        <v>#N/A</v>
      </c>
      <c r="F147" s="31" t="str">
        <f t="shared" si="31"/>
        <v/>
      </c>
      <c r="G147" s="31" t="str">
        <f>IFERROR(MID(A147,FIND(".",A147,LEN(#REF!)),LEN(A147)),"")</f>
        <v/>
      </c>
      <c r="H147" s="31" t="str">
        <f t="shared" si="32"/>
        <v/>
      </c>
      <c r="AM147"/>
      <c r="AN147"/>
      <c r="AO147"/>
      <c r="AP147"/>
      <c r="AQ147"/>
      <c r="AR147"/>
      <c r="AS147" s="43"/>
      <c r="AT147" s="33" t="str">
        <f>IF(ROW()=1,"",IF(O147=200,IFERROR(IF(FIND(LOWER(#REF!),LOWER(Q147)),"Yes","No"),"No"),"-"))</f>
        <v>-</v>
      </c>
      <c r="AU147" s="33" t="str">
        <f t="shared" si="22"/>
        <v>-</v>
      </c>
      <c r="AV147" s="33" t="str">
        <f t="shared" si="23"/>
        <v>-</v>
      </c>
      <c r="AW147" s="33" t="str">
        <f t="shared" si="30"/>
        <v>-</v>
      </c>
      <c r="AX147" s="33" t="str">
        <f t="shared" si="24"/>
        <v>No</v>
      </c>
      <c r="AY147" s="33" t="str">
        <f t="shared" si="25"/>
        <v>No</v>
      </c>
      <c r="AZ147" s="33" t="str">
        <f t="shared" si="26"/>
        <v>-</v>
      </c>
      <c r="BA147" s="33" t="str">
        <f t="shared" si="27"/>
        <v>No</v>
      </c>
      <c r="BB147" s="33" t="str">
        <f t="shared" si="28"/>
        <v>No</v>
      </c>
      <c r="BC147" s="33">
        <f t="shared" si="29"/>
        <v>0</v>
      </c>
      <c r="BG147" s="39"/>
    </row>
    <row r="148" spans="1:61" x14ac:dyDescent="0.25">
      <c r="A148" s="29"/>
      <c r="B148" s="29" t="e">
        <f>IF(ROW(A148)=1,"",VLOOKUP(A148,'SERP Crawl'!A:C,3,FALSE))</f>
        <v>#N/A</v>
      </c>
      <c r="C148" t="e">
        <f>IF(ROW(A148)=1,"",VLOOKUP(A148,Crawl!A:C,3,FALSE))</f>
        <v>#N/A</v>
      </c>
      <c r="D148" s="31" t="e">
        <f>IF(ROW(A148)=1,"",IF(VLOOKUP(A148,Crawl!A:V,22,FALSE)="","No","Yes"))</f>
        <v>#N/A</v>
      </c>
      <c r="E148" s="31" t="e">
        <f>IF(ROW(A148)=1,"",IF(VLOOKUP(A148,Crawl!A:W,23,FALSE)=0,"",VLOOKUP(A148,Crawl!A:W,23,FALSE)))</f>
        <v>#N/A</v>
      </c>
      <c r="F148" s="31" t="str">
        <f t="shared" si="31"/>
        <v/>
      </c>
      <c r="G148" s="31" t="str">
        <f>IFERROR(MID(A148,FIND(".",A148,LEN(#REF!)),LEN(A148)),"")</f>
        <v/>
      </c>
      <c r="H148" s="31" t="str">
        <f t="shared" si="32"/>
        <v/>
      </c>
      <c r="AM148"/>
      <c r="AN148"/>
      <c r="AO148"/>
      <c r="AP148"/>
      <c r="AQ148"/>
      <c r="AR148"/>
      <c r="AS148"/>
      <c r="AT148" s="33" t="str">
        <f>IF(ROW()=1,"",IF(O148=200,IFERROR(IF(FIND(LOWER(#REF!),LOWER(Q148)),"Yes","No"),"No"),"-"))</f>
        <v>-</v>
      </c>
      <c r="AU148" s="33" t="str">
        <f t="shared" si="22"/>
        <v>-</v>
      </c>
      <c r="AV148" s="33" t="str">
        <f t="shared" si="23"/>
        <v>-</v>
      </c>
      <c r="AW148" s="33" t="str">
        <f t="shared" si="30"/>
        <v>-</v>
      </c>
      <c r="AX148" s="33" t="str">
        <f t="shared" si="24"/>
        <v>No</v>
      </c>
      <c r="AY148" s="33" t="str">
        <f t="shared" si="25"/>
        <v>No</v>
      </c>
      <c r="AZ148" s="33" t="str">
        <f t="shared" si="26"/>
        <v>-</v>
      </c>
      <c r="BA148" s="33" t="str">
        <f t="shared" si="27"/>
        <v>No</v>
      </c>
      <c r="BB148" s="33" t="str">
        <f t="shared" si="28"/>
        <v>No</v>
      </c>
      <c r="BC148" s="33">
        <f t="shared" si="29"/>
        <v>0</v>
      </c>
      <c r="BE148" s="38"/>
      <c r="BF148" s="38"/>
      <c r="BG148" s="40"/>
      <c r="BH148" s="38"/>
      <c r="BI148" s="38"/>
    </row>
    <row r="149" spans="1:61" x14ac:dyDescent="0.25">
      <c r="A149" s="29"/>
      <c r="B149" s="29" t="e">
        <f>IF(ROW(A149)=1,"",VLOOKUP(A149,'SERP Crawl'!A:C,3,FALSE))</f>
        <v>#N/A</v>
      </c>
      <c r="C149" t="e">
        <f>IF(ROW(A149)=1,"",VLOOKUP(A149,Crawl!A:C,3,FALSE))</f>
        <v>#N/A</v>
      </c>
      <c r="D149" s="31" t="e">
        <f>IF(ROW(A149)=1,"",IF(VLOOKUP(A149,Crawl!A:V,22,FALSE)="","No","Yes"))</f>
        <v>#N/A</v>
      </c>
      <c r="E149" s="31" t="e">
        <f>IF(ROW(A149)=1,"",IF(VLOOKUP(A149,Crawl!A:W,23,FALSE)=0,"",VLOOKUP(A149,Crawl!A:W,23,FALSE)))</f>
        <v>#N/A</v>
      </c>
      <c r="F149" s="31" t="str">
        <f t="shared" si="31"/>
        <v/>
      </c>
      <c r="G149" s="31" t="str">
        <f>IFERROR(MID(A149,FIND(".",A149,LEN(#REF!)),LEN(A149)),"")</f>
        <v/>
      </c>
      <c r="H149" s="31" t="str">
        <f t="shared" si="32"/>
        <v/>
      </c>
      <c r="AM149"/>
      <c r="AN149"/>
      <c r="AO149"/>
      <c r="AP149"/>
      <c r="AQ149"/>
      <c r="AR149"/>
      <c r="AS149"/>
      <c r="AT149" s="33" t="str">
        <f>IF(ROW()=1,"",IF(O149=200,IFERROR(IF(FIND(LOWER(#REF!),LOWER(Q149)),"Yes","No"),"No"),"-"))</f>
        <v>-</v>
      </c>
      <c r="AU149" s="33" t="str">
        <f t="shared" si="22"/>
        <v>-</v>
      </c>
      <c r="AV149" s="33" t="str">
        <f t="shared" si="23"/>
        <v>-</v>
      </c>
      <c r="AW149" s="33" t="str">
        <f t="shared" si="30"/>
        <v>-</v>
      </c>
      <c r="AX149" s="33" t="str">
        <f t="shared" si="24"/>
        <v>No</v>
      </c>
      <c r="AY149" s="33" t="str">
        <f t="shared" si="25"/>
        <v>No</v>
      </c>
      <c r="AZ149" s="33" t="str">
        <f t="shared" si="26"/>
        <v>-</v>
      </c>
      <c r="BA149" s="33" t="str">
        <f t="shared" si="27"/>
        <v>No</v>
      </c>
      <c r="BB149" s="33" t="str">
        <f t="shared" si="28"/>
        <v>No</v>
      </c>
      <c r="BC149" s="33">
        <f t="shared" si="29"/>
        <v>0</v>
      </c>
      <c r="BG149" s="39"/>
    </row>
    <row r="150" spans="1:61" x14ac:dyDescent="0.25">
      <c r="A150" s="29"/>
      <c r="B150" s="29" t="e">
        <f>IF(ROW(A150)=1,"",VLOOKUP(A150,'SERP Crawl'!A:C,3,FALSE))</f>
        <v>#N/A</v>
      </c>
      <c r="C150" t="e">
        <f>IF(ROW(A150)=1,"",VLOOKUP(A150,Crawl!A:C,3,FALSE))</f>
        <v>#N/A</v>
      </c>
      <c r="D150" s="31" t="e">
        <f>IF(ROW(A150)=1,"",IF(VLOOKUP(A150,Crawl!A:V,22,FALSE)="","No","Yes"))</f>
        <v>#N/A</v>
      </c>
      <c r="E150" s="31" t="e">
        <f>IF(ROW(A150)=1,"",IF(VLOOKUP(A150,Crawl!A:W,23,FALSE)=0,"",VLOOKUP(A150,Crawl!A:W,23,FALSE)))</f>
        <v>#N/A</v>
      </c>
      <c r="F150" s="31" t="str">
        <f t="shared" si="31"/>
        <v/>
      </c>
      <c r="G150" s="31" t="str">
        <f>IFERROR(MID(A150,FIND(".",A150,LEN(#REF!)),LEN(A150)),"")</f>
        <v/>
      </c>
      <c r="H150" s="31" t="str">
        <f t="shared" si="32"/>
        <v/>
      </c>
      <c r="AM150"/>
      <c r="AN150"/>
      <c r="AO150"/>
      <c r="AP150"/>
      <c r="AQ150"/>
      <c r="AR150"/>
      <c r="AS150"/>
      <c r="AT150" s="33" t="str">
        <f>IF(ROW()=1,"",IF(O150=200,IFERROR(IF(FIND(LOWER(#REF!),LOWER(Q150)),"Yes","No"),"No"),"-"))</f>
        <v>-</v>
      </c>
      <c r="AU150" s="33" t="str">
        <f t="shared" si="22"/>
        <v>-</v>
      </c>
      <c r="AV150" s="33" t="str">
        <f t="shared" si="23"/>
        <v>-</v>
      </c>
      <c r="AW150" s="33" t="str">
        <f t="shared" si="30"/>
        <v>-</v>
      </c>
      <c r="AX150" s="33" t="str">
        <f t="shared" si="24"/>
        <v>No</v>
      </c>
      <c r="AY150" s="33" t="str">
        <f t="shared" si="25"/>
        <v>No</v>
      </c>
      <c r="AZ150" s="33" t="str">
        <f t="shared" si="26"/>
        <v>-</v>
      </c>
      <c r="BA150" s="33" t="str">
        <f t="shared" si="27"/>
        <v>No</v>
      </c>
      <c r="BB150" s="33" t="str">
        <f t="shared" si="28"/>
        <v>No</v>
      </c>
      <c r="BC150" s="33">
        <f t="shared" si="29"/>
        <v>0</v>
      </c>
      <c r="BG150" s="39"/>
    </row>
    <row r="151" spans="1:61" x14ac:dyDescent="0.25">
      <c r="A151" s="29"/>
      <c r="B151" s="29" t="e">
        <f>IF(ROW(A151)=1,"",VLOOKUP(A151,'SERP Crawl'!A:C,3,FALSE))</f>
        <v>#N/A</v>
      </c>
      <c r="C151" t="e">
        <f>IF(ROW(A151)=1,"",VLOOKUP(A151,Crawl!A:C,3,FALSE))</f>
        <v>#N/A</v>
      </c>
      <c r="D151" s="31" t="e">
        <f>IF(ROW(A151)=1,"",IF(VLOOKUP(A151,Crawl!A:V,22,FALSE)="","No","Yes"))</f>
        <v>#N/A</v>
      </c>
      <c r="E151" s="31" t="e">
        <f>IF(ROW(A151)=1,"",IF(VLOOKUP(A151,Crawl!A:W,23,FALSE)=0,"",VLOOKUP(A151,Crawl!A:W,23,FALSE)))</f>
        <v>#N/A</v>
      </c>
      <c r="F151" s="31" t="str">
        <f t="shared" si="31"/>
        <v/>
      </c>
      <c r="G151" s="31" t="str">
        <f>IFERROR(MID(A151,FIND(".",A151,LEN(#REF!)),LEN(A151)),"")</f>
        <v/>
      </c>
      <c r="H151" s="31" t="str">
        <f t="shared" si="32"/>
        <v/>
      </c>
      <c r="AM151"/>
      <c r="AN151"/>
      <c r="AO151"/>
      <c r="AP151"/>
      <c r="AQ151"/>
      <c r="AR151"/>
      <c r="AS151"/>
      <c r="AT151" s="33" t="str">
        <f>IF(ROW()=1,"",IF(O151=200,IFERROR(IF(FIND(LOWER(#REF!),LOWER(Q151)),"Yes","No"),"No"),"-"))</f>
        <v>-</v>
      </c>
      <c r="AU151" s="33" t="str">
        <f t="shared" si="22"/>
        <v>-</v>
      </c>
      <c r="AV151" s="33" t="str">
        <f t="shared" si="23"/>
        <v>-</v>
      </c>
      <c r="AW151" s="33" t="str">
        <f t="shared" si="30"/>
        <v>-</v>
      </c>
      <c r="AX151" s="33" t="str">
        <f t="shared" si="24"/>
        <v>No</v>
      </c>
      <c r="AY151" s="33" t="str">
        <f t="shared" si="25"/>
        <v>No</v>
      </c>
      <c r="AZ151" s="33" t="str">
        <f t="shared" si="26"/>
        <v>-</v>
      </c>
      <c r="BA151" s="33" t="str">
        <f t="shared" si="27"/>
        <v>No</v>
      </c>
      <c r="BB151" s="33" t="str">
        <f t="shared" si="28"/>
        <v>No</v>
      </c>
      <c r="BC151" s="33">
        <f t="shared" si="29"/>
        <v>0</v>
      </c>
      <c r="BG151" s="39"/>
    </row>
    <row r="152" spans="1:61" x14ac:dyDescent="0.25">
      <c r="A152" s="29"/>
      <c r="B152" s="29" t="e">
        <f>IF(ROW(A152)=1,"",VLOOKUP(A152,'SERP Crawl'!A:C,3,FALSE))</f>
        <v>#N/A</v>
      </c>
      <c r="C152" t="e">
        <f>IF(ROW(A152)=1,"",VLOOKUP(A152,Crawl!A:C,3,FALSE))</f>
        <v>#N/A</v>
      </c>
      <c r="D152" s="31" t="e">
        <f>IF(ROW(A152)=1,"",IF(VLOOKUP(A152,Crawl!A:V,22,FALSE)="","No","Yes"))</f>
        <v>#N/A</v>
      </c>
      <c r="E152" s="31" t="e">
        <f>IF(ROW(A152)=1,"",IF(VLOOKUP(A152,Crawl!A:W,23,FALSE)=0,"",VLOOKUP(A152,Crawl!A:W,23,FALSE)))</f>
        <v>#N/A</v>
      </c>
      <c r="F152" s="31" t="str">
        <f t="shared" si="31"/>
        <v/>
      </c>
      <c r="G152" s="31" t="str">
        <f>IFERROR(MID(A152,FIND(".",A152,LEN(#REF!)),LEN(A152)),"")</f>
        <v/>
      </c>
      <c r="H152" s="31" t="str">
        <f t="shared" si="32"/>
        <v/>
      </c>
      <c r="AM152"/>
      <c r="AN152"/>
      <c r="AO152"/>
      <c r="AP152"/>
      <c r="AQ152"/>
      <c r="AR152"/>
      <c r="AS152"/>
      <c r="AT152" s="33" t="str">
        <f>IF(ROW()=1,"",IF(O152=200,IFERROR(IF(FIND(LOWER(#REF!),LOWER(Q152)),"Yes","No"),"No"),"-"))</f>
        <v>-</v>
      </c>
      <c r="AU152" s="33" t="str">
        <f t="shared" si="22"/>
        <v>-</v>
      </c>
      <c r="AV152" s="33" t="str">
        <f t="shared" si="23"/>
        <v>-</v>
      </c>
      <c r="AW152" s="33" t="str">
        <f t="shared" si="30"/>
        <v>-</v>
      </c>
      <c r="AX152" s="33" t="str">
        <f t="shared" si="24"/>
        <v>No</v>
      </c>
      <c r="AY152" s="33" t="str">
        <f t="shared" si="25"/>
        <v>No</v>
      </c>
      <c r="AZ152" s="33" t="str">
        <f t="shared" si="26"/>
        <v>-</v>
      </c>
      <c r="BA152" s="33" t="str">
        <f t="shared" si="27"/>
        <v>No</v>
      </c>
      <c r="BB152" s="33" t="str">
        <f t="shared" si="28"/>
        <v>No</v>
      </c>
      <c r="BC152" s="33">
        <f t="shared" si="29"/>
        <v>0</v>
      </c>
    </row>
    <row r="153" spans="1:61" x14ac:dyDescent="0.25">
      <c r="A153" s="29"/>
      <c r="B153" s="29" t="e">
        <f>IF(ROW(A153)=1,"",VLOOKUP(A153,'SERP Crawl'!A:C,3,FALSE))</f>
        <v>#N/A</v>
      </c>
      <c r="C153" t="e">
        <f>IF(ROW(A153)=1,"",VLOOKUP(A153,Crawl!A:C,3,FALSE))</f>
        <v>#N/A</v>
      </c>
      <c r="D153" s="31" t="e">
        <f>IF(ROW(A153)=1,"",IF(VLOOKUP(A153,Crawl!A:V,22,FALSE)="","No","Yes"))</f>
        <v>#N/A</v>
      </c>
      <c r="E153" s="31" t="e">
        <f>IF(ROW(A153)=1,"",IF(VLOOKUP(A153,Crawl!A:W,23,FALSE)=0,"",VLOOKUP(A153,Crawl!A:W,23,FALSE)))</f>
        <v>#N/A</v>
      </c>
      <c r="F153" s="31" t="str">
        <f t="shared" si="31"/>
        <v/>
      </c>
      <c r="G153" s="31" t="str">
        <f>IFERROR(MID(A153,FIND(".",A153,LEN(#REF!)),LEN(A153)),"")</f>
        <v/>
      </c>
      <c r="H153" s="31" t="str">
        <f t="shared" si="32"/>
        <v/>
      </c>
      <c r="AM153"/>
      <c r="AN153"/>
      <c r="AO153"/>
      <c r="AP153"/>
      <c r="AQ153"/>
      <c r="AR153"/>
      <c r="AS153"/>
      <c r="AT153" s="33" t="str">
        <f>IF(ROW()=1,"",IF(O153=200,IFERROR(IF(FIND(LOWER(#REF!),LOWER(Q153)),"Yes","No"),"No"),"-"))</f>
        <v>-</v>
      </c>
      <c r="AU153" s="33" t="str">
        <f t="shared" si="22"/>
        <v>-</v>
      </c>
      <c r="AV153" s="33" t="str">
        <f t="shared" si="23"/>
        <v>-</v>
      </c>
      <c r="AW153" s="33" t="str">
        <f t="shared" si="30"/>
        <v>-</v>
      </c>
      <c r="AX153" s="33" t="str">
        <f t="shared" si="24"/>
        <v>No</v>
      </c>
      <c r="AY153" s="33" t="str">
        <f t="shared" si="25"/>
        <v>No</v>
      </c>
      <c r="AZ153" s="33" t="str">
        <f t="shared" si="26"/>
        <v>-</v>
      </c>
      <c r="BA153" s="33" t="str">
        <f t="shared" si="27"/>
        <v>No</v>
      </c>
      <c r="BB153" s="33" t="str">
        <f t="shared" si="28"/>
        <v>No</v>
      </c>
      <c r="BC153" s="33">
        <f t="shared" si="29"/>
        <v>0</v>
      </c>
    </row>
    <row r="154" spans="1:61" x14ac:dyDescent="0.25">
      <c r="A154" s="29"/>
      <c r="B154" s="29" t="e">
        <f>IF(ROW(A154)=1,"",VLOOKUP(A154,'SERP Crawl'!A:C,3,FALSE))</f>
        <v>#N/A</v>
      </c>
      <c r="C154" t="e">
        <f>IF(ROW(A154)=1,"",VLOOKUP(A154,Crawl!A:C,3,FALSE))</f>
        <v>#N/A</v>
      </c>
      <c r="D154" s="31" t="e">
        <f>IF(ROW(A154)=1,"",IF(VLOOKUP(A154,Crawl!A:V,22,FALSE)="","No","Yes"))</f>
        <v>#N/A</v>
      </c>
      <c r="E154" s="31" t="e">
        <f>IF(ROW(A154)=1,"",IF(VLOOKUP(A154,Crawl!A:W,23,FALSE)=0,"",VLOOKUP(A154,Crawl!A:W,23,FALSE)))</f>
        <v>#N/A</v>
      </c>
      <c r="F154" s="31" t="str">
        <f t="shared" si="31"/>
        <v/>
      </c>
      <c r="G154" s="31" t="str">
        <f>IFERROR(MID(A154,FIND(".",A154,LEN(#REF!)),LEN(A154)),"")</f>
        <v/>
      </c>
      <c r="H154" s="31" t="str">
        <f t="shared" si="32"/>
        <v/>
      </c>
      <c r="AM154"/>
      <c r="AN154"/>
      <c r="AO154"/>
      <c r="AP154"/>
      <c r="AQ154"/>
      <c r="AR154"/>
      <c r="AS154"/>
      <c r="AT154" s="33" t="str">
        <f>IF(ROW()=1,"",IF(O154=200,IFERROR(IF(FIND(LOWER(#REF!),LOWER(Q154)),"Yes","No"),"No"),"-"))</f>
        <v>-</v>
      </c>
      <c r="AU154" s="33" t="str">
        <f t="shared" si="22"/>
        <v>-</v>
      </c>
      <c r="AV154" s="33" t="str">
        <f t="shared" si="23"/>
        <v>-</v>
      </c>
      <c r="AW154" s="33" t="str">
        <f t="shared" si="30"/>
        <v>-</v>
      </c>
      <c r="AX154" s="33" t="str">
        <f t="shared" si="24"/>
        <v>No</v>
      </c>
      <c r="AY154" s="33" t="str">
        <f t="shared" si="25"/>
        <v>No</v>
      </c>
      <c r="AZ154" s="33" t="str">
        <f t="shared" si="26"/>
        <v>-</v>
      </c>
      <c r="BA154" s="33" t="str">
        <f t="shared" si="27"/>
        <v>No</v>
      </c>
      <c r="BB154" s="33" t="str">
        <f t="shared" si="28"/>
        <v>No</v>
      </c>
      <c r="BC154" s="33">
        <f t="shared" si="29"/>
        <v>0</v>
      </c>
      <c r="BE154" s="38"/>
      <c r="BF154" s="38"/>
      <c r="BG154" s="40"/>
      <c r="BH154" s="38"/>
      <c r="BI154" s="38"/>
    </row>
    <row r="155" spans="1:61" x14ac:dyDescent="0.25">
      <c r="A155" s="29"/>
      <c r="B155" s="29" t="e">
        <f>IF(ROW(A155)=1,"",VLOOKUP(A155,'SERP Crawl'!A:C,3,FALSE))</f>
        <v>#N/A</v>
      </c>
      <c r="C155" t="e">
        <f>IF(ROW(A155)=1,"",VLOOKUP(A155,Crawl!A:C,3,FALSE))</f>
        <v>#N/A</v>
      </c>
      <c r="D155" s="31" t="e">
        <f>IF(ROW(A155)=1,"",IF(VLOOKUP(A155,Crawl!A:V,22,FALSE)="","No","Yes"))</f>
        <v>#N/A</v>
      </c>
      <c r="E155" s="31" t="e">
        <f>IF(ROW(A155)=1,"",IF(VLOOKUP(A155,Crawl!A:W,23,FALSE)=0,"",VLOOKUP(A155,Crawl!A:W,23,FALSE)))</f>
        <v>#N/A</v>
      </c>
      <c r="F155" s="31" t="str">
        <f t="shared" si="31"/>
        <v/>
      </c>
      <c r="G155" s="31" t="str">
        <f>IFERROR(MID(A155,FIND(".",A155,LEN(#REF!)),LEN(A155)),"")</f>
        <v/>
      </c>
      <c r="H155" s="31" t="str">
        <f t="shared" si="32"/>
        <v/>
      </c>
      <c r="AM155"/>
      <c r="AN155"/>
      <c r="AO155"/>
      <c r="AP155"/>
      <c r="AQ155"/>
      <c r="AR155"/>
      <c r="AS155"/>
      <c r="AT155" s="33" t="str">
        <f>IF(ROW()=1,"",IF(O155=200,IFERROR(IF(FIND(LOWER(#REF!),LOWER(Q155)),"Yes","No"),"No"),"-"))</f>
        <v>-</v>
      </c>
      <c r="AU155" s="33" t="str">
        <f t="shared" si="22"/>
        <v>-</v>
      </c>
      <c r="AV155" s="33" t="str">
        <f t="shared" si="23"/>
        <v>-</v>
      </c>
      <c r="AW155" s="33" t="str">
        <f t="shared" si="30"/>
        <v>-</v>
      </c>
      <c r="AX155" s="33" t="str">
        <f t="shared" si="24"/>
        <v>No</v>
      </c>
      <c r="AY155" s="33" t="str">
        <f t="shared" si="25"/>
        <v>No</v>
      </c>
      <c r="AZ155" s="33" t="str">
        <f t="shared" si="26"/>
        <v>-</v>
      </c>
      <c r="BA155" s="33" t="str">
        <f t="shared" si="27"/>
        <v>No</v>
      </c>
      <c r="BB155" s="33" t="str">
        <f t="shared" si="28"/>
        <v>No</v>
      </c>
      <c r="BC155" s="33">
        <f t="shared" si="29"/>
        <v>0</v>
      </c>
    </row>
    <row r="156" spans="1:61" x14ac:dyDescent="0.25">
      <c r="A156" s="29"/>
      <c r="B156" s="29" t="e">
        <f>IF(ROW(A156)=1,"",VLOOKUP(A156,'SERP Crawl'!A:C,3,FALSE))</f>
        <v>#N/A</v>
      </c>
      <c r="C156" t="e">
        <f>IF(ROW(A156)=1,"",VLOOKUP(A156,Crawl!A:C,3,FALSE))</f>
        <v>#N/A</v>
      </c>
      <c r="D156" s="31" t="e">
        <f>IF(ROW(A156)=1,"",IF(VLOOKUP(A156,Crawl!A:V,22,FALSE)="","No","Yes"))</f>
        <v>#N/A</v>
      </c>
      <c r="E156" s="31" t="e">
        <f>IF(ROW(A156)=1,"",IF(VLOOKUP(A156,Crawl!A:W,23,FALSE)=0,"",VLOOKUP(A156,Crawl!A:W,23,FALSE)))</f>
        <v>#N/A</v>
      </c>
      <c r="F156" s="31" t="str">
        <f t="shared" si="31"/>
        <v/>
      </c>
      <c r="G156" s="31" t="str">
        <f>IFERROR(MID(A156,FIND(".",A156,LEN(#REF!)),LEN(A156)),"")</f>
        <v/>
      </c>
      <c r="H156" s="31" t="str">
        <f t="shared" si="32"/>
        <v/>
      </c>
      <c r="AM156"/>
      <c r="AN156"/>
      <c r="AO156"/>
      <c r="AP156"/>
      <c r="AQ156"/>
      <c r="AR156"/>
      <c r="AS156"/>
      <c r="AT156" s="33" t="str">
        <f>IF(ROW()=1,"",IF(O156=200,IFERROR(IF(FIND(LOWER(#REF!),LOWER(Q156)),"Yes","No"),"No"),"-"))</f>
        <v>-</v>
      </c>
      <c r="AU156" s="33" t="str">
        <f t="shared" si="22"/>
        <v>-</v>
      </c>
      <c r="AV156" s="33" t="str">
        <f t="shared" si="23"/>
        <v>-</v>
      </c>
      <c r="AW156" s="33" t="str">
        <f t="shared" si="30"/>
        <v>-</v>
      </c>
      <c r="AX156" s="33" t="str">
        <f t="shared" si="24"/>
        <v>No</v>
      </c>
      <c r="AY156" s="33" t="str">
        <f t="shared" si="25"/>
        <v>No</v>
      </c>
      <c r="AZ156" s="33" t="str">
        <f t="shared" si="26"/>
        <v>-</v>
      </c>
      <c r="BA156" s="33" t="str">
        <f t="shared" si="27"/>
        <v>No</v>
      </c>
      <c r="BB156" s="33" t="str">
        <f t="shared" si="28"/>
        <v>No</v>
      </c>
      <c r="BC156" s="33">
        <f t="shared" si="29"/>
        <v>0</v>
      </c>
    </row>
    <row r="157" spans="1:61" x14ac:dyDescent="0.25">
      <c r="A157" s="29"/>
      <c r="B157" s="29" t="e">
        <f>IF(ROW(A157)=1,"",VLOOKUP(A157,'SERP Crawl'!A:C,3,FALSE))</f>
        <v>#N/A</v>
      </c>
      <c r="C157" t="e">
        <f>IF(ROW(A157)=1,"",VLOOKUP(A157,Crawl!A:C,3,FALSE))</f>
        <v>#N/A</v>
      </c>
      <c r="D157" s="31" t="e">
        <f>IF(ROW(A157)=1,"",IF(VLOOKUP(A157,Crawl!A:V,22,FALSE)="","No","Yes"))</f>
        <v>#N/A</v>
      </c>
      <c r="E157" s="31" t="e">
        <f>IF(ROW(A157)=1,"",IF(VLOOKUP(A157,Crawl!A:W,23,FALSE)=0,"",VLOOKUP(A157,Crawl!A:W,23,FALSE)))</f>
        <v>#N/A</v>
      </c>
      <c r="F157" s="31" t="str">
        <f t="shared" si="31"/>
        <v/>
      </c>
      <c r="G157" s="31" t="str">
        <f>IFERROR(MID(A157,FIND(".",A157,LEN(#REF!)),LEN(A157)),"")</f>
        <v/>
      </c>
      <c r="H157" s="31" t="str">
        <f t="shared" si="32"/>
        <v/>
      </c>
      <c r="AM157"/>
      <c r="AN157"/>
      <c r="AO157"/>
      <c r="AP157"/>
      <c r="AQ157"/>
      <c r="AR157"/>
      <c r="AS157"/>
      <c r="AT157" s="33" t="str">
        <f>IF(ROW()=1,"",IF(O157=200,IFERROR(IF(FIND(LOWER(#REF!),LOWER(Q157)),"Yes","No"),"No"),"-"))</f>
        <v>-</v>
      </c>
      <c r="AU157" s="33" t="str">
        <f t="shared" si="22"/>
        <v>-</v>
      </c>
      <c r="AV157" s="33" t="str">
        <f t="shared" si="23"/>
        <v>-</v>
      </c>
      <c r="AW157" s="33" t="str">
        <f t="shared" si="30"/>
        <v>-</v>
      </c>
      <c r="AX157" s="33" t="str">
        <f t="shared" si="24"/>
        <v>No</v>
      </c>
      <c r="AY157" s="33" t="str">
        <f t="shared" si="25"/>
        <v>No</v>
      </c>
      <c r="AZ157" s="33" t="str">
        <f t="shared" si="26"/>
        <v>-</v>
      </c>
      <c r="BA157" s="33" t="str">
        <f t="shared" si="27"/>
        <v>No</v>
      </c>
      <c r="BB157" s="33" t="str">
        <f t="shared" si="28"/>
        <v>No</v>
      </c>
      <c r="BC157" s="33">
        <f t="shared" si="29"/>
        <v>0</v>
      </c>
    </row>
    <row r="158" spans="1:61" x14ac:dyDescent="0.25">
      <c r="A158" s="29"/>
      <c r="B158" s="29" t="e">
        <f>IF(ROW(A158)=1,"",VLOOKUP(A158,'SERP Crawl'!A:C,3,FALSE))</f>
        <v>#N/A</v>
      </c>
      <c r="C158" t="e">
        <f>IF(ROW(A158)=1,"",VLOOKUP(A158,Crawl!A:C,3,FALSE))</f>
        <v>#N/A</v>
      </c>
      <c r="D158" s="31" t="e">
        <f>IF(ROW(A158)=1,"",IF(VLOOKUP(A158,Crawl!A:V,22,FALSE)="","No","Yes"))</f>
        <v>#N/A</v>
      </c>
      <c r="E158" s="31" t="e">
        <f>IF(ROW(A158)=1,"",IF(VLOOKUP(A158,Crawl!A:W,23,FALSE)=0,"",VLOOKUP(A158,Crawl!A:W,23,FALSE)))</f>
        <v>#N/A</v>
      </c>
      <c r="F158" s="31" t="str">
        <f t="shared" si="31"/>
        <v/>
      </c>
      <c r="G158" s="31" t="str">
        <f>IFERROR(MID(A158,FIND(".",A158,LEN(#REF!)),LEN(A158)),"")</f>
        <v/>
      </c>
      <c r="H158" s="31" t="str">
        <f t="shared" si="32"/>
        <v/>
      </c>
      <c r="AM158"/>
      <c r="AN158"/>
      <c r="AO158"/>
      <c r="AP158"/>
      <c r="AQ158"/>
      <c r="AR158"/>
      <c r="AS158"/>
      <c r="AT158" s="33" t="str">
        <f>IF(ROW()=1,"",IF(O158=200,IFERROR(IF(FIND(LOWER(#REF!),LOWER(Q158)),"Yes","No"),"No"),"-"))</f>
        <v>-</v>
      </c>
      <c r="AU158" s="33" t="str">
        <f t="shared" si="22"/>
        <v>-</v>
      </c>
      <c r="AV158" s="33" t="str">
        <f t="shared" si="23"/>
        <v>-</v>
      </c>
      <c r="AW158" s="33" t="str">
        <f t="shared" si="30"/>
        <v>-</v>
      </c>
      <c r="AX158" s="33" t="str">
        <f t="shared" si="24"/>
        <v>No</v>
      </c>
      <c r="AY158" s="33" t="str">
        <f t="shared" si="25"/>
        <v>No</v>
      </c>
      <c r="AZ158" s="33" t="str">
        <f t="shared" si="26"/>
        <v>-</v>
      </c>
      <c r="BA158" s="33" t="str">
        <f t="shared" si="27"/>
        <v>No</v>
      </c>
      <c r="BB158" s="33" t="str">
        <f t="shared" si="28"/>
        <v>No</v>
      </c>
      <c r="BC158" s="33">
        <f t="shared" si="29"/>
        <v>0</v>
      </c>
    </row>
    <row r="159" spans="1:61" x14ac:dyDescent="0.25">
      <c r="A159" s="29"/>
      <c r="B159" s="29" t="e">
        <f>IF(ROW(A159)=1,"",VLOOKUP(A159,'SERP Crawl'!A:C,3,FALSE))</f>
        <v>#N/A</v>
      </c>
      <c r="C159" t="e">
        <f>IF(ROW(A159)=1,"",VLOOKUP(A159,Crawl!A:C,3,FALSE))</f>
        <v>#N/A</v>
      </c>
      <c r="D159" s="31" t="e">
        <f>IF(ROW(A159)=1,"",IF(VLOOKUP(A159,Crawl!A:V,22,FALSE)="","No","Yes"))</f>
        <v>#N/A</v>
      </c>
      <c r="E159" s="31" t="e">
        <f>IF(ROW(A159)=1,"",IF(VLOOKUP(A159,Crawl!A:W,23,FALSE)=0,"",VLOOKUP(A159,Crawl!A:W,23,FALSE)))</f>
        <v>#N/A</v>
      </c>
      <c r="F159" s="31" t="str">
        <f t="shared" si="31"/>
        <v/>
      </c>
      <c r="G159" s="31" t="str">
        <f>IFERROR(MID(A159,FIND(".",A159,LEN(#REF!)),LEN(A159)),"")</f>
        <v/>
      </c>
      <c r="H159" s="31" t="str">
        <f t="shared" si="32"/>
        <v/>
      </c>
      <c r="AM159"/>
      <c r="AN159"/>
      <c r="AO159"/>
      <c r="AP159"/>
      <c r="AQ159"/>
      <c r="AR159"/>
      <c r="AS159"/>
      <c r="AT159" s="33" t="str">
        <f>IF(ROW()=1,"",IF(O159=200,IFERROR(IF(FIND(LOWER(#REF!),LOWER(Q159)),"Yes","No"),"No"),"-"))</f>
        <v>-</v>
      </c>
      <c r="AU159" s="33" t="str">
        <f t="shared" si="22"/>
        <v>-</v>
      </c>
      <c r="AV159" s="33" t="str">
        <f t="shared" si="23"/>
        <v>-</v>
      </c>
      <c r="AW159" s="33" t="str">
        <f t="shared" si="30"/>
        <v>-</v>
      </c>
      <c r="AX159" s="33" t="str">
        <f t="shared" si="24"/>
        <v>No</v>
      </c>
      <c r="AY159" s="33" t="str">
        <f t="shared" si="25"/>
        <v>No</v>
      </c>
      <c r="AZ159" s="33" t="str">
        <f t="shared" si="26"/>
        <v>-</v>
      </c>
      <c r="BA159" s="33" t="str">
        <f t="shared" si="27"/>
        <v>No</v>
      </c>
      <c r="BB159" s="33" t="str">
        <f t="shared" si="28"/>
        <v>No</v>
      </c>
      <c r="BC159" s="33">
        <f t="shared" si="29"/>
        <v>0</v>
      </c>
    </row>
    <row r="160" spans="1:61" x14ac:dyDescent="0.25">
      <c r="A160" s="29"/>
      <c r="B160" s="29" t="e">
        <f>IF(ROW(A160)=1,"",VLOOKUP(A160,'SERP Crawl'!A:C,3,FALSE))</f>
        <v>#N/A</v>
      </c>
      <c r="C160" t="e">
        <f>IF(ROW(A160)=1,"",VLOOKUP(A160,Crawl!A:C,3,FALSE))</f>
        <v>#N/A</v>
      </c>
      <c r="D160" s="31" t="e">
        <f>IF(ROW(A160)=1,"",IF(VLOOKUP(A160,Crawl!A:V,22,FALSE)="","No","Yes"))</f>
        <v>#N/A</v>
      </c>
      <c r="E160" s="31" t="e">
        <f>IF(ROW(A160)=1,"",IF(VLOOKUP(A160,Crawl!A:W,23,FALSE)=0,"",VLOOKUP(A160,Crawl!A:W,23,FALSE)))</f>
        <v>#N/A</v>
      </c>
      <c r="F160" s="31" t="str">
        <f t="shared" si="31"/>
        <v/>
      </c>
      <c r="G160" s="31" t="str">
        <f>IFERROR(MID(A160,FIND(".",A160,LEN(#REF!)),LEN(A160)),"")</f>
        <v/>
      </c>
      <c r="H160" s="31" t="str">
        <f t="shared" si="32"/>
        <v/>
      </c>
      <c r="AM160"/>
      <c r="AN160"/>
      <c r="AO160"/>
      <c r="AP160"/>
      <c r="AQ160"/>
      <c r="AR160"/>
      <c r="AS160"/>
      <c r="AT160" s="33" t="str">
        <f>IF(ROW()=1,"",IF(O160=200,IFERROR(IF(FIND(LOWER(#REF!),LOWER(Q160)),"Yes","No"),"No"),"-"))</f>
        <v>-</v>
      </c>
      <c r="AU160" s="33" t="str">
        <f t="shared" si="22"/>
        <v>-</v>
      </c>
      <c r="AV160" s="33" t="str">
        <f t="shared" si="23"/>
        <v>-</v>
      </c>
      <c r="AW160" s="33" t="str">
        <f t="shared" si="30"/>
        <v>-</v>
      </c>
      <c r="AX160" s="33" t="str">
        <f t="shared" si="24"/>
        <v>No</v>
      </c>
      <c r="AY160" s="33" t="str">
        <f t="shared" si="25"/>
        <v>No</v>
      </c>
      <c r="AZ160" s="33" t="str">
        <f t="shared" si="26"/>
        <v>-</v>
      </c>
      <c r="BA160" s="33" t="str">
        <f t="shared" si="27"/>
        <v>No</v>
      </c>
      <c r="BB160" s="33" t="str">
        <f t="shared" si="28"/>
        <v>No</v>
      </c>
      <c r="BC160" s="33">
        <f t="shared" si="29"/>
        <v>0</v>
      </c>
      <c r="BE160" s="38"/>
      <c r="BF160" s="38"/>
      <c r="BG160" s="40"/>
      <c r="BH160" s="38"/>
      <c r="BI160" s="38"/>
    </row>
    <row r="161" spans="1:61" x14ac:dyDescent="0.25">
      <c r="A161" s="29"/>
      <c r="B161" s="29" t="e">
        <f>IF(ROW(A161)=1,"",VLOOKUP(A161,'SERP Crawl'!A:C,3,FALSE))</f>
        <v>#N/A</v>
      </c>
      <c r="C161" t="e">
        <f>IF(ROW(A161)=1,"",VLOOKUP(A161,Crawl!A:C,3,FALSE))</f>
        <v>#N/A</v>
      </c>
      <c r="D161" s="31" t="e">
        <f>IF(ROW(A161)=1,"",IF(VLOOKUP(A161,Crawl!A:V,22,FALSE)="","No","Yes"))</f>
        <v>#N/A</v>
      </c>
      <c r="E161" s="31" t="e">
        <f>IF(ROW(A161)=1,"",IF(VLOOKUP(A161,Crawl!A:W,23,FALSE)=0,"",VLOOKUP(A161,Crawl!A:W,23,FALSE)))</f>
        <v>#N/A</v>
      </c>
      <c r="F161" s="31" t="str">
        <f t="shared" si="31"/>
        <v/>
      </c>
      <c r="G161" s="31" t="str">
        <f>IFERROR(MID(A161,FIND(".",A161,LEN(#REF!)),LEN(A161)),"")</f>
        <v/>
      </c>
      <c r="H161" s="31" t="str">
        <f t="shared" si="32"/>
        <v/>
      </c>
      <c r="AM161"/>
      <c r="AN161"/>
      <c r="AO161"/>
      <c r="AP161"/>
      <c r="AQ161"/>
      <c r="AR161"/>
      <c r="AS161"/>
      <c r="AT161" s="33" t="str">
        <f>IF(ROW()=1,"",IF(O161=200,IFERROR(IF(FIND(LOWER(#REF!),LOWER(Q161)),"Yes","No"),"No"),"-"))</f>
        <v>-</v>
      </c>
      <c r="AU161" s="33" t="str">
        <f t="shared" si="22"/>
        <v>-</v>
      </c>
      <c r="AV161" s="33" t="str">
        <f t="shared" si="23"/>
        <v>-</v>
      </c>
      <c r="AW161" s="33" t="str">
        <f t="shared" si="30"/>
        <v>-</v>
      </c>
      <c r="AX161" s="33" t="str">
        <f t="shared" si="24"/>
        <v>No</v>
      </c>
      <c r="AY161" s="33" t="str">
        <f t="shared" si="25"/>
        <v>No</v>
      </c>
      <c r="AZ161" s="33" t="str">
        <f t="shared" si="26"/>
        <v>-</v>
      </c>
      <c r="BA161" s="33" t="str">
        <f t="shared" si="27"/>
        <v>No</v>
      </c>
      <c r="BB161" s="33" t="str">
        <f t="shared" si="28"/>
        <v>No</v>
      </c>
      <c r="BC161" s="33">
        <f t="shared" si="29"/>
        <v>0</v>
      </c>
    </row>
    <row r="162" spans="1:61" x14ac:dyDescent="0.25">
      <c r="A162" s="29"/>
      <c r="B162" s="29" t="e">
        <f>IF(ROW(A162)=1,"",VLOOKUP(A162,'SERP Crawl'!A:C,3,FALSE))</f>
        <v>#N/A</v>
      </c>
      <c r="C162" t="e">
        <f>IF(ROW(A162)=1,"",VLOOKUP(A162,Crawl!A:C,3,FALSE))</f>
        <v>#N/A</v>
      </c>
      <c r="D162" s="31" t="e">
        <f>IF(ROW(A162)=1,"",IF(VLOOKUP(A162,Crawl!A:V,22,FALSE)="","No","Yes"))</f>
        <v>#N/A</v>
      </c>
      <c r="E162" s="31" t="e">
        <f>IF(ROW(A162)=1,"",IF(VLOOKUP(A162,Crawl!A:W,23,FALSE)=0,"",VLOOKUP(A162,Crawl!A:W,23,FALSE)))</f>
        <v>#N/A</v>
      </c>
      <c r="F162" s="31" t="str">
        <f t="shared" si="31"/>
        <v/>
      </c>
      <c r="G162" s="31" t="str">
        <f>IFERROR(MID(A162,FIND(".",A162,LEN(#REF!)),LEN(A162)),"")</f>
        <v/>
      </c>
      <c r="H162" s="31" t="str">
        <f t="shared" si="32"/>
        <v/>
      </c>
      <c r="AM162"/>
      <c r="AN162"/>
      <c r="AO162"/>
      <c r="AP162"/>
      <c r="AQ162"/>
      <c r="AR162"/>
      <c r="AS162"/>
      <c r="AT162" s="33" t="str">
        <f>IF(ROW()=1,"",IF(O162=200,IFERROR(IF(FIND(LOWER(#REF!),LOWER(Q162)),"Yes","No"),"No"),"-"))</f>
        <v>-</v>
      </c>
      <c r="AU162" s="33" t="str">
        <f t="shared" si="22"/>
        <v>-</v>
      </c>
      <c r="AV162" s="33" t="str">
        <f t="shared" si="23"/>
        <v>-</v>
      </c>
      <c r="AW162" s="33" t="str">
        <f t="shared" si="30"/>
        <v>-</v>
      </c>
      <c r="AX162" s="33" t="str">
        <f t="shared" si="24"/>
        <v>No</v>
      </c>
      <c r="AY162" s="33" t="str">
        <f t="shared" si="25"/>
        <v>No</v>
      </c>
      <c r="AZ162" s="33" t="str">
        <f t="shared" si="26"/>
        <v>-</v>
      </c>
      <c r="BA162" s="33" t="str">
        <f t="shared" si="27"/>
        <v>No</v>
      </c>
      <c r="BB162" s="33" t="str">
        <f t="shared" si="28"/>
        <v>No</v>
      </c>
      <c r="BC162" s="33">
        <f t="shared" si="29"/>
        <v>0</v>
      </c>
    </row>
    <row r="163" spans="1:61" x14ac:dyDescent="0.25">
      <c r="A163" s="29"/>
      <c r="B163" s="29" t="e">
        <f>IF(ROW(A163)=1,"",VLOOKUP(A163,'SERP Crawl'!A:C,3,FALSE))</f>
        <v>#N/A</v>
      </c>
      <c r="C163" t="e">
        <f>IF(ROW(A163)=1,"",VLOOKUP(A163,Crawl!A:C,3,FALSE))</f>
        <v>#N/A</v>
      </c>
      <c r="D163" s="31" t="e">
        <f>IF(ROW(A163)=1,"",IF(VLOOKUP(A163,Crawl!A:V,22,FALSE)="","No","Yes"))</f>
        <v>#N/A</v>
      </c>
      <c r="E163" s="31" t="e">
        <f>IF(ROW(A163)=1,"",IF(VLOOKUP(A163,Crawl!A:W,23,FALSE)=0,"",VLOOKUP(A163,Crawl!A:W,23,FALSE)))</f>
        <v>#N/A</v>
      </c>
      <c r="F163" s="31" t="str">
        <f t="shared" si="31"/>
        <v/>
      </c>
      <c r="G163" s="31" t="str">
        <f>IFERROR(MID(A163,FIND(".",A163,LEN(#REF!)),LEN(A163)),"")</f>
        <v/>
      </c>
      <c r="H163" s="31" t="str">
        <f t="shared" si="32"/>
        <v/>
      </c>
      <c r="AM163"/>
      <c r="AN163"/>
      <c r="AO163"/>
      <c r="AP163"/>
      <c r="AQ163"/>
      <c r="AR163"/>
      <c r="AS163"/>
      <c r="AT163" s="33" t="str">
        <f>IF(ROW()=1,"",IF(O163=200,IFERROR(IF(FIND(LOWER(#REF!),LOWER(Q163)),"Yes","No"),"No"),"-"))</f>
        <v>-</v>
      </c>
      <c r="AU163" s="33" t="str">
        <f t="shared" si="22"/>
        <v>-</v>
      </c>
      <c r="AV163" s="33" t="str">
        <f t="shared" si="23"/>
        <v>-</v>
      </c>
      <c r="AW163" s="33" t="str">
        <f t="shared" si="30"/>
        <v>-</v>
      </c>
      <c r="AX163" s="33" t="str">
        <f t="shared" si="24"/>
        <v>No</v>
      </c>
      <c r="AY163" s="33" t="str">
        <f t="shared" si="25"/>
        <v>No</v>
      </c>
      <c r="AZ163" s="33" t="str">
        <f t="shared" si="26"/>
        <v>-</v>
      </c>
      <c r="BA163" s="33" t="str">
        <f t="shared" si="27"/>
        <v>No</v>
      </c>
      <c r="BB163" s="33" t="str">
        <f t="shared" si="28"/>
        <v>No</v>
      </c>
      <c r="BC163" s="33">
        <f t="shared" si="29"/>
        <v>0</v>
      </c>
    </row>
    <row r="164" spans="1:61" x14ac:dyDescent="0.25">
      <c r="A164" s="29"/>
      <c r="B164" s="29" t="e">
        <f>IF(ROW(A164)=1,"",VLOOKUP(A164,'SERP Crawl'!A:C,3,FALSE))</f>
        <v>#N/A</v>
      </c>
      <c r="C164" t="e">
        <f>IF(ROW(A164)=1,"",VLOOKUP(A164,Crawl!A:C,3,FALSE))</f>
        <v>#N/A</v>
      </c>
      <c r="D164" s="31" t="e">
        <f>IF(ROW(A164)=1,"",IF(VLOOKUP(A164,Crawl!A:V,22,FALSE)="","No","Yes"))</f>
        <v>#N/A</v>
      </c>
      <c r="E164" s="31" t="e">
        <f>IF(ROW(A164)=1,"",IF(VLOOKUP(A164,Crawl!A:W,23,FALSE)=0,"",VLOOKUP(A164,Crawl!A:W,23,FALSE)))</f>
        <v>#N/A</v>
      </c>
      <c r="F164" s="31" t="str">
        <f t="shared" si="31"/>
        <v/>
      </c>
      <c r="G164" s="31" t="str">
        <f>IFERROR(MID(A164,FIND(".",A164,LEN(#REF!)),LEN(A164)),"")</f>
        <v/>
      </c>
      <c r="H164" s="31" t="str">
        <f t="shared" si="32"/>
        <v/>
      </c>
      <c r="AM164"/>
      <c r="AN164"/>
      <c r="AO164"/>
      <c r="AP164"/>
      <c r="AQ164"/>
      <c r="AR164"/>
      <c r="AS164"/>
      <c r="AT164" s="33" t="str">
        <f>IF(ROW()=1,"",IF(O164=200,IFERROR(IF(FIND(LOWER(#REF!),LOWER(Q164)),"Yes","No"),"No"),"-"))</f>
        <v>-</v>
      </c>
      <c r="AU164" s="33" t="str">
        <f t="shared" si="22"/>
        <v>-</v>
      </c>
      <c r="AV164" s="33" t="str">
        <f t="shared" si="23"/>
        <v>-</v>
      </c>
      <c r="AW164" s="33" t="str">
        <f t="shared" si="30"/>
        <v>-</v>
      </c>
      <c r="AX164" s="33" t="str">
        <f t="shared" si="24"/>
        <v>No</v>
      </c>
      <c r="AY164" s="33" t="str">
        <f t="shared" si="25"/>
        <v>No</v>
      </c>
      <c r="AZ164" s="33" t="str">
        <f t="shared" si="26"/>
        <v>-</v>
      </c>
      <c r="BA164" s="33" t="str">
        <f t="shared" si="27"/>
        <v>No</v>
      </c>
      <c r="BB164" s="33" t="str">
        <f t="shared" si="28"/>
        <v>No</v>
      </c>
      <c r="BC164" s="33">
        <f t="shared" si="29"/>
        <v>0</v>
      </c>
    </row>
    <row r="165" spans="1:61" x14ac:dyDescent="0.25">
      <c r="A165" s="29"/>
      <c r="B165" s="29" t="e">
        <f>IF(ROW(A165)=1,"",VLOOKUP(A165,'SERP Crawl'!A:C,3,FALSE))</f>
        <v>#N/A</v>
      </c>
      <c r="C165" t="e">
        <f>IF(ROW(A165)=1,"",VLOOKUP(A165,Crawl!A:C,3,FALSE))</f>
        <v>#N/A</v>
      </c>
      <c r="D165" s="31" t="e">
        <f>IF(ROW(A165)=1,"",IF(VLOOKUP(A165,Crawl!A:V,22,FALSE)="","No","Yes"))</f>
        <v>#N/A</v>
      </c>
      <c r="E165" s="31" t="e">
        <f>IF(ROW(A165)=1,"",IF(VLOOKUP(A165,Crawl!A:W,23,FALSE)=0,"",VLOOKUP(A165,Crawl!A:W,23,FALSE)))</f>
        <v>#N/A</v>
      </c>
      <c r="F165" s="31" t="str">
        <f t="shared" si="31"/>
        <v/>
      </c>
      <c r="G165" s="31" t="str">
        <f>IFERROR(MID(A165,FIND(".",A165,LEN(#REF!)),LEN(A165)),"")</f>
        <v/>
      </c>
      <c r="H165" s="31" t="str">
        <f t="shared" si="32"/>
        <v/>
      </c>
      <c r="AM165"/>
      <c r="AN165"/>
      <c r="AO165"/>
      <c r="AP165"/>
      <c r="AQ165"/>
      <c r="AR165"/>
      <c r="AS165"/>
      <c r="AT165" s="33" t="str">
        <f>IF(ROW()=1,"",IF(O165=200,IFERROR(IF(FIND(LOWER(#REF!),LOWER(Q165)),"Yes","No"),"No"),"-"))</f>
        <v>-</v>
      </c>
      <c r="AU165" s="33" t="str">
        <f t="shared" si="22"/>
        <v>-</v>
      </c>
      <c r="AV165" s="33" t="str">
        <f t="shared" si="23"/>
        <v>-</v>
      </c>
      <c r="AW165" s="33" t="str">
        <f t="shared" si="30"/>
        <v>-</v>
      </c>
      <c r="AX165" s="33" t="str">
        <f t="shared" si="24"/>
        <v>No</v>
      </c>
      <c r="AY165" s="33" t="str">
        <f t="shared" si="25"/>
        <v>No</v>
      </c>
      <c r="AZ165" s="33" t="str">
        <f t="shared" si="26"/>
        <v>-</v>
      </c>
      <c r="BA165" s="33" t="str">
        <f t="shared" si="27"/>
        <v>No</v>
      </c>
      <c r="BB165" s="33" t="str">
        <f t="shared" si="28"/>
        <v>No</v>
      </c>
      <c r="BC165" s="33">
        <f t="shared" si="29"/>
        <v>0</v>
      </c>
    </row>
    <row r="166" spans="1:61" x14ac:dyDescent="0.25">
      <c r="A166" s="29"/>
      <c r="B166" s="29" t="e">
        <f>IF(ROW(A166)=1,"",VLOOKUP(A166,'SERP Crawl'!A:C,3,FALSE))</f>
        <v>#N/A</v>
      </c>
      <c r="C166" t="e">
        <f>IF(ROW(A166)=1,"",VLOOKUP(A166,Crawl!A:C,3,FALSE))</f>
        <v>#N/A</v>
      </c>
      <c r="D166" s="31" t="e">
        <f>IF(ROW(A166)=1,"",IF(VLOOKUP(A166,Crawl!A:V,22,FALSE)="","No","Yes"))</f>
        <v>#N/A</v>
      </c>
      <c r="E166" s="31" t="e">
        <f>IF(ROW(A166)=1,"",IF(VLOOKUP(A166,Crawl!A:W,23,FALSE)=0,"",VLOOKUP(A166,Crawl!A:W,23,FALSE)))</f>
        <v>#N/A</v>
      </c>
      <c r="F166" s="31" t="str">
        <f t="shared" si="31"/>
        <v/>
      </c>
      <c r="G166" s="31" t="str">
        <f>IFERROR(MID(A166,FIND(".",A166,LEN(#REF!)),LEN(A166)),"")</f>
        <v/>
      </c>
      <c r="H166" s="31" t="str">
        <f t="shared" si="32"/>
        <v/>
      </c>
      <c r="AM166"/>
      <c r="AN166"/>
      <c r="AO166"/>
      <c r="AP166"/>
      <c r="AQ166"/>
      <c r="AR166"/>
      <c r="AS166"/>
      <c r="AT166" s="33" t="str">
        <f>IF(ROW()=1,"",IF(O166=200,IFERROR(IF(FIND(LOWER(#REF!),LOWER(Q166)),"Yes","No"),"No"),"-"))</f>
        <v>-</v>
      </c>
      <c r="AU166" s="33" t="str">
        <f t="shared" si="22"/>
        <v>-</v>
      </c>
      <c r="AV166" s="33" t="str">
        <f t="shared" si="23"/>
        <v>-</v>
      </c>
      <c r="AW166" s="33" t="str">
        <f t="shared" si="30"/>
        <v>-</v>
      </c>
      <c r="AX166" s="33" t="str">
        <f t="shared" si="24"/>
        <v>No</v>
      </c>
      <c r="AY166" s="33" t="str">
        <f t="shared" si="25"/>
        <v>No</v>
      </c>
      <c r="AZ166" s="33" t="str">
        <f t="shared" si="26"/>
        <v>-</v>
      </c>
      <c r="BA166" s="33" t="str">
        <f t="shared" si="27"/>
        <v>No</v>
      </c>
      <c r="BB166" s="33" t="str">
        <f t="shared" si="28"/>
        <v>No</v>
      </c>
      <c r="BC166" s="33">
        <f t="shared" si="29"/>
        <v>0</v>
      </c>
    </row>
    <row r="167" spans="1:61" x14ac:dyDescent="0.25">
      <c r="A167" s="29"/>
      <c r="B167" s="29" t="e">
        <f>IF(ROW(A167)=1,"",VLOOKUP(A167,'SERP Crawl'!A:C,3,FALSE))</f>
        <v>#N/A</v>
      </c>
      <c r="C167" t="e">
        <f>IF(ROW(A167)=1,"",VLOOKUP(A167,Crawl!A:C,3,FALSE))</f>
        <v>#N/A</v>
      </c>
      <c r="D167" s="31" t="e">
        <f>IF(ROW(A167)=1,"",IF(VLOOKUP(A167,Crawl!A:V,22,FALSE)="","No","Yes"))</f>
        <v>#N/A</v>
      </c>
      <c r="E167" s="31" t="e">
        <f>IF(ROW(A167)=1,"",IF(VLOOKUP(A167,Crawl!A:W,23,FALSE)=0,"",VLOOKUP(A167,Crawl!A:W,23,FALSE)))</f>
        <v>#N/A</v>
      </c>
      <c r="F167" s="31" t="str">
        <f t="shared" si="31"/>
        <v/>
      </c>
      <c r="G167" s="31" t="str">
        <f>IFERROR(MID(A167,FIND(".",A167,LEN(#REF!)),LEN(A167)),"")</f>
        <v/>
      </c>
      <c r="H167" s="31" t="str">
        <f t="shared" si="32"/>
        <v/>
      </c>
      <c r="AM167"/>
      <c r="AN167"/>
      <c r="AO167"/>
      <c r="AP167"/>
      <c r="AQ167"/>
      <c r="AR167"/>
      <c r="AS167"/>
      <c r="AT167" s="33" t="str">
        <f>IF(ROW()=1,"",IF(O167=200,IFERROR(IF(FIND(LOWER(#REF!),LOWER(Q167)),"Yes","No"),"No"),"-"))</f>
        <v>-</v>
      </c>
      <c r="AU167" s="33" t="str">
        <f t="shared" si="22"/>
        <v>-</v>
      </c>
      <c r="AV167" s="33" t="str">
        <f t="shared" si="23"/>
        <v>-</v>
      </c>
      <c r="AW167" s="33" t="str">
        <f t="shared" si="30"/>
        <v>-</v>
      </c>
      <c r="AX167" s="33" t="str">
        <f t="shared" si="24"/>
        <v>No</v>
      </c>
      <c r="AY167" s="33" t="str">
        <f t="shared" si="25"/>
        <v>No</v>
      </c>
      <c r="AZ167" s="33" t="str">
        <f t="shared" si="26"/>
        <v>-</v>
      </c>
      <c r="BA167" s="33" t="str">
        <f t="shared" si="27"/>
        <v>No</v>
      </c>
      <c r="BB167" s="33" t="str">
        <f t="shared" si="28"/>
        <v>No</v>
      </c>
      <c r="BC167" s="33">
        <f t="shared" si="29"/>
        <v>0</v>
      </c>
    </row>
    <row r="168" spans="1:61" x14ac:dyDescent="0.25">
      <c r="A168" s="29"/>
      <c r="B168" s="29" t="e">
        <f>IF(ROW(A168)=1,"",VLOOKUP(A168,'SERP Crawl'!A:C,3,FALSE))</f>
        <v>#N/A</v>
      </c>
      <c r="C168" t="e">
        <f>IF(ROW(A168)=1,"",VLOOKUP(A168,Crawl!A:C,3,FALSE))</f>
        <v>#N/A</v>
      </c>
      <c r="D168" s="31" t="e">
        <f>IF(ROW(A168)=1,"",IF(VLOOKUP(A168,Crawl!A:V,22,FALSE)="","No","Yes"))</f>
        <v>#N/A</v>
      </c>
      <c r="E168" s="31" t="e">
        <f>IF(ROW(A168)=1,"",IF(VLOOKUP(A168,Crawl!A:W,23,FALSE)=0,"",VLOOKUP(A168,Crawl!A:W,23,FALSE)))</f>
        <v>#N/A</v>
      </c>
      <c r="F168" s="31" t="str">
        <f t="shared" si="31"/>
        <v/>
      </c>
      <c r="G168" s="31" t="str">
        <f>IFERROR(MID(A168,FIND(".",A168,LEN(#REF!)),LEN(A168)),"")</f>
        <v/>
      </c>
      <c r="H168" s="31" t="str">
        <f t="shared" si="32"/>
        <v/>
      </c>
      <c r="AM168"/>
      <c r="AN168"/>
      <c r="AO168"/>
      <c r="AP168"/>
      <c r="AQ168"/>
      <c r="AR168"/>
      <c r="AS168"/>
      <c r="AT168" s="33" t="str">
        <f>IF(ROW()=1,"",IF(O168=200,IFERROR(IF(FIND(LOWER(#REF!),LOWER(Q168)),"Yes","No"),"No"),"-"))</f>
        <v>-</v>
      </c>
      <c r="AU168" s="33" t="str">
        <f t="shared" si="22"/>
        <v>-</v>
      </c>
      <c r="AV168" s="33" t="str">
        <f t="shared" si="23"/>
        <v>-</v>
      </c>
      <c r="AW168" s="33" t="str">
        <f t="shared" si="30"/>
        <v>-</v>
      </c>
      <c r="AX168" s="33" t="str">
        <f t="shared" si="24"/>
        <v>No</v>
      </c>
      <c r="AY168" s="33" t="str">
        <f t="shared" si="25"/>
        <v>No</v>
      </c>
      <c r="AZ168" s="33" t="str">
        <f t="shared" si="26"/>
        <v>-</v>
      </c>
      <c r="BA168" s="33" t="str">
        <f t="shared" si="27"/>
        <v>No</v>
      </c>
      <c r="BB168" s="33" t="str">
        <f t="shared" si="28"/>
        <v>No</v>
      </c>
      <c r="BC168" s="33">
        <f t="shared" si="29"/>
        <v>0</v>
      </c>
    </row>
    <row r="169" spans="1:61" x14ac:dyDescent="0.25">
      <c r="A169" s="29"/>
      <c r="B169" s="29" t="e">
        <f>IF(ROW(A169)=1,"",VLOOKUP(A169,'SERP Crawl'!A:C,3,FALSE))</f>
        <v>#N/A</v>
      </c>
      <c r="C169" t="e">
        <f>IF(ROW(A169)=1,"",VLOOKUP(A169,Crawl!A:C,3,FALSE))</f>
        <v>#N/A</v>
      </c>
      <c r="D169" s="31" t="e">
        <f>IF(ROW(A169)=1,"",IF(VLOOKUP(A169,Crawl!A:V,22,FALSE)="","No","Yes"))</f>
        <v>#N/A</v>
      </c>
      <c r="E169" s="31" t="e">
        <f>IF(ROW(A169)=1,"",IF(VLOOKUP(A169,Crawl!A:W,23,FALSE)=0,"",VLOOKUP(A169,Crawl!A:W,23,FALSE)))</f>
        <v>#N/A</v>
      </c>
      <c r="F169" s="31" t="str">
        <f t="shared" si="31"/>
        <v/>
      </c>
      <c r="G169" s="31" t="str">
        <f>IFERROR(MID(A169,FIND(".",A169,LEN(#REF!)),LEN(A169)),"")</f>
        <v/>
      </c>
      <c r="H169" s="31" t="str">
        <f t="shared" si="32"/>
        <v/>
      </c>
      <c r="AM169"/>
      <c r="AN169"/>
      <c r="AO169"/>
      <c r="AP169"/>
      <c r="AQ169"/>
      <c r="AR169"/>
      <c r="AS169"/>
      <c r="AT169" s="33" t="str">
        <f>IF(ROW()=1,"",IF(O169=200,IFERROR(IF(FIND(LOWER(#REF!),LOWER(Q169)),"Yes","No"),"No"),"-"))</f>
        <v>-</v>
      </c>
      <c r="AU169" s="33" t="str">
        <f t="shared" si="22"/>
        <v>-</v>
      </c>
      <c r="AV169" s="33" t="str">
        <f t="shared" si="23"/>
        <v>-</v>
      </c>
      <c r="AW169" s="33" t="str">
        <f t="shared" si="30"/>
        <v>-</v>
      </c>
      <c r="AX169" s="33" t="str">
        <f t="shared" si="24"/>
        <v>No</v>
      </c>
      <c r="AY169" s="33" t="str">
        <f t="shared" si="25"/>
        <v>No</v>
      </c>
      <c r="AZ169" s="33" t="str">
        <f t="shared" si="26"/>
        <v>-</v>
      </c>
      <c r="BA169" s="33" t="str">
        <f t="shared" si="27"/>
        <v>No</v>
      </c>
      <c r="BB169" s="33" t="str">
        <f t="shared" si="28"/>
        <v>No</v>
      </c>
      <c r="BC169" s="33">
        <f t="shared" si="29"/>
        <v>0</v>
      </c>
    </row>
    <row r="170" spans="1:61" x14ac:dyDescent="0.25">
      <c r="A170" s="29"/>
      <c r="B170" s="29" t="e">
        <f>IF(ROW(A170)=1,"",VLOOKUP(A170,'SERP Crawl'!A:C,3,FALSE))</f>
        <v>#N/A</v>
      </c>
      <c r="C170" t="e">
        <f>IF(ROW(A170)=1,"",VLOOKUP(A170,Crawl!A:C,3,FALSE))</f>
        <v>#N/A</v>
      </c>
      <c r="D170" s="31" t="e">
        <f>IF(ROW(A170)=1,"",IF(VLOOKUP(A170,Crawl!A:V,22,FALSE)="","No","Yes"))</f>
        <v>#N/A</v>
      </c>
      <c r="E170" s="31" t="e">
        <f>IF(ROW(A170)=1,"",IF(VLOOKUP(A170,Crawl!A:W,23,FALSE)=0,"",VLOOKUP(A170,Crawl!A:W,23,FALSE)))</f>
        <v>#N/A</v>
      </c>
      <c r="F170" s="31" t="str">
        <f t="shared" si="31"/>
        <v/>
      </c>
      <c r="G170" s="31" t="str">
        <f>IFERROR(MID(A170,FIND(".",A170,LEN(#REF!)),LEN(A170)),"")</f>
        <v/>
      </c>
      <c r="H170" s="31" t="str">
        <f t="shared" si="32"/>
        <v/>
      </c>
      <c r="AM170"/>
      <c r="AN170"/>
      <c r="AO170"/>
      <c r="AP170"/>
      <c r="AQ170"/>
      <c r="AR170"/>
      <c r="AS170"/>
      <c r="AT170" s="33" t="str">
        <f>IF(ROW()=1,"",IF(O170=200,IFERROR(IF(FIND(LOWER(#REF!),LOWER(Q170)),"Yes","No"),"No"),"-"))</f>
        <v>-</v>
      </c>
      <c r="AU170" s="33" t="str">
        <f t="shared" si="22"/>
        <v>-</v>
      </c>
      <c r="AV170" s="33" t="str">
        <f t="shared" si="23"/>
        <v>-</v>
      </c>
      <c r="AW170" s="33" t="str">
        <f t="shared" si="30"/>
        <v>-</v>
      </c>
      <c r="AX170" s="33" t="str">
        <f t="shared" si="24"/>
        <v>No</v>
      </c>
      <c r="AY170" s="33" t="str">
        <f t="shared" si="25"/>
        <v>No</v>
      </c>
      <c r="AZ170" s="33" t="str">
        <f t="shared" si="26"/>
        <v>-</v>
      </c>
      <c r="BA170" s="33" t="str">
        <f t="shared" si="27"/>
        <v>No</v>
      </c>
      <c r="BB170" s="33" t="str">
        <f t="shared" si="28"/>
        <v>No</v>
      </c>
      <c r="BC170" s="33">
        <f t="shared" si="29"/>
        <v>0</v>
      </c>
    </row>
    <row r="171" spans="1:61" x14ac:dyDescent="0.25">
      <c r="A171" s="29"/>
      <c r="B171" s="29" t="e">
        <f>IF(ROW(A171)=1,"",VLOOKUP(A171,'SERP Crawl'!A:C,3,FALSE))</f>
        <v>#N/A</v>
      </c>
      <c r="C171" t="e">
        <f>IF(ROW(A171)=1,"",VLOOKUP(A171,Crawl!A:C,3,FALSE))</f>
        <v>#N/A</v>
      </c>
      <c r="D171" s="31" t="e">
        <f>IF(ROW(A171)=1,"",IF(VLOOKUP(A171,Crawl!A:V,22,FALSE)="","No","Yes"))</f>
        <v>#N/A</v>
      </c>
      <c r="E171" s="31" t="e">
        <f>IF(ROW(A171)=1,"",IF(VLOOKUP(A171,Crawl!A:W,23,FALSE)=0,"",VLOOKUP(A171,Crawl!A:W,23,FALSE)))</f>
        <v>#N/A</v>
      </c>
      <c r="F171" s="31" t="str">
        <f t="shared" si="31"/>
        <v/>
      </c>
      <c r="G171" s="31" t="str">
        <f>IFERROR(MID(A171,FIND(".",A171,LEN(#REF!)),LEN(A171)),"")</f>
        <v/>
      </c>
      <c r="H171" s="31" t="str">
        <f t="shared" si="32"/>
        <v/>
      </c>
      <c r="AM171"/>
      <c r="AN171"/>
      <c r="AO171"/>
      <c r="AP171"/>
      <c r="AQ171"/>
      <c r="AR171"/>
      <c r="AS171"/>
      <c r="AT171" s="33" t="str">
        <f>IF(ROW()=1,"",IF(O171=200,IFERROR(IF(FIND(LOWER(#REF!),LOWER(Q171)),"Yes","No"),"No"),"-"))</f>
        <v>-</v>
      </c>
      <c r="AU171" s="33" t="str">
        <f t="shared" si="22"/>
        <v>-</v>
      </c>
      <c r="AV171" s="33" t="str">
        <f t="shared" si="23"/>
        <v>-</v>
      </c>
      <c r="AW171" s="33" t="str">
        <f t="shared" si="30"/>
        <v>-</v>
      </c>
      <c r="AX171" s="33" t="str">
        <f t="shared" si="24"/>
        <v>No</v>
      </c>
      <c r="AY171" s="33" t="str">
        <f t="shared" si="25"/>
        <v>No</v>
      </c>
      <c r="AZ171" s="33" t="str">
        <f t="shared" si="26"/>
        <v>-</v>
      </c>
      <c r="BA171" s="33" t="str">
        <f t="shared" si="27"/>
        <v>No</v>
      </c>
      <c r="BB171" s="33" t="str">
        <f t="shared" si="28"/>
        <v>No</v>
      </c>
      <c r="BC171" s="33">
        <f t="shared" si="29"/>
        <v>0</v>
      </c>
    </row>
    <row r="172" spans="1:61" x14ac:dyDescent="0.25">
      <c r="A172" s="29"/>
      <c r="B172" s="29" t="e">
        <f>IF(ROW(A172)=1,"",VLOOKUP(A172,'SERP Crawl'!A:C,3,FALSE))</f>
        <v>#N/A</v>
      </c>
      <c r="C172" t="e">
        <f>IF(ROW(A172)=1,"",VLOOKUP(A172,Crawl!A:C,3,FALSE))</f>
        <v>#N/A</v>
      </c>
      <c r="D172" s="31" t="e">
        <f>IF(ROW(A172)=1,"",IF(VLOOKUP(A172,Crawl!A:V,22,FALSE)="","No","Yes"))</f>
        <v>#N/A</v>
      </c>
      <c r="E172" s="31" t="e">
        <f>IF(ROW(A172)=1,"",IF(VLOOKUP(A172,Crawl!A:W,23,FALSE)=0,"",VLOOKUP(A172,Crawl!A:W,23,FALSE)))</f>
        <v>#N/A</v>
      </c>
      <c r="F172" s="31" t="str">
        <f t="shared" si="31"/>
        <v/>
      </c>
      <c r="G172" s="31" t="str">
        <f>IFERROR(MID(A172,FIND(".",A172,LEN(#REF!)),LEN(A172)),"")</f>
        <v/>
      </c>
      <c r="H172" s="31" t="str">
        <f t="shared" si="32"/>
        <v/>
      </c>
      <c r="AM172"/>
      <c r="AN172"/>
      <c r="AO172"/>
      <c r="AP172"/>
      <c r="AQ172"/>
      <c r="AR172"/>
      <c r="AS172"/>
      <c r="AT172" s="33" t="str">
        <f>IF(ROW()=1,"",IF(O172=200,IFERROR(IF(FIND(LOWER(#REF!),LOWER(Q172)),"Yes","No"),"No"),"-"))</f>
        <v>-</v>
      </c>
      <c r="AU172" s="33" t="str">
        <f t="shared" si="22"/>
        <v>-</v>
      </c>
      <c r="AV172" s="33" t="str">
        <f t="shared" si="23"/>
        <v>-</v>
      </c>
      <c r="AW172" s="33" t="str">
        <f t="shared" si="30"/>
        <v>-</v>
      </c>
      <c r="AX172" s="33" t="str">
        <f t="shared" si="24"/>
        <v>No</v>
      </c>
      <c r="AY172" s="33" t="str">
        <f t="shared" si="25"/>
        <v>No</v>
      </c>
      <c r="AZ172" s="33" t="str">
        <f t="shared" si="26"/>
        <v>-</v>
      </c>
      <c r="BA172" s="33" t="str">
        <f t="shared" si="27"/>
        <v>No</v>
      </c>
      <c r="BB172" s="33" t="str">
        <f t="shared" si="28"/>
        <v>No</v>
      </c>
      <c r="BC172" s="33">
        <f t="shared" si="29"/>
        <v>0</v>
      </c>
    </row>
    <row r="173" spans="1:61" x14ac:dyDescent="0.25">
      <c r="A173" s="29"/>
      <c r="B173" s="29" t="e">
        <f>IF(ROW(A173)=1,"",VLOOKUP(A173,'SERP Crawl'!A:C,3,FALSE))</f>
        <v>#N/A</v>
      </c>
      <c r="C173" t="e">
        <f>IF(ROW(A173)=1,"",VLOOKUP(A173,Crawl!A:C,3,FALSE))</f>
        <v>#N/A</v>
      </c>
      <c r="D173" s="31" t="e">
        <f>IF(ROW(A173)=1,"",IF(VLOOKUP(A173,Crawl!A:V,22,FALSE)="","No","Yes"))</f>
        <v>#N/A</v>
      </c>
      <c r="E173" s="31" t="e">
        <f>IF(ROW(A173)=1,"",IF(VLOOKUP(A173,Crawl!A:W,23,FALSE)=0,"",VLOOKUP(A173,Crawl!A:W,23,FALSE)))</f>
        <v>#N/A</v>
      </c>
      <c r="F173" s="31" t="str">
        <f t="shared" si="31"/>
        <v/>
      </c>
      <c r="G173" s="31" t="str">
        <f>IFERROR(MID(A173,FIND(".",A173,LEN(#REF!)),LEN(A173)),"")</f>
        <v/>
      </c>
      <c r="H173" s="31" t="str">
        <f t="shared" si="32"/>
        <v/>
      </c>
      <c r="AM173"/>
      <c r="AN173"/>
      <c r="AO173"/>
      <c r="AP173"/>
      <c r="AQ173"/>
      <c r="AR173"/>
      <c r="AS173"/>
      <c r="AT173" s="33" t="str">
        <f>IF(ROW()=1,"",IF(O173=200,IFERROR(IF(FIND(LOWER(#REF!),LOWER(Q173)),"Yes","No"),"No"),"-"))</f>
        <v>-</v>
      </c>
      <c r="AU173" s="33" t="str">
        <f t="shared" si="22"/>
        <v>-</v>
      </c>
      <c r="AV173" s="33" t="str">
        <f t="shared" si="23"/>
        <v>-</v>
      </c>
      <c r="AW173" s="33" t="str">
        <f t="shared" si="30"/>
        <v>-</v>
      </c>
      <c r="AX173" s="33" t="str">
        <f t="shared" si="24"/>
        <v>No</v>
      </c>
      <c r="AY173" s="33" t="str">
        <f t="shared" si="25"/>
        <v>No</v>
      </c>
      <c r="AZ173" s="33" t="str">
        <f t="shared" si="26"/>
        <v>-</v>
      </c>
      <c r="BA173" s="33" t="str">
        <f t="shared" si="27"/>
        <v>No</v>
      </c>
      <c r="BB173" s="33" t="str">
        <f t="shared" si="28"/>
        <v>No</v>
      </c>
      <c r="BC173" s="33">
        <f t="shared" si="29"/>
        <v>0</v>
      </c>
      <c r="BE173" s="38"/>
      <c r="BF173" s="38"/>
      <c r="BG173" s="40"/>
      <c r="BH173" s="38"/>
      <c r="BI173" s="38"/>
    </row>
    <row r="174" spans="1:61" x14ac:dyDescent="0.25">
      <c r="A174" s="29"/>
      <c r="B174" s="29" t="e">
        <f>IF(ROW(A174)=1,"",VLOOKUP(A174,'SERP Crawl'!A:C,3,FALSE))</f>
        <v>#N/A</v>
      </c>
      <c r="C174" t="e">
        <f>IF(ROW(A174)=1,"",VLOOKUP(A174,Crawl!A:C,3,FALSE))</f>
        <v>#N/A</v>
      </c>
      <c r="D174" s="31" t="e">
        <f>IF(ROW(A174)=1,"",IF(VLOOKUP(A174,Crawl!A:V,22,FALSE)="","No","Yes"))</f>
        <v>#N/A</v>
      </c>
      <c r="E174" s="31" t="e">
        <f>IF(ROW(A174)=1,"",IF(VLOOKUP(A174,Crawl!A:W,23,FALSE)=0,"",VLOOKUP(A174,Crawl!A:W,23,FALSE)))</f>
        <v>#N/A</v>
      </c>
      <c r="F174" s="31" t="str">
        <f t="shared" si="31"/>
        <v/>
      </c>
      <c r="G174" s="31" t="str">
        <f>IFERROR(MID(A174,FIND(".",A174,LEN(#REF!)),LEN(A174)),"")</f>
        <v/>
      </c>
      <c r="H174" s="31" t="str">
        <f t="shared" si="32"/>
        <v/>
      </c>
      <c r="AM174"/>
      <c r="AN174"/>
      <c r="AO174"/>
      <c r="AP174"/>
      <c r="AQ174"/>
      <c r="AR174"/>
      <c r="AS174"/>
      <c r="AT174" s="33" t="str">
        <f>IF(ROW()=1,"",IF(O174=200,IFERROR(IF(FIND(LOWER(#REF!),LOWER(Q174)),"Yes","No"),"No"),"-"))</f>
        <v>-</v>
      </c>
      <c r="AU174" s="33" t="str">
        <f t="shared" si="22"/>
        <v>-</v>
      </c>
      <c r="AV174" s="33" t="str">
        <f t="shared" si="23"/>
        <v>-</v>
      </c>
      <c r="AW174" s="33" t="str">
        <f t="shared" si="30"/>
        <v>-</v>
      </c>
      <c r="AX174" s="33" t="str">
        <f t="shared" si="24"/>
        <v>No</v>
      </c>
      <c r="AY174" s="33" t="str">
        <f t="shared" si="25"/>
        <v>No</v>
      </c>
      <c r="AZ174" s="33" t="str">
        <f t="shared" si="26"/>
        <v>-</v>
      </c>
      <c r="BA174" s="33" t="str">
        <f t="shared" si="27"/>
        <v>No</v>
      </c>
      <c r="BB174" s="33" t="str">
        <f t="shared" si="28"/>
        <v>No</v>
      </c>
      <c r="BC174" s="33">
        <f t="shared" si="29"/>
        <v>0</v>
      </c>
    </row>
    <row r="175" spans="1:61" x14ac:dyDescent="0.25">
      <c r="A175" s="29"/>
      <c r="B175" s="29" t="e">
        <f>IF(ROW(A175)=1,"",VLOOKUP(A175,'SERP Crawl'!A:C,3,FALSE))</f>
        <v>#N/A</v>
      </c>
      <c r="C175" t="e">
        <f>IF(ROW(A175)=1,"",VLOOKUP(A175,Crawl!A:C,3,FALSE))</f>
        <v>#N/A</v>
      </c>
      <c r="D175" s="31" t="e">
        <f>IF(ROW(A175)=1,"",IF(VLOOKUP(A175,Crawl!A:V,22,FALSE)="","No","Yes"))</f>
        <v>#N/A</v>
      </c>
      <c r="E175" s="31" t="e">
        <f>IF(ROW(A175)=1,"",IF(VLOOKUP(A175,Crawl!A:W,23,FALSE)=0,"",VLOOKUP(A175,Crawl!A:W,23,FALSE)))</f>
        <v>#N/A</v>
      </c>
      <c r="F175" s="31" t="str">
        <f t="shared" si="31"/>
        <v/>
      </c>
      <c r="G175" s="31" t="str">
        <f>IFERROR(MID(A175,FIND(".",A175,LEN(#REF!)),LEN(A175)),"")</f>
        <v/>
      </c>
      <c r="H175" s="31" t="str">
        <f t="shared" si="32"/>
        <v/>
      </c>
      <c r="AM175"/>
      <c r="AN175"/>
      <c r="AO175"/>
      <c r="AP175"/>
      <c r="AQ175"/>
      <c r="AR175"/>
      <c r="AS175"/>
      <c r="AT175" s="33" t="str">
        <f>IF(ROW()=1,"",IF(O175=200,IFERROR(IF(FIND(LOWER(#REF!),LOWER(Q175)),"Yes","No"),"No"),"-"))</f>
        <v>-</v>
      </c>
      <c r="AU175" s="33" t="str">
        <f t="shared" si="22"/>
        <v>-</v>
      </c>
      <c r="AV175" s="33" t="str">
        <f t="shared" si="23"/>
        <v>-</v>
      </c>
      <c r="AW175" s="33" t="str">
        <f t="shared" si="30"/>
        <v>-</v>
      </c>
      <c r="AX175" s="33" t="str">
        <f t="shared" si="24"/>
        <v>No</v>
      </c>
      <c r="AY175" s="33" t="str">
        <f t="shared" si="25"/>
        <v>No</v>
      </c>
      <c r="AZ175" s="33" t="str">
        <f t="shared" si="26"/>
        <v>-</v>
      </c>
      <c r="BA175" s="33" t="str">
        <f t="shared" si="27"/>
        <v>No</v>
      </c>
      <c r="BB175" s="33" t="str">
        <f t="shared" si="28"/>
        <v>No</v>
      </c>
      <c r="BC175" s="33">
        <f t="shared" si="29"/>
        <v>0</v>
      </c>
    </row>
    <row r="176" spans="1:61" x14ac:dyDescent="0.25">
      <c r="A176" s="29"/>
      <c r="B176" s="29" t="e">
        <f>IF(ROW(A176)=1,"",VLOOKUP(A176,'SERP Crawl'!A:C,3,FALSE))</f>
        <v>#N/A</v>
      </c>
      <c r="C176" t="e">
        <f>IF(ROW(A176)=1,"",VLOOKUP(A176,Crawl!A:C,3,FALSE))</f>
        <v>#N/A</v>
      </c>
      <c r="D176" s="31" t="e">
        <f>IF(ROW(A176)=1,"",IF(VLOOKUP(A176,Crawl!A:V,22,FALSE)="","No","Yes"))</f>
        <v>#N/A</v>
      </c>
      <c r="E176" s="31" t="e">
        <f>IF(ROW(A176)=1,"",IF(VLOOKUP(A176,Crawl!A:W,23,FALSE)=0,"",VLOOKUP(A176,Crawl!A:W,23,FALSE)))</f>
        <v>#N/A</v>
      </c>
      <c r="F176" s="31" t="str">
        <f t="shared" si="31"/>
        <v/>
      </c>
      <c r="G176" s="31" t="str">
        <f>IFERROR(MID(A176,FIND(".",A176,LEN(#REF!)),LEN(A176)),"")</f>
        <v/>
      </c>
      <c r="H176" s="31" t="str">
        <f t="shared" si="32"/>
        <v/>
      </c>
      <c r="AM176"/>
      <c r="AN176"/>
      <c r="AO176"/>
      <c r="AP176"/>
      <c r="AQ176"/>
      <c r="AR176"/>
      <c r="AS176"/>
      <c r="AT176" s="33" t="str">
        <f>IF(ROW()=1,"",IF(O176=200,IFERROR(IF(FIND(LOWER(#REF!),LOWER(Q176)),"Yes","No"),"No"),"-"))</f>
        <v>-</v>
      </c>
      <c r="AU176" s="33" t="str">
        <f t="shared" si="22"/>
        <v>-</v>
      </c>
      <c r="AV176" s="33" t="str">
        <f t="shared" si="23"/>
        <v>-</v>
      </c>
      <c r="AW176" s="33" t="str">
        <f t="shared" si="30"/>
        <v>-</v>
      </c>
      <c r="AX176" s="33" t="str">
        <f t="shared" si="24"/>
        <v>No</v>
      </c>
      <c r="AY176" s="33" t="str">
        <f t="shared" si="25"/>
        <v>No</v>
      </c>
      <c r="AZ176" s="33" t="str">
        <f t="shared" si="26"/>
        <v>-</v>
      </c>
      <c r="BA176" s="33" t="str">
        <f t="shared" si="27"/>
        <v>No</v>
      </c>
      <c r="BB176" s="33" t="str">
        <f t="shared" si="28"/>
        <v>No</v>
      </c>
      <c r="BC176" s="33">
        <f t="shared" si="29"/>
        <v>0</v>
      </c>
    </row>
    <row r="177" spans="1:55" x14ac:dyDescent="0.25">
      <c r="A177" s="29"/>
      <c r="B177" s="29" t="e">
        <f>IF(ROW(A177)=1,"",VLOOKUP(A177,'SERP Crawl'!A:C,3,FALSE))</f>
        <v>#N/A</v>
      </c>
      <c r="C177" t="e">
        <f>IF(ROW(A177)=1,"",VLOOKUP(A177,Crawl!A:C,3,FALSE))</f>
        <v>#N/A</v>
      </c>
      <c r="D177" s="31" t="e">
        <f>IF(ROW(A177)=1,"",IF(VLOOKUP(A177,Crawl!A:V,22,FALSE)="","No","Yes"))</f>
        <v>#N/A</v>
      </c>
      <c r="E177" s="31" t="e">
        <f>IF(ROW(A177)=1,"",IF(VLOOKUP(A177,Crawl!A:W,23,FALSE)=0,"",VLOOKUP(A177,Crawl!A:W,23,FALSE)))</f>
        <v>#N/A</v>
      </c>
      <c r="F177" s="31" t="str">
        <f t="shared" si="31"/>
        <v/>
      </c>
      <c r="G177" s="31" t="str">
        <f>IFERROR(MID(A177,FIND(".",A177,LEN(#REF!)),LEN(A177)),"")</f>
        <v/>
      </c>
      <c r="H177" s="31" t="str">
        <f t="shared" si="32"/>
        <v/>
      </c>
      <c r="AM177"/>
      <c r="AN177"/>
      <c r="AO177"/>
      <c r="AP177"/>
      <c r="AQ177"/>
      <c r="AR177"/>
      <c r="AS177"/>
      <c r="AT177" s="33" t="str">
        <f>IF(ROW()=1,"",IF(O177=200,IFERROR(IF(FIND(LOWER(#REF!),LOWER(Q177)),"Yes","No"),"No"),"-"))</f>
        <v>-</v>
      </c>
      <c r="AU177" s="33" t="str">
        <f t="shared" si="22"/>
        <v>-</v>
      </c>
      <c r="AV177" s="33" t="str">
        <f t="shared" si="23"/>
        <v>-</v>
      </c>
      <c r="AW177" s="33" t="str">
        <f t="shared" si="30"/>
        <v>-</v>
      </c>
      <c r="AX177" s="33" t="str">
        <f t="shared" si="24"/>
        <v>No</v>
      </c>
      <c r="AY177" s="33" t="str">
        <f t="shared" si="25"/>
        <v>No</v>
      </c>
      <c r="AZ177" s="33" t="str">
        <f t="shared" si="26"/>
        <v>-</v>
      </c>
      <c r="BA177" s="33" t="str">
        <f t="shared" si="27"/>
        <v>No</v>
      </c>
      <c r="BB177" s="33" t="str">
        <f t="shared" si="28"/>
        <v>No</v>
      </c>
      <c r="BC177" s="33">
        <f t="shared" si="29"/>
        <v>0</v>
      </c>
    </row>
    <row r="178" spans="1:55" x14ac:dyDescent="0.25">
      <c r="A178" s="29"/>
      <c r="B178" s="29" t="e">
        <f>IF(ROW(A178)=1,"",VLOOKUP(A178,'SERP Crawl'!A:C,3,FALSE))</f>
        <v>#N/A</v>
      </c>
      <c r="C178" t="e">
        <f>IF(ROW(A178)=1,"",VLOOKUP(A178,Crawl!A:C,3,FALSE))</f>
        <v>#N/A</v>
      </c>
      <c r="D178" s="31" t="e">
        <f>IF(ROW(A178)=1,"",IF(VLOOKUP(A178,Crawl!A:V,22,FALSE)="","No","Yes"))</f>
        <v>#N/A</v>
      </c>
      <c r="E178" s="31" t="e">
        <f>IF(ROW(A178)=1,"",IF(VLOOKUP(A178,Crawl!A:W,23,FALSE)=0,"",VLOOKUP(A178,Crawl!A:W,23,FALSE)))</f>
        <v>#N/A</v>
      </c>
      <c r="F178" s="31" t="str">
        <f t="shared" si="31"/>
        <v/>
      </c>
      <c r="G178" s="31" t="str">
        <f>IFERROR(MID(A178,FIND(".",A178,LEN(#REF!)),LEN(A178)),"")</f>
        <v/>
      </c>
      <c r="H178" s="31" t="str">
        <f t="shared" si="32"/>
        <v/>
      </c>
      <c r="AM178"/>
      <c r="AN178"/>
      <c r="AO178"/>
      <c r="AP178"/>
      <c r="AQ178"/>
      <c r="AR178"/>
      <c r="AS178"/>
      <c r="AT178" s="33" t="str">
        <f>IF(ROW()=1,"",IF(O178=200,IFERROR(IF(FIND(LOWER(#REF!),LOWER(Q178)),"Yes","No"),"No"),"-"))</f>
        <v>-</v>
      </c>
      <c r="AU178" s="33" t="str">
        <f t="shared" si="22"/>
        <v>-</v>
      </c>
      <c r="AV178" s="33" t="str">
        <f t="shared" si="23"/>
        <v>-</v>
      </c>
      <c r="AW178" s="33" t="str">
        <f t="shared" si="30"/>
        <v>-</v>
      </c>
      <c r="AX178" s="33" t="str">
        <f t="shared" si="24"/>
        <v>No</v>
      </c>
      <c r="AY178" s="33" t="str">
        <f t="shared" si="25"/>
        <v>No</v>
      </c>
      <c r="AZ178" s="33" t="str">
        <f t="shared" si="26"/>
        <v>-</v>
      </c>
      <c r="BA178" s="33" t="str">
        <f t="shared" si="27"/>
        <v>No</v>
      </c>
      <c r="BB178" s="33" t="str">
        <f t="shared" si="28"/>
        <v>No</v>
      </c>
      <c r="BC178" s="33">
        <f t="shared" si="29"/>
        <v>0</v>
      </c>
    </row>
    <row r="179" spans="1:55" x14ac:dyDescent="0.25">
      <c r="A179" s="29"/>
      <c r="B179" s="29" t="e">
        <f>IF(ROW(A179)=1,"",VLOOKUP(A179,'SERP Crawl'!A:C,3,FALSE))</f>
        <v>#N/A</v>
      </c>
      <c r="C179" t="e">
        <f>IF(ROW(A179)=1,"",VLOOKUP(A179,Crawl!A:C,3,FALSE))</f>
        <v>#N/A</v>
      </c>
      <c r="D179" s="31" t="e">
        <f>IF(ROW(A179)=1,"",IF(VLOOKUP(A179,Crawl!A:V,22,FALSE)="","No","Yes"))</f>
        <v>#N/A</v>
      </c>
      <c r="E179" s="31" t="e">
        <f>IF(ROW(A179)=1,"",IF(VLOOKUP(A179,Crawl!A:W,23,FALSE)=0,"",VLOOKUP(A179,Crawl!A:W,23,FALSE)))</f>
        <v>#N/A</v>
      </c>
      <c r="F179" s="31" t="str">
        <f t="shared" si="31"/>
        <v/>
      </c>
      <c r="G179" s="31" t="str">
        <f>IFERROR(MID(A179,FIND(".",A179,LEN(#REF!)),LEN(A179)),"")</f>
        <v/>
      </c>
      <c r="H179" s="31" t="str">
        <f t="shared" si="32"/>
        <v/>
      </c>
      <c r="AM179"/>
      <c r="AN179"/>
      <c r="AO179"/>
      <c r="AP179"/>
      <c r="AQ179"/>
      <c r="AR179"/>
      <c r="AS179"/>
      <c r="AT179" s="33" t="str">
        <f>IF(ROW()=1,"",IF(O179=200,IFERROR(IF(FIND(LOWER(#REF!),LOWER(Q179)),"Yes","No"),"No"),"-"))</f>
        <v>-</v>
      </c>
      <c r="AU179" s="33" t="str">
        <f t="shared" si="22"/>
        <v>-</v>
      </c>
      <c r="AV179" s="33" t="str">
        <f t="shared" si="23"/>
        <v>-</v>
      </c>
      <c r="AW179" s="33" t="str">
        <f t="shared" si="30"/>
        <v>-</v>
      </c>
      <c r="AX179" s="33" t="str">
        <f t="shared" si="24"/>
        <v>No</v>
      </c>
      <c r="AY179" s="33" t="str">
        <f t="shared" si="25"/>
        <v>No</v>
      </c>
      <c r="AZ179" s="33" t="str">
        <f t="shared" si="26"/>
        <v>-</v>
      </c>
      <c r="BA179" s="33" t="str">
        <f t="shared" si="27"/>
        <v>No</v>
      </c>
      <c r="BB179" s="33" t="str">
        <f t="shared" si="28"/>
        <v>No</v>
      </c>
      <c r="BC179" s="33">
        <f t="shared" si="29"/>
        <v>0</v>
      </c>
    </row>
    <row r="180" spans="1:55" x14ac:dyDescent="0.25">
      <c r="A180" s="29"/>
      <c r="B180" s="29" t="e">
        <f>IF(ROW(A180)=1,"",VLOOKUP(A180,'SERP Crawl'!A:C,3,FALSE))</f>
        <v>#N/A</v>
      </c>
      <c r="C180" t="e">
        <f>IF(ROW(A180)=1,"",VLOOKUP(A180,Crawl!A:C,3,FALSE))</f>
        <v>#N/A</v>
      </c>
      <c r="D180" s="31" t="e">
        <f>IF(ROW(A180)=1,"",IF(VLOOKUP(A180,Crawl!A:V,22,FALSE)="","No","Yes"))</f>
        <v>#N/A</v>
      </c>
      <c r="E180" s="31" t="e">
        <f>IF(ROW(A180)=1,"",IF(VLOOKUP(A180,Crawl!A:W,23,FALSE)=0,"",VLOOKUP(A180,Crawl!A:W,23,FALSE)))</f>
        <v>#N/A</v>
      </c>
      <c r="F180" s="31" t="str">
        <f t="shared" si="31"/>
        <v/>
      </c>
      <c r="G180" s="31" t="str">
        <f>IFERROR(MID(A180,FIND(".",A180,LEN(#REF!)),LEN(A180)),"")</f>
        <v/>
      </c>
      <c r="H180" s="31" t="str">
        <f t="shared" si="32"/>
        <v/>
      </c>
      <c r="AM180"/>
      <c r="AN180"/>
      <c r="AO180"/>
      <c r="AP180"/>
      <c r="AQ180"/>
      <c r="AR180"/>
      <c r="AS180"/>
      <c r="AT180" s="33" t="str">
        <f>IF(ROW()=1,"",IF(O180=200,IFERROR(IF(FIND(LOWER(#REF!),LOWER(Q180)),"Yes","No"),"No"),"-"))</f>
        <v>-</v>
      </c>
      <c r="AU180" s="33" t="str">
        <f t="shared" si="22"/>
        <v>-</v>
      </c>
      <c r="AV180" s="33" t="str">
        <f t="shared" si="23"/>
        <v>-</v>
      </c>
      <c r="AW180" s="33" t="str">
        <f t="shared" si="30"/>
        <v>-</v>
      </c>
      <c r="AX180" s="33" t="str">
        <f t="shared" si="24"/>
        <v>No</v>
      </c>
      <c r="AY180" s="33" t="str">
        <f t="shared" si="25"/>
        <v>No</v>
      </c>
      <c r="AZ180" s="33" t="str">
        <f t="shared" si="26"/>
        <v>-</v>
      </c>
      <c r="BA180" s="33" t="str">
        <f t="shared" si="27"/>
        <v>No</v>
      </c>
      <c r="BB180" s="33" t="str">
        <f t="shared" si="28"/>
        <v>No</v>
      </c>
      <c r="BC180" s="33">
        <f t="shared" si="29"/>
        <v>0</v>
      </c>
    </row>
    <row r="181" spans="1:55" x14ac:dyDescent="0.25">
      <c r="A181" s="29"/>
      <c r="B181" s="29" t="e">
        <f>IF(ROW(A181)=1,"",VLOOKUP(A181,'SERP Crawl'!A:C,3,FALSE))</f>
        <v>#N/A</v>
      </c>
      <c r="C181" t="e">
        <f>IF(ROW(A181)=1,"",VLOOKUP(A181,Crawl!A:C,3,FALSE))</f>
        <v>#N/A</v>
      </c>
      <c r="D181" s="31" t="e">
        <f>IF(ROW(A181)=1,"",IF(VLOOKUP(A181,Crawl!A:V,22,FALSE)="","No","Yes"))</f>
        <v>#N/A</v>
      </c>
      <c r="E181" s="31" t="e">
        <f>IF(ROW(A181)=1,"",IF(VLOOKUP(A181,Crawl!A:W,23,FALSE)=0,"",VLOOKUP(A181,Crawl!A:W,23,FALSE)))</f>
        <v>#N/A</v>
      </c>
      <c r="F181" s="31" t="str">
        <f t="shared" si="31"/>
        <v/>
      </c>
      <c r="G181" s="31" t="str">
        <f>IFERROR(MID(A181,FIND(".",A181,LEN(#REF!)),LEN(A181)),"")</f>
        <v/>
      </c>
      <c r="H181" s="31" t="str">
        <f t="shared" si="32"/>
        <v/>
      </c>
      <c r="AM181"/>
      <c r="AN181"/>
      <c r="AO181"/>
      <c r="AP181"/>
      <c r="AQ181"/>
      <c r="AR181"/>
      <c r="AS181"/>
      <c r="AT181" s="33" t="str">
        <f>IF(ROW()=1,"",IF(O181=200,IFERROR(IF(FIND(LOWER(#REF!),LOWER(Q181)),"Yes","No"),"No"),"-"))</f>
        <v>-</v>
      </c>
      <c r="AU181" s="33" t="str">
        <f t="shared" si="22"/>
        <v>-</v>
      </c>
      <c r="AV181" s="33" t="str">
        <f t="shared" si="23"/>
        <v>-</v>
      </c>
      <c r="AW181" s="33" t="str">
        <f t="shared" si="30"/>
        <v>-</v>
      </c>
      <c r="AX181" s="33" t="str">
        <f t="shared" si="24"/>
        <v>No</v>
      </c>
      <c r="AY181" s="33" t="str">
        <f t="shared" si="25"/>
        <v>No</v>
      </c>
      <c r="AZ181" s="33" t="str">
        <f t="shared" si="26"/>
        <v>-</v>
      </c>
      <c r="BA181" s="33" t="str">
        <f t="shared" si="27"/>
        <v>No</v>
      </c>
      <c r="BB181" s="33" t="str">
        <f t="shared" si="28"/>
        <v>No</v>
      </c>
      <c r="BC181" s="33">
        <f t="shared" si="29"/>
        <v>0</v>
      </c>
    </row>
    <row r="182" spans="1:55" x14ac:dyDescent="0.25">
      <c r="A182" s="29"/>
      <c r="B182" s="29" t="e">
        <f>IF(ROW(A182)=1,"",VLOOKUP(A182,'SERP Crawl'!A:C,3,FALSE))</f>
        <v>#N/A</v>
      </c>
      <c r="C182" t="e">
        <f>IF(ROW(A182)=1,"",VLOOKUP(A182,Crawl!A:C,3,FALSE))</f>
        <v>#N/A</v>
      </c>
      <c r="D182" s="31" t="e">
        <f>IF(ROW(A182)=1,"",IF(VLOOKUP(A182,Crawl!A:V,22,FALSE)="","No","Yes"))</f>
        <v>#N/A</v>
      </c>
      <c r="E182" s="31" t="e">
        <f>IF(ROW(A182)=1,"",IF(VLOOKUP(A182,Crawl!A:W,23,FALSE)=0,"",VLOOKUP(A182,Crawl!A:W,23,FALSE)))</f>
        <v>#N/A</v>
      </c>
      <c r="F182" s="31" t="str">
        <f t="shared" si="31"/>
        <v/>
      </c>
      <c r="G182" s="31" t="str">
        <f>IFERROR(MID(A182,FIND(".",A182,LEN(#REF!)),LEN(A182)),"")</f>
        <v/>
      </c>
      <c r="H182" s="31" t="str">
        <f t="shared" si="32"/>
        <v/>
      </c>
      <c r="AM182"/>
      <c r="AN182"/>
      <c r="AO182"/>
      <c r="AP182"/>
      <c r="AQ182"/>
      <c r="AR182"/>
      <c r="AS182"/>
      <c r="AT182" s="33" t="str">
        <f>IF(ROW()=1,"",IF(O182=200,IFERROR(IF(FIND(LOWER(#REF!),LOWER(Q182)),"Yes","No"),"No"),"-"))</f>
        <v>-</v>
      </c>
      <c r="AU182" s="33" t="str">
        <f t="shared" si="22"/>
        <v>-</v>
      </c>
      <c r="AV182" s="33" t="str">
        <f t="shared" si="23"/>
        <v>-</v>
      </c>
      <c r="AW182" s="33" t="str">
        <f t="shared" si="30"/>
        <v>-</v>
      </c>
      <c r="AX182" s="33" t="str">
        <f t="shared" si="24"/>
        <v>No</v>
      </c>
      <c r="AY182" s="33" t="str">
        <f t="shared" si="25"/>
        <v>No</v>
      </c>
      <c r="AZ182" s="33" t="str">
        <f t="shared" si="26"/>
        <v>-</v>
      </c>
      <c r="BA182" s="33" t="str">
        <f t="shared" si="27"/>
        <v>No</v>
      </c>
      <c r="BB182" s="33" t="str">
        <f t="shared" si="28"/>
        <v>No</v>
      </c>
      <c r="BC182" s="33">
        <f t="shared" si="29"/>
        <v>0</v>
      </c>
    </row>
    <row r="183" spans="1:55" x14ac:dyDescent="0.25">
      <c r="A183" s="29"/>
      <c r="B183" s="29" t="e">
        <f>IF(ROW(A183)=1,"",VLOOKUP(A183,'SERP Crawl'!A:C,3,FALSE))</f>
        <v>#N/A</v>
      </c>
      <c r="C183" t="e">
        <f>IF(ROW(A183)=1,"",VLOOKUP(A183,Crawl!A:C,3,FALSE))</f>
        <v>#N/A</v>
      </c>
      <c r="D183" s="31" t="e">
        <f>IF(ROW(A183)=1,"",IF(VLOOKUP(A183,Crawl!A:V,22,FALSE)="","No","Yes"))</f>
        <v>#N/A</v>
      </c>
      <c r="E183" s="31" t="e">
        <f>IF(ROW(A183)=1,"",IF(VLOOKUP(A183,Crawl!A:W,23,FALSE)=0,"",VLOOKUP(A183,Crawl!A:W,23,FALSE)))</f>
        <v>#N/A</v>
      </c>
      <c r="F183" s="31" t="str">
        <f t="shared" si="31"/>
        <v/>
      </c>
      <c r="G183" s="31" t="str">
        <f>IFERROR(MID(A183,FIND(".",A183,LEN(#REF!)),LEN(A183)),"")</f>
        <v/>
      </c>
      <c r="H183" s="31" t="str">
        <f t="shared" si="32"/>
        <v/>
      </c>
      <c r="AM183"/>
      <c r="AN183"/>
      <c r="AO183"/>
      <c r="AP183"/>
      <c r="AQ183"/>
      <c r="AR183"/>
      <c r="AS183"/>
      <c r="AT183" s="33" t="str">
        <f>IF(ROW()=1,"",IF(O183=200,IFERROR(IF(FIND(LOWER(#REF!),LOWER(Q183)),"Yes","No"),"No"),"-"))</f>
        <v>-</v>
      </c>
      <c r="AU183" s="33" t="str">
        <f t="shared" si="22"/>
        <v>-</v>
      </c>
      <c r="AV183" s="33" t="str">
        <f t="shared" si="23"/>
        <v>-</v>
      </c>
      <c r="AW183" s="33" t="str">
        <f t="shared" si="30"/>
        <v>-</v>
      </c>
      <c r="AX183" s="33" t="str">
        <f t="shared" si="24"/>
        <v>No</v>
      </c>
      <c r="AY183" s="33" t="str">
        <f t="shared" si="25"/>
        <v>No</v>
      </c>
      <c r="AZ183" s="33" t="str">
        <f t="shared" si="26"/>
        <v>-</v>
      </c>
      <c r="BA183" s="33" t="str">
        <f t="shared" si="27"/>
        <v>No</v>
      </c>
      <c r="BB183" s="33" t="str">
        <f t="shared" si="28"/>
        <v>No</v>
      </c>
      <c r="BC183" s="33">
        <f t="shared" si="29"/>
        <v>0</v>
      </c>
    </row>
    <row r="184" spans="1:55" x14ac:dyDescent="0.25">
      <c r="A184" s="29"/>
      <c r="B184" s="29" t="e">
        <f>IF(ROW(A184)=1,"",VLOOKUP(A184,'SERP Crawl'!A:C,3,FALSE))</f>
        <v>#N/A</v>
      </c>
      <c r="C184" t="e">
        <f>IF(ROW(A184)=1,"",VLOOKUP(A184,Crawl!A:C,3,FALSE))</f>
        <v>#N/A</v>
      </c>
      <c r="D184" s="31" t="e">
        <f>IF(ROW(A184)=1,"",IF(VLOOKUP(A184,Crawl!A:V,22,FALSE)="","No","Yes"))</f>
        <v>#N/A</v>
      </c>
      <c r="E184" s="31" t="e">
        <f>IF(ROW(A184)=1,"",IF(VLOOKUP(A184,Crawl!A:W,23,FALSE)=0,"",VLOOKUP(A184,Crawl!A:W,23,FALSE)))</f>
        <v>#N/A</v>
      </c>
      <c r="F184" s="31" t="str">
        <f t="shared" si="31"/>
        <v/>
      </c>
      <c r="G184" s="31" t="str">
        <f>IFERROR(MID(A184,FIND(".",A184,LEN(#REF!)),LEN(A184)),"")</f>
        <v/>
      </c>
      <c r="H184" s="31" t="str">
        <f t="shared" si="32"/>
        <v/>
      </c>
      <c r="AM184"/>
      <c r="AN184"/>
      <c r="AO184"/>
      <c r="AP184"/>
      <c r="AQ184"/>
      <c r="AR184"/>
      <c r="AS184"/>
      <c r="AT184" s="33" t="str">
        <f>IF(ROW()=1,"",IF(O184=200,IFERROR(IF(FIND(LOWER(#REF!),LOWER(Q184)),"Yes","No"),"No"),"-"))</f>
        <v>-</v>
      </c>
      <c r="AU184" s="33" t="str">
        <f t="shared" si="22"/>
        <v>-</v>
      </c>
      <c r="AV184" s="33" t="str">
        <f t="shared" si="23"/>
        <v>-</v>
      </c>
      <c r="AW184" s="33" t="str">
        <f t="shared" si="30"/>
        <v>-</v>
      </c>
      <c r="AX184" s="33" t="str">
        <f t="shared" si="24"/>
        <v>No</v>
      </c>
      <c r="AY184" s="33" t="str">
        <f t="shared" si="25"/>
        <v>No</v>
      </c>
      <c r="AZ184" s="33" t="str">
        <f t="shared" si="26"/>
        <v>-</v>
      </c>
      <c r="BA184" s="33" t="str">
        <f t="shared" si="27"/>
        <v>No</v>
      </c>
      <c r="BB184" s="33" t="str">
        <f t="shared" si="28"/>
        <v>No</v>
      </c>
      <c r="BC184" s="33">
        <f t="shared" si="29"/>
        <v>0</v>
      </c>
    </row>
    <row r="185" spans="1:55" x14ac:dyDescent="0.25">
      <c r="A185" s="29"/>
      <c r="B185" s="29" t="e">
        <f>IF(ROW(A185)=1,"",VLOOKUP(A185,'SERP Crawl'!A:C,3,FALSE))</f>
        <v>#N/A</v>
      </c>
      <c r="C185" t="e">
        <f>IF(ROW(A185)=1,"",VLOOKUP(A185,Crawl!A:C,3,FALSE))</f>
        <v>#N/A</v>
      </c>
      <c r="D185" s="31" t="e">
        <f>IF(ROW(A185)=1,"",IF(VLOOKUP(A185,Crawl!A:V,22,FALSE)="","No","Yes"))</f>
        <v>#N/A</v>
      </c>
      <c r="E185" s="31" t="e">
        <f>IF(ROW(A185)=1,"",IF(VLOOKUP(A185,Crawl!A:W,23,FALSE)=0,"",VLOOKUP(A185,Crawl!A:W,23,FALSE)))</f>
        <v>#N/A</v>
      </c>
      <c r="F185" s="31" t="str">
        <f t="shared" si="31"/>
        <v/>
      </c>
      <c r="G185" s="31" t="str">
        <f>IFERROR(MID(A185,FIND(".",A185,LEN(#REF!)),LEN(A185)),"")</f>
        <v/>
      </c>
      <c r="H185" s="31" t="str">
        <f t="shared" si="32"/>
        <v/>
      </c>
      <c r="AM185"/>
      <c r="AN185"/>
      <c r="AO185"/>
      <c r="AP185"/>
      <c r="AQ185"/>
      <c r="AR185"/>
      <c r="AS185"/>
      <c r="AT185" s="33" t="str">
        <f>IF(ROW()=1,"",IF(O185=200,IFERROR(IF(FIND(LOWER(#REF!),LOWER(Q185)),"Yes","No"),"No"),"-"))</f>
        <v>-</v>
      </c>
      <c r="AU185" s="33" t="str">
        <f t="shared" si="22"/>
        <v>-</v>
      </c>
      <c r="AV185" s="33" t="str">
        <f t="shared" si="23"/>
        <v>-</v>
      </c>
      <c r="AW185" s="33" t="str">
        <f t="shared" si="30"/>
        <v>-</v>
      </c>
      <c r="AX185" s="33" t="str">
        <f t="shared" si="24"/>
        <v>No</v>
      </c>
      <c r="AY185" s="33" t="str">
        <f t="shared" si="25"/>
        <v>No</v>
      </c>
      <c r="AZ185" s="33" t="str">
        <f t="shared" si="26"/>
        <v>-</v>
      </c>
      <c r="BA185" s="33" t="str">
        <f t="shared" si="27"/>
        <v>No</v>
      </c>
      <c r="BB185" s="33" t="str">
        <f t="shared" si="28"/>
        <v>No</v>
      </c>
      <c r="BC185" s="33">
        <f t="shared" si="29"/>
        <v>0</v>
      </c>
    </row>
    <row r="186" spans="1:55" x14ac:dyDescent="0.25">
      <c r="A186" s="29"/>
      <c r="B186" s="29" t="e">
        <f>IF(ROW(A186)=1,"",VLOOKUP(A186,'SERP Crawl'!A:C,3,FALSE))</f>
        <v>#N/A</v>
      </c>
      <c r="C186" t="e">
        <f>IF(ROW(A186)=1,"",VLOOKUP(A186,Crawl!A:C,3,FALSE))</f>
        <v>#N/A</v>
      </c>
      <c r="D186" s="31" t="e">
        <f>IF(ROW(A186)=1,"",IF(VLOOKUP(A186,Crawl!A:V,22,FALSE)="","No","Yes"))</f>
        <v>#N/A</v>
      </c>
      <c r="E186" s="31" t="e">
        <f>IF(ROW(A186)=1,"",IF(VLOOKUP(A186,Crawl!A:W,23,FALSE)=0,"",VLOOKUP(A186,Crawl!A:W,23,FALSE)))</f>
        <v>#N/A</v>
      </c>
      <c r="F186" s="31" t="str">
        <f t="shared" si="31"/>
        <v/>
      </c>
      <c r="G186" s="31" t="str">
        <f>IFERROR(MID(A186,FIND(".",A186,LEN(#REF!)),LEN(A186)),"")</f>
        <v/>
      </c>
      <c r="H186" s="31" t="str">
        <f t="shared" si="32"/>
        <v/>
      </c>
      <c r="AM186"/>
      <c r="AN186"/>
      <c r="AO186"/>
      <c r="AP186"/>
      <c r="AQ186"/>
      <c r="AR186"/>
      <c r="AS186"/>
      <c r="AT186" s="33" t="str">
        <f>IF(ROW()=1,"",IF(O186=200,IFERROR(IF(FIND(LOWER(#REF!),LOWER(Q186)),"Yes","No"),"No"),"-"))</f>
        <v>-</v>
      </c>
      <c r="AU186" s="33" t="str">
        <f t="shared" si="22"/>
        <v>-</v>
      </c>
      <c r="AV186" s="33" t="str">
        <f t="shared" si="23"/>
        <v>-</v>
      </c>
      <c r="AW186" s="33" t="str">
        <f t="shared" si="30"/>
        <v>-</v>
      </c>
      <c r="AX186" s="33" t="str">
        <f t="shared" si="24"/>
        <v>No</v>
      </c>
      <c r="AY186" s="33" t="str">
        <f t="shared" si="25"/>
        <v>No</v>
      </c>
      <c r="AZ186" s="33" t="str">
        <f t="shared" si="26"/>
        <v>-</v>
      </c>
      <c r="BA186" s="33" t="str">
        <f t="shared" si="27"/>
        <v>No</v>
      </c>
      <c r="BB186" s="33" t="str">
        <f t="shared" si="28"/>
        <v>No</v>
      </c>
      <c r="BC186" s="33">
        <f t="shared" si="29"/>
        <v>0</v>
      </c>
    </row>
    <row r="187" spans="1:55" x14ac:dyDescent="0.25">
      <c r="A187" s="29"/>
      <c r="B187" s="29" t="e">
        <f>IF(ROW(A187)=1,"",VLOOKUP(A187,'SERP Crawl'!A:C,3,FALSE))</f>
        <v>#N/A</v>
      </c>
      <c r="C187" t="e">
        <f>IF(ROW(A187)=1,"",VLOOKUP(A187,Crawl!A:C,3,FALSE))</f>
        <v>#N/A</v>
      </c>
      <c r="D187" s="31" t="e">
        <f>IF(ROW(A187)=1,"",IF(VLOOKUP(A187,Crawl!A:V,22,FALSE)="","No","Yes"))</f>
        <v>#N/A</v>
      </c>
      <c r="E187" s="31" t="e">
        <f>IF(ROW(A187)=1,"",IF(VLOOKUP(A187,Crawl!A:W,23,FALSE)=0,"",VLOOKUP(A187,Crawl!A:W,23,FALSE)))</f>
        <v>#N/A</v>
      </c>
      <c r="F187" s="31" t="str">
        <f t="shared" si="31"/>
        <v/>
      </c>
      <c r="G187" s="31" t="str">
        <f>IFERROR(MID(A187,FIND(".",A187,LEN(#REF!)),LEN(A187)),"")</f>
        <v/>
      </c>
      <c r="H187" s="31" t="str">
        <f t="shared" si="32"/>
        <v/>
      </c>
      <c r="AM187"/>
      <c r="AN187"/>
      <c r="AO187"/>
      <c r="AP187"/>
      <c r="AQ187"/>
      <c r="AR187"/>
      <c r="AS187"/>
      <c r="AT187" s="33" t="str">
        <f>IF(ROW()=1,"",IF(O187=200,IFERROR(IF(FIND(LOWER(#REF!),LOWER(Q187)),"Yes","No"),"No"),"-"))</f>
        <v>-</v>
      </c>
      <c r="AU187" s="33" t="str">
        <f t="shared" si="22"/>
        <v>-</v>
      </c>
      <c r="AV187" s="33" t="str">
        <f t="shared" si="23"/>
        <v>-</v>
      </c>
      <c r="AW187" s="33" t="str">
        <f t="shared" si="30"/>
        <v>-</v>
      </c>
      <c r="AX187" s="33" t="str">
        <f t="shared" si="24"/>
        <v>No</v>
      </c>
      <c r="AY187" s="33" t="str">
        <f t="shared" si="25"/>
        <v>No</v>
      </c>
      <c r="AZ187" s="33" t="str">
        <f t="shared" si="26"/>
        <v>-</v>
      </c>
      <c r="BA187" s="33" t="str">
        <f t="shared" si="27"/>
        <v>No</v>
      </c>
      <c r="BB187" s="33" t="str">
        <f t="shared" si="28"/>
        <v>No</v>
      </c>
      <c r="BC187" s="33">
        <f t="shared" si="29"/>
        <v>0</v>
      </c>
    </row>
    <row r="188" spans="1:55" x14ac:dyDescent="0.25">
      <c r="A188" s="29"/>
      <c r="B188" s="29" t="e">
        <f>IF(ROW(A188)=1,"",VLOOKUP(A188,'SERP Crawl'!A:C,3,FALSE))</f>
        <v>#N/A</v>
      </c>
      <c r="C188" t="e">
        <f>IF(ROW(A188)=1,"",VLOOKUP(A188,Crawl!A:C,3,FALSE))</f>
        <v>#N/A</v>
      </c>
      <c r="D188" s="31" t="e">
        <f>IF(ROW(A188)=1,"",IF(VLOOKUP(A188,Crawl!A:V,22,FALSE)="","No","Yes"))</f>
        <v>#N/A</v>
      </c>
      <c r="E188" s="31" t="e">
        <f>IF(ROW(A188)=1,"",IF(VLOOKUP(A188,Crawl!A:W,23,FALSE)=0,"",VLOOKUP(A188,Crawl!A:W,23,FALSE)))</f>
        <v>#N/A</v>
      </c>
      <c r="F188" s="31" t="str">
        <f t="shared" si="31"/>
        <v/>
      </c>
      <c r="G188" s="31" t="str">
        <f>IFERROR(MID(A188,FIND(".",A188,LEN(#REF!)),LEN(A188)),"")</f>
        <v/>
      </c>
      <c r="H188" s="31" t="str">
        <f t="shared" si="32"/>
        <v/>
      </c>
      <c r="AM188"/>
      <c r="AN188"/>
      <c r="AO188"/>
      <c r="AP188"/>
      <c r="AQ188"/>
      <c r="AR188"/>
      <c r="AS188"/>
      <c r="AT188" s="33" t="str">
        <f>IF(ROW()=1,"",IF(O188=200,IFERROR(IF(FIND(LOWER(#REF!),LOWER(Q188)),"Yes","No"),"No"),"-"))</f>
        <v>-</v>
      </c>
      <c r="AU188" s="33" t="str">
        <f t="shared" si="22"/>
        <v>-</v>
      </c>
      <c r="AV188" s="33" t="str">
        <f t="shared" si="23"/>
        <v>-</v>
      </c>
      <c r="AW188" s="33" t="str">
        <f t="shared" si="30"/>
        <v>-</v>
      </c>
      <c r="AX188" s="33" t="str">
        <f t="shared" si="24"/>
        <v>No</v>
      </c>
      <c r="AY188" s="33" t="str">
        <f t="shared" si="25"/>
        <v>No</v>
      </c>
      <c r="AZ188" s="33" t="str">
        <f t="shared" si="26"/>
        <v>-</v>
      </c>
      <c r="BA188" s="33" t="str">
        <f t="shared" si="27"/>
        <v>No</v>
      </c>
      <c r="BB188" s="33" t="str">
        <f t="shared" si="28"/>
        <v>No</v>
      </c>
      <c r="BC188" s="33">
        <f t="shared" si="29"/>
        <v>0</v>
      </c>
    </row>
    <row r="189" spans="1:55" x14ac:dyDescent="0.25">
      <c r="A189" s="29"/>
      <c r="B189" s="29" t="e">
        <f>IF(ROW(A189)=1,"",VLOOKUP(A189,'SERP Crawl'!A:C,3,FALSE))</f>
        <v>#N/A</v>
      </c>
      <c r="C189" t="e">
        <f>IF(ROW(A189)=1,"",VLOOKUP(A189,Crawl!A:C,3,FALSE))</f>
        <v>#N/A</v>
      </c>
      <c r="D189" s="31" t="e">
        <f>IF(ROW(A189)=1,"",IF(VLOOKUP(A189,Crawl!A:V,22,FALSE)="","No","Yes"))</f>
        <v>#N/A</v>
      </c>
      <c r="E189" s="31" t="e">
        <f>IF(ROW(A189)=1,"",IF(VLOOKUP(A189,Crawl!A:W,23,FALSE)=0,"",VLOOKUP(A189,Crawl!A:W,23,FALSE)))</f>
        <v>#N/A</v>
      </c>
      <c r="F189" s="31" t="str">
        <f t="shared" si="31"/>
        <v/>
      </c>
      <c r="G189" s="31" t="str">
        <f>IFERROR(MID(A189,FIND(".",A189,LEN(#REF!)),LEN(A189)),"")</f>
        <v/>
      </c>
      <c r="H189" s="31" t="str">
        <f t="shared" si="32"/>
        <v/>
      </c>
      <c r="AM189"/>
      <c r="AN189"/>
      <c r="AO189"/>
      <c r="AP189"/>
      <c r="AQ189"/>
      <c r="AR189"/>
      <c r="AS189"/>
      <c r="AT189" s="33" t="str">
        <f>IF(ROW()=1,"",IF(O189=200,IFERROR(IF(FIND(LOWER(#REF!),LOWER(Q189)),"Yes","No"),"No"),"-"))</f>
        <v>-</v>
      </c>
      <c r="AU189" s="33" t="str">
        <f t="shared" si="22"/>
        <v>-</v>
      </c>
      <c r="AV189" s="33" t="str">
        <f t="shared" si="23"/>
        <v>-</v>
      </c>
      <c r="AW189" s="33" t="str">
        <f t="shared" si="30"/>
        <v>-</v>
      </c>
      <c r="AX189" s="33" t="str">
        <f t="shared" si="24"/>
        <v>No</v>
      </c>
      <c r="AY189" s="33" t="str">
        <f t="shared" si="25"/>
        <v>No</v>
      </c>
      <c r="AZ189" s="33" t="str">
        <f t="shared" si="26"/>
        <v>-</v>
      </c>
      <c r="BA189" s="33" t="str">
        <f t="shared" si="27"/>
        <v>No</v>
      </c>
      <c r="BB189" s="33" t="str">
        <f t="shared" si="28"/>
        <v>No</v>
      </c>
      <c r="BC189" s="33">
        <f t="shared" si="29"/>
        <v>0</v>
      </c>
    </row>
    <row r="190" spans="1:55" x14ac:dyDescent="0.25">
      <c r="A190" s="29"/>
      <c r="B190" s="29" t="e">
        <f>IF(ROW(A190)=1,"",VLOOKUP(A190,'SERP Crawl'!A:C,3,FALSE))</f>
        <v>#N/A</v>
      </c>
      <c r="C190" t="e">
        <f>IF(ROW(A190)=1,"",VLOOKUP(A190,Crawl!A:C,3,FALSE))</f>
        <v>#N/A</v>
      </c>
      <c r="D190" s="31" t="e">
        <f>IF(ROW(A190)=1,"",IF(VLOOKUP(A190,Crawl!A:V,22,FALSE)="","No","Yes"))</f>
        <v>#N/A</v>
      </c>
      <c r="E190" s="31" t="e">
        <f>IF(ROW(A190)=1,"",IF(VLOOKUP(A190,Crawl!A:W,23,FALSE)=0,"",VLOOKUP(A190,Crawl!A:W,23,FALSE)))</f>
        <v>#N/A</v>
      </c>
      <c r="F190" s="31" t="str">
        <f t="shared" si="31"/>
        <v/>
      </c>
      <c r="G190" s="31" t="str">
        <f>IFERROR(MID(A190,FIND(".",A190,LEN(#REF!)),LEN(A190)),"")</f>
        <v/>
      </c>
      <c r="H190" s="31" t="str">
        <f t="shared" si="32"/>
        <v/>
      </c>
      <c r="AM190"/>
      <c r="AN190"/>
      <c r="AO190"/>
      <c r="AP190"/>
      <c r="AQ190"/>
      <c r="AR190"/>
      <c r="AS190"/>
      <c r="AT190" s="33" t="str">
        <f>IF(ROW()=1,"",IF(O190=200,IFERROR(IF(FIND(LOWER(#REF!),LOWER(Q190)),"Yes","No"),"No"),"-"))</f>
        <v>-</v>
      </c>
      <c r="AU190" s="33" t="str">
        <f t="shared" si="22"/>
        <v>-</v>
      </c>
      <c r="AV190" s="33" t="str">
        <f t="shared" si="23"/>
        <v>-</v>
      </c>
      <c r="AW190" s="33" t="str">
        <f t="shared" si="30"/>
        <v>-</v>
      </c>
      <c r="AX190" s="33" t="str">
        <f t="shared" si="24"/>
        <v>No</v>
      </c>
      <c r="AY190" s="33" t="str">
        <f t="shared" si="25"/>
        <v>No</v>
      </c>
      <c r="AZ190" s="33" t="str">
        <f t="shared" si="26"/>
        <v>-</v>
      </c>
      <c r="BA190" s="33" t="str">
        <f t="shared" si="27"/>
        <v>No</v>
      </c>
      <c r="BB190" s="33" t="str">
        <f t="shared" si="28"/>
        <v>No</v>
      </c>
      <c r="BC190" s="33">
        <f t="shared" si="29"/>
        <v>0</v>
      </c>
    </row>
    <row r="191" spans="1:55" x14ac:dyDescent="0.25">
      <c r="A191" s="29"/>
      <c r="B191" s="29" t="e">
        <f>IF(ROW(A191)=1,"",VLOOKUP(A191,'SERP Crawl'!A:C,3,FALSE))</f>
        <v>#N/A</v>
      </c>
      <c r="C191" t="e">
        <f>IF(ROW(A191)=1,"",VLOOKUP(A191,Crawl!A:C,3,FALSE))</f>
        <v>#N/A</v>
      </c>
      <c r="D191" s="31" t="e">
        <f>IF(ROW(A191)=1,"",IF(VLOOKUP(A191,Crawl!A:V,22,FALSE)="","No","Yes"))</f>
        <v>#N/A</v>
      </c>
      <c r="E191" s="31" t="e">
        <f>IF(ROW(A191)=1,"",IF(VLOOKUP(A191,Crawl!A:W,23,FALSE)=0,"",VLOOKUP(A191,Crawl!A:W,23,FALSE)))</f>
        <v>#N/A</v>
      </c>
      <c r="F191" s="31" t="str">
        <f t="shared" si="31"/>
        <v/>
      </c>
      <c r="G191" s="31" t="str">
        <f>IFERROR(MID(A191,FIND(".",A191,LEN(#REF!)),LEN(A191)),"")</f>
        <v/>
      </c>
      <c r="H191" s="31" t="str">
        <f t="shared" si="32"/>
        <v/>
      </c>
      <c r="AM191"/>
      <c r="AN191"/>
      <c r="AO191"/>
      <c r="AP191"/>
      <c r="AQ191"/>
      <c r="AR191"/>
      <c r="AS191"/>
      <c r="AT191" s="33" t="str">
        <f>IF(ROW()=1,"",IF(O191=200,IFERROR(IF(FIND(LOWER(#REF!),LOWER(Q191)),"Yes","No"),"No"),"-"))</f>
        <v>-</v>
      </c>
      <c r="AU191" s="33" t="str">
        <f t="shared" si="22"/>
        <v>-</v>
      </c>
      <c r="AV191" s="33" t="str">
        <f t="shared" si="23"/>
        <v>-</v>
      </c>
      <c r="AW191" s="33" t="str">
        <f t="shared" si="30"/>
        <v>-</v>
      </c>
      <c r="AX191" s="33" t="str">
        <f t="shared" si="24"/>
        <v>No</v>
      </c>
      <c r="AY191" s="33" t="str">
        <f t="shared" si="25"/>
        <v>No</v>
      </c>
      <c r="AZ191" s="33" t="str">
        <f t="shared" si="26"/>
        <v>-</v>
      </c>
      <c r="BA191" s="33" t="str">
        <f t="shared" si="27"/>
        <v>No</v>
      </c>
      <c r="BB191" s="33" t="str">
        <f t="shared" si="28"/>
        <v>No</v>
      </c>
      <c r="BC191" s="33">
        <f t="shared" si="29"/>
        <v>0</v>
      </c>
    </row>
    <row r="192" spans="1:55" x14ac:dyDescent="0.25">
      <c r="A192" s="29"/>
      <c r="B192" s="29" t="e">
        <f>IF(ROW(A192)=1,"",VLOOKUP(A192,'SERP Crawl'!A:C,3,FALSE))</f>
        <v>#N/A</v>
      </c>
      <c r="C192" t="e">
        <f>IF(ROW(A192)=1,"",VLOOKUP(A192,Crawl!A:C,3,FALSE))</f>
        <v>#N/A</v>
      </c>
      <c r="D192" s="31" t="e">
        <f>IF(ROW(A192)=1,"",IF(VLOOKUP(A192,Crawl!A:V,22,FALSE)="","No","Yes"))</f>
        <v>#N/A</v>
      </c>
      <c r="E192" s="31" t="e">
        <f>IF(ROW(A192)=1,"",IF(VLOOKUP(A192,Crawl!A:W,23,FALSE)=0,"",VLOOKUP(A192,Crawl!A:W,23,FALSE)))</f>
        <v>#N/A</v>
      </c>
      <c r="F192" s="31" t="str">
        <f t="shared" si="31"/>
        <v/>
      </c>
      <c r="G192" s="31" t="str">
        <f>IFERROR(MID(A192,FIND(".",A192,LEN(#REF!)),LEN(A192)),"")</f>
        <v/>
      </c>
      <c r="H192" s="31" t="str">
        <f t="shared" si="32"/>
        <v/>
      </c>
      <c r="AM192"/>
      <c r="AN192"/>
      <c r="AO192"/>
      <c r="AP192"/>
      <c r="AQ192"/>
      <c r="AR192"/>
      <c r="AS192"/>
      <c r="AT192" s="33" t="str">
        <f>IF(ROW()=1,"",IF(O192=200,IFERROR(IF(FIND(LOWER(#REF!),LOWER(Q192)),"Yes","No"),"No"),"-"))</f>
        <v>-</v>
      </c>
      <c r="AU192" s="33" t="str">
        <f t="shared" si="22"/>
        <v>-</v>
      </c>
      <c r="AV192" s="33" t="str">
        <f t="shared" si="23"/>
        <v>-</v>
      </c>
      <c r="AW192" s="33" t="str">
        <f t="shared" si="30"/>
        <v>-</v>
      </c>
      <c r="AX192" s="33" t="str">
        <f t="shared" si="24"/>
        <v>No</v>
      </c>
      <c r="AY192" s="33" t="str">
        <f t="shared" si="25"/>
        <v>No</v>
      </c>
      <c r="AZ192" s="33" t="str">
        <f t="shared" si="26"/>
        <v>-</v>
      </c>
      <c r="BA192" s="33" t="str">
        <f t="shared" si="27"/>
        <v>No</v>
      </c>
      <c r="BB192" s="33" t="str">
        <f t="shared" si="28"/>
        <v>No</v>
      </c>
      <c r="BC192" s="33">
        <f t="shared" si="29"/>
        <v>0</v>
      </c>
    </row>
    <row r="193" spans="1:61" x14ac:dyDescent="0.25">
      <c r="A193" s="29"/>
      <c r="B193" s="29" t="e">
        <f>IF(ROW(A193)=1,"",VLOOKUP(A193,'SERP Crawl'!A:C,3,FALSE))</f>
        <v>#N/A</v>
      </c>
      <c r="C193" t="e">
        <f>IF(ROW(A193)=1,"",VLOOKUP(A193,Crawl!A:C,3,FALSE))</f>
        <v>#N/A</v>
      </c>
      <c r="D193" s="31" t="e">
        <f>IF(ROW(A193)=1,"",IF(VLOOKUP(A193,Crawl!A:V,22,FALSE)="","No","Yes"))</f>
        <v>#N/A</v>
      </c>
      <c r="E193" s="31" t="e">
        <f>IF(ROW(A193)=1,"",IF(VLOOKUP(A193,Crawl!A:W,23,FALSE)=0,"",VLOOKUP(A193,Crawl!A:W,23,FALSE)))</f>
        <v>#N/A</v>
      </c>
      <c r="F193" s="31" t="str">
        <f t="shared" si="31"/>
        <v/>
      </c>
      <c r="G193" s="31" t="str">
        <f>IFERROR(MID(A193,FIND(".",A193,LEN(#REF!)),LEN(A193)),"")</f>
        <v/>
      </c>
      <c r="H193" s="31" t="str">
        <f t="shared" si="32"/>
        <v/>
      </c>
      <c r="AM193"/>
      <c r="AN193"/>
      <c r="AO193"/>
      <c r="AP193"/>
      <c r="AQ193"/>
      <c r="AR193"/>
      <c r="AS193"/>
      <c r="AT193" s="33" t="str">
        <f>IF(ROW()=1,"",IF(O193=200,IFERROR(IF(FIND(LOWER(#REF!),LOWER(Q193)),"Yes","No"),"No"),"-"))</f>
        <v>-</v>
      </c>
      <c r="AU193" s="33" t="str">
        <f t="shared" si="22"/>
        <v>-</v>
      </c>
      <c r="AV193" s="33" t="str">
        <f t="shared" si="23"/>
        <v>-</v>
      </c>
      <c r="AW193" s="33" t="str">
        <f t="shared" si="30"/>
        <v>-</v>
      </c>
      <c r="AX193" s="33" t="str">
        <f t="shared" si="24"/>
        <v>No</v>
      </c>
      <c r="AY193" s="33" t="str">
        <f t="shared" si="25"/>
        <v>No</v>
      </c>
      <c r="AZ193" s="33" t="str">
        <f t="shared" si="26"/>
        <v>-</v>
      </c>
      <c r="BA193" s="33" t="str">
        <f t="shared" si="27"/>
        <v>No</v>
      </c>
      <c r="BB193" s="33" t="str">
        <f t="shared" si="28"/>
        <v>No</v>
      </c>
      <c r="BC193" s="33">
        <f t="shared" si="29"/>
        <v>0</v>
      </c>
    </row>
    <row r="194" spans="1:61" x14ac:dyDescent="0.25">
      <c r="A194" s="29"/>
      <c r="B194" s="29" t="e">
        <f>IF(ROW(A194)=1,"",VLOOKUP(A194,'SERP Crawl'!A:C,3,FALSE))</f>
        <v>#N/A</v>
      </c>
      <c r="C194" t="e">
        <f>IF(ROW(A194)=1,"",VLOOKUP(A194,Crawl!A:C,3,FALSE))</f>
        <v>#N/A</v>
      </c>
      <c r="D194" s="31" t="e">
        <f>IF(ROW(A194)=1,"",IF(VLOOKUP(A194,Crawl!A:V,22,FALSE)="","No","Yes"))</f>
        <v>#N/A</v>
      </c>
      <c r="E194" s="31" t="e">
        <f>IF(ROW(A194)=1,"",IF(VLOOKUP(A194,Crawl!A:W,23,FALSE)=0,"",VLOOKUP(A194,Crawl!A:W,23,FALSE)))</f>
        <v>#N/A</v>
      </c>
      <c r="F194" s="31" t="str">
        <f t="shared" si="31"/>
        <v/>
      </c>
      <c r="G194" s="31" t="str">
        <f>IFERROR(MID(A194,FIND(".",A194,LEN(#REF!)),LEN(A194)),"")</f>
        <v/>
      </c>
      <c r="H194" s="31" t="str">
        <f t="shared" si="32"/>
        <v/>
      </c>
      <c r="AM194"/>
      <c r="AN194"/>
      <c r="AO194"/>
      <c r="AP194"/>
      <c r="AQ194"/>
      <c r="AR194"/>
      <c r="AS194"/>
      <c r="AT194" s="33" t="str">
        <f>IF(ROW()=1,"",IF(O194=200,IFERROR(IF(FIND(LOWER(#REF!),LOWER(Q194)),"Yes","No"),"No"),"-"))</f>
        <v>-</v>
      </c>
      <c r="AU194" s="33" t="str">
        <f t="shared" si="22"/>
        <v>-</v>
      </c>
      <c r="AV194" s="33" t="str">
        <f t="shared" si="23"/>
        <v>-</v>
      </c>
      <c r="AW194" s="33" t="str">
        <f t="shared" si="30"/>
        <v>-</v>
      </c>
      <c r="AX194" s="33" t="str">
        <f t="shared" si="24"/>
        <v>No</v>
      </c>
      <c r="AY194" s="33" t="str">
        <f t="shared" si="25"/>
        <v>No</v>
      </c>
      <c r="AZ194" s="33" t="str">
        <f t="shared" si="26"/>
        <v>-</v>
      </c>
      <c r="BA194" s="33" t="str">
        <f t="shared" si="27"/>
        <v>No</v>
      </c>
      <c r="BB194" s="33" t="str">
        <f t="shared" si="28"/>
        <v>No</v>
      </c>
      <c r="BC194" s="33">
        <f t="shared" si="29"/>
        <v>0</v>
      </c>
    </row>
    <row r="195" spans="1:61" x14ac:dyDescent="0.25">
      <c r="A195" s="29"/>
      <c r="B195" s="29" t="e">
        <f>IF(ROW(A195)=1,"",VLOOKUP(A195,'SERP Crawl'!A:C,3,FALSE))</f>
        <v>#N/A</v>
      </c>
      <c r="C195" t="e">
        <f>IF(ROW(A195)=1,"",VLOOKUP(A195,Crawl!A:C,3,FALSE))</f>
        <v>#N/A</v>
      </c>
      <c r="D195" s="31" t="e">
        <f>IF(ROW(A195)=1,"",IF(VLOOKUP(A195,Crawl!A:V,22,FALSE)="","No","Yes"))</f>
        <v>#N/A</v>
      </c>
      <c r="E195" s="31" t="e">
        <f>IF(ROW(A195)=1,"",IF(VLOOKUP(A195,Crawl!A:W,23,FALSE)=0,"",VLOOKUP(A195,Crawl!A:W,23,FALSE)))</f>
        <v>#N/A</v>
      </c>
      <c r="F195" s="31" t="str">
        <f t="shared" si="31"/>
        <v/>
      </c>
      <c r="G195" s="31" t="str">
        <f>IFERROR(MID(A195,FIND(".",A195,LEN(#REF!)),LEN(A195)),"")</f>
        <v/>
      </c>
      <c r="H195" s="31" t="str">
        <f t="shared" si="32"/>
        <v/>
      </c>
      <c r="AM195"/>
      <c r="AN195"/>
      <c r="AO195"/>
      <c r="AP195"/>
      <c r="AQ195"/>
      <c r="AR195"/>
      <c r="AS195"/>
      <c r="AT195" s="33" t="str">
        <f>IF(ROW()=1,"",IF(O195=200,IFERROR(IF(FIND(LOWER(#REF!),LOWER(Q195)),"Yes","No"),"No"),"-"))</f>
        <v>-</v>
      </c>
      <c r="AU195" s="33" t="str">
        <f t="shared" si="22"/>
        <v>-</v>
      </c>
      <c r="AV195" s="33" t="str">
        <f t="shared" si="23"/>
        <v>-</v>
      </c>
      <c r="AW195" s="33" t="str">
        <f t="shared" si="30"/>
        <v>-</v>
      </c>
      <c r="AX195" s="33" t="str">
        <f t="shared" si="24"/>
        <v>No</v>
      </c>
      <c r="AY195" s="33" t="str">
        <f t="shared" si="25"/>
        <v>No</v>
      </c>
      <c r="AZ195" s="33" t="str">
        <f t="shared" si="26"/>
        <v>-</v>
      </c>
      <c r="BA195" s="33" t="str">
        <f t="shared" si="27"/>
        <v>No</v>
      </c>
      <c r="BB195" s="33" t="str">
        <f t="shared" si="28"/>
        <v>No</v>
      </c>
      <c r="BC195" s="33">
        <f t="shared" si="29"/>
        <v>0</v>
      </c>
      <c r="BE195" s="38"/>
      <c r="BF195" s="38"/>
      <c r="BG195" s="40"/>
      <c r="BH195" s="38"/>
      <c r="BI195" s="38"/>
    </row>
    <row r="196" spans="1:61" x14ac:dyDescent="0.25">
      <c r="A196" s="29"/>
      <c r="B196" s="29" t="e">
        <f>IF(ROW(A196)=1,"",VLOOKUP(A196,'SERP Crawl'!A:C,3,FALSE))</f>
        <v>#N/A</v>
      </c>
      <c r="C196" t="e">
        <f>IF(ROW(A196)=1,"",VLOOKUP(A196,Crawl!A:C,3,FALSE))</f>
        <v>#N/A</v>
      </c>
      <c r="D196" s="31" t="e">
        <f>IF(ROW(A196)=1,"",IF(VLOOKUP(A196,Crawl!A:V,22,FALSE)="","No","Yes"))</f>
        <v>#N/A</v>
      </c>
      <c r="E196" s="31" t="e">
        <f>IF(ROW(A196)=1,"",IF(VLOOKUP(A196,Crawl!A:W,23,FALSE)=0,"",VLOOKUP(A196,Crawl!A:W,23,FALSE)))</f>
        <v>#N/A</v>
      </c>
      <c r="F196" s="31" t="str">
        <f t="shared" si="31"/>
        <v/>
      </c>
      <c r="G196" s="31" t="str">
        <f>IFERROR(MID(A196,FIND(".",A196,LEN(#REF!)),LEN(A196)),"")</f>
        <v/>
      </c>
      <c r="H196" s="31" t="str">
        <f t="shared" si="32"/>
        <v/>
      </c>
      <c r="AM196"/>
      <c r="AN196"/>
      <c r="AO196"/>
      <c r="AP196"/>
      <c r="AQ196"/>
      <c r="AR196"/>
      <c r="AS196"/>
      <c r="AT196" s="33" t="str">
        <f>IF(ROW()=1,"",IF(O196=200,IFERROR(IF(FIND(LOWER(#REF!),LOWER(Q196)),"Yes","No"),"No"),"-"))</f>
        <v>-</v>
      </c>
      <c r="AU196" s="33" t="str">
        <f t="shared" ref="AU196:AU259" si="33">IF(ROW()=1,"",IF(P196="OK",IF(Q196="","No",IF(COUNTIF(Q:Q,Q196)&gt;1,"Yes","No")),"-"))</f>
        <v>-</v>
      </c>
      <c r="AV196" s="33" t="str">
        <f t="shared" ref="AV196:AV259" si="34">IF(ROW()=1,"",IF(P196="OK",IF(T196="","No",IF(COUNTIF(T:T,T196)&gt;1,"Yes","No")),"-"))</f>
        <v>-</v>
      </c>
      <c r="AW196" s="33" t="str">
        <f t="shared" si="30"/>
        <v>-</v>
      </c>
      <c r="AX196" s="33" t="str">
        <f t="shared" ref="AX196:AX259" si="35">IF(ROW()=1,"",IF(AT196="Yes",IF(AU196="Yes",IF(AV196="Yes",IF(AW196="Yes","No"),"No"),"No"),"No"))</f>
        <v>No</v>
      </c>
      <c r="AY196" s="33" t="str">
        <f t="shared" ref="AY196:AY259" si="36">IF(ROW()=1,"",IF(AH196="","No","Yes"))</f>
        <v>No</v>
      </c>
      <c r="AZ196" s="33" t="str">
        <f t="shared" ref="AZ196:AZ259" si="37">IF(ROW()=1,"",IF(AI196="","-",IF(AI196=M196,"Yes","No")))</f>
        <v>-</v>
      </c>
      <c r="BA196" s="33" t="str">
        <f t="shared" ref="BA196:BA259" si="38">IF(ROW()=1,"",IFERROR(IF(FIND("noindex",LOWER(AJ196)),"Yes","No"),"No"))</f>
        <v>No</v>
      </c>
      <c r="BB196" s="33" t="str">
        <f t="shared" ref="BB196:BB259" si="39">IFERROR(IF(FIND("noindex",LOWER(AJ196)),"Yes","No"),"No")</f>
        <v>No</v>
      </c>
      <c r="BC196" s="33">
        <f t="shared" ref="BC196:BC259" si="40">LEN(M196)</f>
        <v>0</v>
      </c>
    </row>
    <row r="197" spans="1:61" x14ac:dyDescent="0.25">
      <c r="A197" s="29"/>
      <c r="B197" s="29" t="e">
        <f>IF(ROW(A197)=1,"",VLOOKUP(A197,'SERP Crawl'!A:C,3,FALSE))</f>
        <v>#N/A</v>
      </c>
      <c r="C197" t="e">
        <f>IF(ROW(A197)=1,"",VLOOKUP(A197,Crawl!A:C,3,FALSE))</f>
        <v>#N/A</v>
      </c>
      <c r="D197" s="31" t="e">
        <f>IF(ROW(A197)=1,"",IF(VLOOKUP(A197,Crawl!A:V,22,FALSE)="","No","Yes"))</f>
        <v>#N/A</v>
      </c>
      <c r="E197" s="31" t="e">
        <f>IF(ROW(A197)=1,"",IF(VLOOKUP(A197,Crawl!A:W,23,FALSE)=0,"",VLOOKUP(A197,Crawl!A:W,23,FALSE)))</f>
        <v>#N/A</v>
      </c>
      <c r="F197" s="31" t="str">
        <f t="shared" si="31"/>
        <v/>
      </c>
      <c r="G197" s="31" t="str">
        <f>IFERROR(MID(A197,FIND(".",A197,LEN(#REF!)),LEN(A197)),"")</f>
        <v/>
      </c>
      <c r="H197" s="31" t="str">
        <f t="shared" si="32"/>
        <v/>
      </c>
      <c r="AM197"/>
      <c r="AN197"/>
      <c r="AO197"/>
      <c r="AP197"/>
      <c r="AQ197"/>
      <c r="AR197"/>
      <c r="AS197"/>
      <c r="AT197" s="33" t="str">
        <f>IF(ROW()=1,"",IF(O197=200,IFERROR(IF(FIND(LOWER(#REF!),LOWER(Q197)),"Yes","No"),"No"),"-"))</f>
        <v>-</v>
      </c>
      <c r="AU197" s="33" t="str">
        <f t="shared" si="33"/>
        <v>-</v>
      </c>
      <c r="AV197" s="33" t="str">
        <f t="shared" si="34"/>
        <v>-</v>
      </c>
      <c r="AW197" s="33" t="str">
        <f t="shared" ref="AW197:AW260" si="41">IFERROR(IF(ROW()=1,"",IF(P197="OK",IF(Y197="","No",IF(COUNTIF(Y:Y,Y197)&gt;1,"Yes","No")),"-")),"-")</f>
        <v>-</v>
      </c>
      <c r="AX197" s="33" t="str">
        <f t="shared" si="35"/>
        <v>No</v>
      </c>
      <c r="AY197" s="33" t="str">
        <f t="shared" si="36"/>
        <v>No</v>
      </c>
      <c r="AZ197" s="33" t="str">
        <f t="shared" si="37"/>
        <v>-</v>
      </c>
      <c r="BA197" s="33" t="str">
        <f t="shared" si="38"/>
        <v>No</v>
      </c>
      <c r="BB197" s="33" t="str">
        <f t="shared" si="39"/>
        <v>No</v>
      </c>
      <c r="BC197" s="33">
        <f t="shared" si="40"/>
        <v>0</v>
      </c>
    </row>
    <row r="198" spans="1:61" x14ac:dyDescent="0.25">
      <c r="A198" s="29"/>
      <c r="B198" s="29" t="e">
        <f>IF(ROW(A198)=1,"",VLOOKUP(A198,'SERP Crawl'!A:C,3,FALSE))</f>
        <v>#N/A</v>
      </c>
      <c r="C198" t="e">
        <f>IF(ROW(A198)=1,"",VLOOKUP(A198,Crawl!A:C,3,FALSE))</f>
        <v>#N/A</v>
      </c>
      <c r="D198" s="31" t="e">
        <f>IF(ROW(A198)=1,"",IF(VLOOKUP(A198,Crawl!A:V,22,FALSE)="","No","Yes"))</f>
        <v>#N/A</v>
      </c>
      <c r="E198" s="31" t="e">
        <f>IF(ROW(A198)=1,"",IF(VLOOKUP(A198,Crawl!A:W,23,FALSE)=0,"",VLOOKUP(A198,Crawl!A:W,23,FALSE)))</f>
        <v>#N/A</v>
      </c>
      <c r="F198" s="31" t="str">
        <f t="shared" ref="F198:F261" si="42">IFERROR(IF(E198="","-",IF(IF(ROW(A198)=1,"",IF(E198="","-",IF(D198="Yes","-",IF(E198=A198,"Yes","No")))),"")),"")</f>
        <v/>
      </c>
      <c r="G198" s="31" t="str">
        <f>IFERROR(MID(A198,FIND(".",A198,LEN(#REF!)),LEN(A198)),"")</f>
        <v/>
      </c>
      <c r="H198" s="31" t="str">
        <f t="shared" ref="H198:H261" si="43">IFERROR(MID(A198,FIND("//",A198)+2,SUM(FIND(".",A198)-2-FIND("//",A198))),"")</f>
        <v/>
      </c>
      <c r="AM198"/>
      <c r="AN198"/>
      <c r="AO198"/>
      <c r="AP198"/>
      <c r="AQ198"/>
      <c r="AR198"/>
      <c r="AS198"/>
      <c r="AT198" s="33" t="str">
        <f>IF(ROW()=1,"",IF(O198=200,IFERROR(IF(FIND(LOWER(#REF!),LOWER(Q198)),"Yes","No"),"No"),"-"))</f>
        <v>-</v>
      </c>
      <c r="AU198" s="33" t="str">
        <f t="shared" si="33"/>
        <v>-</v>
      </c>
      <c r="AV198" s="33" t="str">
        <f t="shared" si="34"/>
        <v>-</v>
      </c>
      <c r="AW198" s="33" t="str">
        <f t="shared" si="41"/>
        <v>-</v>
      </c>
      <c r="AX198" s="33" t="str">
        <f t="shared" si="35"/>
        <v>No</v>
      </c>
      <c r="AY198" s="33" t="str">
        <f t="shared" si="36"/>
        <v>No</v>
      </c>
      <c r="AZ198" s="33" t="str">
        <f t="shared" si="37"/>
        <v>-</v>
      </c>
      <c r="BA198" s="33" t="str">
        <f t="shared" si="38"/>
        <v>No</v>
      </c>
      <c r="BB198" s="33" t="str">
        <f t="shared" si="39"/>
        <v>No</v>
      </c>
      <c r="BC198" s="33">
        <f t="shared" si="40"/>
        <v>0</v>
      </c>
    </row>
    <row r="199" spans="1:61" x14ac:dyDescent="0.25">
      <c r="A199" s="29"/>
      <c r="B199" s="29" t="e">
        <f>IF(ROW(A199)=1,"",VLOOKUP(A199,'SERP Crawl'!A:C,3,FALSE))</f>
        <v>#N/A</v>
      </c>
      <c r="C199" t="e">
        <f>IF(ROW(A199)=1,"",VLOOKUP(A199,Crawl!A:C,3,FALSE))</f>
        <v>#N/A</v>
      </c>
      <c r="D199" s="31" t="e">
        <f>IF(ROW(A199)=1,"",IF(VLOOKUP(A199,Crawl!A:V,22,FALSE)="","No","Yes"))</f>
        <v>#N/A</v>
      </c>
      <c r="E199" s="31" t="e">
        <f>IF(ROW(A199)=1,"",IF(VLOOKUP(A199,Crawl!A:W,23,FALSE)=0,"",VLOOKUP(A199,Crawl!A:W,23,FALSE)))</f>
        <v>#N/A</v>
      </c>
      <c r="F199" s="31" t="str">
        <f t="shared" si="42"/>
        <v/>
      </c>
      <c r="G199" s="31" t="str">
        <f>IFERROR(MID(A199,FIND(".",A199,LEN(#REF!)),LEN(A199)),"")</f>
        <v/>
      </c>
      <c r="H199" s="31" t="str">
        <f t="shared" si="43"/>
        <v/>
      </c>
      <c r="AM199"/>
      <c r="AN199"/>
      <c r="AO199"/>
      <c r="AP199"/>
      <c r="AQ199"/>
      <c r="AR199"/>
      <c r="AS199"/>
      <c r="AT199" s="33" t="str">
        <f>IF(ROW()=1,"",IF(O199=200,IFERROR(IF(FIND(LOWER(#REF!),LOWER(Q199)),"Yes","No"),"No"),"-"))</f>
        <v>-</v>
      </c>
      <c r="AU199" s="33" t="str">
        <f t="shared" si="33"/>
        <v>-</v>
      </c>
      <c r="AV199" s="33" t="str">
        <f t="shared" si="34"/>
        <v>-</v>
      </c>
      <c r="AW199" s="33" t="str">
        <f t="shared" si="41"/>
        <v>-</v>
      </c>
      <c r="AX199" s="33" t="str">
        <f t="shared" si="35"/>
        <v>No</v>
      </c>
      <c r="AY199" s="33" t="str">
        <f t="shared" si="36"/>
        <v>No</v>
      </c>
      <c r="AZ199" s="33" t="str">
        <f t="shared" si="37"/>
        <v>-</v>
      </c>
      <c r="BA199" s="33" t="str">
        <f t="shared" si="38"/>
        <v>No</v>
      </c>
      <c r="BB199" s="33" t="str">
        <f t="shared" si="39"/>
        <v>No</v>
      </c>
      <c r="BC199" s="33">
        <f t="shared" si="40"/>
        <v>0</v>
      </c>
    </row>
    <row r="200" spans="1:61" x14ac:dyDescent="0.25">
      <c r="A200" s="29"/>
      <c r="B200" s="29" t="e">
        <f>IF(ROW(A200)=1,"",VLOOKUP(A200,'SERP Crawl'!A:C,3,FALSE))</f>
        <v>#N/A</v>
      </c>
      <c r="C200" t="e">
        <f>IF(ROW(A200)=1,"",VLOOKUP(A200,Crawl!A:C,3,FALSE))</f>
        <v>#N/A</v>
      </c>
      <c r="D200" s="31" t="e">
        <f>IF(ROW(A200)=1,"",IF(VLOOKUP(A200,Crawl!A:V,22,FALSE)="","No","Yes"))</f>
        <v>#N/A</v>
      </c>
      <c r="E200" s="31" t="e">
        <f>IF(ROW(A200)=1,"",IF(VLOOKUP(A200,Crawl!A:W,23,FALSE)=0,"",VLOOKUP(A200,Crawl!A:W,23,FALSE)))</f>
        <v>#N/A</v>
      </c>
      <c r="F200" s="31" t="str">
        <f t="shared" si="42"/>
        <v/>
      </c>
      <c r="G200" s="31" t="str">
        <f>IFERROR(MID(A200,FIND(".",A200,LEN(#REF!)),LEN(A200)),"")</f>
        <v/>
      </c>
      <c r="H200" s="31" t="str">
        <f t="shared" si="43"/>
        <v/>
      </c>
      <c r="AM200"/>
      <c r="AN200"/>
      <c r="AO200"/>
      <c r="AP200"/>
      <c r="AQ200"/>
      <c r="AR200"/>
      <c r="AS200"/>
      <c r="AT200" s="33" t="str">
        <f>IF(ROW()=1,"",IF(O200=200,IFERROR(IF(FIND(LOWER(#REF!),LOWER(Q200)),"Yes","No"),"No"),"-"))</f>
        <v>-</v>
      </c>
      <c r="AU200" s="33" t="str">
        <f t="shared" si="33"/>
        <v>-</v>
      </c>
      <c r="AV200" s="33" t="str">
        <f t="shared" si="34"/>
        <v>-</v>
      </c>
      <c r="AW200" s="33" t="str">
        <f t="shared" si="41"/>
        <v>-</v>
      </c>
      <c r="AX200" s="33" t="str">
        <f t="shared" si="35"/>
        <v>No</v>
      </c>
      <c r="AY200" s="33" t="str">
        <f t="shared" si="36"/>
        <v>No</v>
      </c>
      <c r="AZ200" s="33" t="str">
        <f t="shared" si="37"/>
        <v>-</v>
      </c>
      <c r="BA200" s="33" t="str">
        <f t="shared" si="38"/>
        <v>No</v>
      </c>
      <c r="BB200" s="33" t="str">
        <f t="shared" si="39"/>
        <v>No</v>
      </c>
      <c r="BC200" s="33">
        <f t="shared" si="40"/>
        <v>0</v>
      </c>
    </row>
    <row r="201" spans="1:61" x14ac:dyDescent="0.25">
      <c r="A201" s="29"/>
      <c r="B201" s="29" t="e">
        <f>IF(ROW(A201)=1,"",VLOOKUP(A201,'SERP Crawl'!A:C,3,FALSE))</f>
        <v>#N/A</v>
      </c>
      <c r="C201" t="e">
        <f>IF(ROW(A201)=1,"",VLOOKUP(A201,Crawl!A:C,3,FALSE))</f>
        <v>#N/A</v>
      </c>
      <c r="D201" s="31" t="e">
        <f>IF(ROW(A201)=1,"",IF(VLOOKUP(A201,Crawl!A:V,22,FALSE)="","No","Yes"))</f>
        <v>#N/A</v>
      </c>
      <c r="E201" s="31" t="e">
        <f>IF(ROW(A201)=1,"",IF(VLOOKUP(A201,Crawl!A:W,23,FALSE)=0,"",VLOOKUP(A201,Crawl!A:W,23,FALSE)))</f>
        <v>#N/A</v>
      </c>
      <c r="F201" s="31" t="str">
        <f t="shared" si="42"/>
        <v/>
      </c>
      <c r="G201" s="31" t="str">
        <f>IFERROR(MID(A201,FIND(".",A201,LEN(#REF!)),LEN(A201)),"")</f>
        <v/>
      </c>
      <c r="H201" s="31" t="str">
        <f t="shared" si="43"/>
        <v/>
      </c>
      <c r="AM201"/>
      <c r="AN201"/>
      <c r="AO201"/>
      <c r="AP201"/>
      <c r="AQ201"/>
      <c r="AR201"/>
      <c r="AS201"/>
      <c r="AT201" s="33" t="str">
        <f>IF(ROW()=1,"",IF(O201=200,IFERROR(IF(FIND(LOWER(#REF!),LOWER(Q201)),"Yes","No"),"No"),"-"))</f>
        <v>-</v>
      </c>
      <c r="AU201" s="33" t="str">
        <f t="shared" si="33"/>
        <v>-</v>
      </c>
      <c r="AV201" s="33" t="str">
        <f t="shared" si="34"/>
        <v>-</v>
      </c>
      <c r="AW201" s="33" t="str">
        <f t="shared" si="41"/>
        <v>-</v>
      </c>
      <c r="AX201" s="33" t="str">
        <f t="shared" si="35"/>
        <v>No</v>
      </c>
      <c r="AY201" s="33" t="str">
        <f t="shared" si="36"/>
        <v>No</v>
      </c>
      <c r="AZ201" s="33" t="str">
        <f t="shared" si="37"/>
        <v>-</v>
      </c>
      <c r="BA201" s="33" t="str">
        <f t="shared" si="38"/>
        <v>No</v>
      </c>
      <c r="BB201" s="33" t="str">
        <f t="shared" si="39"/>
        <v>No</v>
      </c>
      <c r="BC201" s="33">
        <f t="shared" si="40"/>
        <v>0</v>
      </c>
    </row>
    <row r="202" spans="1:61" x14ac:dyDescent="0.25">
      <c r="A202" s="29"/>
      <c r="B202" s="29" t="e">
        <f>IF(ROW(A202)=1,"",VLOOKUP(A202,'SERP Crawl'!A:C,3,FALSE))</f>
        <v>#N/A</v>
      </c>
      <c r="C202" t="e">
        <f>IF(ROW(A202)=1,"",VLOOKUP(A202,Crawl!A:C,3,FALSE))</f>
        <v>#N/A</v>
      </c>
      <c r="D202" s="31" t="e">
        <f>IF(ROW(A202)=1,"",IF(VLOOKUP(A202,Crawl!A:V,22,FALSE)="","No","Yes"))</f>
        <v>#N/A</v>
      </c>
      <c r="E202" s="31" t="e">
        <f>IF(ROW(A202)=1,"",IF(VLOOKUP(A202,Crawl!A:W,23,FALSE)=0,"",VLOOKUP(A202,Crawl!A:W,23,FALSE)))</f>
        <v>#N/A</v>
      </c>
      <c r="F202" s="31" t="str">
        <f t="shared" si="42"/>
        <v/>
      </c>
      <c r="G202" s="31" t="str">
        <f>IFERROR(MID(A202,FIND(".",A202,LEN(#REF!)),LEN(A202)),"")</f>
        <v/>
      </c>
      <c r="H202" s="31" t="str">
        <f t="shared" si="43"/>
        <v/>
      </c>
      <c r="AM202"/>
      <c r="AN202"/>
      <c r="AO202"/>
      <c r="AP202"/>
      <c r="AQ202"/>
      <c r="AR202"/>
      <c r="AS202"/>
      <c r="AT202" s="33" t="str">
        <f>IF(ROW()=1,"",IF(O202=200,IFERROR(IF(FIND(LOWER(#REF!),LOWER(Q202)),"Yes","No"),"No"),"-"))</f>
        <v>-</v>
      </c>
      <c r="AU202" s="33" t="str">
        <f t="shared" si="33"/>
        <v>-</v>
      </c>
      <c r="AV202" s="33" t="str">
        <f t="shared" si="34"/>
        <v>-</v>
      </c>
      <c r="AW202" s="33" t="str">
        <f t="shared" si="41"/>
        <v>-</v>
      </c>
      <c r="AX202" s="33" t="str">
        <f t="shared" si="35"/>
        <v>No</v>
      </c>
      <c r="AY202" s="33" t="str">
        <f t="shared" si="36"/>
        <v>No</v>
      </c>
      <c r="AZ202" s="33" t="str">
        <f t="shared" si="37"/>
        <v>-</v>
      </c>
      <c r="BA202" s="33" t="str">
        <f t="shared" si="38"/>
        <v>No</v>
      </c>
      <c r="BB202" s="33" t="str">
        <f t="shared" si="39"/>
        <v>No</v>
      </c>
      <c r="BC202" s="33">
        <f t="shared" si="40"/>
        <v>0</v>
      </c>
    </row>
    <row r="203" spans="1:61" x14ac:dyDescent="0.25">
      <c r="A203" s="29"/>
      <c r="B203" s="29" t="e">
        <f>IF(ROW(A203)=1,"",VLOOKUP(A203,'SERP Crawl'!A:C,3,FALSE))</f>
        <v>#N/A</v>
      </c>
      <c r="C203" t="e">
        <f>IF(ROW(A203)=1,"",VLOOKUP(A203,Crawl!A:C,3,FALSE))</f>
        <v>#N/A</v>
      </c>
      <c r="D203" s="31" t="e">
        <f>IF(ROW(A203)=1,"",IF(VLOOKUP(A203,Crawl!A:V,22,FALSE)="","No","Yes"))</f>
        <v>#N/A</v>
      </c>
      <c r="E203" s="31" t="e">
        <f>IF(ROW(A203)=1,"",IF(VLOOKUP(A203,Crawl!A:W,23,FALSE)=0,"",VLOOKUP(A203,Crawl!A:W,23,FALSE)))</f>
        <v>#N/A</v>
      </c>
      <c r="F203" s="31" t="str">
        <f t="shared" si="42"/>
        <v/>
      </c>
      <c r="G203" s="31" t="str">
        <f>IFERROR(MID(A203,FIND(".",A203,LEN(#REF!)),LEN(A203)),"")</f>
        <v/>
      </c>
      <c r="H203" s="31" t="str">
        <f t="shared" si="43"/>
        <v/>
      </c>
      <c r="AM203"/>
      <c r="AN203"/>
      <c r="AO203"/>
      <c r="AP203"/>
      <c r="AQ203"/>
      <c r="AR203"/>
      <c r="AS203"/>
      <c r="AT203" s="33" t="str">
        <f>IF(ROW()=1,"",IF(O203=200,IFERROR(IF(FIND(LOWER(#REF!),LOWER(Q203)),"Yes","No"),"No"),"-"))</f>
        <v>-</v>
      </c>
      <c r="AU203" s="33" t="str">
        <f t="shared" si="33"/>
        <v>-</v>
      </c>
      <c r="AV203" s="33" t="str">
        <f t="shared" si="34"/>
        <v>-</v>
      </c>
      <c r="AW203" s="33" t="str">
        <f t="shared" si="41"/>
        <v>-</v>
      </c>
      <c r="AX203" s="33" t="str">
        <f t="shared" si="35"/>
        <v>No</v>
      </c>
      <c r="AY203" s="33" t="str">
        <f t="shared" si="36"/>
        <v>No</v>
      </c>
      <c r="AZ203" s="33" t="str">
        <f t="shared" si="37"/>
        <v>-</v>
      </c>
      <c r="BA203" s="33" t="str">
        <f t="shared" si="38"/>
        <v>No</v>
      </c>
      <c r="BB203" s="33" t="str">
        <f t="shared" si="39"/>
        <v>No</v>
      </c>
      <c r="BC203" s="33">
        <f t="shared" si="40"/>
        <v>0</v>
      </c>
    </row>
    <row r="204" spans="1:61" x14ac:dyDescent="0.25">
      <c r="A204" s="29"/>
      <c r="B204" s="29" t="e">
        <f>IF(ROW(A204)=1,"",VLOOKUP(A204,'SERP Crawl'!A:C,3,FALSE))</f>
        <v>#N/A</v>
      </c>
      <c r="C204" t="e">
        <f>IF(ROW(A204)=1,"",VLOOKUP(A204,Crawl!A:C,3,FALSE))</f>
        <v>#N/A</v>
      </c>
      <c r="D204" s="31" t="e">
        <f>IF(ROW(A204)=1,"",IF(VLOOKUP(A204,Crawl!A:V,22,FALSE)="","No","Yes"))</f>
        <v>#N/A</v>
      </c>
      <c r="E204" s="31" t="e">
        <f>IF(ROW(A204)=1,"",IF(VLOOKUP(A204,Crawl!A:W,23,FALSE)=0,"",VLOOKUP(A204,Crawl!A:W,23,FALSE)))</f>
        <v>#N/A</v>
      </c>
      <c r="F204" s="31" t="str">
        <f t="shared" si="42"/>
        <v/>
      </c>
      <c r="G204" s="31" t="str">
        <f>IFERROR(MID(A204,FIND(".",A204,LEN(#REF!)),LEN(A204)),"")</f>
        <v/>
      </c>
      <c r="H204" s="31" t="str">
        <f t="shared" si="43"/>
        <v/>
      </c>
      <c r="AM204"/>
      <c r="AN204"/>
      <c r="AO204"/>
      <c r="AP204"/>
      <c r="AQ204"/>
      <c r="AR204"/>
      <c r="AS204"/>
      <c r="AT204" s="33" t="str">
        <f>IF(ROW()=1,"",IF(O204=200,IFERROR(IF(FIND(LOWER(#REF!),LOWER(Q204)),"Yes","No"),"No"),"-"))</f>
        <v>-</v>
      </c>
      <c r="AU204" s="33" t="str">
        <f t="shared" si="33"/>
        <v>-</v>
      </c>
      <c r="AV204" s="33" t="str">
        <f t="shared" si="34"/>
        <v>-</v>
      </c>
      <c r="AW204" s="33" t="str">
        <f t="shared" si="41"/>
        <v>-</v>
      </c>
      <c r="AX204" s="33" t="str">
        <f t="shared" si="35"/>
        <v>No</v>
      </c>
      <c r="AY204" s="33" t="str">
        <f t="shared" si="36"/>
        <v>No</v>
      </c>
      <c r="AZ204" s="33" t="str">
        <f t="shared" si="37"/>
        <v>-</v>
      </c>
      <c r="BA204" s="33" t="str">
        <f t="shared" si="38"/>
        <v>No</v>
      </c>
      <c r="BB204" s="33" t="str">
        <f t="shared" si="39"/>
        <v>No</v>
      </c>
      <c r="BC204" s="33">
        <f t="shared" si="40"/>
        <v>0</v>
      </c>
    </row>
    <row r="205" spans="1:61" x14ac:dyDescent="0.25">
      <c r="A205" s="29"/>
      <c r="B205" s="29" t="e">
        <f>IF(ROW(A205)=1,"",VLOOKUP(A205,'SERP Crawl'!A:C,3,FALSE))</f>
        <v>#N/A</v>
      </c>
      <c r="C205" t="e">
        <f>IF(ROW(A205)=1,"",VLOOKUP(A205,Crawl!A:C,3,FALSE))</f>
        <v>#N/A</v>
      </c>
      <c r="D205" s="31" t="e">
        <f>IF(ROW(A205)=1,"",IF(VLOOKUP(A205,Crawl!A:V,22,FALSE)="","No","Yes"))</f>
        <v>#N/A</v>
      </c>
      <c r="E205" s="31" t="e">
        <f>IF(ROW(A205)=1,"",IF(VLOOKUP(A205,Crawl!A:W,23,FALSE)=0,"",VLOOKUP(A205,Crawl!A:W,23,FALSE)))</f>
        <v>#N/A</v>
      </c>
      <c r="F205" s="31" t="str">
        <f t="shared" si="42"/>
        <v/>
      </c>
      <c r="G205" s="31" t="str">
        <f>IFERROR(MID(A205,FIND(".",A205,LEN(#REF!)),LEN(A205)),"")</f>
        <v/>
      </c>
      <c r="H205" s="31" t="str">
        <f t="shared" si="43"/>
        <v/>
      </c>
      <c r="AM205"/>
      <c r="AN205"/>
      <c r="AO205"/>
      <c r="AP205"/>
      <c r="AQ205"/>
      <c r="AR205"/>
      <c r="AS205"/>
      <c r="AT205" s="33" t="str">
        <f>IF(ROW()=1,"",IF(O205=200,IFERROR(IF(FIND(LOWER(#REF!),LOWER(Q205)),"Yes","No"),"No"),"-"))</f>
        <v>-</v>
      </c>
      <c r="AU205" s="33" t="str">
        <f t="shared" si="33"/>
        <v>-</v>
      </c>
      <c r="AV205" s="33" t="str">
        <f t="shared" si="34"/>
        <v>-</v>
      </c>
      <c r="AW205" s="33" t="str">
        <f t="shared" si="41"/>
        <v>-</v>
      </c>
      <c r="AX205" s="33" t="str">
        <f t="shared" si="35"/>
        <v>No</v>
      </c>
      <c r="AY205" s="33" t="str">
        <f t="shared" si="36"/>
        <v>No</v>
      </c>
      <c r="AZ205" s="33" t="str">
        <f t="shared" si="37"/>
        <v>-</v>
      </c>
      <c r="BA205" s="33" t="str">
        <f t="shared" si="38"/>
        <v>No</v>
      </c>
      <c r="BB205" s="33" t="str">
        <f t="shared" si="39"/>
        <v>No</v>
      </c>
      <c r="BC205" s="33">
        <f t="shared" si="40"/>
        <v>0</v>
      </c>
    </row>
    <row r="206" spans="1:61" x14ac:dyDescent="0.25">
      <c r="A206" s="29"/>
      <c r="B206" s="29" t="e">
        <f>IF(ROW(A206)=1,"",VLOOKUP(A206,'SERP Crawl'!A:C,3,FALSE))</f>
        <v>#N/A</v>
      </c>
      <c r="C206" t="e">
        <f>IF(ROW(A206)=1,"",VLOOKUP(A206,Crawl!A:C,3,FALSE))</f>
        <v>#N/A</v>
      </c>
      <c r="D206" s="31" t="e">
        <f>IF(ROW(A206)=1,"",IF(VLOOKUP(A206,Crawl!A:V,22,FALSE)="","No","Yes"))</f>
        <v>#N/A</v>
      </c>
      <c r="E206" s="31" t="e">
        <f>IF(ROW(A206)=1,"",IF(VLOOKUP(A206,Crawl!A:W,23,FALSE)=0,"",VLOOKUP(A206,Crawl!A:W,23,FALSE)))</f>
        <v>#N/A</v>
      </c>
      <c r="F206" s="31" t="str">
        <f t="shared" si="42"/>
        <v/>
      </c>
      <c r="G206" s="31" t="str">
        <f>IFERROR(MID(A206,FIND(".",A206,LEN(#REF!)),LEN(A206)),"")</f>
        <v/>
      </c>
      <c r="H206" s="31" t="str">
        <f t="shared" si="43"/>
        <v/>
      </c>
      <c r="AM206"/>
      <c r="AN206"/>
      <c r="AO206"/>
      <c r="AP206"/>
      <c r="AQ206"/>
      <c r="AR206"/>
      <c r="AS206"/>
      <c r="AT206" s="33" t="str">
        <f>IF(ROW()=1,"",IF(O206=200,IFERROR(IF(FIND(LOWER(#REF!),LOWER(Q206)),"Yes","No"),"No"),"-"))</f>
        <v>-</v>
      </c>
      <c r="AU206" s="33" t="str">
        <f t="shared" si="33"/>
        <v>-</v>
      </c>
      <c r="AV206" s="33" t="str">
        <f t="shared" si="34"/>
        <v>-</v>
      </c>
      <c r="AW206" s="33" t="str">
        <f t="shared" si="41"/>
        <v>-</v>
      </c>
      <c r="AX206" s="33" t="str">
        <f t="shared" si="35"/>
        <v>No</v>
      </c>
      <c r="AY206" s="33" t="str">
        <f t="shared" si="36"/>
        <v>No</v>
      </c>
      <c r="AZ206" s="33" t="str">
        <f t="shared" si="37"/>
        <v>-</v>
      </c>
      <c r="BA206" s="33" t="str">
        <f t="shared" si="38"/>
        <v>No</v>
      </c>
      <c r="BB206" s="33" t="str">
        <f t="shared" si="39"/>
        <v>No</v>
      </c>
      <c r="BC206" s="33">
        <f t="shared" si="40"/>
        <v>0</v>
      </c>
    </row>
    <row r="207" spans="1:61" x14ac:dyDescent="0.25">
      <c r="A207" s="29"/>
      <c r="B207" s="29" t="e">
        <f>IF(ROW(A207)=1,"",VLOOKUP(A207,'SERP Crawl'!A:C,3,FALSE))</f>
        <v>#N/A</v>
      </c>
      <c r="C207" t="e">
        <f>IF(ROW(A207)=1,"",VLOOKUP(A207,Crawl!A:C,3,FALSE))</f>
        <v>#N/A</v>
      </c>
      <c r="D207" s="31" t="e">
        <f>IF(ROW(A207)=1,"",IF(VLOOKUP(A207,Crawl!A:V,22,FALSE)="","No","Yes"))</f>
        <v>#N/A</v>
      </c>
      <c r="E207" s="31" t="e">
        <f>IF(ROW(A207)=1,"",IF(VLOOKUP(A207,Crawl!A:W,23,FALSE)=0,"",VLOOKUP(A207,Crawl!A:W,23,FALSE)))</f>
        <v>#N/A</v>
      </c>
      <c r="F207" s="31" t="str">
        <f t="shared" si="42"/>
        <v/>
      </c>
      <c r="G207" s="31" t="str">
        <f>IFERROR(MID(A207,FIND(".",A207,LEN(#REF!)),LEN(A207)),"")</f>
        <v/>
      </c>
      <c r="H207" s="31" t="str">
        <f t="shared" si="43"/>
        <v/>
      </c>
      <c r="AM207"/>
      <c r="AN207"/>
      <c r="AO207"/>
      <c r="AP207"/>
      <c r="AQ207"/>
      <c r="AR207"/>
      <c r="AS207"/>
      <c r="AT207" s="33" t="str">
        <f>IF(ROW()=1,"",IF(O207=200,IFERROR(IF(FIND(LOWER(#REF!),LOWER(Q207)),"Yes","No"),"No"),"-"))</f>
        <v>-</v>
      </c>
      <c r="AU207" s="33" t="str">
        <f t="shared" si="33"/>
        <v>-</v>
      </c>
      <c r="AV207" s="33" t="str">
        <f t="shared" si="34"/>
        <v>-</v>
      </c>
      <c r="AW207" s="33" t="str">
        <f t="shared" si="41"/>
        <v>-</v>
      </c>
      <c r="AX207" s="33" t="str">
        <f t="shared" si="35"/>
        <v>No</v>
      </c>
      <c r="AY207" s="33" t="str">
        <f t="shared" si="36"/>
        <v>No</v>
      </c>
      <c r="AZ207" s="33" t="str">
        <f t="shared" si="37"/>
        <v>-</v>
      </c>
      <c r="BA207" s="33" t="str">
        <f t="shared" si="38"/>
        <v>No</v>
      </c>
      <c r="BB207" s="33" t="str">
        <f t="shared" si="39"/>
        <v>No</v>
      </c>
      <c r="BC207" s="33">
        <f t="shared" si="40"/>
        <v>0</v>
      </c>
    </row>
    <row r="208" spans="1:61" x14ac:dyDescent="0.25">
      <c r="A208" s="29"/>
      <c r="B208" s="29" t="e">
        <f>IF(ROW(A208)=1,"",VLOOKUP(A208,'SERP Crawl'!A:C,3,FALSE))</f>
        <v>#N/A</v>
      </c>
      <c r="C208" t="e">
        <f>IF(ROW(A208)=1,"",VLOOKUP(A208,Crawl!A:C,3,FALSE))</f>
        <v>#N/A</v>
      </c>
      <c r="D208" s="31" t="e">
        <f>IF(ROW(A208)=1,"",IF(VLOOKUP(A208,Crawl!A:V,22,FALSE)="","No","Yes"))</f>
        <v>#N/A</v>
      </c>
      <c r="E208" s="31" t="e">
        <f>IF(ROW(A208)=1,"",IF(VLOOKUP(A208,Crawl!A:W,23,FALSE)=0,"",VLOOKUP(A208,Crawl!A:W,23,FALSE)))</f>
        <v>#N/A</v>
      </c>
      <c r="F208" s="31" t="str">
        <f t="shared" si="42"/>
        <v/>
      </c>
      <c r="G208" s="31" t="str">
        <f>IFERROR(MID(A208,FIND(".",A208,LEN(#REF!)),LEN(A208)),"")</f>
        <v/>
      </c>
      <c r="H208" s="31" t="str">
        <f t="shared" si="43"/>
        <v/>
      </c>
      <c r="AM208"/>
      <c r="AN208"/>
      <c r="AO208"/>
      <c r="AP208"/>
      <c r="AQ208"/>
      <c r="AR208"/>
      <c r="AS208"/>
      <c r="AT208" s="33" t="str">
        <f>IF(ROW()=1,"",IF(O208=200,IFERROR(IF(FIND(LOWER(#REF!),LOWER(Q208)),"Yes","No"),"No"),"-"))</f>
        <v>-</v>
      </c>
      <c r="AU208" s="33" t="str">
        <f t="shared" si="33"/>
        <v>-</v>
      </c>
      <c r="AV208" s="33" t="str">
        <f t="shared" si="34"/>
        <v>-</v>
      </c>
      <c r="AW208" s="33" t="str">
        <f t="shared" si="41"/>
        <v>-</v>
      </c>
      <c r="AX208" s="33" t="str">
        <f t="shared" si="35"/>
        <v>No</v>
      </c>
      <c r="AY208" s="33" t="str">
        <f t="shared" si="36"/>
        <v>No</v>
      </c>
      <c r="AZ208" s="33" t="str">
        <f t="shared" si="37"/>
        <v>-</v>
      </c>
      <c r="BA208" s="33" t="str">
        <f t="shared" si="38"/>
        <v>No</v>
      </c>
      <c r="BB208" s="33" t="str">
        <f t="shared" si="39"/>
        <v>No</v>
      </c>
      <c r="BC208" s="33">
        <f t="shared" si="40"/>
        <v>0</v>
      </c>
    </row>
    <row r="209" spans="1:55" x14ac:dyDescent="0.25">
      <c r="A209" s="29"/>
      <c r="B209" s="29" t="e">
        <f>IF(ROW(A209)=1,"",VLOOKUP(A209,'SERP Crawl'!A:C,3,FALSE))</f>
        <v>#N/A</v>
      </c>
      <c r="C209" t="e">
        <f>IF(ROW(A209)=1,"",VLOOKUP(A209,Crawl!A:C,3,FALSE))</f>
        <v>#N/A</v>
      </c>
      <c r="D209" s="31" t="e">
        <f>IF(ROW(A209)=1,"",IF(VLOOKUP(A209,Crawl!A:V,22,FALSE)="","No","Yes"))</f>
        <v>#N/A</v>
      </c>
      <c r="E209" s="31" t="e">
        <f>IF(ROW(A209)=1,"",IF(VLOOKUP(A209,Crawl!A:W,23,FALSE)=0,"",VLOOKUP(A209,Crawl!A:W,23,FALSE)))</f>
        <v>#N/A</v>
      </c>
      <c r="F209" s="31" t="str">
        <f t="shared" si="42"/>
        <v/>
      </c>
      <c r="G209" s="31" t="str">
        <f>IFERROR(MID(A209,FIND(".",A209,LEN(#REF!)),LEN(A209)),"")</f>
        <v/>
      </c>
      <c r="H209" s="31" t="str">
        <f t="shared" si="43"/>
        <v/>
      </c>
      <c r="AM209"/>
      <c r="AN209"/>
      <c r="AO209"/>
      <c r="AP209"/>
      <c r="AQ209"/>
      <c r="AR209"/>
      <c r="AS209"/>
      <c r="AT209" s="33" t="str">
        <f>IF(ROW()=1,"",IF(O209=200,IFERROR(IF(FIND(LOWER(#REF!),LOWER(Q209)),"Yes","No"),"No"),"-"))</f>
        <v>-</v>
      </c>
      <c r="AU209" s="33" t="str">
        <f t="shared" si="33"/>
        <v>-</v>
      </c>
      <c r="AV209" s="33" t="str">
        <f t="shared" si="34"/>
        <v>-</v>
      </c>
      <c r="AW209" s="33" t="str">
        <f t="shared" si="41"/>
        <v>-</v>
      </c>
      <c r="AX209" s="33" t="str">
        <f t="shared" si="35"/>
        <v>No</v>
      </c>
      <c r="AY209" s="33" t="str">
        <f t="shared" si="36"/>
        <v>No</v>
      </c>
      <c r="AZ209" s="33" t="str">
        <f t="shared" si="37"/>
        <v>-</v>
      </c>
      <c r="BA209" s="33" t="str">
        <f t="shared" si="38"/>
        <v>No</v>
      </c>
      <c r="BB209" s="33" t="str">
        <f t="shared" si="39"/>
        <v>No</v>
      </c>
      <c r="BC209" s="33">
        <f t="shared" si="40"/>
        <v>0</v>
      </c>
    </row>
    <row r="210" spans="1:55" x14ac:dyDescent="0.25">
      <c r="A210" s="29"/>
      <c r="B210" s="29" t="e">
        <f>IF(ROW(A210)=1,"",VLOOKUP(A210,'SERP Crawl'!A:C,3,FALSE))</f>
        <v>#N/A</v>
      </c>
      <c r="C210" t="e">
        <f>IF(ROW(A210)=1,"",VLOOKUP(A210,Crawl!A:C,3,FALSE))</f>
        <v>#N/A</v>
      </c>
      <c r="D210" s="31" t="e">
        <f>IF(ROW(A210)=1,"",IF(VLOOKUP(A210,Crawl!A:V,22,FALSE)="","No","Yes"))</f>
        <v>#N/A</v>
      </c>
      <c r="E210" s="31" t="e">
        <f>IF(ROW(A210)=1,"",IF(VLOOKUP(A210,Crawl!A:W,23,FALSE)=0,"",VLOOKUP(A210,Crawl!A:W,23,FALSE)))</f>
        <v>#N/A</v>
      </c>
      <c r="F210" s="31" t="str">
        <f t="shared" si="42"/>
        <v/>
      </c>
      <c r="G210" s="31" t="str">
        <f>IFERROR(MID(A210,FIND(".",A210,LEN(#REF!)),LEN(A210)),"")</f>
        <v/>
      </c>
      <c r="H210" s="31" t="str">
        <f t="shared" si="43"/>
        <v/>
      </c>
      <c r="AM210"/>
      <c r="AN210"/>
      <c r="AO210"/>
      <c r="AP210"/>
      <c r="AQ210"/>
      <c r="AR210"/>
      <c r="AS210"/>
      <c r="AT210" s="33" t="str">
        <f>IF(ROW()=1,"",IF(O210=200,IFERROR(IF(FIND(LOWER(#REF!),LOWER(Q210)),"Yes","No"),"No"),"-"))</f>
        <v>-</v>
      </c>
      <c r="AU210" s="33" t="str">
        <f t="shared" si="33"/>
        <v>-</v>
      </c>
      <c r="AV210" s="33" t="str">
        <f t="shared" si="34"/>
        <v>-</v>
      </c>
      <c r="AW210" s="33" t="str">
        <f t="shared" si="41"/>
        <v>-</v>
      </c>
      <c r="AX210" s="33" t="str">
        <f t="shared" si="35"/>
        <v>No</v>
      </c>
      <c r="AY210" s="33" t="str">
        <f t="shared" si="36"/>
        <v>No</v>
      </c>
      <c r="AZ210" s="33" t="str">
        <f t="shared" si="37"/>
        <v>-</v>
      </c>
      <c r="BA210" s="33" t="str">
        <f t="shared" si="38"/>
        <v>No</v>
      </c>
      <c r="BB210" s="33" t="str">
        <f t="shared" si="39"/>
        <v>No</v>
      </c>
      <c r="BC210" s="33">
        <f t="shared" si="40"/>
        <v>0</v>
      </c>
    </row>
    <row r="211" spans="1:55" x14ac:dyDescent="0.25">
      <c r="A211" s="29"/>
      <c r="B211" s="29" t="e">
        <f>IF(ROW(A211)=1,"",VLOOKUP(A211,'SERP Crawl'!A:C,3,FALSE))</f>
        <v>#N/A</v>
      </c>
      <c r="C211" t="e">
        <f>IF(ROW(A211)=1,"",VLOOKUP(A211,Crawl!A:C,3,FALSE))</f>
        <v>#N/A</v>
      </c>
      <c r="D211" s="31" t="e">
        <f>IF(ROW(A211)=1,"",IF(VLOOKUP(A211,Crawl!A:V,22,FALSE)="","No","Yes"))</f>
        <v>#N/A</v>
      </c>
      <c r="E211" s="31" t="e">
        <f>IF(ROW(A211)=1,"",IF(VLOOKUP(A211,Crawl!A:W,23,FALSE)=0,"",VLOOKUP(A211,Crawl!A:W,23,FALSE)))</f>
        <v>#N/A</v>
      </c>
      <c r="F211" s="31" t="str">
        <f t="shared" si="42"/>
        <v/>
      </c>
      <c r="G211" s="31" t="str">
        <f>IFERROR(MID(A211,FIND(".",A211,LEN(#REF!)),LEN(A211)),"")</f>
        <v/>
      </c>
      <c r="H211" s="31" t="str">
        <f t="shared" si="43"/>
        <v/>
      </c>
      <c r="AM211"/>
      <c r="AN211"/>
      <c r="AO211"/>
      <c r="AP211"/>
      <c r="AQ211"/>
      <c r="AR211"/>
      <c r="AS211"/>
      <c r="AT211" s="33" t="str">
        <f>IF(ROW()=1,"",IF(O211=200,IFERROR(IF(FIND(LOWER(#REF!),LOWER(Q211)),"Yes","No"),"No"),"-"))</f>
        <v>-</v>
      </c>
      <c r="AU211" s="33" t="str">
        <f t="shared" si="33"/>
        <v>-</v>
      </c>
      <c r="AV211" s="33" t="str">
        <f t="shared" si="34"/>
        <v>-</v>
      </c>
      <c r="AW211" s="33" t="str">
        <f t="shared" si="41"/>
        <v>-</v>
      </c>
      <c r="AX211" s="33" t="str">
        <f t="shared" si="35"/>
        <v>No</v>
      </c>
      <c r="AY211" s="33" t="str">
        <f t="shared" si="36"/>
        <v>No</v>
      </c>
      <c r="AZ211" s="33" t="str">
        <f t="shared" si="37"/>
        <v>-</v>
      </c>
      <c r="BA211" s="33" t="str">
        <f t="shared" si="38"/>
        <v>No</v>
      </c>
      <c r="BB211" s="33" t="str">
        <f t="shared" si="39"/>
        <v>No</v>
      </c>
      <c r="BC211" s="33">
        <f t="shared" si="40"/>
        <v>0</v>
      </c>
    </row>
    <row r="212" spans="1:55" x14ac:dyDescent="0.25">
      <c r="A212" s="29"/>
      <c r="B212" s="29" t="e">
        <f>IF(ROW(A212)=1,"",VLOOKUP(A212,'SERP Crawl'!A:C,3,FALSE))</f>
        <v>#N/A</v>
      </c>
      <c r="C212" t="e">
        <f>IF(ROW(A212)=1,"",VLOOKUP(A212,Crawl!A:C,3,FALSE))</f>
        <v>#N/A</v>
      </c>
      <c r="D212" s="31" t="e">
        <f>IF(ROW(A212)=1,"",IF(VLOOKUP(A212,Crawl!A:V,22,FALSE)="","No","Yes"))</f>
        <v>#N/A</v>
      </c>
      <c r="E212" s="31" t="e">
        <f>IF(ROW(A212)=1,"",IF(VLOOKUP(A212,Crawl!A:W,23,FALSE)=0,"",VLOOKUP(A212,Crawl!A:W,23,FALSE)))</f>
        <v>#N/A</v>
      </c>
      <c r="F212" s="31" t="str">
        <f t="shared" si="42"/>
        <v/>
      </c>
      <c r="G212" s="31" t="str">
        <f>IFERROR(MID(A212,FIND(".",A212,LEN(#REF!)),LEN(A212)),"")</f>
        <v/>
      </c>
      <c r="H212" s="31" t="str">
        <f t="shared" si="43"/>
        <v/>
      </c>
      <c r="AM212"/>
      <c r="AN212"/>
      <c r="AO212"/>
      <c r="AP212"/>
      <c r="AQ212"/>
      <c r="AR212"/>
      <c r="AS212"/>
      <c r="AT212" s="33" t="str">
        <f>IF(ROW()=1,"",IF(O212=200,IFERROR(IF(FIND(LOWER(#REF!),LOWER(Q212)),"Yes","No"),"No"),"-"))</f>
        <v>-</v>
      </c>
      <c r="AU212" s="33" t="str">
        <f t="shared" si="33"/>
        <v>-</v>
      </c>
      <c r="AV212" s="33" t="str">
        <f t="shared" si="34"/>
        <v>-</v>
      </c>
      <c r="AW212" s="33" t="str">
        <f t="shared" si="41"/>
        <v>-</v>
      </c>
      <c r="AX212" s="33" t="str">
        <f t="shared" si="35"/>
        <v>No</v>
      </c>
      <c r="AY212" s="33" t="str">
        <f t="shared" si="36"/>
        <v>No</v>
      </c>
      <c r="AZ212" s="33" t="str">
        <f t="shared" si="37"/>
        <v>-</v>
      </c>
      <c r="BA212" s="33" t="str">
        <f t="shared" si="38"/>
        <v>No</v>
      </c>
      <c r="BB212" s="33" t="str">
        <f t="shared" si="39"/>
        <v>No</v>
      </c>
      <c r="BC212" s="33">
        <f t="shared" si="40"/>
        <v>0</v>
      </c>
    </row>
    <row r="213" spans="1:55" x14ac:dyDescent="0.25">
      <c r="A213" s="29"/>
      <c r="B213" s="29" t="e">
        <f>IF(ROW(A213)=1,"",VLOOKUP(A213,'SERP Crawl'!A:C,3,FALSE))</f>
        <v>#N/A</v>
      </c>
      <c r="C213" t="e">
        <f>IF(ROW(A213)=1,"",VLOOKUP(A213,Crawl!A:C,3,FALSE))</f>
        <v>#N/A</v>
      </c>
      <c r="D213" s="31" t="e">
        <f>IF(ROW(A213)=1,"",IF(VLOOKUP(A213,Crawl!A:V,22,FALSE)="","No","Yes"))</f>
        <v>#N/A</v>
      </c>
      <c r="E213" s="31" t="e">
        <f>IF(ROW(A213)=1,"",IF(VLOOKUP(A213,Crawl!A:W,23,FALSE)=0,"",VLOOKUP(A213,Crawl!A:W,23,FALSE)))</f>
        <v>#N/A</v>
      </c>
      <c r="F213" s="31" t="str">
        <f t="shared" si="42"/>
        <v/>
      </c>
      <c r="G213" s="31" t="str">
        <f>IFERROR(MID(A213,FIND(".",A213,LEN(#REF!)),LEN(A213)),"")</f>
        <v/>
      </c>
      <c r="H213" s="31" t="str">
        <f t="shared" si="43"/>
        <v/>
      </c>
      <c r="AM213"/>
      <c r="AN213"/>
      <c r="AO213"/>
      <c r="AP213"/>
      <c r="AQ213"/>
      <c r="AR213"/>
      <c r="AS213"/>
      <c r="AT213" s="33" t="str">
        <f>IF(ROW()=1,"",IF(O213=200,IFERROR(IF(FIND(LOWER(#REF!),LOWER(Q213)),"Yes","No"),"No"),"-"))</f>
        <v>-</v>
      </c>
      <c r="AU213" s="33" t="str">
        <f t="shared" si="33"/>
        <v>-</v>
      </c>
      <c r="AV213" s="33" t="str">
        <f t="shared" si="34"/>
        <v>-</v>
      </c>
      <c r="AW213" s="33" t="str">
        <f t="shared" si="41"/>
        <v>-</v>
      </c>
      <c r="AX213" s="33" t="str">
        <f t="shared" si="35"/>
        <v>No</v>
      </c>
      <c r="AY213" s="33" t="str">
        <f t="shared" si="36"/>
        <v>No</v>
      </c>
      <c r="AZ213" s="33" t="str">
        <f t="shared" si="37"/>
        <v>-</v>
      </c>
      <c r="BA213" s="33" t="str">
        <f t="shared" si="38"/>
        <v>No</v>
      </c>
      <c r="BB213" s="33" t="str">
        <f t="shared" si="39"/>
        <v>No</v>
      </c>
      <c r="BC213" s="33">
        <f t="shared" si="40"/>
        <v>0</v>
      </c>
    </row>
    <row r="214" spans="1:55" x14ac:dyDescent="0.25">
      <c r="A214" s="29"/>
      <c r="B214" s="29" t="e">
        <f>IF(ROW(A214)=1,"",VLOOKUP(A214,'SERP Crawl'!A:C,3,FALSE))</f>
        <v>#N/A</v>
      </c>
      <c r="C214" t="e">
        <f>IF(ROW(A214)=1,"",VLOOKUP(A214,Crawl!A:C,3,FALSE))</f>
        <v>#N/A</v>
      </c>
      <c r="D214" s="31" t="e">
        <f>IF(ROW(A214)=1,"",IF(VLOOKUP(A214,Crawl!A:V,22,FALSE)="","No","Yes"))</f>
        <v>#N/A</v>
      </c>
      <c r="E214" s="31" t="e">
        <f>IF(ROW(A214)=1,"",IF(VLOOKUP(A214,Crawl!A:W,23,FALSE)=0,"",VLOOKUP(A214,Crawl!A:W,23,FALSE)))</f>
        <v>#N/A</v>
      </c>
      <c r="F214" s="31" t="str">
        <f t="shared" si="42"/>
        <v/>
      </c>
      <c r="G214" s="31" t="str">
        <f>IFERROR(MID(A214,FIND(".",A214,LEN(#REF!)),LEN(A214)),"")</f>
        <v/>
      </c>
      <c r="H214" s="31" t="str">
        <f t="shared" si="43"/>
        <v/>
      </c>
      <c r="AM214"/>
      <c r="AN214"/>
      <c r="AO214"/>
      <c r="AP214"/>
      <c r="AQ214"/>
      <c r="AR214"/>
      <c r="AS214"/>
      <c r="AT214" s="33" t="str">
        <f>IF(ROW()=1,"",IF(O214=200,IFERROR(IF(FIND(LOWER(#REF!),LOWER(Q214)),"Yes","No"),"No"),"-"))</f>
        <v>-</v>
      </c>
      <c r="AU214" s="33" t="str">
        <f t="shared" si="33"/>
        <v>-</v>
      </c>
      <c r="AV214" s="33" t="str">
        <f t="shared" si="34"/>
        <v>-</v>
      </c>
      <c r="AW214" s="33" t="str">
        <f t="shared" si="41"/>
        <v>-</v>
      </c>
      <c r="AX214" s="33" t="str">
        <f t="shared" si="35"/>
        <v>No</v>
      </c>
      <c r="AY214" s="33" t="str">
        <f t="shared" si="36"/>
        <v>No</v>
      </c>
      <c r="AZ214" s="33" t="str">
        <f t="shared" si="37"/>
        <v>-</v>
      </c>
      <c r="BA214" s="33" t="str">
        <f t="shared" si="38"/>
        <v>No</v>
      </c>
      <c r="BB214" s="33" t="str">
        <f t="shared" si="39"/>
        <v>No</v>
      </c>
      <c r="BC214" s="33">
        <f t="shared" si="40"/>
        <v>0</v>
      </c>
    </row>
    <row r="215" spans="1:55" x14ac:dyDescent="0.25">
      <c r="A215" s="29"/>
      <c r="B215" s="29" t="e">
        <f>IF(ROW(A215)=1,"",VLOOKUP(A215,'SERP Crawl'!A:C,3,FALSE))</f>
        <v>#N/A</v>
      </c>
      <c r="C215" t="e">
        <f>IF(ROW(A215)=1,"",VLOOKUP(A215,Crawl!A:C,3,FALSE))</f>
        <v>#N/A</v>
      </c>
      <c r="D215" s="31" t="e">
        <f>IF(ROW(A215)=1,"",IF(VLOOKUP(A215,Crawl!A:V,22,FALSE)="","No","Yes"))</f>
        <v>#N/A</v>
      </c>
      <c r="E215" s="31" t="e">
        <f>IF(ROW(A215)=1,"",IF(VLOOKUP(A215,Crawl!A:W,23,FALSE)=0,"",VLOOKUP(A215,Crawl!A:W,23,FALSE)))</f>
        <v>#N/A</v>
      </c>
      <c r="F215" s="31" t="str">
        <f t="shared" si="42"/>
        <v/>
      </c>
      <c r="G215" s="31" t="str">
        <f>IFERROR(MID(A215,FIND(".",A215,LEN(#REF!)),LEN(A215)),"")</f>
        <v/>
      </c>
      <c r="H215" s="31" t="str">
        <f t="shared" si="43"/>
        <v/>
      </c>
      <c r="AM215"/>
      <c r="AN215"/>
      <c r="AO215"/>
      <c r="AP215"/>
      <c r="AQ215"/>
      <c r="AR215"/>
      <c r="AS215"/>
      <c r="AT215" s="33" t="str">
        <f>IF(ROW()=1,"",IF(O215=200,IFERROR(IF(FIND(LOWER(#REF!),LOWER(Q215)),"Yes","No"),"No"),"-"))</f>
        <v>-</v>
      </c>
      <c r="AU215" s="33" t="str">
        <f t="shared" si="33"/>
        <v>-</v>
      </c>
      <c r="AV215" s="33" t="str">
        <f t="shared" si="34"/>
        <v>-</v>
      </c>
      <c r="AW215" s="33" t="str">
        <f t="shared" si="41"/>
        <v>-</v>
      </c>
      <c r="AX215" s="33" t="str">
        <f t="shared" si="35"/>
        <v>No</v>
      </c>
      <c r="AY215" s="33" t="str">
        <f t="shared" si="36"/>
        <v>No</v>
      </c>
      <c r="AZ215" s="33" t="str">
        <f t="shared" si="37"/>
        <v>-</v>
      </c>
      <c r="BA215" s="33" t="str">
        <f t="shared" si="38"/>
        <v>No</v>
      </c>
      <c r="BB215" s="33" t="str">
        <f t="shared" si="39"/>
        <v>No</v>
      </c>
      <c r="BC215" s="33">
        <f t="shared" si="40"/>
        <v>0</v>
      </c>
    </row>
    <row r="216" spans="1:55" x14ac:dyDescent="0.25">
      <c r="A216" s="29"/>
      <c r="B216" s="29" t="e">
        <f>IF(ROW(A216)=1,"",VLOOKUP(A216,'SERP Crawl'!A:C,3,FALSE))</f>
        <v>#N/A</v>
      </c>
      <c r="C216" t="e">
        <f>IF(ROW(A216)=1,"",VLOOKUP(A216,Crawl!A:C,3,FALSE))</f>
        <v>#N/A</v>
      </c>
      <c r="D216" s="31" t="e">
        <f>IF(ROW(A216)=1,"",IF(VLOOKUP(A216,Crawl!A:V,22,FALSE)="","No","Yes"))</f>
        <v>#N/A</v>
      </c>
      <c r="E216" s="31" t="e">
        <f>IF(ROW(A216)=1,"",IF(VLOOKUP(A216,Crawl!A:W,23,FALSE)=0,"",VLOOKUP(A216,Crawl!A:W,23,FALSE)))</f>
        <v>#N/A</v>
      </c>
      <c r="F216" s="31" t="str">
        <f t="shared" si="42"/>
        <v/>
      </c>
      <c r="G216" s="31" t="str">
        <f>IFERROR(MID(A216,FIND(".",A216,LEN(#REF!)),LEN(A216)),"")</f>
        <v/>
      </c>
      <c r="H216" s="31" t="str">
        <f t="shared" si="43"/>
        <v/>
      </c>
      <c r="AM216"/>
      <c r="AN216"/>
      <c r="AO216"/>
      <c r="AP216"/>
      <c r="AQ216"/>
      <c r="AR216"/>
      <c r="AS216"/>
      <c r="AT216" s="33" t="str">
        <f>IF(ROW()=1,"",IF(O216=200,IFERROR(IF(FIND(LOWER(#REF!),LOWER(Q216)),"Yes","No"),"No"),"-"))</f>
        <v>-</v>
      </c>
      <c r="AU216" s="33" t="str">
        <f t="shared" si="33"/>
        <v>-</v>
      </c>
      <c r="AV216" s="33" t="str">
        <f t="shared" si="34"/>
        <v>-</v>
      </c>
      <c r="AW216" s="33" t="str">
        <f t="shared" si="41"/>
        <v>-</v>
      </c>
      <c r="AX216" s="33" t="str">
        <f t="shared" si="35"/>
        <v>No</v>
      </c>
      <c r="AY216" s="33" t="str">
        <f t="shared" si="36"/>
        <v>No</v>
      </c>
      <c r="AZ216" s="33" t="str">
        <f t="shared" si="37"/>
        <v>-</v>
      </c>
      <c r="BA216" s="33" t="str">
        <f t="shared" si="38"/>
        <v>No</v>
      </c>
      <c r="BB216" s="33" t="str">
        <f t="shared" si="39"/>
        <v>No</v>
      </c>
      <c r="BC216" s="33">
        <f t="shared" si="40"/>
        <v>0</v>
      </c>
    </row>
    <row r="217" spans="1:55" x14ac:dyDescent="0.25">
      <c r="A217" s="29"/>
      <c r="B217" s="29" t="e">
        <f>IF(ROW(A217)=1,"",VLOOKUP(A217,'SERP Crawl'!A:C,3,FALSE))</f>
        <v>#N/A</v>
      </c>
      <c r="C217" t="e">
        <f>IF(ROW(A217)=1,"",VLOOKUP(A217,Crawl!A:C,3,FALSE))</f>
        <v>#N/A</v>
      </c>
      <c r="D217" s="31" t="e">
        <f>IF(ROW(A217)=1,"",IF(VLOOKUP(A217,Crawl!A:V,22,FALSE)="","No","Yes"))</f>
        <v>#N/A</v>
      </c>
      <c r="E217" s="31" t="e">
        <f>IF(ROW(A217)=1,"",IF(VLOOKUP(A217,Crawl!A:W,23,FALSE)=0,"",VLOOKUP(A217,Crawl!A:W,23,FALSE)))</f>
        <v>#N/A</v>
      </c>
      <c r="F217" s="31" t="str">
        <f t="shared" si="42"/>
        <v/>
      </c>
      <c r="G217" s="31" t="str">
        <f>IFERROR(MID(A217,FIND(".",A217,LEN(#REF!)),LEN(A217)),"")</f>
        <v/>
      </c>
      <c r="H217" s="31" t="str">
        <f t="shared" si="43"/>
        <v/>
      </c>
      <c r="AM217"/>
      <c r="AN217"/>
      <c r="AO217"/>
      <c r="AP217"/>
      <c r="AQ217"/>
      <c r="AR217"/>
      <c r="AS217"/>
      <c r="AT217" s="33" t="str">
        <f>IF(ROW()=1,"",IF(O217=200,IFERROR(IF(FIND(LOWER(#REF!),LOWER(Q217)),"Yes","No"),"No"),"-"))</f>
        <v>-</v>
      </c>
      <c r="AU217" s="33" t="str">
        <f t="shared" si="33"/>
        <v>-</v>
      </c>
      <c r="AV217" s="33" t="str">
        <f t="shared" si="34"/>
        <v>-</v>
      </c>
      <c r="AW217" s="33" t="str">
        <f t="shared" si="41"/>
        <v>-</v>
      </c>
      <c r="AX217" s="33" t="str">
        <f t="shared" si="35"/>
        <v>No</v>
      </c>
      <c r="AY217" s="33" t="str">
        <f t="shared" si="36"/>
        <v>No</v>
      </c>
      <c r="AZ217" s="33" t="str">
        <f t="shared" si="37"/>
        <v>-</v>
      </c>
      <c r="BA217" s="33" t="str">
        <f t="shared" si="38"/>
        <v>No</v>
      </c>
      <c r="BB217" s="33" t="str">
        <f t="shared" si="39"/>
        <v>No</v>
      </c>
      <c r="BC217" s="33">
        <f t="shared" si="40"/>
        <v>0</v>
      </c>
    </row>
    <row r="218" spans="1:55" x14ac:dyDescent="0.25">
      <c r="A218" s="29"/>
      <c r="B218" s="29" t="e">
        <f>IF(ROW(A218)=1,"",VLOOKUP(A218,'SERP Crawl'!A:C,3,FALSE))</f>
        <v>#N/A</v>
      </c>
      <c r="C218" t="e">
        <f>IF(ROW(A218)=1,"",VLOOKUP(A218,Crawl!A:C,3,FALSE))</f>
        <v>#N/A</v>
      </c>
      <c r="D218" s="31" t="e">
        <f>IF(ROW(A218)=1,"",IF(VLOOKUP(A218,Crawl!A:V,22,FALSE)="","No","Yes"))</f>
        <v>#N/A</v>
      </c>
      <c r="E218" s="31" t="e">
        <f>IF(ROW(A218)=1,"",IF(VLOOKUP(A218,Crawl!A:W,23,FALSE)=0,"",VLOOKUP(A218,Crawl!A:W,23,FALSE)))</f>
        <v>#N/A</v>
      </c>
      <c r="F218" s="31" t="str">
        <f t="shared" si="42"/>
        <v/>
      </c>
      <c r="G218" s="31" t="str">
        <f>IFERROR(MID(A218,FIND(".",A218,LEN(#REF!)),LEN(A218)),"")</f>
        <v/>
      </c>
      <c r="H218" s="31" t="str">
        <f t="shared" si="43"/>
        <v/>
      </c>
      <c r="AM218"/>
      <c r="AN218"/>
      <c r="AO218"/>
      <c r="AP218"/>
      <c r="AQ218"/>
      <c r="AR218"/>
      <c r="AS218"/>
      <c r="AT218" s="33" t="str">
        <f>IF(ROW()=1,"",IF(O218=200,IFERROR(IF(FIND(LOWER(#REF!),LOWER(Q218)),"Yes","No"),"No"),"-"))</f>
        <v>-</v>
      </c>
      <c r="AU218" s="33" t="str">
        <f t="shared" si="33"/>
        <v>-</v>
      </c>
      <c r="AV218" s="33" t="str">
        <f t="shared" si="34"/>
        <v>-</v>
      </c>
      <c r="AW218" s="33" t="str">
        <f t="shared" si="41"/>
        <v>-</v>
      </c>
      <c r="AX218" s="33" t="str">
        <f t="shared" si="35"/>
        <v>No</v>
      </c>
      <c r="AY218" s="33" t="str">
        <f t="shared" si="36"/>
        <v>No</v>
      </c>
      <c r="AZ218" s="33" t="str">
        <f t="shared" si="37"/>
        <v>-</v>
      </c>
      <c r="BA218" s="33" t="str">
        <f t="shared" si="38"/>
        <v>No</v>
      </c>
      <c r="BB218" s="33" t="str">
        <f t="shared" si="39"/>
        <v>No</v>
      </c>
      <c r="BC218" s="33">
        <f t="shared" si="40"/>
        <v>0</v>
      </c>
    </row>
    <row r="219" spans="1:55" x14ac:dyDescent="0.25">
      <c r="A219" s="29"/>
      <c r="B219" s="29" t="e">
        <f>IF(ROW(A219)=1,"",VLOOKUP(A219,'SERP Crawl'!A:C,3,FALSE))</f>
        <v>#N/A</v>
      </c>
      <c r="C219" t="e">
        <f>IF(ROW(A219)=1,"",VLOOKUP(A219,Crawl!A:C,3,FALSE))</f>
        <v>#N/A</v>
      </c>
      <c r="D219" s="31" t="e">
        <f>IF(ROW(A219)=1,"",IF(VLOOKUP(A219,Crawl!A:V,22,FALSE)="","No","Yes"))</f>
        <v>#N/A</v>
      </c>
      <c r="E219" s="31" t="e">
        <f>IF(ROW(A219)=1,"",IF(VLOOKUP(A219,Crawl!A:W,23,FALSE)=0,"",VLOOKUP(A219,Crawl!A:W,23,FALSE)))</f>
        <v>#N/A</v>
      </c>
      <c r="F219" s="31" t="str">
        <f t="shared" si="42"/>
        <v/>
      </c>
      <c r="G219" s="31" t="str">
        <f>IFERROR(MID(A219,FIND(".",A219,LEN(#REF!)),LEN(A219)),"")</f>
        <v/>
      </c>
      <c r="H219" s="31" t="str">
        <f t="shared" si="43"/>
        <v/>
      </c>
      <c r="AM219"/>
      <c r="AN219"/>
      <c r="AO219"/>
      <c r="AP219"/>
      <c r="AQ219"/>
      <c r="AR219"/>
      <c r="AS219"/>
      <c r="AT219" s="33" t="str">
        <f>IF(ROW()=1,"",IF(O219=200,IFERROR(IF(FIND(LOWER(#REF!),LOWER(Q219)),"Yes","No"),"No"),"-"))</f>
        <v>-</v>
      </c>
      <c r="AU219" s="33" t="str">
        <f t="shared" si="33"/>
        <v>-</v>
      </c>
      <c r="AV219" s="33" t="str">
        <f t="shared" si="34"/>
        <v>-</v>
      </c>
      <c r="AW219" s="33" t="str">
        <f t="shared" si="41"/>
        <v>-</v>
      </c>
      <c r="AX219" s="33" t="str">
        <f t="shared" si="35"/>
        <v>No</v>
      </c>
      <c r="AY219" s="33" t="str">
        <f t="shared" si="36"/>
        <v>No</v>
      </c>
      <c r="AZ219" s="33" t="str">
        <f t="shared" si="37"/>
        <v>-</v>
      </c>
      <c r="BA219" s="33" t="str">
        <f t="shared" si="38"/>
        <v>No</v>
      </c>
      <c r="BB219" s="33" t="str">
        <f t="shared" si="39"/>
        <v>No</v>
      </c>
      <c r="BC219" s="33">
        <f t="shared" si="40"/>
        <v>0</v>
      </c>
    </row>
    <row r="220" spans="1:55" x14ac:dyDescent="0.25">
      <c r="A220" s="29"/>
      <c r="B220" s="29" t="e">
        <f>IF(ROW(A220)=1,"",VLOOKUP(A220,'SERP Crawl'!A:C,3,FALSE))</f>
        <v>#N/A</v>
      </c>
      <c r="C220" t="e">
        <f>IF(ROW(A220)=1,"",VLOOKUP(A220,Crawl!A:C,3,FALSE))</f>
        <v>#N/A</v>
      </c>
      <c r="D220" s="31" t="e">
        <f>IF(ROW(A220)=1,"",IF(VLOOKUP(A220,Crawl!A:V,22,FALSE)="","No","Yes"))</f>
        <v>#N/A</v>
      </c>
      <c r="E220" s="31" t="e">
        <f>IF(ROW(A220)=1,"",IF(VLOOKUP(A220,Crawl!A:W,23,FALSE)=0,"",VLOOKUP(A220,Crawl!A:W,23,FALSE)))</f>
        <v>#N/A</v>
      </c>
      <c r="F220" s="31" t="str">
        <f t="shared" si="42"/>
        <v/>
      </c>
      <c r="G220" s="31" t="str">
        <f>IFERROR(MID(A220,FIND(".",A220,LEN(#REF!)),LEN(A220)),"")</f>
        <v/>
      </c>
      <c r="H220" s="31" t="str">
        <f t="shared" si="43"/>
        <v/>
      </c>
      <c r="AM220"/>
      <c r="AN220"/>
      <c r="AO220"/>
      <c r="AP220"/>
      <c r="AQ220"/>
      <c r="AR220"/>
      <c r="AS220"/>
      <c r="AT220" s="33" t="str">
        <f>IF(ROW()=1,"",IF(O220=200,IFERROR(IF(FIND(LOWER(#REF!),LOWER(Q220)),"Yes","No"),"No"),"-"))</f>
        <v>-</v>
      </c>
      <c r="AU220" s="33" t="str">
        <f t="shared" si="33"/>
        <v>-</v>
      </c>
      <c r="AV220" s="33" t="str">
        <f t="shared" si="34"/>
        <v>-</v>
      </c>
      <c r="AW220" s="33" t="str">
        <f t="shared" si="41"/>
        <v>-</v>
      </c>
      <c r="AX220" s="33" t="str">
        <f t="shared" si="35"/>
        <v>No</v>
      </c>
      <c r="AY220" s="33" t="str">
        <f t="shared" si="36"/>
        <v>No</v>
      </c>
      <c r="AZ220" s="33" t="str">
        <f t="shared" si="37"/>
        <v>-</v>
      </c>
      <c r="BA220" s="33" t="str">
        <f t="shared" si="38"/>
        <v>No</v>
      </c>
      <c r="BB220" s="33" t="str">
        <f t="shared" si="39"/>
        <v>No</v>
      </c>
      <c r="BC220" s="33">
        <f t="shared" si="40"/>
        <v>0</v>
      </c>
    </row>
    <row r="221" spans="1:55" x14ac:dyDescent="0.25">
      <c r="A221" s="29"/>
      <c r="B221" s="29" t="e">
        <f>IF(ROW(A221)=1,"",VLOOKUP(A221,'SERP Crawl'!A:C,3,FALSE))</f>
        <v>#N/A</v>
      </c>
      <c r="C221" t="e">
        <f>IF(ROW(A221)=1,"",VLOOKUP(A221,Crawl!A:C,3,FALSE))</f>
        <v>#N/A</v>
      </c>
      <c r="D221" s="31" t="e">
        <f>IF(ROW(A221)=1,"",IF(VLOOKUP(A221,Crawl!A:V,22,FALSE)="","No","Yes"))</f>
        <v>#N/A</v>
      </c>
      <c r="E221" s="31" t="e">
        <f>IF(ROW(A221)=1,"",IF(VLOOKUP(A221,Crawl!A:W,23,FALSE)=0,"",VLOOKUP(A221,Crawl!A:W,23,FALSE)))</f>
        <v>#N/A</v>
      </c>
      <c r="F221" s="31" t="str">
        <f t="shared" si="42"/>
        <v/>
      </c>
      <c r="G221" s="31" t="str">
        <f>IFERROR(MID(A221,FIND(".",A221,LEN(#REF!)),LEN(A221)),"")</f>
        <v/>
      </c>
      <c r="H221" s="31" t="str">
        <f t="shared" si="43"/>
        <v/>
      </c>
      <c r="AM221"/>
      <c r="AN221"/>
      <c r="AO221"/>
      <c r="AP221"/>
      <c r="AQ221"/>
      <c r="AR221"/>
      <c r="AS221"/>
      <c r="AT221" s="33" t="str">
        <f>IF(ROW()=1,"",IF(O221=200,IFERROR(IF(FIND(LOWER(#REF!),LOWER(Q221)),"Yes","No"),"No"),"-"))</f>
        <v>-</v>
      </c>
      <c r="AU221" s="33" t="str">
        <f t="shared" si="33"/>
        <v>-</v>
      </c>
      <c r="AV221" s="33" t="str">
        <f t="shared" si="34"/>
        <v>-</v>
      </c>
      <c r="AW221" s="33" t="str">
        <f t="shared" si="41"/>
        <v>-</v>
      </c>
      <c r="AX221" s="33" t="str">
        <f t="shared" si="35"/>
        <v>No</v>
      </c>
      <c r="AY221" s="33" t="str">
        <f t="shared" si="36"/>
        <v>No</v>
      </c>
      <c r="AZ221" s="33" t="str">
        <f t="shared" si="37"/>
        <v>-</v>
      </c>
      <c r="BA221" s="33" t="str">
        <f t="shared" si="38"/>
        <v>No</v>
      </c>
      <c r="BB221" s="33" t="str">
        <f t="shared" si="39"/>
        <v>No</v>
      </c>
      <c r="BC221" s="33">
        <f t="shared" si="40"/>
        <v>0</v>
      </c>
    </row>
    <row r="222" spans="1:55" x14ac:dyDescent="0.25">
      <c r="A222" s="29"/>
      <c r="B222" s="29" t="e">
        <f>IF(ROW(A222)=1,"",VLOOKUP(A222,'SERP Crawl'!A:C,3,FALSE))</f>
        <v>#N/A</v>
      </c>
      <c r="C222" t="e">
        <f>IF(ROW(A222)=1,"",VLOOKUP(A222,Crawl!A:C,3,FALSE))</f>
        <v>#N/A</v>
      </c>
      <c r="D222" s="31" t="e">
        <f>IF(ROW(A222)=1,"",IF(VLOOKUP(A222,Crawl!A:V,22,FALSE)="","No","Yes"))</f>
        <v>#N/A</v>
      </c>
      <c r="E222" s="31" t="e">
        <f>IF(ROW(A222)=1,"",IF(VLOOKUP(A222,Crawl!A:W,23,FALSE)=0,"",VLOOKUP(A222,Crawl!A:W,23,FALSE)))</f>
        <v>#N/A</v>
      </c>
      <c r="F222" s="31" t="str">
        <f t="shared" si="42"/>
        <v/>
      </c>
      <c r="G222" s="31" t="str">
        <f>IFERROR(MID(A222,FIND(".",A222,LEN(#REF!)),LEN(A222)),"")</f>
        <v/>
      </c>
      <c r="H222" s="31" t="str">
        <f t="shared" si="43"/>
        <v/>
      </c>
      <c r="AM222"/>
      <c r="AN222"/>
      <c r="AO222"/>
      <c r="AP222"/>
      <c r="AQ222"/>
      <c r="AR222"/>
      <c r="AS222"/>
      <c r="AT222" s="33" t="str">
        <f>IF(ROW()=1,"",IF(O222=200,IFERROR(IF(FIND(LOWER(#REF!),LOWER(Q222)),"Yes","No"),"No"),"-"))</f>
        <v>-</v>
      </c>
      <c r="AU222" s="33" t="str">
        <f t="shared" si="33"/>
        <v>-</v>
      </c>
      <c r="AV222" s="33" t="str">
        <f t="shared" si="34"/>
        <v>-</v>
      </c>
      <c r="AW222" s="33" t="str">
        <f t="shared" si="41"/>
        <v>-</v>
      </c>
      <c r="AX222" s="33" t="str">
        <f t="shared" si="35"/>
        <v>No</v>
      </c>
      <c r="AY222" s="33" t="str">
        <f t="shared" si="36"/>
        <v>No</v>
      </c>
      <c r="AZ222" s="33" t="str">
        <f t="shared" si="37"/>
        <v>-</v>
      </c>
      <c r="BA222" s="33" t="str">
        <f t="shared" si="38"/>
        <v>No</v>
      </c>
      <c r="BB222" s="33" t="str">
        <f t="shared" si="39"/>
        <v>No</v>
      </c>
      <c r="BC222" s="33">
        <f t="shared" si="40"/>
        <v>0</v>
      </c>
    </row>
    <row r="223" spans="1:55" x14ac:dyDescent="0.25">
      <c r="A223" s="29"/>
      <c r="B223" s="29" t="e">
        <f>IF(ROW(A223)=1,"",VLOOKUP(A223,'SERP Crawl'!A:C,3,FALSE))</f>
        <v>#N/A</v>
      </c>
      <c r="C223" t="e">
        <f>IF(ROW(A223)=1,"",VLOOKUP(A223,Crawl!A:C,3,FALSE))</f>
        <v>#N/A</v>
      </c>
      <c r="D223" s="31" t="e">
        <f>IF(ROW(A223)=1,"",IF(VLOOKUP(A223,Crawl!A:V,22,FALSE)="","No","Yes"))</f>
        <v>#N/A</v>
      </c>
      <c r="E223" s="31" t="e">
        <f>IF(ROW(A223)=1,"",IF(VLOOKUP(A223,Crawl!A:W,23,FALSE)=0,"",VLOOKUP(A223,Crawl!A:W,23,FALSE)))</f>
        <v>#N/A</v>
      </c>
      <c r="F223" s="31" t="str">
        <f t="shared" si="42"/>
        <v/>
      </c>
      <c r="G223" s="31" t="str">
        <f>IFERROR(MID(A223,FIND(".",A223,LEN(#REF!)),LEN(A223)),"")</f>
        <v/>
      </c>
      <c r="H223" s="31" t="str">
        <f t="shared" si="43"/>
        <v/>
      </c>
      <c r="AM223"/>
      <c r="AN223"/>
      <c r="AO223"/>
      <c r="AP223"/>
      <c r="AQ223"/>
      <c r="AR223"/>
      <c r="AS223"/>
      <c r="AT223" s="33" t="str">
        <f>IF(ROW()=1,"",IF(O223=200,IFERROR(IF(FIND(LOWER(#REF!),LOWER(Q223)),"Yes","No"),"No"),"-"))</f>
        <v>-</v>
      </c>
      <c r="AU223" s="33" t="str">
        <f t="shared" si="33"/>
        <v>-</v>
      </c>
      <c r="AV223" s="33" t="str">
        <f t="shared" si="34"/>
        <v>-</v>
      </c>
      <c r="AW223" s="33" t="str">
        <f t="shared" si="41"/>
        <v>-</v>
      </c>
      <c r="AX223" s="33" t="str">
        <f t="shared" si="35"/>
        <v>No</v>
      </c>
      <c r="AY223" s="33" t="str">
        <f t="shared" si="36"/>
        <v>No</v>
      </c>
      <c r="AZ223" s="33" t="str">
        <f t="shared" si="37"/>
        <v>-</v>
      </c>
      <c r="BA223" s="33" t="str">
        <f t="shared" si="38"/>
        <v>No</v>
      </c>
      <c r="BB223" s="33" t="str">
        <f t="shared" si="39"/>
        <v>No</v>
      </c>
      <c r="BC223" s="33">
        <f t="shared" si="40"/>
        <v>0</v>
      </c>
    </row>
    <row r="224" spans="1:55" x14ac:dyDescent="0.25">
      <c r="A224" s="29"/>
      <c r="B224" s="29" t="e">
        <f>IF(ROW(A224)=1,"",VLOOKUP(A224,'SERP Crawl'!A:C,3,FALSE))</f>
        <v>#N/A</v>
      </c>
      <c r="C224" t="e">
        <f>IF(ROW(A224)=1,"",VLOOKUP(A224,Crawl!A:C,3,FALSE))</f>
        <v>#N/A</v>
      </c>
      <c r="D224" s="31" t="e">
        <f>IF(ROW(A224)=1,"",IF(VLOOKUP(A224,Crawl!A:V,22,FALSE)="","No","Yes"))</f>
        <v>#N/A</v>
      </c>
      <c r="E224" s="31" t="e">
        <f>IF(ROW(A224)=1,"",IF(VLOOKUP(A224,Crawl!A:W,23,FALSE)=0,"",VLOOKUP(A224,Crawl!A:W,23,FALSE)))</f>
        <v>#N/A</v>
      </c>
      <c r="F224" s="31" t="str">
        <f t="shared" si="42"/>
        <v/>
      </c>
      <c r="G224" s="31" t="str">
        <f>IFERROR(MID(A224,FIND(".",A224,LEN(#REF!)),LEN(A224)),"")</f>
        <v/>
      </c>
      <c r="H224" s="31" t="str">
        <f t="shared" si="43"/>
        <v/>
      </c>
      <c r="AM224"/>
      <c r="AN224"/>
      <c r="AO224"/>
      <c r="AP224"/>
      <c r="AQ224"/>
      <c r="AR224"/>
      <c r="AS224"/>
      <c r="AT224" s="33" t="str">
        <f>IF(ROW()=1,"",IF(O224=200,IFERROR(IF(FIND(LOWER(#REF!),LOWER(Q224)),"Yes","No"),"No"),"-"))</f>
        <v>-</v>
      </c>
      <c r="AU224" s="33" t="str">
        <f t="shared" si="33"/>
        <v>-</v>
      </c>
      <c r="AV224" s="33" t="str">
        <f t="shared" si="34"/>
        <v>-</v>
      </c>
      <c r="AW224" s="33" t="str">
        <f t="shared" si="41"/>
        <v>-</v>
      </c>
      <c r="AX224" s="33" t="str">
        <f t="shared" si="35"/>
        <v>No</v>
      </c>
      <c r="AY224" s="33" t="str">
        <f t="shared" si="36"/>
        <v>No</v>
      </c>
      <c r="AZ224" s="33" t="str">
        <f t="shared" si="37"/>
        <v>-</v>
      </c>
      <c r="BA224" s="33" t="str">
        <f t="shared" si="38"/>
        <v>No</v>
      </c>
      <c r="BB224" s="33" t="str">
        <f t="shared" si="39"/>
        <v>No</v>
      </c>
      <c r="BC224" s="33">
        <f t="shared" si="40"/>
        <v>0</v>
      </c>
    </row>
    <row r="225" spans="1:55" x14ac:dyDescent="0.25">
      <c r="A225" s="29"/>
      <c r="B225" s="29" t="e">
        <f>IF(ROW(A225)=1,"",VLOOKUP(A225,'SERP Crawl'!A:C,3,FALSE))</f>
        <v>#N/A</v>
      </c>
      <c r="C225" t="e">
        <f>IF(ROW(A225)=1,"",VLOOKUP(A225,Crawl!A:C,3,FALSE))</f>
        <v>#N/A</v>
      </c>
      <c r="D225" s="31" t="e">
        <f>IF(ROW(A225)=1,"",IF(VLOOKUP(A225,Crawl!A:V,22,FALSE)="","No","Yes"))</f>
        <v>#N/A</v>
      </c>
      <c r="E225" s="31" t="e">
        <f>IF(ROW(A225)=1,"",IF(VLOOKUP(A225,Crawl!A:W,23,FALSE)=0,"",VLOOKUP(A225,Crawl!A:W,23,FALSE)))</f>
        <v>#N/A</v>
      </c>
      <c r="F225" s="31" t="str">
        <f t="shared" si="42"/>
        <v/>
      </c>
      <c r="G225" s="31" t="str">
        <f>IFERROR(MID(A225,FIND(".",A225,LEN(#REF!)),LEN(A225)),"")</f>
        <v/>
      </c>
      <c r="H225" s="31" t="str">
        <f t="shared" si="43"/>
        <v/>
      </c>
      <c r="AM225"/>
      <c r="AN225"/>
      <c r="AO225"/>
      <c r="AP225"/>
      <c r="AQ225"/>
      <c r="AR225"/>
      <c r="AS225"/>
      <c r="AT225" s="33" t="str">
        <f>IF(ROW()=1,"",IF(O225=200,IFERROR(IF(FIND(LOWER(#REF!),LOWER(Q225)),"Yes","No"),"No"),"-"))</f>
        <v>-</v>
      </c>
      <c r="AU225" s="33" t="str">
        <f t="shared" si="33"/>
        <v>-</v>
      </c>
      <c r="AV225" s="33" t="str">
        <f t="shared" si="34"/>
        <v>-</v>
      </c>
      <c r="AW225" s="33" t="str">
        <f t="shared" si="41"/>
        <v>-</v>
      </c>
      <c r="AX225" s="33" t="str">
        <f t="shared" si="35"/>
        <v>No</v>
      </c>
      <c r="AY225" s="33" t="str">
        <f t="shared" si="36"/>
        <v>No</v>
      </c>
      <c r="AZ225" s="33" t="str">
        <f t="shared" si="37"/>
        <v>-</v>
      </c>
      <c r="BA225" s="33" t="str">
        <f t="shared" si="38"/>
        <v>No</v>
      </c>
      <c r="BB225" s="33" t="str">
        <f t="shared" si="39"/>
        <v>No</v>
      </c>
      <c r="BC225" s="33">
        <f t="shared" si="40"/>
        <v>0</v>
      </c>
    </row>
    <row r="226" spans="1:55" x14ac:dyDescent="0.25">
      <c r="A226" s="29"/>
      <c r="B226" s="29" t="e">
        <f>IF(ROW(A226)=1,"",VLOOKUP(A226,'SERP Crawl'!A:C,3,FALSE))</f>
        <v>#N/A</v>
      </c>
      <c r="C226" t="e">
        <f>IF(ROW(A226)=1,"",VLOOKUP(A226,Crawl!A:C,3,FALSE))</f>
        <v>#N/A</v>
      </c>
      <c r="D226" s="31" t="e">
        <f>IF(ROW(A226)=1,"",IF(VLOOKUP(A226,Crawl!A:V,22,FALSE)="","No","Yes"))</f>
        <v>#N/A</v>
      </c>
      <c r="E226" s="31" t="e">
        <f>IF(ROW(A226)=1,"",IF(VLOOKUP(A226,Crawl!A:W,23,FALSE)=0,"",VLOOKUP(A226,Crawl!A:W,23,FALSE)))</f>
        <v>#N/A</v>
      </c>
      <c r="F226" s="31" t="str">
        <f t="shared" si="42"/>
        <v/>
      </c>
      <c r="G226" s="31" t="str">
        <f>IFERROR(MID(A226,FIND(".",A226,LEN(#REF!)),LEN(A226)),"")</f>
        <v/>
      </c>
      <c r="H226" s="31" t="str">
        <f t="shared" si="43"/>
        <v/>
      </c>
      <c r="AM226"/>
      <c r="AN226"/>
      <c r="AO226"/>
      <c r="AP226"/>
      <c r="AQ226"/>
      <c r="AR226"/>
      <c r="AS226"/>
      <c r="AT226" s="33" t="str">
        <f>IF(ROW()=1,"",IF(O226=200,IFERROR(IF(FIND(LOWER(#REF!),LOWER(Q226)),"Yes","No"),"No"),"-"))</f>
        <v>-</v>
      </c>
      <c r="AU226" s="33" t="str">
        <f t="shared" si="33"/>
        <v>-</v>
      </c>
      <c r="AV226" s="33" t="str">
        <f t="shared" si="34"/>
        <v>-</v>
      </c>
      <c r="AW226" s="33" t="str">
        <f t="shared" si="41"/>
        <v>-</v>
      </c>
      <c r="AX226" s="33" t="str">
        <f t="shared" si="35"/>
        <v>No</v>
      </c>
      <c r="AY226" s="33" t="str">
        <f t="shared" si="36"/>
        <v>No</v>
      </c>
      <c r="AZ226" s="33" t="str">
        <f t="shared" si="37"/>
        <v>-</v>
      </c>
      <c r="BA226" s="33" t="str">
        <f t="shared" si="38"/>
        <v>No</v>
      </c>
      <c r="BB226" s="33" t="str">
        <f t="shared" si="39"/>
        <v>No</v>
      </c>
      <c r="BC226" s="33">
        <f t="shared" si="40"/>
        <v>0</v>
      </c>
    </row>
    <row r="227" spans="1:55" x14ac:dyDescent="0.25">
      <c r="A227" s="29"/>
      <c r="B227" s="29" t="e">
        <f>IF(ROW(A227)=1,"",VLOOKUP(A227,'SERP Crawl'!A:C,3,FALSE))</f>
        <v>#N/A</v>
      </c>
      <c r="C227" t="e">
        <f>IF(ROW(A227)=1,"",VLOOKUP(A227,Crawl!A:C,3,FALSE))</f>
        <v>#N/A</v>
      </c>
      <c r="D227" s="31" t="e">
        <f>IF(ROW(A227)=1,"",IF(VLOOKUP(A227,Crawl!A:V,22,FALSE)="","No","Yes"))</f>
        <v>#N/A</v>
      </c>
      <c r="E227" s="31" t="e">
        <f>IF(ROW(A227)=1,"",IF(VLOOKUP(A227,Crawl!A:W,23,FALSE)=0,"",VLOOKUP(A227,Crawl!A:W,23,FALSE)))</f>
        <v>#N/A</v>
      </c>
      <c r="F227" s="31" t="str">
        <f t="shared" si="42"/>
        <v/>
      </c>
      <c r="G227" s="31" t="str">
        <f>IFERROR(MID(A227,FIND(".",A227,LEN(#REF!)),LEN(A227)),"")</f>
        <v/>
      </c>
      <c r="H227" s="31" t="str">
        <f t="shared" si="43"/>
        <v/>
      </c>
      <c r="AM227"/>
      <c r="AN227"/>
      <c r="AO227"/>
      <c r="AP227"/>
      <c r="AQ227"/>
      <c r="AR227"/>
      <c r="AS227"/>
      <c r="AT227" s="33" t="str">
        <f>IF(ROW()=1,"",IF(O227=200,IFERROR(IF(FIND(LOWER(#REF!),LOWER(Q227)),"Yes","No"),"No"),"-"))</f>
        <v>-</v>
      </c>
      <c r="AU227" s="33" t="str">
        <f t="shared" si="33"/>
        <v>-</v>
      </c>
      <c r="AV227" s="33" t="str">
        <f t="shared" si="34"/>
        <v>-</v>
      </c>
      <c r="AW227" s="33" t="str">
        <f t="shared" si="41"/>
        <v>-</v>
      </c>
      <c r="AX227" s="33" t="str">
        <f t="shared" si="35"/>
        <v>No</v>
      </c>
      <c r="AY227" s="33" t="str">
        <f t="shared" si="36"/>
        <v>No</v>
      </c>
      <c r="AZ227" s="33" t="str">
        <f t="shared" si="37"/>
        <v>-</v>
      </c>
      <c r="BA227" s="33" t="str">
        <f t="shared" si="38"/>
        <v>No</v>
      </c>
      <c r="BB227" s="33" t="str">
        <f t="shared" si="39"/>
        <v>No</v>
      </c>
      <c r="BC227" s="33">
        <f t="shared" si="40"/>
        <v>0</v>
      </c>
    </row>
    <row r="228" spans="1:55" x14ac:dyDescent="0.25">
      <c r="A228" s="29"/>
      <c r="B228" s="29" t="e">
        <f>IF(ROW(A228)=1,"",VLOOKUP(A228,'SERP Crawl'!A:C,3,FALSE))</f>
        <v>#N/A</v>
      </c>
      <c r="C228" t="e">
        <f>IF(ROW(A228)=1,"",VLOOKUP(A228,Crawl!A:C,3,FALSE))</f>
        <v>#N/A</v>
      </c>
      <c r="D228" s="31" t="e">
        <f>IF(ROW(A228)=1,"",IF(VLOOKUP(A228,Crawl!A:V,22,FALSE)="","No","Yes"))</f>
        <v>#N/A</v>
      </c>
      <c r="E228" s="31" t="e">
        <f>IF(ROW(A228)=1,"",IF(VLOOKUP(A228,Crawl!A:W,23,FALSE)=0,"",VLOOKUP(A228,Crawl!A:W,23,FALSE)))</f>
        <v>#N/A</v>
      </c>
      <c r="F228" s="31" t="str">
        <f t="shared" si="42"/>
        <v/>
      </c>
      <c r="G228" s="31" t="str">
        <f>IFERROR(MID(A228,FIND(".",A228,LEN(#REF!)),LEN(A228)),"")</f>
        <v/>
      </c>
      <c r="H228" s="31" t="str">
        <f t="shared" si="43"/>
        <v/>
      </c>
      <c r="AM228"/>
      <c r="AN228"/>
      <c r="AO228"/>
      <c r="AP228"/>
      <c r="AQ228"/>
      <c r="AR228"/>
      <c r="AS228"/>
      <c r="AT228" s="33" t="str">
        <f>IF(ROW()=1,"",IF(O228=200,IFERROR(IF(FIND(LOWER(#REF!),LOWER(Q228)),"Yes","No"),"No"),"-"))</f>
        <v>-</v>
      </c>
      <c r="AU228" s="33" t="str">
        <f t="shared" si="33"/>
        <v>-</v>
      </c>
      <c r="AV228" s="33" t="str">
        <f t="shared" si="34"/>
        <v>-</v>
      </c>
      <c r="AW228" s="33" t="str">
        <f t="shared" si="41"/>
        <v>-</v>
      </c>
      <c r="AX228" s="33" t="str">
        <f t="shared" si="35"/>
        <v>No</v>
      </c>
      <c r="AY228" s="33" t="str">
        <f t="shared" si="36"/>
        <v>No</v>
      </c>
      <c r="AZ228" s="33" t="str">
        <f t="shared" si="37"/>
        <v>-</v>
      </c>
      <c r="BA228" s="33" t="str">
        <f t="shared" si="38"/>
        <v>No</v>
      </c>
      <c r="BB228" s="33" t="str">
        <f t="shared" si="39"/>
        <v>No</v>
      </c>
      <c r="BC228" s="33">
        <f t="shared" si="40"/>
        <v>0</v>
      </c>
    </row>
    <row r="229" spans="1:55" x14ac:dyDescent="0.25">
      <c r="A229" s="29"/>
      <c r="B229" s="29" t="e">
        <f>IF(ROW(A229)=1,"",VLOOKUP(A229,'SERP Crawl'!A:C,3,FALSE))</f>
        <v>#N/A</v>
      </c>
      <c r="C229" t="e">
        <f>IF(ROW(A229)=1,"",VLOOKUP(A229,Crawl!A:C,3,FALSE))</f>
        <v>#N/A</v>
      </c>
      <c r="D229" s="31" t="e">
        <f>IF(ROW(A229)=1,"",IF(VLOOKUP(A229,Crawl!A:V,22,FALSE)="","No","Yes"))</f>
        <v>#N/A</v>
      </c>
      <c r="E229" s="31" t="e">
        <f>IF(ROW(A229)=1,"",IF(VLOOKUP(A229,Crawl!A:W,23,FALSE)=0,"",VLOOKUP(A229,Crawl!A:W,23,FALSE)))</f>
        <v>#N/A</v>
      </c>
      <c r="F229" s="31" t="str">
        <f t="shared" si="42"/>
        <v/>
      </c>
      <c r="G229" s="31" t="str">
        <f>IFERROR(MID(A229,FIND(".",A229,LEN(#REF!)),LEN(A229)),"")</f>
        <v/>
      </c>
      <c r="H229" s="31" t="str">
        <f t="shared" si="43"/>
        <v/>
      </c>
      <c r="AM229"/>
      <c r="AN229"/>
      <c r="AO229"/>
      <c r="AP229"/>
      <c r="AQ229"/>
      <c r="AR229"/>
      <c r="AS229"/>
      <c r="AT229" s="33" t="str">
        <f>IF(ROW()=1,"",IF(O229=200,IFERROR(IF(FIND(LOWER(#REF!),LOWER(Q229)),"Yes","No"),"No"),"-"))</f>
        <v>-</v>
      </c>
      <c r="AU229" s="33" t="str">
        <f t="shared" si="33"/>
        <v>-</v>
      </c>
      <c r="AV229" s="33" t="str">
        <f t="shared" si="34"/>
        <v>-</v>
      </c>
      <c r="AW229" s="33" t="str">
        <f t="shared" si="41"/>
        <v>-</v>
      </c>
      <c r="AX229" s="33" t="str">
        <f t="shared" si="35"/>
        <v>No</v>
      </c>
      <c r="AY229" s="33" t="str">
        <f t="shared" si="36"/>
        <v>No</v>
      </c>
      <c r="AZ229" s="33" t="str">
        <f t="shared" si="37"/>
        <v>-</v>
      </c>
      <c r="BA229" s="33" t="str">
        <f t="shared" si="38"/>
        <v>No</v>
      </c>
      <c r="BB229" s="33" t="str">
        <f t="shared" si="39"/>
        <v>No</v>
      </c>
      <c r="BC229" s="33">
        <f t="shared" si="40"/>
        <v>0</v>
      </c>
    </row>
    <row r="230" spans="1:55" x14ac:dyDescent="0.25">
      <c r="A230" s="29"/>
      <c r="B230" s="29" t="e">
        <f>IF(ROW(A230)=1,"",VLOOKUP(A230,'SERP Crawl'!A:C,3,FALSE))</f>
        <v>#N/A</v>
      </c>
      <c r="C230" t="e">
        <f>IF(ROW(A230)=1,"",VLOOKUP(A230,Crawl!A:C,3,FALSE))</f>
        <v>#N/A</v>
      </c>
      <c r="D230" s="31" t="e">
        <f>IF(ROW(A230)=1,"",IF(VLOOKUP(A230,Crawl!A:V,22,FALSE)="","No","Yes"))</f>
        <v>#N/A</v>
      </c>
      <c r="E230" s="31" t="e">
        <f>IF(ROW(A230)=1,"",IF(VLOOKUP(A230,Crawl!A:W,23,FALSE)=0,"",VLOOKUP(A230,Crawl!A:W,23,FALSE)))</f>
        <v>#N/A</v>
      </c>
      <c r="F230" s="31" t="str">
        <f t="shared" si="42"/>
        <v/>
      </c>
      <c r="G230" s="31" t="str">
        <f>IFERROR(MID(A230,FIND(".",A230,LEN(#REF!)),LEN(A230)),"")</f>
        <v/>
      </c>
      <c r="H230" s="31" t="str">
        <f t="shared" si="43"/>
        <v/>
      </c>
      <c r="AM230"/>
      <c r="AN230"/>
      <c r="AO230"/>
      <c r="AP230"/>
      <c r="AQ230"/>
      <c r="AR230"/>
      <c r="AS230"/>
      <c r="AT230" s="33" t="str">
        <f>IF(ROW()=1,"",IF(O230=200,IFERROR(IF(FIND(LOWER(#REF!),LOWER(Q230)),"Yes","No"),"No"),"-"))</f>
        <v>-</v>
      </c>
      <c r="AU230" s="33" t="str">
        <f t="shared" si="33"/>
        <v>-</v>
      </c>
      <c r="AV230" s="33" t="str">
        <f t="shared" si="34"/>
        <v>-</v>
      </c>
      <c r="AW230" s="33" t="str">
        <f t="shared" si="41"/>
        <v>-</v>
      </c>
      <c r="AX230" s="33" t="str">
        <f t="shared" si="35"/>
        <v>No</v>
      </c>
      <c r="AY230" s="33" t="str">
        <f t="shared" si="36"/>
        <v>No</v>
      </c>
      <c r="AZ230" s="33" t="str">
        <f t="shared" si="37"/>
        <v>-</v>
      </c>
      <c r="BA230" s="33" t="str">
        <f t="shared" si="38"/>
        <v>No</v>
      </c>
      <c r="BB230" s="33" t="str">
        <f t="shared" si="39"/>
        <v>No</v>
      </c>
      <c r="BC230" s="33">
        <f t="shared" si="40"/>
        <v>0</v>
      </c>
    </row>
    <row r="231" spans="1:55" x14ac:dyDescent="0.25">
      <c r="A231" s="29"/>
      <c r="B231" s="29" t="e">
        <f>IF(ROW(A231)=1,"",VLOOKUP(A231,'SERP Crawl'!A:C,3,FALSE))</f>
        <v>#N/A</v>
      </c>
      <c r="C231" t="e">
        <f>IF(ROW(A231)=1,"",VLOOKUP(A231,Crawl!A:C,3,FALSE))</f>
        <v>#N/A</v>
      </c>
      <c r="D231" s="31" t="e">
        <f>IF(ROW(A231)=1,"",IF(VLOOKUP(A231,Crawl!A:V,22,FALSE)="","No","Yes"))</f>
        <v>#N/A</v>
      </c>
      <c r="E231" s="31" t="e">
        <f>IF(ROW(A231)=1,"",IF(VLOOKUP(A231,Crawl!A:W,23,FALSE)=0,"",VLOOKUP(A231,Crawl!A:W,23,FALSE)))</f>
        <v>#N/A</v>
      </c>
      <c r="F231" s="31" t="str">
        <f t="shared" si="42"/>
        <v/>
      </c>
      <c r="G231" s="31" t="str">
        <f>IFERROR(MID(A231,FIND(".",A231,LEN(#REF!)),LEN(A231)),"")</f>
        <v/>
      </c>
      <c r="H231" s="31" t="str">
        <f t="shared" si="43"/>
        <v/>
      </c>
      <c r="AM231"/>
      <c r="AN231"/>
      <c r="AO231"/>
      <c r="AP231"/>
      <c r="AQ231"/>
      <c r="AR231"/>
      <c r="AS231"/>
      <c r="AT231" s="33" t="str">
        <f>IF(ROW()=1,"",IF(O231=200,IFERROR(IF(FIND(LOWER(#REF!),LOWER(Q231)),"Yes","No"),"No"),"-"))</f>
        <v>-</v>
      </c>
      <c r="AU231" s="33" t="str">
        <f t="shared" si="33"/>
        <v>-</v>
      </c>
      <c r="AV231" s="33" t="str">
        <f t="shared" si="34"/>
        <v>-</v>
      </c>
      <c r="AW231" s="33" t="str">
        <f t="shared" si="41"/>
        <v>-</v>
      </c>
      <c r="AX231" s="33" t="str">
        <f t="shared" si="35"/>
        <v>No</v>
      </c>
      <c r="AY231" s="33" t="str">
        <f t="shared" si="36"/>
        <v>No</v>
      </c>
      <c r="AZ231" s="33" t="str">
        <f t="shared" si="37"/>
        <v>-</v>
      </c>
      <c r="BA231" s="33" t="str">
        <f t="shared" si="38"/>
        <v>No</v>
      </c>
      <c r="BB231" s="33" t="str">
        <f t="shared" si="39"/>
        <v>No</v>
      </c>
      <c r="BC231" s="33">
        <f t="shared" si="40"/>
        <v>0</v>
      </c>
    </row>
    <row r="232" spans="1:55" x14ac:dyDescent="0.25">
      <c r="A232" s="29"/>
      <c r="B232" s="29" t="e">
        <f>IF(ROW(A232)=1,"",VLOOKUP(A232,'SERP Crawl'!A:C,3,FALSE))</f>
        <v>#N/A</v>
      </c>
      <c r="C232" t="e">
        <f>IF(ROW(A232)=1,"",VLOOKUP(A232,Crawl!A:C,3,FALSE))</f>
        <v>#N/A</v>
      </c>
      <c r="D232" s="31" t="e">
        <f>IF(ROW(A232)=1,"",IF(VLOOKUP(A232,Crawl!A:V,22,FALSE)="","No","Yes"))</f>
        <v>#N/A</v>
      </c>
      <c r="E232" s="31" t="e">
        <f>IF(ROW(A232)=1,"",IF(VLOOKUP(A232,Crawl!A:W,23,FALSE)=0,"",VLOOKUP(A232,Crawl!A:W,23,FALSE)))</f>
        <v>#N/A</v>
      </c>
      <c r="F232" s="31" t="str">
        <f t="shared" si="42"/>
        <v/>
      </c>
      <c r="G232" s="31" t="str">
        <f>IFERROR(MID(A232,FIND(".",A232,LEN(#REF!)),LEN(A232)),"")</f>
        <v/>
      </c>
      <c r="H232" s="31" t="str">
        <f t="shared" si="43"/>
        <v/>
      </c>
      <c r="AM232"/>
      <c r="AN232"/>
      <c r="AO232"/>
      <c r="AP232"/>
      <c r="AQ232"/>
      <c r="AR232"/>
      <c r="AS232"/>
      <c r="AT232" s="33" t="str">
        <f>IF(ROW()=1,"",IF(O232=200,IFERROR(IF(FIND(LOWER(#REF!),LOWER(Q232)),"Yes","No"),"No"),"-"))</f>
        <v>-</v>
      </c>
      <c r="AU232" s="33" t="str">
        <f t="shared" si="33"/>
        <v>-</v>
      </c>
      <c r="AV232" s="33" t="str">
        <f t="shared" si="34"/>
        <v>-</v>
      </c>
      <c r="AW232" s="33" t="str">
        <f t="shared" si="41"/>
        <v>-</v>
      </c>
      <c r="AX232" s="33" t="str">
        <f t="shared" si="35"/>
        <v>No</v>
      </c>
      <c r="AY232" s="33" t="str">
        <f t="shared" si="36"/>
        <v>No</v>
      </c>
      <c r="AZ232" s="33" t="str">
        <f t="shared" si="37"/>
        <v>-</v>
      </c>
      <c r="BA232" s="33" t="str">
        <f t="shared" si="38"/>
        <v>No</v>
      </c>
      <c r="BB232" s="33" t="str">
        <f t="shared" si="39"/>
        <v>No</v>
      </c>
      <c r="BC232" s="33">
        <f t="shared" si="40"/>
        <v>0</v>
      </c>
    </row>
    <row r="233" spans="1:55" x14ac:dyDescent="0.25">
      <c r="A233" s="29"/>
      <c r="B233" s="29" t="e">
        <f>IF(ROW(A233)=1,"",VLOOKUP(A233,'SERP Crawl'!A:C,3,FALSE))</f>
        <v>#N/A</v>
      </c>
      <c r="C233" t="e">
        <f>IF(ROW(A233)=1,"",VLOOKUP(A233,Crawl!A:C,3,FALSE))</f>
        <v>#N/A</v>
      </c>
      <c r="D233" s="31" t="e">
        <f>IF(ROW(A233)=1,"",IF(VLOOKUP(A233,Crawl!A:V,22,FALSE)="","No","Yes"))</f>
        <v>#N/A</v>
      </c>
      <c r="E233" s="31" t="e">
        <f>IF(ROW(A233)=1,"",IF(VLOOKUP(A233,Crawl!A:W,23,FALSE)=0,"",VLOOKUP(A233,Crawl!A:W,23,FALSE)))</f>
        <v>#N/A</v>
      </c>
      <c r="F233" s="31" t="str">
        <f t="shared" si="42"/>
        <v/>
      </c>
      <c r="G233" s="31" t="str">
        <f>IFERROR(MID(A233,FIND(".",A233,LEN(#REF!)),LEN(A233)),"")</f>
        <v/>
      </c>
      <c r="H233" s="31" t="str">
        <f t="shared" si="43"/>
        <v/>
      </c>
      <c r="AM233"/>
      <c r="AN233"/>
      <c r="AO233"/>
      <c r="AP233"/>
      <c r="AQ233"/>
      <c r="AR233"/>
      <c r="AS233"/>
      <c r="AT233" s="33" t="str">
        <f>IF(ROW()=1,"",IF(O233=200,IFERROR(IF(FIND(LOWER(#REF!),LOWER(Q233)),"Yes","No"),"No"),"-"))</f>
        <v>-</v>
      </c>
      <c r="AU233" s="33" t="str">
        <f t="shared" si="33"/>
        <v>-</v>
      </c>
      <c r="AV233" s="33" t="str">
        <f t="shared" si="34"/>
        <v>-</v>
      </c>
      <c r="AW233" s="33" t="str">
        <f t="shared" si="41"/>
        <v>-</v>
      </c>
      <c r="AX233" s="33" t="str">
        <f t="shared" si="35"/>
        <v>No</v>
      </c>
      <c r="AY233" s="33" t="str">
        <f t="shared" si="36"/>
        <v>No</v>
      </c>
      <c r="AZ233" s="33" t="str">
        <f t="shared" si="37"/>
        <v>-</v>
      </c>
      <c r="BA233" s="33" t="str">
        <f t="shared" si="38"/>
        <v>No</v>
      </c>
      <c r="BB233" s="33" t="str">
        <f t="shared" si="39"/>
        <v>No</v>
      </c>
      <c r="BC233" s="33">
        <f t="shared" si="40"/>
        <v>0</v>
      </c>
    </row>
    <row r="234" spans="1:55" x14ac:dyDescent="0.25">
      <c r="A234" s="29"/>
      <c r="B234" s="29" t="e">
        <f>IF(ROW(A234)=1,"",VLOOKUP(A234,'SERP Crawl'!A:C,3,FALSE))</f>
        <v>#N/A</v>
      </c>
      <c r="C234" t="e">
        <f>IF(ROW(A234)=1,"",VLOOKUP(A234,Crawl!A:C,3,FALSE))</f>
        <v>#N/A</v>
      </c>
      <c r="D234" s="31" t="e">
        <f>IF(ROW(A234)=1,"",IF(VLOOKUP(A234,Crawl!A:V,22,FALSE)="","No","Yes"))</f>
        <v>#N/A</v>
      </c>
      <c r="E234" s="31" t="e">
        <f>IF(ROW(A234)=1,"",IF(VLOOKUP(A234,Crawl!A:W,23,FALSE)=0,"",VLOOKUP(A234,Crawl!A:W,23,FALSE)))</f>
        <v>#N/A</v>
      </c>
      <c r="F234" s="31" t="str">
        <f t="shared" si="42"/>
        <v/>
      </c>
      <c r="G234" s="31" t="str">
        <f>IFERROR(MID(A234,FIND(".",A234,LEN(#REF!)),LEN(A234)),"")</f>
        <v/>
      </c>
      <c r="H234" s="31" t="str">
        <f t="shared" si="43"/>
        <v/>
      </c>
      <c r="AM234"/>
      <c r="AN234"/>
      <c r="AO234"/>
      <c r="AP234"/>
      <c r="AQ234"/>
      <c r="AR234"/>
      <c r="AS234"/>
      <c r="AT234" s="33" t="str">
        <f>IF(ROW()=1,"",IF(O234=200,IFERROR(IF(FIND(LOWER(#REF!),LOWER(Q234)),"Yes","No"),"No"),"-"))</f>
        <v>-</v>
      </c>
      <c r="AU234" s="33" t="str">
        <f t="shared" si="33"/>
        <v>-</v>
      </c>
      <c r="AV234" s="33" t="str">
        <f t="shared" si="34"/>
        <v>-</v>
      </c>
      <c r="AW234" s="33" t="str">
        <f t="shared" si="41"/>
        <v>-</v>
      </c>
      <c r="AX234" s="33" t="str">
        <f t="shared" si="35"/>
        <v>No</v>
      </c>
      <c r="AY234" s="33" t="str">
        <f t="shared" si="36"/>
        <v>No</v>
      </c>
      <c r="AZ234" s="33" t="str">
        <f t="shared" si="37"/>
        <v>-</v>
      </c>
      <c r="BA234" s="33" t="str">
        <f t="shared" si="38"/>
        <v>No</v>
      </c>
      <c r="BB234" s="33" t="str">
        <f t="shared" si="39"/>
        <v>No</v>
      </c>
      <c r="BC234" s="33">
        <f t="shared" si="40"/>
        <v>0</v>
      </c>
    </row>
    <row r="235" spans="1:55" x14ac:dyDescent="0.25">
      <c r="A235" s="29"/>
      <c r="B235" s="29" t="e">
        <f>IF(ROW(A235)=1,"",VLOOKUP(A235,'SERP Crawl'!A:C,3,FALSE))</f>
        <v>#N/A</v>
      </c>
      <c r="C235" t="e">
        <f>IF(ROW(A235)=1,"",VLOOKUP(A235,Crawl!A:C,3,FALSE))</f>
        <v>#N/A</v>
      </c>
      <c r="D235" s="31" t="e">
        <f>IF(ROW(A235)=1,"",IF(VLOOKUP(A235,Crawl!A:V,22,FALSE)="","No","Yes"))</f>
        <v>#N/A</v>
      </c>
      <c r="E235" s="31" t="e">
        <f>IF(ROW(A235)=1,"",IF(VLOOKUP(A235,Crawl!A:W,23,FALSE)=0,"",VLOOKUP(A235,Crawl!A:W,23,FALSE)))</f>
        <v>#N/A</v>
      </c>
      <c r="F235" s="31" t="str">
        <f t="shared" si="42"/>
        <v/>
      </c>
      <c r="G235" s="31" t="str">
        <f>IFERROR(MID(A235,FIND(".",A235,LEN(#REF!)),LEN(A235)),"")</f>
        <v/>
      </c>
      <c r="H235" s="31" t="str">
        <f t="shared" si="43"/>
        <v/>
      </c>
      <c r="AM235"/>
      <c r="AN235"/>
      <c r="AO235"/>
      <c r="AP235"/>
      <c r="AQ235"/>
      <c r="AR235"/>
      <c r="AS235"/>
      <c r="AT235" s="33" t="str">
        <f>IF(ROW()=1,"",IF(O235=200,IFERROR(IF(FIND(LOWER(#REF!),LOWER(Q235)),"Yes","No"),"No"),"-"))</f>
        <v>-</v>
      </c>
      <c r="AU235" s="33" t="str">
        <f t="shared" si="33"/>
        <v>-</v>
      </c>
      <c r="AV235" s="33" t="str">
        <f t="shared" si="34"/>
        <v>-</v>
      </c>
      <c r="AW235" s="33" t="str">
        <f t="shared" si="41"/>
        <v>-</v>
      </c>
      <c r="AX235" s="33" t="str">
        <f t="shared" si="35"/>
        <v>No</v>
      </c>
      <c r="AY235" s="33" t="str">
        <f t="shared" si="36"/>
        <v>No</v>
      </c>
      <c r="AZ235" s="33" t="str">
        <f t="shared" si="37"/>
        <v>-</v>
      </c>
      <c r="BA235" s="33" t="str">
        <f t="shared" si="38"/>
        <v>No</v>
      </c>
      <c r="BB235" s="33" t="str">
        <f t="shared" si="39"/>
        <v>No</v>
      </c>
      <c r="BC235" s="33">
        <f t="shared" si="40"/>
        <v>0</v>
      </c>
    </row>
    <row r="236" spans="1:55" x14ac:dyDescent="0.25">
      <c r="A236" s="29"/>
      <c r="B236" s="29" t="e">
        <f>IF(ROW(A236)=1,"",VLOOKUP(A236,'SERP Crawl'!A:C,3,FALSE))</f>
        <v>#N/A</v>
      </c>
      <c r="C236" t="e">
        <f>IF(ROW(A236)=1,"",VLOOKUP(A236,Crawl!A:C,3,FALSE))</f>
        <v>#N/A</v>
      </c>
      <c r="D236" s="31" t="e">
        <f>IF(ROW(A236)=1,"",IF(VLOOKUP(A236,Crawl!A:V,22,FALSE)="","No","Yes"))</f>
        <v>#N/A</v>
      </c>
      <c r="E236" s="31" t="e">
        <f>IF(ROW(A236)=1,"",IF(VLOOKUP(A236,Crawl!A:W,23,FALSE)=0,"",VLOOKUP(A236,Crawl!A:W,23,FALSE)))</f>
        <v>#N/A</v>
      </c>
      <c r="F236" s="31" t="str">
        <f t="shared" si="42"/>
        <v/>
      </c>
      <c r="G236" s="31" t="str">
        <f>IFERROR(MID(A236,FIND(".",A236,LEN(#REF!)),LEN(A236)),"")</f>
        <v/>
      </c>
      <c r="H236" s="31" t="str">
        <f t="shared" si="43"/>
        <v/>
      </c>
      <c r="AM236"/>
      <c r="AN236"/>
      <c r="AO236"/>
      <c r="AP236"/>
      <c r="AQ236"/>
      <c r="AR236"/>
      <c r="AS236"/>
      <c r="AT236" s="33" t="str">
        <f>IF(ROW()=1,"",IF(O236=200,IFERROR(IF(FIND(LOWER(#REF!),LOWER(Q236)),"Yes","No"),"No"),"-"))</f>
        <v>-</v>
      </c>
      <c r="AU236" s="33" t="str">
        <f t="shared" si="33"/>
        <v>-</v>
      </c>
      <c r="AV236" s="33" t="str">
        <f t="shared" si="34"/>
        <v>-</v>
      </c>
      <c r="AW236" s="33" t="str">
        <f t="shared" si="41"/>
        <v>-</v>
      </c>
      <c r="AX236" s="33" t="str">
        <f t="shared" si="35"/>
        <v>No</v>
      </c>
      <c r="AY236" s="33" t="str">
        <f t="shared" si="36"/>
        <v>No</v>
      </c>
      <c r="AZ236" s="33" t="str">
        <f t="shared" si="37"/>
        <v>-</v>
      </c>
      <c r="BA236" s="33" t="str">
        <f t="shared" si="38"/>
        <v>No</v>
      </c>
      <c r="BB236" s="33" t="str">
        <f t="shared" si="39"/>
        <v>No</v>
      </c>
      <c r="BC236" s="33">
        <f t="shared" si="40"/>
        <v>0</v>
      </c>
    </row>
    <row r="237" spans="1:55" x14ac:dyDescent="0.25">
      <c r="A237" s="29"/>
      <c r="B237" s="29" t="e">
        <f>IF(ROW(A237)=1,"",VLOOKUP(A237,'SERP Crawl'!A:C,3,FALSE))</f>
        <v>#N/A</v>
      </c>
      <c r="C237" t="e">
        <f>IF(ROW(A237)=1,"",VLOOKUP(A237,Crawl!A:C,3,FALSE))</f>
        <v>#N/A</v>
      </c>
      <c r="D237" s="31" t="e">
        <f>IF(ROW(A237)=1,"",IF(VLOOKUP(A237,Crawl!A:V,22,FALSE)="","No","Yes"))</f>
        <v>#N/A</v>
      </c>
      <c r="E237" s="31" t="e">
        <f>IF(ROW(A237)=1,"",IF(VLOOKUP(A237,Crawl!A:W,23,FALSE)=0,"",VLOOKUP(A237,Crawl!A:W,23,FALSE)))</f>
        <v>#N/A</v>
      </c>
      <c r="F237" s="31" t="str">
        <f t="shared" si="42"/>
        <v/>
      </c>
      <c r="G237" s="31" t="str">
        <f>IFERROR(MID(A237,FIND(".",A237,LEN(#REF!)),LEN(A237)),"")</f>
        <v/>
      </c>
      <c r="H237" s="31" t="str">
        <f t="shared" si="43"/>
        <v/>
      </c>
      <c r="AM237"/>
      <c r="AN237"/>
      <c r="AO237"/>
      <c r="AP237"/>
      <c r="AQ237"/>
      <c r="AR237"/>
      <c r="AS237"/>
      <c r="AT237" s="33" t="str">
        <f>IF(ROW()=1,"",IF(O237=200,IFERROR(IF(FIND(LOWER(#REF!),LOWER(Q237)),"Yes","No"),"No"),"-"))</f>
        <v>-</v>
      </c>
      <c r="AU237" s="33" t="str">
        <f t="shared" si="33"/>
        <v>-</v>
      </c>
      <c r="AV237" s="33" t="str">
        <f t="shared" si="34"/>
        <v>-</v>
      </c>
      <c r="AW237" s="33" t="str">
        <f t="shared" si="41"/>
        <v>-</v>
      </c>
      <c r="AX237" s="33" t="str">
        <f t="shared" si="35"/>
        <v>No</v>
      </c>
      <c r="AY237" s="33" t="str">
        <f t="shared" si="36"/>
        <v>No</v>
      </c>
      <c r="AZ237" s="33" t="str">
        <f t="shared" si="37"/>
        <v>-</v>
      </c>
      <c r="BA237" s="33" t="str">
        <f t="shared" si="38"/>
        <v>No</v>
      </c>
      <c r="BB237" s="33" t="str">
        <f t="shared" si="39"/>
        <v>No</v>
      </c>
      <c r="BC237" s="33">
        <f t="shared" si="40"/>
        <v>0</v>
      </c>
    </row>
    <row r="238" spans="1:55" x14ac:dyDescent="0.25">
      <c r="A238" s="29"/>
      <c r="B238" s="29" t="e">
        <f>IF(ROW(A238)=1,"",VLOOKUP(A238,'SERP Crawl'!A:C,3,FALSE))</f>
        <v>#N/A</v>
      </c>
      <c r="C238" t="e">
        <f>IF(ROW(A238)=1,"",VLOOKUP(A238,Crawl!A:C,3,FALSE))</f>
        <v>#N/A</v>
      </c>
      <c r="D238" s="31" t="e">
        <f>IF(ROW(A238)=1,"",IF(VLOOKUP(A238,Crawl!A:V,22,FALSE)="","No","Yes"))</f>
        <v>#N/A</v>
      </c>
      <c r="E238" s="31" t="e">
        <f>IF(ROW(A238)=1,"",IF(VLOOKUP(A238,Crawl!A:W,23,FALSE)=0,"",VLOOKUP(A238,Crawl!A:W,23,FALSE)))</f>
        <v>#N/A</v>
      </c>
      <c r="F238" s="31" t="str">
        <f t="shared" si="42"/>
        <v/>
      </c>
      <c r="G238" s="31" t="str">
        <f>IFERROR(MID(A238,FIND(".",A238,LEN(#REF!)),LEN(A238)),"")</f>
        <v/>
      </c>
      <c r="H238" s="31" t="str">
        <f t="shared" si="43"/>
        <v/>
      </c>
      <c r="AM238"/>
      <c r="AN238"/>
      <c r="AO238"/>
      <c r="AP238"/>
      <c r="AQ238"/>
      <c r="AR238"/>
      <c r="AS238"/>
      <c r="AT238" s="33" t="str">
        <f>IF(ROW()=1,"",IF(O238=200,IFERROR(IF(FIND(LOWER(#REF!),LOWER(Q238)),"Yes","No"),"No"),"-"))</f>
        <v>-</v>
      </c>
      <c r="AU238" s="33" t="str">
        <f t="shared" si="33"/>
        <v>-</v>
      </c>
      <c r="AV238" s="33" t="str">
        <f t="shared" si="34"/>
        <v>-</v>
      </c>
      <c r="AW238" s="33" t="str">
        <f t="shared" si="41"/>
        <v>-</v>
      </c>
      <c r="AX238" s="33" t="str">
        <f t="shared" si="35"/>
        <v>No</v>
      </c>
      <c r="AY238" s="33" t="str">
        <f t="shared" si="36"/>
        <v>No</v>
      </c>
      <c r="AZ238" s="33" t="str">
        <f t="shared" si="37"/>
        <v>-</v>
      </c>
      <c r="BA238" s="33" t="str">
        <f t="shared" si="38"/>
        <v>No</v>
      </c>
      <c r="BB238" s="33" t="str">
        <f t="shared" si="39"/>
        <v>No</v>
      </c>
      <c r="BC238" s="33">
        <f t="shared" si="40"/>
        <v>0</v>
      </c>
    </row>
    <row r="239" spans="1:55" x14ac:dyDescent="0.25">
      <c r="A239" s="29"/>
      <c r="B239" s="29" t="e">
        <f>IF(ROW(A239)=1,"",VLOOKUP(A239,'SERP Crawl'!A:C,3,FALSE))</f>
        <v>#N/A</v>
      </c>
      <c r="C239" t="e">
        <f>IF(ROW(A239)=1,"",VLOOKUP(A239,Crawl!A:C,3,FALSE))</f>
        <v>#N/A</v>
      </c>
      <c r="D239" s="31" t="e">
        <f>IF(ROW(A239)=1,"",IF(VLOOKUP(A239,Crawl!A:V,22,FALSE)="","No","Yes"))</f>
        <v>#N/A</v>
      </c>
      <c r="E239" s="31" t="e">
        <f>IF(ROW(A239)=1,"",IF(VLOOKUP(A239,Crawl!A:W,23,FALSE)=0,"",VLOOKUP(A239,Crawl!A:W,23,FALSE)))</f>
        <v>#N/A</v>
      </c>
      <c r="F239" s="31" t="str">
        <f t="shared" si="42"/>
        <v/>
      </c>
      <c r="G239" s="31" t="str">
        <f>IFERROR(MID(A239,FIND(".",A239,LEN(#REF!)),LEN(A239)),"")</f>
        <v/>
      </c>
      <c r="H239" s="31" t="str">
        <f t="shared" si="43"/>
        <v/>
      </c>
      <c r="AM239"/>
      <c r="AN239"/>
      <c r="AO239"/>
      <c r="AP239"/>
      <c r="AQ239"/>
      <c r="AR239"/>
      <c r="AS239"/>
      <c r="AT239" s="33" t="str">
        <f>IF(ROW()=1,"",IF(O239=200,IFERROR(IF(FIND(LOWER(#REF!),LOWER(Q239)),"Yes","No"),"No"),"-"))</f>
        <v>-</v>
      </c>
      <c r="AU239" s="33" t="str">
        <f t="shared" si="33"/>
        <v>-</v>
      </c>
      <c r="AV239" s="33" t="str">
        <f t="shared" si="34"/>
        <v>-</v>
      </c>
      <c r="AW239" s="33" t="str">
        <f t="shared" si="41"/>
        <v>-</v>
      </c>
      <c r="AX239" s="33" t="str">
        <f t="shared" si="35"/>
        <v>No</v>
      </c>
      <c r="AY239" s="33" t="str">
        <f t="shared" si="36"/>
        <v>No</v>
      </c>
      <c r="AZ239" s="33" t="str">
        <f t="shared" si="37"/>
        <v>-</v>
      </c>
      <c r="BA239" s="33" t="str">
        <f t="shared" si="38"/>
        <v>No</v>
      </c>
      <c r="BB239" s="33" t="str">
        <f t="shared" si="39"/>
        <v>No</v>
      </c>
      <c r="BC239" s="33">
        <f t="shared" si="40"/>
        <v>0</v>
      </c>
    </row>
    <row r="240" spans="1:55" x14ac:dyDescent="0.25">
      <c r="A240" s="29"/>
      <c r="B240" s="29" t="e">
        <f>IF(ROW(A240)=1,"",VLOOKUP(A240,'SERP Crawl'!A:C,3,FALSE))</f>
        <v>#N/A</v>
      </c>
      <c r="C240" t="e">
        <f>IF(ROW(A240)=1,"",VLOOKUP(A240,Crawl!A:C,3,FALSE))</f>
        <v>#N/A</v>
      </c>
      <c r="D240" s="31" t="e">
        <f>IF(ROW(A240)=1,"",IF(VLOOKUP(A240,Crawl!A:V,22,FALSE)="","No","Yes"))</f>
        <v>#N/A</v>
      </c>
      <c r="E240" s="31" t="e">
        <f>IF(ROW(A240)=1,"",IF(VLOOKUP(A240,Crawl!A:W,23,FALSE)=0,"",VLOOKUP(A240,Crawl!A:W,23,FALSE)))</f>
        <v>#N/A</v>
      </c>
      <c r="F240" s="31" t="str">
        <f t="shared" si="42"/>
        <v/>
      </c>
      <c r="G240" s="31" t="str">
        <f>IFERROR(MID(A240,FIND(".",A240,LEN(#REF!)),LEN(A240)),"")</f>
        <v/>
      </c>
      <c r="H240" s="31" t="str">
        <f t="shared" si="43"/>
        <v/>
      </c>
      <c r="AM240"/>
      <c r="AN240"/>
      <c r="AO240"/>
      <c r="AP240"/>
      <c r="AQ240"/>
      <c r="AR240"/>
      <c r="AS240"/>
      <c r="AT240" s="33" t="str">
        <f>IF(ROW()=1,"",IF(O240=200,IFERROR(IF(FIND(LOWER(#REF!),LOWER(Q240)),"Yes","No"),"No"),"-"))</f>
        <v>-</v>
      </c>
      <c r="AU240" s="33" t="str">
        <f t="shared" si="33"/>
        <v>-</v>
      </c>
      <c r="AV240" s="33" t="str">
        <f t="shared" si="34"/>
        <v>-</v>
      </c>
      <c r="AW240" s="33" t="str">
        <f t="shared" si="41"/>
        <v>-</v>
      </c>
      <c r="AX240" s="33" t="str">
        <f t="shared" si="35"/>
        <v>No</v>
      </c>
      <c r="AY240" s="33" t="str">
        <f t="shared" si="36"/>
        <v>No</v>
      </c>
      <c r="AZ240" s="33" t="str">
        <f t="shared" si="37"/>
        <v>-</v>
      </c>
      <c r="BA240" s="33" t="str">
        <f t="shared" si="38"/>
        <v>No</v>
      </c>
      <c r="BB240" s="33" t="str">
        <f t="shared" si="39"/>
        <v>No</v>
      </c>
      <c r="BC240" s="33">
        <f t="shared" si="40"/>
        <v>0</v>
      </c>
    </row>
    <row r="241" spans="1:55" x14ac:dyDescent="0.25">
      <c r="A241" s="29"/>
      <c r="B241" s="29" t="e">
        <f>IF(ROW(A241)=1,"",VLOOKUP(A241,'SERP Crawl'!A:C,3,FALSE))</f>
        <v>#N/A</v>
      </c>
      <c r="C241" t="e">
        <f>IF(ROW(A241)=1,"",VLOOKUP(A241,Crawl!A:C,3,FALSE))</f>
        <v>#N/A</v>
      </c>
      <c r="D241" s="31" t="e">
        <f>IF(ROW(A241)=1,"",IF(VLOOKUP(A241,Crawl!A:V,22,FALSE)="","No","Yes"))</f>
        <v>#N/A</v>
      </c>
      <c r="E241" s="31" t="e">
        <f>IF(ROW(A241)=1,"",IF(VLOOKUP(A241,Crawl!A:W,23,FALSE)=0,"",VLOOKUP(A241,Crawl!A:W,23,FALSE)))</f>
        <v>#N/A</v>
      </c>
      <c r="F241" s="31" t="str">
        <f t="shared" si="42"/>
        <v/>
      </c>
      <c r="G241" s="31" t="str">
        <f>IFERROR(MID(A241,FIND(".",A241,LEN(#REF!)),LEN(A241)),"")</f>
        <v/>
      </c>
      <c r="H241" s="31" t="str">
        <f t="shared" si="43"/>
        <v/>
      </c>
      <c r="AM241"/>
      <c r="AN241"/>
      <c r="AO241"/>
      <c r="AP241"/>
      <c r="AQ241"/>
      <c r="AR241"/>
      <c r="AS241"/>
      <c r="AT241" s="33" t="str">
        <f>IF(ROW()=1,"",IF(O241=200,IFERROR(IF(FIND(LOWER(#REF!),LOWER(Q241)),"Yes","No"),"No"),"-"))</f>
        <v>-</v>
      </c>
      <c r="AU241" s="33" t="str">
        <f t="shared" si="33"/>
        <v>-</v>
      </c>
      <c r="AV241" s="33" t="str">
        <f t="shared" si="34"/>
        <v>-</v>
      </c>
      <c r="AW241" s="33" t="str">
        <f t="shared" si="41"/>
        <v>-</v>
      </c>
      <c r="AX241" s="33" t="str">
        <f t="shared" si="35"/>
        <v>No</v>
      </c>
      <c r="AY241" s="33" t="str">
        <f t="shared" si="36"/>
        <v>No</v>
      </c>
      <c r="AZ241" s="33" t="str">
        <f t="shared" si="37"/>
        <v>-</v>
      </c>
      <c r="BA241" s="33" t="str">
        <f t="shared" si="38"/>
        <v>No</v>
      </c>
      <c r="BB241" s="33" t="str">
        <f t="shared" si="39"/>
        <v>No</v>
      </c>
      <c r="BC241" s="33">
        <f t="shared" si="40"/>
        <v>0</v>
      </c>
    </row>
    <row r="242" spans="1:55" x14ac:dyDescent="0.25">
      <c r="A242" s="29"/>
      <c r="B242" s="29" t="e">
        <f>IF(ROW(A242)=1,"",VLOOKUP(A242,'SERP Crawl'!A:C,3,FALSE))</f>
        <v>#N/A</v>
      </c>
      <c r="C242" t="e">
        <f>IF(ROW(A242)=1,"",VLOOKUP(A242,Crawl!A:C,3,FALSE))</f>
        <v>#N/A</v>
      </c>
      <c r="D242" s="31" t="e">
        <f>IF(ROW(A242)=1,"",IF(VLOOKUP(A242,Crawl!A:V,22,FALSE)="","No","Yes"))</f>
        <v>#N/A</v>
      </c>
      <c r="E242" s="31" t="e">
        <f>IF(ROW(A242)=1,"",IF(VLOOKUP(A242,Crawl!A:W,23,FALSE)=0,"",VLOOKUP(A242,Crawl!A:W,23,FALSE)))</f>
        <v>#N/A</v>
      </c>
      <c r="F242" s="31" t="str">
        <f t="shared" si="42"/>
        <v/>
      </c>
      <c r="G242" s="31" t="str">
        <f>IFERROR(MID(A242,FIND(".",A242,LEN(#REF!)),LEN(A242)),"")</f>
        <v/>
      </c>
      <c r="H242" s="31" t="str">
        <f t="shared" si="43"/>
        <v/>
      </c>
      <c r="AM242"/>
      <c r="AN242"/>
      <c r="AO242"/>
      <c r="AP242"/>
      <c r="AQ242"/>
      <c r="AR242"/>
      <c r="AS242"/>
      <c r="AT242" s="33" t="str">
        <f>IF(ROW()=1,"",IF(O242=200,IFERROR(IF(FIND(LOWER(#REF!),LOWER(Q242)),"Yes","No"),"No"),"-"))</f>
        <v>-</v>
      </c>
      <c r="AU242" s="33" t="str">
        <f t="shared" si="33"/>
        <v>-</v>
      </c>
      <c r="AV242" s="33" t="str">
        <f t="shared" si="34"/>
        <v>-</v>
      </c>
      <c r="AW242" s="33" t="str">
        <f t="shared" si="41"/>
        <v>-</v>
      </c>
      <c r="AX242" s="33" t="str">
        <f t="shared" si="35"/>
        <v>No</v>
      </c>
      <c r="AY242" s="33" t="str">
        <f t="shared" si="36"/>
        <v>No</v>
      </c>
      <c r="AZ242" s="33" t="str">
        <f t="shared" si="37"/>
        <v>-</v>
      </c>
      <c r="BA242" s="33" t="str">
        <f t="shared" si="38"/>
        <v>No</v>
      </c>
      <c r="BB242" s="33" t="str">
        <f t="shared" si="39"/>
        <v>No</v>
      </c>
      <c r="BC242" s="33">
        <f t="shared" si="40"/>
        <v>0</v>
      </c>
    </row>
    <row r="243" spans="1:55" x14ac:dyDescent="0.25">
      <c r="A243" s="29"/>
      <c r="B243" s="29" t="e">
        <f>IF(ROW(A243)=1,"",VLOOKUP(A243,'SERP Crawl'!A:C,3,FALSE))</f>
        <v>#N/A</v>
      </c>
      <c r="C243" t="e">
        <f>IF(ROW(A243)=1,"",VLOOKUP(A243,Crawl!A:C,3,FALSE))</f>
        <v>#N/A</v>
      </c>
      <c r="D243" s="31" t="e">
        <f>IF(ROW(A243)=1,"",IF(VLOOKUP(A243,Crawl!A:V,22,FALSE)="","No","Yes"))</f>
        <v>#N/A</v>
      </c>
      <c r="E243" s="31" t="e">
        <f>IF(ROW(A243)=1,"",IF(VLOOKUP(A243,Crawl!A:W,23,FALSE)=0,"",VLOOKUP(A243,Crawl!A:W,23,FALSE)))</f>
        <v>#N/A</v>
      </c>
      <c r="F243" s="31" t="str">
        <f t="shared" si="42"/>
        <v/>
      </c>
      <c r="G243" s="31" t="str">
        <f>IFERROR(MID(A243,FIND(".",A243,LEN(#REF!)),LEN(A243)),"")</f>
        <v/>
      </c>
      <c r="H243" s="31" t="str">
        <f t="shared" si="43"/>
        <v/>
      </c>
      <c r="AM243"/>
      <c r="AN243"/>
      <c r="AO243"/>
      <c r="AP243"/>
      <c r="AQ243"/>
      <c r="AR243"/>
      <c r="AS243"/>
      <c r="AT243" s="33" t="str">
        <f>IF(ROW()=1,"",IF(O243=200,IFERROR(IF(FIND(LOWER(#REF!),LOWER(Q243)),"Yes","No"),"No"),"-"))</f>
        <v>-</v>
      </c>
      <c r="AU243" s="33" t="str">
        <f t="shared" si="33"/>
        <v>-</v>
      </c>
      <c r="AV243" s="33" t="str">
        <f t="shared" si="34"/>
        <v>-</v>
      </c>
      <c r="AW243" s="33" t="str">
        <f t="shared" si="41"/>
        <v>-</v>
      </c>
      <c r="AX243" s="33" t="str">
        <f t="shared" si="35"/>
        <v>No</v>
      </c>
      <c r="AY243" s="33" t="str">
        <f t="shared" si="36"/>
        <v>No</v>
      </c>
      <c r="AZ243" s="33" t="str">
        <f t="shared" si="37"/>
        <v>-</v>
      </c>
      <c r="BA243" s="33" t="str">
        <f t="shared" si="38"/>
        <v>No</v>
      </c>
      <c r="BB243" s="33" t="str">
        <f t="shared" si="39"/>
        <v>No</v>
      </c>
      <c r="BC243" s="33">
        <f t="shared" si="40"/>
        <v>0</v>
      </c>
    </row>
    <row r="244" spans="1:55" x14ac:dyDescent="0.25">
      <c r="A244" s="29"/>
      <c r="B244" s="29" t="e">
        <f>IF(ROW(A244)=1,"",VLOOKUP(A244,'SERP Crawl'!A:C,3,FALSE))</f>
        <v>#N/A</v>
      </c>
      <c r="C244" t="e">
        <f>IF(ROW(A244)=1,"",VLOOKUP(A244,Crawl!A:C,3,FALSE))</f>
        <v>#N/A</v>
      </c>
      <c r="D244" s="31" t="e">
        <f>IF(ROW(A244)=1,"",IF(VLOOKUP(A244,Crawl!A:V,22,FALSE)="","No","Yes"))</f>
        <v>#N/A</v>
      </c>
      <c r="E244" s="31" t="e">
        <f>IF(ROW(A244)=1,"",IF(VLOOKUP(A244,Crawl!A:W,23,FALSE)=0,"",VLOOKUP(A244,Crawl!A:W,23,FALSE)))</f>
        <v>#N/A</v>
      </c>
      <c r="F244" s="31" t="str">
        <f t="shared" si="42"/>
        <v/>
      </c>
      <c r="G244" s="31" t="str">
        <f>IFERROR(MID(A244,FIND(".",A244,LEN(#REF!)),LEN(A244)),"")</f>
        <v/>
      </c>
      <c r="H244" s="31" t="str">
        <f t="shared" si="43"/>
        <v/>
      </c>
      <c r="AM244"/>
      <c r="AN244"/>
      <c r="AO244"/>
      <c r="AP244"/>
      <c r="AQ244"/>
      <c r="AR244"/>
      <c r="AS244"/>
      <c r="AT244" s="33" t="str">
        <f>IF(ROW()=1,"",IF(O244=200,IFERROR(IF(FIND(LOWER(#REF!),LOWER(Q244)),"Yes","No"),"No"),"-"))</f>
        <v>-</v>
      </c>
      <c r="AU244" s="33" t="str">
        <f t="shared" si="33"/>
        <v>-</v>
      </c>
      <c r="AV244" s="33" t="str">
        <f t="shared" si="34"/>
        <v>-</v>
      </c>
      <c r="AW244" s="33" t="str">
        <f t="shared" si="41"/>
        <v>-</v>
      </c>
      <c r="AX244" s="33" t="str">
        <f t="shared" si="35"/>
        <v>No</v>
      </c>
      <c r="AY244" s="33" t="str">
        <f t="shared" si="36"/>
        <v>No</v>
      </c>
      <c r="AZ244" s="33" t="str">
        <f t="shared" si="37"/>
        <v>-</v>
      </c>
      <c r="BA244" s="33" t="str">
        <f t="shared" si="38"/>
        <v>No</v>
      </c>
      <c r="BB244" s="33" t="str">
        <f t="shared" si="39"/>
        <v>No</v>
      </c>
      <c r="BC244" s="33">
        <f t="shared" si="40"/>
        <v>0</v>
      </c>
    </row>
    <row r="245" spans="1:55" x14ac:dyDescent="0.25">
      <c r="A245" s="29"/>
      <c r="B245" s="29" t="e">
        <f>IF(ROW(A245)=1,"",VLOOKUP(A245,'SERP Crawl'!A:C,3,FALSE))</f>
        <v>#N/A</v>
      </c>
      <c r="C245" t="e">
        <f>IF(ROW(A245)=1,"",VLOOKUP(A245,Crawl!A:C,3,FALSE))</f>
        <v>#N/A</v>
      </c>
      <c r="D245" s="31" t="e">
        <f>IF(ROW(A245)=1,"",IF(VLOOKUP(A245,Crawl!A:V,22,FALSE)="","No","Yes"))</f>
        <v>#N/A</v>
      </c>
      <c r="E245" s="31" t="e">
        <f>IF(ROW(A245)=1,"",IF(VLOOKUP(A245,Crawl!A:W,23,FALSE)=0,"",VLOOKUP(A245,Crawl!A:W,23,FALSE)))</f>
        <v>#N/A</v>
      </c>
      <c r="F245" s="31" t="str">
        <f t="shared" si="42"/>
        <v/>
      </c>
      <c r="G245" s="31" t="str">
        <f>IFERROR(MID(A245,FIND(".",A245,LEN(#REF!)),LEN(A245)),"")</f>
        <v/>
      </c>
      <c r="H245" s="31" t="str">
        <f t="shared" si="43"/>
        <v/>
      </c>
      <c r="AM245"/>
      <c r="AN245"/>
      <c r="AO245"/>
      <c r="AP245"/>
      <c r="AQ245"/>
      <c r="AR245"/>
      <c r="AS245"/>
      <c r="AT245" s="33" t="str">
        <f>IF(ROW()=1,"",IF(O245=200,IFERROR(IF(FIND(LOWER(#REF!),LOWER(Q245)),"Yes","No"),"No"),"-"))</f>
        <v>-</v>
      </c>
      <c r="AU245" s="33" t="str">
        <f t="shared" si="33"/>
        <v>-</v>
      </c>
      <c r="AV245" s="33" t="str">
        <f t="shared" si="34"/>
        <v>-</v>
      </c>
      <c r="AW245" s="33" t="str">
        <f t="shared" si="41"/>
        <v>-</v>
      </c>
      <c r="AX245" s="33" t="str">
        <f t="shared" si="35"/>
        <v>No</v>
      </c>
      <c r="AY245" s="33" t="str">
        <f t="shared" si="36"/>
        <v>No</v>
      </c>
      <c r="AZ245" s="33" t="str">
        <f t="shared" si="37"/>
        <v>-</v>
      </c>
      <c r="BA245" s="33" t="str">
        <f t="shared" si="38"/>
        <v>No</v>
      </c>
      <c r="BB245" s="33" t="str">
        <f t="shared" si="39"/>
        <v>No</v>
      </c>
      <c r="BC245" s="33">
        <f t="shared" si="40"/>
        <v>0</v>
      </c>
    </row>
    <row r="246" spans="1:55" x14ac:dyDescent="0.25">
      <c r="A246" s="29"/>
      <c r="B246" s="29" t="e">
        <f>IF(ROW(A246)=1,"",VLOOKUP(A246,'SERP Crawl'!A:C,3,FALSE))</f>
        <v>#N/A</v>
      </c>
      <c r="C246" t="e">
        <f>IF(ROW(A246)=1,"",VLOOKUP(A246,Crawl!A:C,3,FALSE))</f>
        <v>#N/A</v>
      </c>
      <c r="D246" s="31" t="e">
        <f>IF(ROW(A246)=1,"",IF(VLOOKUP(A246,Crawl!A:V,22,FALSE)="","No","Yes"))</f>
        <v>#N/A</v>
      </c>
      <c r="E246" s="31" t="e">
        <f>IF(ROW(A246)=1,"",IF(VLOOKUP(A246,Crawl!A:W,23,FALSE)=0,"",VLOOKUP(A246,Crawl!A:W,23,FALSE)))</f>
        <v>#N/A</v>
      </c>
      <c r="F246" s="31" t="str">
        <f t="shared" si="42"/>
        <v/>
      </c>
      <c r="G246" s="31" t="str">
        <f>IFERROR(MID(A246,FIND(".",A246,LEN(#REF!)),LEN(A246)),"")</f>
        <v/>
      </c>
      <c r="H246" s="31" t="str">
        <f t="shared" si="43"/>
        <v/>
      </c>
      <c r="AM246"/>
      <c r="AN246"/>
      <c r="AO246"/>
      <c r="AP246"/>
      <c r="AQ246"/>
      <c r="AR246"/>
      <c r="AS246"/>
      <c r="AT246" s="33" t="str">
        <f>IF(ROW()=1,"",IF(O246=200,IFERROR(IF(FIND(LOWER(#REF!),LOWER(Q246)),"Yes","No"),"No"),"-"))</f>
        <v>-</v>
      </c>
      <c r="AU246" s="33" t="str">
        <f t="shared" si="33"/>
        <v>-</v>
      </c>
      <c r="AV246" s="33" t="str">
        <f t="shared" si="34"/>
        <v>-</v>
      </c>
      <c r="AW246" s="33" t="str">
        <f t="shared" si="41"/>
        <v>-</v>
      </c>
      <c r="AX246" s="33" t="str">
        <f t="shared" si="35"/>
        <v>No</v>
      </c>
      <c r="AY246" s="33" t="str">
        <f t="shared" si="36"/>
        <v>No</v>
      </c>
      <c r="AZ246" s="33" t="str">
        <f t="shared" si="37"/>
        <v>-</v>
      </c>
      <c r="BA246" s="33" t="str">
        <f t="shared" si="38"/>
        <v>No</v>
      </c>
      <c r="BB246" s="33" t="str">
        <f t="shared" si="39"/>
        <v>No</v>
      </c>
      <c r="BC246" s="33">
        <f t="shared" si="40"/>
        <v>0</v>
      </c>
    </row>
    <row r="247" spans="1:55" x14ac:dyDescent="0.25">
      <c r="A247" s="29"/>
      <c r="B247" s="29" t="e">
        <f>IF(ROW(A247)=1,"",VLOOKUP(A247,'SERP Crawl'!A:C,3,FALSE))</f>
        <v>#N/A</v>
      </c>
      <c r="C247" t="e">
        <f>IF(ROW(A247)=1,"",VLOOKUP(A247,Crawl!A:C,3,FALSE))</f>
        <v>#N/A</v>
      </c>
      <c r="D247" s="31" t="e">
        <f>IF(ROW(A247)=1,"",IF(VLOOKUP(A247,Crawl!A:V,22,FALSE)="","No","Yes"))</f>
        <v>#N/A</v>
      </c>
      <c r="E247" s="31" t="e">
        <f>IF(ROW(A247)=1,"",IF(VLOOKUP(A247,Crawl!A:W,23,FALSE)=0,"",VLOOKUP(A247,Crawl!A:W,23,FALSE)))</f>
        <v>#N/A</v>
      </c>
      <c r="F247" s="31" t="str">
        <f t="shared" si="42"/>
        <v/>
      </c>
      <c r="G247" s="31" t="str">
        <f>IFERROR(MID(A247,FIND(".",A247,LEN(#REF!)),LEN(A247)),"")</f>
        <v/>
      </c>
      <c r="H247" s="31" t="str">
        <f t="shared" si="43"/>
        <v/>
      </c>
      <c r="AM247"/>
      <c r="AN247"/>
      <c r="AO247"/>
      <c r="AP247"/>
      <c r="AQ247"/>
      <c r="AR247"/>
      <c r="AS247"/>
      <c r="AT247" s="33" t="str">
        <f>IF(ROW()=1,"",IF(O247=200,IFERROR(IF(FIND(LOWER(#REF!),LOWER(Q247)),"Yes","No"),"No"),"-"))</f>
        <v>-</v>
      </c>
      <c r="AU247" s="33" t="str">
        <f t="shared" si="33"/>
        <v>-</v>
      </c>
      <c r="AV247" s="33" t="str">
        <f t="shared" si="34"/>
        <v>-</v>
      </c>
      <c r="AW247" s="33" t="str">
        <f t="shared" si="41"/>
        <v>-</v>
      </c>
      <c r="AX247" s="33" t="str">
        <f t="shared" si="35"/>
        <v>No</v>
      </c>
      <c r="AY247" s="33" t="str">
        <f t="shared" si="36"/>
        <v>No</v>
      </c>
      <c r="AZ247" s="33" t="str">
        <f t="shared" si="37"/>
        <v>-</v>
      </c>
      <c r="BA247" s="33" t="str">
        <f t="shared" si="38"/>
        <v>No</v>
      </c>
      <c r="BB247" s="33" t="str">
        <f t="shared" si="39"/>
        <v>No</v>
      </c>
      <c r="BC247" s="33">
        <f t="shared" si="40"/>
        <v>0</v>
      </c>
    </row>
    <row r="248" spans="1:55" x14ac:dyDescent="0.25">
      <c r="A248" s="29"/>
      <c r="B248" s="29" t="e">
        <f>IF(ROW(A248)=1,"",VLOOKUP(A248,'SERP Crawl'!A:C,3,FALSE))</f>
        <v>#N/A</v>
      </c>
      <c r="C248" t="e">
        <f>IF(ROW(A248)=1,"",VLOOKUP(A248,Crawl!A:C,3,FALSE))</f>
        <v>#N/A</v>
      </c>
      <c r="D248" s="31" t="e">
        <f>IF(ROW(A248)=1,"",IF(VLOOKUP(A248,Crawl!A:V,22,FALSE)="","No","Yes"))</f>
        <v>#N/A</v>
      </c>
      <c r="E248" s="31" t="e">
        <f>IF(ROW(A248)=1,"",IF(VLOOKUP(A248,Crawl!A:W,23,FALSE)=0,"",VLOOKUP(A248,Crawl!A:W,23,FALSE)))</f>
        <v>#N/A</v>
      </c>
      <c r="F248" s="31" t="str">
        <f t="shared" si="42"/>
        <v/>
      </c>
      <c r="G248" s="31" t="str">
        <f>IFERROR(MID(A248,FIND(".",A248,LEN(#REF!)),LEN(A248)),"")</f>
        <v/>
      </c>
      <c r="H248" s="31" t="str">
        <f t="shared" si="43"/>
        <v/>
      </c>
      <c r="AM248"/>
      <c r="AN248"/>
      <c r="AO248"/>
      <c r="AP248"/>
      <c r="AQ248"/>
      <c r="AR248"/>
      <c r="AS248"/>
      <c r="AT248" s="33" t="str">
        <f>IF(ROW()=1,"",IF(O248=200,IFERROR(IF(FIND(LOWER(#REF!),LOWER(Q248)),"Yes","No"),"No"),"-"))</f>
        <v>-</v>
      </c>
      <c r="AU248" s="33" t="str">
        <f t="shared" si="33"/>
        <v>-</v>
      </c>
      <c r="AV248" s="33" t="str">
        <f t="shared" si="34"/>
        <v>-</v>
      </c>
      <c r="AW248" s="33" t="str">
        <f t="shared" si="41"/>
        <v>-</v>
      </c>
      <c r="AX248" s="33" t="str">
        <f t="shared" si="35"/>
        <v>No</v>
      </c>
      <c r="AY248" s="33" t="str">
        <f t="shared" si="36"/>
        <v>No</v>
      </c>
      <c r="AZ248" s="33" t="str">
        <f t="shared" si="37"/>
        <v>-</v>
      </c>
      <c r="BA248" s="33" t="str">
        <f t="shared" si="38"/>
        <v>No</v>
      </c>
      <c r="BB248" s="33" t="str">
        <f t="shared" si="39"/>
        <v>No</v>
      </c>
      <c r="BC248" s="33">
        <f t="shared" si="40"/>
        <v>0</v>
      </c>
    </row>
    <row r="249" spans="1:55" x14ac:dyDescent="0.25">
      <c r="A249" s="29"/>
      <c r="B249" s="29" t="e">
        <f>IF(ROW(A249)=1,"",VLOOKUP(A249,'SERP Crawl'!A:C,3,FALSE))</f>
        <v>#N/A</v>
      </c>
      <c r="C249" t="e">
        <f>IF(ROW(A249)=1,"",VLOOKUP(A249,Crawl!A:C,3,FALSE))</f>
        <v>#N/A</v>
      </c>
      <c r="D249" s="31" t="e">
        <f>IF(ROW(A249)=1,"",IF(VLOOKUP(A249,Crawl!A:V,22,FALSE)="","No","Yes"))</f>
        <v>#N/A</v>
      </c>
      <c r="E249" s="31" t="e">
        <f>IF(ROW(A249)=1,"",IF(VLOOKUP(A249,Crawl!A:W,23,FALSE)=0,"",VLOOKUP(A249,Crawl!A:W,23,FALSE)))</f>
        <v>#N/A</v>
      </c>
      <c r="F249" s="31" t="str">
        <f t="shared" si="42"/>
        <v/>
      </c>
      <c r="G249" s="31" t="str">
        <f>IFERROR(MID(A249,FIND(".",A249,LEN(#REF!)),LEN(A249)),"")</f>
        <v/>
      </c>
      <c r="H249" s="31" t="str">
        <f t="shared" si="43"/>
        <v/>
      </c>
      <c r="AM249"/>
      <c r="AN249"/>
      <c r="AO249"/>
      <c r="AP249"/>
      <c r="AQ249"/>
      <c r="AR249"/>
      <c r="AS249"/>
      <c r="AT249" s="33" t="str">
        <f>IF(ROW()=1,"",IF(O249=200,IFERROR(IF(FIND(LOWER(#REF!),LOWER(Q249)),"Yes","No"),"No"),"-"))</f>
        <v>-</v>
      </c>
      <c r="AU249" s="33" t="str">
        <f t="shared" si="33"/>
        <v>-</v>
      </c>
      <c r="AV249" s="33" t="str">
        <f t="shared" si="34"/>
        <v>-</v>
      </c>
      <c r="AW249" s="33" t="str">
        <f t="shared" si="41"/>
        <v>-</v>
      </c>
      <c r="AX249" s="33" t="str">
        <f t="shared" si="35"/>
        <v>No</v>
      </c>
      <c r="AY249" s="33" t="str">
        <f t="shared" si="36"/>
        <v>No</v>
      </c>
      <c r="AZ249" s="33" t="str">
        <f t="shared" si="37"/>
        <v>-</v>
      </c>
      <c r="BA249" s="33" t="str">
        <f t="shared" si="38"/>
        <v>No</v>
      </c>
      <c r="BB249" s="33" t="str">
        <f t="shared" si="39"/>
        <v>No</v>
      </c>
      <c r="BC249" s="33">
        <f t="shared" si="40"/>
        <v>0</v>
      </c>
    </row>
    <row r="250" spans="1:55" x14ac:dyDescent="0.25">
      <c r="A250" s="29"/>
      <c r="B250" s="29" t="e">
        <f>IF(ROW(A250)=1,"",VLOOKUP(A250,'SERP Crawl'!A:C,3,FALSE))</f>
        <v>#N/A</v>
      </c>
      <c r="C250" t="e">
        <f>IF(ROW(A250)=1,"",VLOOKUP(A250,Crawl!A:C,3,FALSE))</f>
        <v>#N/A</v>
      </c>
      <c r="D250" s="31" t="e">
        <f>IF(ROW(A250)=1,"",IF(VLOOKUP(A250,Crawl!A:V,22,FALSE)="","No","Yes"))</f>
        <v>#N/A</v>
      </c>
      <c r="E250" s="31" t="e">
        <f>IF(ROW(A250)=1,"",IF(VLOOKUP(A250,Crawl!A:W,23,FALSE)=0,"",VLOOKUP(A250,Crawl!A:W,23,FALSE)))</f>
        <v>#N/A</v>
      </c>
      <c r="F250" s="31" t="str">
        <f t="shared" si="42"/>
        <v/>
      </c>
      <c r="G250" s="31" t="str">
        <f>IFERROR(MID(A250,FIND(".",A250,LEN(#REF!)),LEN(A250)),"")</f>
        <v/>
      </c>
      <c r="H250" s="31" t="str">
        <f t="shared" si="43"/>
        <v/>
      </c>
      <c r="AM250"/>
      <c r="AN250"/>
      <c r="AO250"/>
      <c r="AP250"/>
      <c r="AQ250"/>
      <c r="AR250"/>
      <c r="AS250"/>
      <c r="AT250" s="33" t="str">
        <f>IF(ROW()=1,"",IF(O250=200,IFERROR(IF(FIND(LOWER(#REF!),LOWER(Q250)),"Yes","No"),"No"),"-"))</f>
        <v>-</v>
      </c>
      <c r="AU250" s="33" t="str">
        <f t="shared" si="33"/>
        <v>-</v>
      </c>
      <c r="AV250" s="33" t="str">
        <f t="shared" si="34"/>
        <v>-</v>
      </c>
      <c r="AW250" s="33" t="str">
        <f t="shared" si="41"/>
        <v>-</v>
      </c>
      <c r="AX250" s="33" t="str">
        <f t="shared" si="35"/>
        <v>No</v>
      </c>
      <c r="AY250" s="33" t="str">
        <f t="shared" si="36"/>
        <v>No</v>
      </c>
      <c r="AZ250" s="33" t="str">
        <f t="shared" si="37"/>
        <v>-</v>
      </c>
      <c r="BA250" s="33" t="str">
        <f t="shared" si="38"/>
        <v>No</v>
      </c>
      <c r="BB250" s="33" t="str">
        <f t="shared" si="39"/>
        <v>No</v>
      </c>
      <c r="BC250" s="33">
        <f t="shared" si="40"/>
        <v>0</v>
      </c>
    </row>
    <row r="251" spans="1:55" x14ac:dyDescent="0.25">
      <c r="A251" s="29"/>
      <c r="B251" s="29" t="e">
        <f>IF(ROW(A251)=1,"",VLOOKUP(A251,'SERP Crawl'!A:C,3,FALSE))</f>
        <v>#N/A</v>
      </c>
      <c r="C251" t="e">
        <f>IF(ROW(A251)=1,"",VLOOKUP(A251,Crawl!A:C,3,FALSE))</f>
        <v>#N/A</v>
      </c>
      <c r="D251" s="31" t="e">
        <f>IF(ROW(A251)=1,"",IF(VLOOKUP(A251,Crawl!A:V,22,FALSE)="","No","Yes"))</f>
        <v>#N/A</v>
      </c>
      <c r="E251" s="31" t="e">
        <f>IF(ROW(A251)=1,"",IF(VLOOKUP(A251,Crawl!A:W,23,FALSE)=0,"",VLOOKUP(A251,Crawl!A:W,23,FALSE)))</f>
        <v>#N/A</v>
      </c>
      <c r="F251" s="31" t="str">
        <f t="shared" si="42"/>
        <v/>
      </c>
      <c r="G251" s="31" t="str">
        <f>IFERROR(MID(A251,FIND(".",A251,LEN(#REF!)),LEN(A251)),"")</f>
        <v/>
      </c>
      <c r="H251" s="31" t="str">
        <f t="shared" si="43"/>
        <v/>
      </c>
      <c r="AM251"/>
      <c r="AN251"/>
      <c r="AO251"/>
      <c r="AP251"/>
      <c r="AQ251"/>
      <c r="AR251"/>
      <c r="AS251"/>
      <c r="AT251" s="33" t="str">
        <f>IF(ROW()=1,"",IF(O251=200,IFERROR(IF(FIND(LOWER(#REF!),LOWER(Q251)),"Yes","No"),"No"),"-"))</f>
        <v>-</v>
      </c>
      <c r="AU251" s="33" t="str">
        <f t="shared" si="33"/>
        <v>-</v>
      </c>
      <c r="AV251" s="33" t="str">
        <f t="shared" si="34"/>
        <v>-</v>
      </c>
      <c r="AW251" s="33" t="str">
        <f t="shared" si="41"/>
        <v>-</v>
      </c>
      <c r="AX251" s="33" t="str">
        <f t="shared" si="35"/>
        <v>No</v>
      </c>
      <c r="AY251" s="33" t="str">
        <f t="shared" si="36"/>
        <v>No</v>
      </c>
      <c r="AZ251" s="33" t="str">
        <f t="shared" si="37"/>
        <v>-</v>
      </c>
      <c r="BA251" s="33" t="str">
        <f t="shared" si="38"/>
        <v>No</v>
      </c>
      <c r="BB251" s="33" t="str">
        <f t="shared" si="39"/>
        <v>No</v>
      </c>
      <c r="BC251" s="33">
        <f t="shared" si="40"/>
        <v>0</v>
      </c>
    </row>
    <row r="252" spans="1:55" x14ac:dyDescent="0.25">
      <c r="A252" s="29"/>
      <c r="B252" s="29" t="e">
        <f>IF(ROW(A252)=1,"",VLOOKUP(A252,'SERP Crawl'!A:C,3,FALSE))</f>
        <v>#N/A</v>
      </c>
      <c r="C252" t="e">
        <f>IF(ROW(A252)=1,"",VLOOKUP(A252,Crawl!A:C,3,FALSE))</f>
        <v>#N/A</v>
      </c>
      <c r="D252" s="31" t="e">
        <f>IF(ROW(A252)=1,"",IF(VLOOKUP(A252,Crawl!A:V,22,FALSE)="","No","Yes"))</f>
        <v>#N/A</v>
      </c>
      <c r="E252" s="31" t="e">
        <f>IF(ROW(A252)=1,"",IF(VLOOKUP(A252,Crawl!A:W,23,FALSE)=0,"",VLOOKUP(A252,Crawl!A:W,23,FALSE)))</f>
        <v>#N/A</v>
      </c>
      <c r="F252" s="31" t="str">
        <f t="shared" si="42"/>
        <v/>
      </c>
      <c r="G252" s="31" t="str">
        <f>IFERROR(MID(A252,FIND(".",A252,LEN(#REF!)),LEN(A252)),"")</f>
        <v/>
      </c>
      <c r="H252" s="31" t="str">
        <f t="shared" si="43"/>
        <v/>
      </c>
      <c r="AM252"/>
      <c r="AN252"/>
      <c r="AO252"/>
      <c r="AP252"/>
      <c r="AQ252"/>
      <c r="AR252"/>
      <c r="AS252"/>
      <c r="AT252" s="33" t="str">
        <f>IF(ROW()=1,"",IF(O252=200,IFERROR(IF(FIND(LOWER(#REF!),LOWER(Q252)),"Yes","No"),"No"),"-"))</f>
        <v>-</v>
      </c>
      <c r="AU252" s="33" t="str">
        <f t="shared" si="33"/>
        <v>-</v>
      </c>
      <c r="AV252" s="33" t="str">
        <f t="shared" si="34"/>
        <v>-</v>
      </c>
      <c r="AW252" s="33" t="str">
        <f t="shared" si="41"/>
        <v>-</v>
      </c>
      <c r="AX252" s="33" t="str">
        <f t="shared" si="35"/>
        <v>No</v>
      </c>
      <c r="AY252" s="33" t="str">
        <f t="shared" si="36"/>
        <v>No</v>
      </c>
      <c r="AZ252" s="33" t="str">
        <f t="shared" si="37"/>
        <v>-</v>
      </c>
      <c r="BA252" s="33" t="str">
        <f t="shared" si="38"/>
        <v>No</v>
      </c>
      <c r="BB252" s="33" t="str">
        <f t="shared" si="39"/>
        <v>No</v>
      </c>
      <c r="BC252" s="33">
        <f t="shared" si="40"/>
        <v>0</v>
      </c>
    </row>
    <row r="253" spans="1:55" x14ac:dyDescent="0.25">
      <c r="A253" s="29"/>
      <c r="B253" s="29" t="e">
        <f>IF(ROW(A253)=1,"",VLOOKUP(A253,'SERP Crawl'!A:C,3,FALSE))</f>
        <v>#N/A</v>
      </c>
      <c r="C253" t="e">
        <f>IF(ROW(A253)=1,"",VLOOKUP(A253,Crawl!A:C,3,FALSE))</f>
        <v>#N/A</v>
      </c>
      <c r="D253" s="31" t="e">
        <f>IF(ROW(A253)=1,"",IF(VLOOKUP(A253,Crawl!A:V,22,FALSE)="","No","Yes"))</f>
        <v>#N/A</v>
      </c>
      <c r="E253" s="31" t="e">
        <f>IF(ROW(A253)=1,"",IF(VLOOKUP(A253,Crawl!A:W,23,FALSE)=0,"",VLOOKUP(A253,Crawl!A:W,23,FALSE)))</f>
        <v>#N/A</v>
      </c>
      <c r="F253" s="31" t="str">
        <f t="shared" si="42"/>
        <v/>
      </c>
      <c r="G253" s="31" t="str">
        <f>IFERROR(MID(A253,FIND(".",A253,LEN(#REF!)),LEN(A253)),"")</f>
        <v/>
      </c>
      <c r="H253" s="31" t="str">
        <f t="shared" si="43"/>
        <v/>
      </c>
      <c r="AM253"/>
      <c r="AN253"/>
      <c r="AO253"/>
      <c r="AP253"/>
      <c r="AQ253"/>
      <c r="AR253"/>
      <c r="AS253"/>
      <c r="AT253" s="33" t="str">
        <f>IF(ROW()=1,"",IF(O253=200,IFERROR(IF(FIND(LOWER(#REF!),LOWER(Q253)),"Yes","No"),"No"),"-"))</f>
        <v>-</v>
      </c>
      <c r="AU253" s="33" t="str">
        <f t="shared" si="33"/>
        <v>-</v>
      </c>
      <c r="AV253" s="33" t="str">
        <f t="shared" si="34"/>
        <v>-</v>
      </c>
      <c r="AW253" s="33" t="str">
        <f t="shared" si="41"/>
        <v>-</v>
      </c>
      <c r="AX253" s="33" t="str">
        <f t="shared" si="35"/>
        <v>No</v>
      </c>
      <c r="AY253" s="33" t="str">
        <f t="shared" si="36"/>
        <v>No</v>
      </c>
      <c r="AZ253" s="33" t="str">
        <f t="shared" si="37"/>
        <v>-</v>
      </c>
      <c r="BA253" s="33" t="str">
        <f t="shared" si="38"/>
        <v>No</v>
      </c>
      <c r="BB253" s="33" t="str">
        <f t="shared" si="39"/>
        <v>No</v>
      </c>
      <c r="BC253" s="33">
        <f t="shared" si="40"/>
        <v>0</v>
      </c>
    </row>
    <row r="254" spans="1:55" x14ac:dyDescent="0.25">
      <c r="A254" s="29"/>
      <c r="B254" s="29" t="e">
        <f>IF(ROW(A254)=1,"",VLOOKUP(A254,'SERP Crawl'!A:C,3,FALSE))</f>
        <v>#N/A</v>
      </c>
      <c r="C254" t="e">
        <f>IF(ROW(A254)=1,"",VLOOKUP(A254,Crawl!A:C,3,FALSE))</f>
        <v>#N/A</v>
      </c>
      <c r="D254" s="31" t="e">
        <f>IF(ROW(A254)=1,"",IF(VLOOKUP(A254,Crawl!A:V,22,FALSE)="","No","Yes"))</f>
        <v>#N/A</v>
      </c>
      <c r="E254" s="31" t="e">
        <f>IF(ROW(A254)=1,"",IF(VLOOKUP(A254,Crawl!A:W,23,FALSE)=0,"",VLOOKUP(A254,Crawl!A:W,23,FALSE)))</f>
        <v>#N/A</v>
      </c>
      <c r="F254" s="31" t="str">
        <f t="shared" si="42"/>
        <v/>
      </c>
      <c r="G254" s="31" t="str">
        <f>IFERROR(MID(A254,FIND(".",A254,LEN(#REF!)),LEN(A254)),"")</f>
        <v/>
      </c>
      <c r="H254" s="31" t="str">
        <f t="shared" si="43"/>
        <v/>
      </c>
      <c r="AM254"/>
      <c r="AN254"/>
      <c r="AO254"/>
      <c r="AP254"/>
      <c r="AQ254"/>
      <c r="AR254"/>
      <c r="AS254"/>
      <c r="AT254" s="33" t="str">
        <f>IF(ROW()=1,"",IF(O254=200,IFERROR(IF(FIND(LOWER(#REF!),LOWER(Q254)),"Yes","No"),"No"),"-"))</f>
        <v>-</v>
      </c>
      <c r="AU254" s="33" t="str">
        <f t="shared" si="33"/>
        <v>-</v>
      </c>
      <c r="AV254" s="33" t="str">
        <f t="shared" si="34"/>
        <v>-</v>
      </c>
      <c r="AW254" s="33" t="str">
        <f t="shared" si="41"/>
        <v>-</v>
      </c>
      <c r="AX254" s="33" t="str">
        <f t="shared" si="35"/>
        <v>No</v>
      </c>
      <c r="AY254" s="33" t="str">
        <f t="shared" si="36"/>
        <v>No</v>
      </c>
      <c r="AZ254" s="33" t="str">
        <f t="shared" si="37"/>
        <v>-</v>
      </c>
      <c r="BA254" s="33" t="str">
        <f t="shared" si="38"/>
        <v>No</v>
      </c>
      <c r="BB254" s="33" t="str">
        <f t="shared" si="39"/>
        <v>No</v>
      </c>
      <c r="BC254" s="33">
        <f t="shared" si="40"/>
        <v>0</v>
      </c>
    </row>
    <row r="255" spans="1:55" x14ac:dyDescent="0.25">
      <c r="A255" s="29"/>
      <c r="B255" s="29" t="e">
        <f>IF(ROW(A255)=1,"",VLOOKUP(A255,'SERP Crawl'!A:C,3,FALSE))</f>
        <v>#N/A</v>
      </c>
      <c r="C255" t="e">
        <f>IF(ROW(A255)=1,"",VLOOKUP(A255,Crawl!A:C,3,FALSE))</f>
        <v>#N/A</v>
      </c>
      <c r="D255" s="31" t="e">
        <f>IF(ROW(A255)=1,"",IF(VLOOKUP(A255,Crawl!A:V,22,FALSE)="","No","Yes"))</f>
        <v>#N/A</v>
      </c>
      <c r="E255" s="31" t="e">
        <f>IF(ROW(A255)=1,"",IF(VLOOKUP(A255,Crawl!A:W,23,FALSE)=0,"",VLOOKUP(A255,Crawl!A:W,23,FALSE)))</f>
        <v>#N/A</v>
      </c>
      <c r="F255" s="31" t="str">
        <f t="shared" si="42"/>
        <v/>
      </c>
      <c r="G255" s="31" t="str">
        <f>IFERROR(MID(A255,FIND(".",A255,LEN(#REF!)),LEN(A255)),"")</f>
        <v/>
      </c>
      <c r="H255" s="31" t="str">
        <f t="shared" si="43"/>
        <v/>
      </c>
      <c r="AM255"/>
      <c r="AN255"/>
      <c r="AO255"/>
      <c r="AP255"/>
      <c r="AQ255"/>
      <c r="AR255"/>
      <c r="AS255"/>
      <c r="AT255" s="33" t="str">
        <f>IF(ROW()=1,"",IF(O255=200,IFERROR(IF(FIND(LOWER(#REF!),LOWER(Q255)),"Yes","No"),"No"),"-"))</f>
        <v>-</v>
      </c>
      <c r="AU255" s="33" t="str">
        <f t="shared" si="33"/>
        <v>-</v>
      </c>
      <c r="AV255" s="33" t="str">
        <f t="shared" si="34"/>
        <v>-</v>
      </c>
      <c r="AW255" s="33" t="str">
        <f t="shared" si="41"/>
        <v>-</v>
      </c>
      <c r="AX255" s="33" t="str">
        <f t="shared" si="35"/>
        <v>No</v>
      </c>
      <c r="AY255" s="33" t="str">
        <f t="shared" si="36"/>
        <v>No</v>
      </c>
      <c r="AZ255" s="33" t="str">
        <f t="shared" si="37"/>
        <v>-</v>
      </c>
      <c r="BA255" s="33" t="str">
        <f t="shared" si="38"/>
        <v>No</v>
      </c>
      <c r="BB255" s="33" t="str">
        <f t="shared" si="39"/>
        <v>No</v>
      </c>
      <c r="BC255" s="33">
        <f t="shared" si="40"/>
        <v>0</v>
      </c>
    </row>
    <row r="256" spans="1:55" x14ac:dyDescent="0.25">
      <c r="A256" s="29"/>
      <c r="B256" s="29" t="e">
        <f>IF(ROW(A256)=1,"",VLOOKUP(A256,'SERP Crawl'!A:C,3,FALSE))</f>
        <v>#N/A</v>
      </c>
      <c r="C256" t="e">
        <f>IF(ROW(A256)=1,"",VLOOKUP(A256,Crawl!A:C,3,FALSE))</f>
        <v>#N/A</v>
      </c>
      <c r="D256" s="31" t="e">
        <f>IF(ROW(A256)=1,"",IF(VLOOKUP(A256,Crawl!A:V,22,FALSE)="","No","Yes"))</f>
        <v>#N/A</v>
      </c>
      <c r="E256" s="31" t="e">
        <f>IF(ROW(A256)=1,"",IF(VLOOKUP(A256,Crawl!A:W,23,FALSE)=0,"",VLOOKUP(A256,Crawl!A:W,23,FALSE)))</f>
        <v>#N/A</v>
      </c>
      <c r="F256" s="31" t="str">
        <f t="shared" si="42"/>
        <v/>
      </c>
      <c r="G256" s="31" t="str">
        <f>IFERROR(MID(A256,FIND(".",A256,LEN(#REF!)),LEN(A256)),"")</f>
        <v/>
      </c>
      <c r="H256" s="31" t="str">
        <f t="shared" si="43"/>
        <v/>
      </c>
      <c r="AM256"/>
      <c r="AN256"/>
      <c r="AO256"/>
      <c r="AP256"/>
      <c r="AQ256"/>
      <c r="AR256"/>
      <c r="AS256"/>
      <c r="AT256" s="33" t="str">
        <f>IF(ROW()=1,"",IF(O256=200,IFERROR(IF(FIND(LOWER(#REF!),LOWER(Q256)),"Yes","No"),"No"),"-"))</f>
        <v>-</v>
      </c>
      <c r="AU256" s="33" t="str">
        <f t="shared" si="33"/>
        <v>-</v>
      </c>
      <c r="AV256" s="33" t="str">
        <f t="shared" si="34"/>
        <v>-</v>
      </c>
      <c r="AW256" s="33" t="str">
        <f t="shared" si="41"/>
        <v>-</v>
      </c>
      <c r="AX256" s="33" t="str">
        <f t="shared" si="35"/>
        <v>No</v>
      </c>
      <c r="AY256" s="33" t="str">
        <f t="shared" si="36"/>
        <v>No</v>
      </c>
      <c r="AZ256" s="33" t="str">
        <f t="shared" si="37"/>
        <v>-</v>
      </c>
      <c r="BA256" s="33" t="str">
        <f t="shared" si="38"/>
        <v>No</v>
      </c>
      <c r="BB256" s="33" t="str">
        <f t="shared" si="39"/>
        <v>No</v>
      </c>
      <c r="BC256" s="33">
        <f t="shared" si="40"/>
        <v>0</v>
      </c>
    </row>
    <row r="257" spans="1:55" x14ac:dyDescent="0.25">
      <c r="A257" s="29"/>
      <c r="B257" s="29" t="e">
        <f>IF(ROW(A257)=1,"",VLOOKUP(A257,'SERP Crawl'!A:C,3,FALSE))</f>
        <v>#N/A</v>
      </c>
      <c r="C257" t="e">
        <f>IF(ROW(A257)=1,"",VLOOKUP(A257,Crawl!A:C,3,FALSE))</f>
        <v>#N/A</v>
      </c>
      <c r="D257" s="31" t="e">
        <f>IF(ROW(A257)=1,"",IF(VLOOKUP(A257,Crawl!A:V,22,FALSE)="","No","Yes"))</f>
        <v>#N/A</v>
      </c>
      <c r="E257" s="31" t="e">
        <f>IF(ROW(A257)=1,"",IF(VLOOKUP(A257,Crawl!A:W,23,FALSE)=0,"",VLOOKUP(A257,Crawl!A:W,23,FALSE)))</f>
        <v>#N/A</v>
      </c>
      <c r="F257" s="31" t="str">
        <f t="shared" si="42"/>
        <v/>
      </c>
      <c r="G257" s="31" t="str">
        <f>IFERROR(MID(A257,FIND(".",A257,LEN(#REF!)),LEN(A257)),"")</f>
        <v/>
      </c>
      <c r="H257" s="31" t="str">
        <f t="shared" si="43"/>
        <v/>
      </c>
      <c r="AM257"/>
      <c r="AN257"/>
      <c r="AO257"/>
      <c r="AP257"/>
      <c r="AQ257"/>
      <c r="AR257"/>
      <c r="AS257"/>
      <c r="AT257" s="33" t="str">
        <f>IF(ROW()=1,"",IF(O257=200,IFERROR(IF(FIND(LOWER(#REF!),LOWER(Q257)),"Yes","No"),"No"),"-"))</f>
        <v>-</v>
      </c>
      <c r="AU257" s="33" t="str">
        <f t="shared" si="33"/>
        <v>-</v>
      </c>
      <c r="AV257" s="33" t="str">
        <f t="shared" si="34"/>
        <v>-</v>
      </c>
      <c r="AW257" s="33" t="str">
        <f t="shared" si="41"/>
        <v>-</v>
      </c>
      <c r="AX257" s="33" t="str">
        <f t="shared" si="35"/>
        <v>No</v>
      </c>
      <c r="AY257" s="33" t="str">
        <f t="shared" si="36"/>
        <v>No</v>
      </c>
      <c r="AZ257" s="33" t="str">
        <f t="shared" si="37"/>
        <v>-</v>
      </c>
      <c r="BA257" s="33" t="str">
        <f t="shared" si="38"/>
        <v>No</v>
      </c>
      <c r="BB257" s="33" t="str">
        <f t="shared" si="39"/>
        <v>No</v>
      </c>
      <c r="BC257" s="33">
        <f t="shared" si="40"/>
        <v>0</v>
      </c>
    </row>
    <row r="258" spans="1:55" x14ac:dyDescent="0.25">
      <c r="A258" s="29"/>
      <c r="B258" s="29" t="e">
        <f>IF(ROW(A258)=1,"",VLOOKUP(A258,'SERP Crawl'!A:C,3,FALSE))</f>
        <v>#N/A</v>
      </c>
      <c r="C258" t="e">
        <f>IF(ROW(A258)=1,"",VLOOKUP(A258,Crawl!A:C,3,FALSE))</f>
        <v>#N/A</v>
      </c>
      <c r="D258" s="31" t="e">
        <f>IF(ROW(A258)=1,"",IF(VLOOKUP(A258,Crawl!A:V,22,FALSE)="","No","Yes"))</f>
        <v>#N/A</v>
      </c>
      <c r="E258" s="31" t="e">
        <f>IF(ROW(A258)=1,"",IF(VLOOKUP(A258,Crawl!A:W,23,FALSE)=0,"",VLOOKUP(A258,Crawl!A:W,23,FALSE)))</f>
        <v>#N/A</v>
      </c>
      <c r="F258" s="31" t="str">
        <f t="shared" si="42"/>
        <v/>
      </c>
      <c r="G258" s="31" t="str">
        <f>IFERROR(MID(A258,FIND(".",A258,LEN(#REF!)),LEN(A258)),"")</f>
        <v/>
      </c>
      <c r="H258" s="31" t="str">
        <f t="shared" si="43"/>
        <v/>
      </c>
      <c r="AM258"/>
      <c r="AN258"/>
      <c r="AO258"/>
      <c r="AP258"/>
      <c r="AQ258"/>
      <c r="AR258"/>
      <c r="AS258"/>
      <c r="AT258" s="33" t="str">
        <f>IF(ROW()=1,"",IF(O258=200,IFERROR(IF(FIND(LOWER(#REF!),LOWER(Q258)),"Yes","No"),"No"),"-"))</f>
        <v>-</v>
      </c>
      <c r="AU258" s="33" t="str">
        <f t="shared" si="33"/>
        <v>-</v>
      </c>
      <c r="AV258" s="33" t="str">
        <f t="shared" si="34"/>
        <v>-</v>
      </c>
      <c r="AW258" s="33" t="str">
        <f t="shared" si="41"/>
        <v>-</v>
      </c>
      <c r="AX258" s="33" t="str">
        <f t="shared" si="35"/>
        <v>No</v>
      </c>
      <c r="AY258" s="33" t="str">
        <f t="shared" si="36"/>
        <v>No</v>
      </c>
      <c r="AZ258" s="33" t="str">
        <f t="shared" si="37"/>
        <v>-</v>
      </c>
      <c r="BA258" s="33" t="str">
        <f t="shared" si="38"/>
        <v>No</v>
      </c>
      <c r="BB258" s="33" t="str">
        <f t="shared" si="39"/>
        <v>No</v>
      </c>
      <c r="BC258" s="33">
        <f t="shared" si="40"/>
        <v>0</v>
      </c>
    </row>
    <row r="259" spans="1:55" x14ac:dyDescent="0.25">
      <c r="A259" s="29"/>
      <c r="B259" s="29" t="e">
        <f>IF(ROW(A259)=1,"",VLOOKUP(A259,'SERP Crawl'!A:C,3,FALSE))</f>
        <v>#N/A</v>
      </c>
      <c r="C259" t="e">
        <f>IF(ROW(A259)=1,"",VLOOKUP(A259,Crawl!A:C,3,FALSE))</f>
        <v>#N/A</v>
      </c>
      <c r="D259" s="31" t="e">
        <f>IF(ROW(A259)=1,"",IF(VLOOKUP(A259,Crawl!A:V,22,FALSE)="","No","Yes"))</f>
        <v>#N/A</v>
      </c>
      <c r="E259" s="31" t="e">
        <f>IF(ROW(A259)=1,"",IF(VLOOKUP(A259,Crawl!A:W,23,FALSE)=0,"",VLOOKUP(A259,Crawl!A:W,23,FALSE)))</f>
        <v>#N/A</v>
      </c>
      <c r="F259" s="31" t="str">
        <f t="shared" si="42"/>
        <v/>
      </c>
      <c r="G259" s="31" t="str">
        <f>IFERROR(MID(A259,FIND(".",A259,LEN(#REF!)),LEN(A259)),"")</f>
        <v/>
      </c>
      <c r="H259" s="31" t="str">
        <f t="shared" si="43"/>
        <v/>
      </c>
      <c r="AM259"/>
      <c r="AN259"/>
      <c r="AO259"/>
      <c r="AP259"/>
      <c r="AQ259"/>
      <c r="AR259"/>
      <c r="AS259"/>
      <c r="AT259" s="33" t="str">
        <f>IF(ROW()=1,"",IF(O259=200,IFERROR(IF(FIND(LOWER(#REF!),LOWER(Q259)),"Yes","No"),"No"),"-"))</f>
        <v>-</v>
      </c>
      <c r="AU259" s="33" t="str">
        <f t="shared" si="33"/>
        <v>-</v>
      </c>
      <c r="AV259" s="33" t="str">
        <f t="shared" si="34"/>
        <v>-</v>
      </c>
      <c r="AW259" s="33" t="str">
        <f t="shared" si="41"/>
        <v>-</v>
      </c>
      <c r="AX259" s="33" t="str">
        <f t="shared" si="35"/>
        <v>No</v>
      </c>
      <c r="AY259" s="33" t="str">
        <f t="shared" si="36"/>
        <v>No</v>
      </c>
      <c r="AZ259" s="33" t="str">
        <f t="shared" si="37"/>
        <v>-</v>
      </c>
      <c r="BA259" s="33" t="str">
        <f t="shared" si="38"/>
        <v>No</v>
      </c>
      <c r="BB259" s="33" t="str">
        <f t="shared" si="39"/>
        <v>No</v>
      </c>
      <c r="BC259" s="33">
        <f t="shared" si="40"/>
        <v>0</v>
      </c>
    </row>
    <row r="260" spans="1:55" x14ac:dyDescent="0.25">
      <c r="A260" s="29"/>
      <c r="B260" s="29" t="e">
        <f>IF(ROW(A260)=1,"",VLOOKUP(A260,'SERP Crawl'!A:C,3,FALSE))</f>
        <v>#N/A</v>
      </c>
      <c r="C260" t="e">
        <f>IF(ROW(A260)=1,"",VLOOKUP(A260,Crawl!A:C,3,FALSE))</f>
        <v>#N/A</v>
      </c>
      <c r="D260" s="31" t="e">
        <f>IF(ROW(A260)=1,"",IF(VLOOKUP(A260,Crawl!A:V,22,FALSE)="","No","Yes"))</f>
        <v>#N/A</v>
      </c>
      <c r="E260" s="31" t="e">
        <f>IF(ROW(A260)=1,"",IF(VLOOKUP(A260,Crawl!A:W,23,FALSE)=0,"",VLOOKUP(A260,Crawl!A:W,23,FALSE)))</f>
        <v>#N/A</v>
      </c>
      <c r="F260" s="31" t="str">
        <f t="shared" si="42"/>
        <v/>
      </c>
      <c r="G260" s="31" t="str">
        <f>IFERROR(MID(A260,FIND(".",A260,LEN(#REF!)),LEN(A260)),"")</f>
        <v/>
      </c>
      <c r="H260" s="31" t="str">
        <f t="shared" si="43"/>
        <v/>
      </c>
      <c r="AM260"/>
      <c r="AN260"/>
      <c r="AO260"/>
      <c r="AP260"/>
      <c r="AQ260"/>
      <c r="AR260"/>
      <c r="AS260"/>
      <c r="AT260" s="33" t="str">
        <f>IF(ROW()=1,"",IF(O260=200,IFERROR(IF(FIND(LOWER(#REF!),LOWER(Q260)),"Yes","No"),"No"),"-"))</f>
        <v>-</v>
      </c>
      <c r="AU260" s="33" t="str">
        <f t="shared" ref="AU260:AU323" si="44">IF(ROW()=1,"",IF(P260="OK",IF(Q260="","No",IF(COUNTIF(Q:Q,Q260)&gt;1,"Yes","No")),"-"))</f>
        <v>-</v>
      </c>
      <c r="AV260" s="33" t="str">
        <f t="shared" ref="AV260:AV323" si="45">IF(ROW()=1,"",IF(P260="OK",IF(T260="","No",IF(COUNTIF(T:T,T260)&gt;1,"Yes","No")),"-"))</f>
        <v>-</v>
      </c>
      <c r="AW260" s="33" t="str">
        <f t="shared" si="41"/>
        <v>-</v>
      </c>
      <c r="AX260" s="33" t="str">
        <f t="shared" ref="AX260:AX323" si="46">IF(ROW()=1,"",IF(AT260="Yes",IF(AU260="Yes",IF(AV260="Yes",IF(AW260="Yes","No"),"No"),"No"),"No"))</f>
        <v>No</v>
      </c>
      <c r="AY260" s="33" t="str">
        <f t="shared" ref="AY260:AY323" si="47">IF(ROW()=1,"",IF(AH260="","No","Yes"))</f>
        <v>No</v>
      </c>
      <c r="AZ260" s="33" t="str">
        <f t="shared" ref="AZ260:AZ323" si="48">IF(ROW()=1,"",IF(AI260="","-",IF(AI260=M260,"Yes","No")))</f>
        <v>-</v>
      </c>
      <c r="BA260" s="33" t="str">
        <f t="shared" ref="BA260:BA323" si="49">IF(ROW()=1,"",IFERROR(IF(FIND("noindex",LOWER(AJ260)),"Yes","No"),"No"))</f>
        <v>No</v>
      </c>
      <c r="BB260" s="33" t="str">
        <f t="shared" ref="BB260:BB323" si="50">IFERROR(IF(FIND("noindex",LOWER(AJ260)),"Yes","No"),"No")</f>
        <v>No</v>
      </c>
      <c r="BC260" s="33">
        <f t="shared" ref="BC260:BC323" si="51">LEN(M260)</f>
        <v>0</v>
      </c>
    </row>
    <row r="261" spans="1:55" x14ac:dyDescent="0.25">
      <c r="A261" s="29"/>
      <c r="B261" s="29" t="e">
        <f>IF(ROW(A261)=1,"",VLOOKUP(A261,'SERP Crawl'!A:C,3,FALSE))</f>
        <v>#N/A</v>
      </c>
      <c r="C261" t="e">
        <f>IF(ROW(A261)=1,"",VLOOKUP(A261,Crawl!A:C,3,FALSE))</f>
        <v>#N/A</v>
      </c>
      <c r="D261" s="31" t="e">
        <f>IF(ROW(A261)=1,"",IF(VLOOKUP(A261,Crawl!A:V,22,FALSE)="","No","Yes"))</f>
        <v>#N/A</v>
      </c>
      <c r="E261" s="31" t="e">
        <f>IF(ROW(A261)=1,"",IF(VLOOKUP(A261,Crawl!A:W,23,FALSE)=0,"",VLOOKUP(A261,Crawl!A:W,23,FALSE)))</f>
        <v>#N/A</v>
      </c>
      <c r="F261" s="31" t="str">
        <f t="shared" si="42"/>
        <v/>
      </c>
      <c r="G261" s="31" t="str">
        <f>IFERROR(MID(A261,FIND(".",A261,LEN(#REF!)),LEN(A261)),"")</f>
        <v/>
      </c>
      <c r="H261" s="31" t="str">
        <f t="shared" si="43"/>
        <v/>
      </c>
      <c r="AM261"/>
      <c r="AN261"/>
      <c r="AO261"/>
      <c r="AP261"/>
      <c r="AQ261"/>
      <c r="AR261"/>
      <c r="AS261"/>
      <c r="AT261" s="33" t="str">
        <f>IF(ROW()=1,"",IF(O261=200,IFERROR(IF(FIND(LOWER(#REF!),LOWER(Q261)),"Yes","No"),"No"),"-"))</f>
        <v>-</v>
      </c>
      <c r="AU261" s="33" t="str">
        <f t="shared" si="44"/>
        <v>-</v>
      </c>
      <c r="AV261" s="33" t="str">
        <f t="shared" si="45"/>
        <v>-</v>
      </c>
      <c r="AW261" s="33" t="str">
        <f t="shared" ref="AW261:AW324" si="52">IFERROR(IF(ROW()=1,"",IF(P261="OK",IF(Y261="","No",IF(COUNTIF(Y:Y,Y261)&gt;1,"Yes","No")),"-")),"-")</f>
        <v>-</v>
      </c>
      <c r="AX261" s="33" t="str">
        <f t="shared" si="46"/>
        <v>No</v>
      </c>
      <c r="AY261" s="33" t="str">
        <f t="shared" si="47"/>
        <v>No</v>
      </c>
      <c r="AZ261" s="33" t="str">
        <f t="shared" si="48"/>
        <v>-</v>
      </c>
      <c r="BA261" s="33" t="str">
        <f t="shared" si="49"/>
        <v>No</v>
      </c>
      <c r="BB261" s="33" t="str">
        <f t="shared" si="50"/>
        <v>No</v>
      </c>
      <c r="BC261" s="33">
        <f t="shared" si="51"/>
        <v>0</v>
      </c>
    </row>
    <row r="262" spans="1:55" x14ac:dyDescent="0.25">
      <c r="A262" s="29"/>
      <c r="B262" s="29" t="e">
        <f>IF(ROW(A262)=1,"",VLOOKUP(A262,'SERP Crawl'!A:C,3,FALSE))</f>
        <v>#N/A</v>
      </c>
      <c r="C262" t="e">
        <f>IF(ROW(A262)=1,"",VLOOKUP(A262,Crawl!A:C,3,FALSE))</f>
        <v>#N/A</v>
      </c>
      <c r="D262" s="31" t="e">
        <f>IF(ROW(A262)=1,"",IF(VLOOKUP(A262,Crawl!A:V,22,FALSE)="","No","Yes"))</f>
        <v>#N/A</v>
      </c>
      <c r="E262" s="31" t="e">
        <f>IF(ROW(A262)=1,"",IF(VLOOKUP(A262,Crawl!A:W,23,FALSE)=0,"",VLOOKUP(A262,Crawl!A:W,23,FALSE)))</f>
        <v>#N/A</v>
      </c>
      <c r="F262" s="31" t="str">
        <f t="shared" ref="F262:F325" si="53">IFERROR(IF(E262="","-",IF(IF(ROW(A262)=1,"",IF(E262="","-",IF(D262="Yes","-",IF(E262=A262,"Yes","No")))),"")),"")</f>
        <v/>
      </c>
      <c r="G262" s="31" t="str">
        <f>IFERROR(MID(A262,FIND(".",A262,LEN(#REF!)),LEN(A262)),"")</f>
        <v/>
      </c>
      <c r="H262" s="31" t="str">
        <f t="shared" ref="H262:H325" si="54">IFERROR(MID(A262,FIND("//",A262)+2,SUM(FIND(".",A262)-2-FIND("//",A262))),"")</f>
        <v/>
      </c>
      <c r="AM262"/>
      <c r="AN262"/>
      <c r="AO262"/>
      <c r="AP262"/>
      <c r="AQ262"/>
      <c r="AR262"/>
      <c r="AS262"/>
      <c r="AT262" s="33" t="str">
        <f>IF(ROW()=1,"",IF(O262=200,IFERROR(IF(FIND(LOWER(#REF!),LOWER(Q262)),"Yes","No"),"No"),"-"))</f>
        <v>-</v>
      </c>
      <c r="AU262" s="33" t="str">
        <f t="shared" si="44"/>
        <v>-</v>
      </c>
      <c r="AV262" s="33" t="str">
        <f t="shared" si="45"/>
        <v>-</v>
      </c>
      <c r="AW262" s="33" t="str">
        <f t="shared" si="52"/>
        <v>-</v>
      </c>
      <c r="AX262" s="33" t="str">
        <f t="shared" si="46"/>
        <v>No</v>
      </c>
      <c r="AY262" s="33" t="str">
        <f t="shared" si="47"/>
        <v>No</v>
      </c>
      <c r="AZ262" s="33" t="str">
        <f t="shared" si="48"/>
        <v>-</v>
      </c>
      <c r="BA262" s="33" t="str">
        <f t="shared" si="49"/>
        <v>No</v>
      </c>
      <c r="BB262" s="33" t="str">
        <f t="shared" si="50"/>
        <v>No</v>
      </c>
      <c r="BC262" s="33">
        <f t="shared" si="51"/>
        <v>0</v>
      </c>
    </row>
    <row r="263" spans="1:55" x14ac:dyDescent="0.25">
      <c r="A263" s="29"/>
      <c r="B263" s="29" t="e">
        <f>IF(ROW(A263)=1,"",VLOOKUP(A263,'SERP Crawl'!A:C,3,FALSE))</f>
        <v>#N/A</v>
      </c>
      <c r="C263" t="e">
        <f>IF(ROW(A263)=1,"",VLOOKUP(A263,Crawl!A:C,3,FALSE))</f>
        <v>#N/A</v>
      </c>
      <c r="D263" s="31" t="e">
        <f>IF(ROW(A263)=1,"",IF(VLOOKUP(A263,Crawl!A:V,22,FALSE)="","No","Yes"))</f>
        <v>#N/A</v>
      </c>
      <c r="E263" s="31" t="e">
        <f>IF(ROW(A263)=1,"",IF(VLOOKUP(A263,Crawl!A:W,23,FALSE)=0,"",VLOOKUP(A263,Crawl!A:W,23,FALSE)))</f>
        <v>#N/A</v>
      </c>
      <c r="F263" s="31" t="str">
        <f t="shared" si="53"/>
        <v/>
      </c>
      <c r="G263" s="31" t="str">
        <f>IFERROR(MID(A263,FIND(".",A263,LEN(#REF!)),LEN(A263)),"")</f>
        <v/>
      </c>
      <c r="H263" s="31" t="str">
        <f t="shared" si="54"/>
        <v/>
      </c>
      <c r="AM263"/>
      <c r="AN263"/>
      <c r="AO263"/>
      <c r="AP263"/>
      <c r="AQ263"/>
      <c r="AR263"/>
      <c r="AS263"/>
      <c r="AT263" s="33" t="str">
        <f>IF(ROW()=1,"",IF(O263=200,IFERROR(IF(FIND(LOWER(#REF!),LOWER(Q263)),"Yes","No"),"No"),"-"))</f>
        <v>-</v>
      </c>
      <c r="AU263" s="33" t="str">
        <f t="shared" si="44"/>
        <v>-</v>
      </c>
      <c r="AV263" s="33" t="str">
        <f t="shared" si="45"/>
        <v>-</v>
      </c>
      <c r="AW263" s="33" t="str">
        <f t="shared" si="52"/>
        <v>-</v>
      </c>
      <c r="AX263" s="33" t="str">
        <f t="shared" si="46"/>
        <v>No</v>
      </c>
      <c r="AY263" s="33" t="str">
        <f t="shared" si="47"/>
        <v>No</v>
      </c>
      <c r="AZ263" s="33" t="str">
        <f t="shared" si="48"/>
        <v>-</v>
      </c>
      <c r="BA263" s="33" t="str">
        <f t="shared" si="49"/>
        <v>No</v>
      </c>
      <c r="BB263" s="33" t="str">
        <f t="shared" si="50"/>
        <v>No</v>
      </c>
      <c r="BC263" s="33">
        <f t="shared" si="51"/>
        <v>0</v>
      </c>
    </row>
    <row r="264" spans="1:55" x14ac:dyDescent="0.25">
      <c r="A264" s="29"/>
      <c r="B264" s="29" t="e">
        <f>IF(ROW(A264)=1,"",VLOOKUP(A264,'SERP Crawl'!A:C,3,FALSE))</f>
        <v>#N/A</v>
      </c>
      <c r="C264" t="e">
        <f>IF(ROW(A264)=1,"",VLOOKUP(A264,Crawl!A:C,3,FALSE))</f>
        <v>#N/A</v>
      </c>
      <c r="D264" s="31" t="e">
        <f>IF(ROW(A264)=1,"",IF(VLOOKUP(A264,Crawl!A:V,22,FALSE)="","No","Yes"))</f>
        <v>#N/A</v>
      </c>
      <c r="E264" s="31" t="e">
        <f>IF(ROW(A264)=1,"",IF(VLOOKUP(A264,Crawl!A:W,23,FALSE)=0,"",VLOOKUP(A264,Crawl!A:W,23,FALSE)))</f>
        <v>#N/A</v>
      </c>
      <c r="F264" s="31" t="str">
        <f t="shared" si="53"/>
        <v/>
      </c>
      <c r="G264" s="31" t="str">
        <f>IFERROR(MID(A264,FIND(".",A264,LEN(#REF!)),LEN(A264)),"")</f>
        <v/>
      </c>
      <c r="H264" s="31" t="str">
        <f t="shared" si="54"/>
        <v/>
      </c>
      <c r="AM264"/>
      <c r="AN264"/>
      <c r="AO264"/>
      <c r="AP264"/>
      <c r="AQ264"/>
      <c r="AR264"/>
      <c r="AS264"/>
      <c r="AT264" s="33" t="str">
        <f>IF(ROW()=1,"",IF(O264=200,IFERROR(IF(FIND(LOWER(#REF!),LOWER(Q264)),"Yes","No"),"No"),"-"))</f>
        <v>-</v>
      </c>
      <c r="AU264" s="33" t="str">
        <f t="shared" si="44"/>
        <v>-</v>
      </c>
      <c r="AV264" s="33" t="str">
        <f t="shared" si="45"/>
        <v>-</v>
      </c>
      <c r="AW264" s="33" t="str">
        <f t="shared" si="52"/>
        <v>-</v>
      </c>
      <c r="AX264" s="33" t="str">
        <f t="shared" si="46"/>
        <v>No</v>
      </c>
      <c r="AY264" s="33" t="str">
        <f t="shared" si="47"/>
        <v>No</v>
      </c>
      <c r="AZ264" s="33" t="str">
        <f t="shared" si="48"/>
        <v>-</v>
      </c>
      <c r="BA264" s="33" t="str">
        <f t="shared" si="49"/>
        <v>No</v>
      </c>
      <c r="BB264" s="33" t="str">
        <f t="shared" si="50"/>
        <v>No</v>
      </c>
      <c r="BC264" s="33">
        <f t="shared" si="51"/>
        <v>0</v>
      </c>
    </row>
    <row r="265" spans="1:55" x14ac:dyDescent="0.25">
      <c r="A265" s="29"/>
      <c r="B265" s="29" t="e">
        <f>IF(ROW(A265)=1,"",VLOOKUP(A265,'SERP Crawl'!A:C,3,FALSE))</f>
        <v>#N/A</v>
      </c>
      <c r="C265" t="e">
        <f>IF(ROW(A265)=1,"",VLOOKUP(A265,Crawl!A:C,3,FALSE))</f>
        <v>#N/A</v>
      </c>
      <c r="D265" s="31" t="e">
        <f>IF(ROW(A265)=1,"",IF(VLOOKUP(A265,Crawl!A:V,22,FALSE)="","No","Yes"))</f>
        <v>#N/A</v>
      </c>
      <c r="E265" s="31" t="e">
        <f>IF(ROW(A265)=1,"",IF(VLOOKUP(A265,Crawl!A:W,23,FALSE)=0,"",VLOOKUP(A265,Crawl!A:W,23,FALSE)))</f>
        <v>#N/A</v>
      </c>
      <c r="F265" s="31" t="str">
        <f t="shared" si="53"/>
        <v/>
      </c>
      <c r="G265" s="31" t="str">
        <f>IFERROR(MID(A265,FIND(".",A265,LEN(#REF!)),LEN(A265)),"")</f>
        <v/>
      </c>
      <c r="H265" s="31" t="str">
        <f t="shared" si="54"/>
        <v/>
      </c>
      <c r="AM265"/>
      <c r="AN265"/>
      <c r="AO265"/>
      <c r="AP265"/>
      <c r="AQ265"/>
      <c r="AR265"/>
      <c r="AS265"/>
      <c r="AT265" s="33" t="str">
        <f>IF(ROW()=1,"",IF(O265=200,IFERROR(IF(FIND(LOWER(#REF!),LOWER(Q265)),"Yes","No"),"No"),"-"))</f>
        <v>-</v>
      </c>
      <c r="AU265" s="33" t="str">
        <f t="shared" si="44"/>
        <v>-</v>
      </c>
      <c r="AV265" s="33" t="str">
        <f t="shared" si="45"/>
        <v>-</v>
      </c>
      <c r="AW265" s="33" t="str">
        <f t="shared" si="52"/>
        <v>-</v>
      </c>
      <c r="AX265" s="33" t="str">
        <f t="shared" si="46"/>
        <v>No</v>
      </c>
      <c r="AY265" s="33" t="str">
        <f t="shared" si="47"/>
        <v>No</v>
      </c>
      <c r="AZ265" s="33" t="str">
        <f t="shared" si="48"/>
        <v>-</v>
      </c>
      <c r="BA265" s="33" t="str">
        <f t="shared" si="49"/>
        <v>No</v>
      </c>
      <c r="BB265" s="33" t="str">
        <f t="shared" si="50"/>
        <v>No</v>
      </c>
      <c r="BC265" s="33">
        <f t="shared" si="51"/>
        <v>0</v>
      </c>
    </row>
    <row r="266" spans="1:55" x14ac:dyDescent="0.25">
      <c r="A266" s="29"/>
      <c r="B266" s="29" t="e">
        <f>IF(ROW(A266)=1,"",VLOOKUP(A266,'SERP Crawl'!A:C,3,FALSE))</f>
        <v>#N/A</v>
      </c>
      <c r="C266" t="e">
        <f>IF(ROW(A266)=1,"",VLOOKUP(A266,Crawl!A:C,3,FALSE))</f>
        <v>#N/A</v>
      </c>
      <c r="D266" s="31" t="e">
        <f>IF(ROW(A266)=1,"",IF(VLOOKUP(A266,Crawl!A:V,22,FALSE)="","No","Yes"))</f>
        <v>#N/A</v>
      </c>
      <c r="E266" s="31" t="e">
        <f>IF(ROW(A266)=1,"",IF(VLOOKUP(A266,Crawl!A:W,23,FALSE)=0,"",VLOOKUP(A266,Crawl!A:W,23,FALSE)))</f>
        <v>#N/A</v>
      </c>
      <c r="F266" s="31" t="str">
        <f t="shared" si="53"/>
        <v/>
      </c>
      <c r="G266" s="31" t="str">
        <f>IFERROR(MID(A266,FIND(".",A266,LEN(#REF!)),LEN(A266)),"")</f>
        <v/>
      </c>
      <c r="H266" s="31" t="str">
        <f t="shared" si="54"/>
        <v/>
      </c>
      <c r="AM266"/>
      <c r="AN266"/>
      <c r="AO266"/>
      <c r="AP266"/>
      <c r="AQ266"/>
      <c r="AR266"/>
      <c r="AS266"/>
      <c r="AT266" s="33" t="str">
        <f>IF(ROW()=1,"",IF(O266=200,IFERROR(IF(FIND(LOWER(#REF!),LOWER(Q266)),"Yes","No"),"No"),"-"))</f>
        <v>-</v>
      </c>
      <c r="AU266" s="33" t="str">
        <f t="shared" si="44"/>
        <v>-</v>
      </c>
      <c r="AV266" s="33" t="str">
        <f t="shared" si="45"/>
        <v>-</v>
      </c>
      <c r="AW266" s="33" t="str">
        <f t="shared" si="52"/>
        <v>-</v>
      </c>
      <c r="AX266" s="33" t="str">
        <f t="shared" si="46"/>
        <v>No</v>
      </c>
      <c r="AY266" s="33" t="str">
        <f t="shared" si="47"/>
        <v>No</v>
      </c>
      <c r="AZ266" s="33" t="str">
        <f t="shared" si="48"/>
        <v>-</v>
      </c>
      <c r="BA266" s="33" t="str">
        <f t="shared" si="49"/>
        <v>No</v>
      </c>
      <c r="BB266" s="33" t="str">
        <f t="shared" si="50"/>
        <v>No</v>
      </c>
      <c r="BC266" s="33">
        <f t="shared" si="51"/>
        <v>0</v>
      </c>
    </row>
    <row r="267" spans="1:55" x14ac:dyDescent="0.25">
      <c r="A267" s="29"/>
      <c r="B267" s="29" t="e">
        <f>IF(ROW(A267)=1,"",VLOOKUP(A267,'SERP Crawl'!A:C,3,FALSE))</f>
        <v>#N/A</v>
      </c>
      <c r="C267" t="e">
        <f>IF(ROW(A267)=1,"",VLOOKUP(A267,Crawl!A:C,3,FALSE))</f>
        <v>#N/A</v>
      </c>
      <c r="D267" s="31" t="e">
        <f>IF(ROW(A267)=1,"",IF(VLOOKUP(A267,Crawl!A:V,22,FALSE)="","No","Yes"))</f>
        <v>#N/A</v>
      </c>
      <c r="E267" s="31" t="e">
        <f>IF(ROW(A267)=1,"",IF(VLOOKUP(A267,Crawl!A:W,23,FALSE)=0,"",VLOOKUP(A267,Crawl!A:W,23,FALSE)))</f>
        <v>#N/A</v>
      </c>
      <c r="F267" s="31" t="str">
        <f t="shared" si="53"/>
        <v/>
      </c>
      <c r="G267" s="31" t="str">
        <f>IFERROR(MID(A267,FIND(".",A267,LEN(#REF!)),LEN(A267)),"")</f>
        <v/>
      </c>
      <c r="H267" s="31" t="str">
        <f t="shared" si="54"/>
        <v/>
      </c>
      <c r="AM267"/>
      <c r="AN267"/>
      <c r="AO267"/>
      <c r="AP267"/>
      <c r="AQ267"/>
      <c r="AR267"/>
      <c r="AS267"/>
      <c r="AT267" s="33" t="str">
        <f>IF(ROW()=1,"",IF(O267=200,IFERROR(IF(FIND(LOWER(#REF!),LOWER(Q267)),"Yes","No"),"No"),"-"))</f>
        <v>-</v>
      </c>
      <c r="AU267" s="33" t="str">
        <f t="shared" si="44"/>
        <v>-</v>
      </c>
      <c r="AV267" s="33" t="str">
        <f t="shared" si="45"/>
        <v>-</v>
      </c>
      <c r="AW267" s="33" t="str">
        <f t="shared" si="52"/>
        <v>-</v>
      </c>
      <c r="AX267" s="33" t="str">
        <f t="shared" si="46"/>
        <v>No</v>
      </c>
      <c r="AY267" s="33" t="str">
        <f t="shared" si="47"/>
        <v>No</v>
      </c>
      <c r="AZ267" s="33" t="str">
        <f t="shared" si="48"/>
        <v>-</v>
      </c>
      <c r="BA267" s="33" t="str">
        <f t="shared" si="49"/>
        <v>No</v>
      </c>
      <c r="BB267" s="33" t="str">
        <f t="shared" si="50"/>
        <v>No</v>
      </c>
      <c r="BC267" s="33">
        <f t="shared" si="51"/>
        <v>0</v>
      </c>
    </row>
    <row r="268" spans="1:55" x14ac:dyDescent="0.25">
      <c r="A268" s="29"/>
      <c r="B268" s="29" t="e">
        <f>IF(ROW(A268)=1,"",VLOOKUP(A268,'SERP Crawl'!A:C,3,FALSE))</f>
        <v>#N/A</v>
      </c>
      <c r="C268" t="e">
        <f>IF(ROW(A268)=1,"",VLOOKUP(A268,Crawl!A:C,3,FALSE))</f>
        <v>#N/A</v>
      </c>
      <c r="D268" s="31" t="e">
        <f>IF(ROW(A268)=1,"",IF(VLOOKUP(A268,Crawl!A:V,22,FALSE)="","No","Yes"))</f>
        <v>#N/A</v>
      </c>
      <c r="E268" s="31" t="e">
        <f>IF(ROW(A268)=1,"",IF(VLOOKUP(A268,Crawl!A:W,23,FALSE)=0,"",VLOOKUP(A268,Crawl!A:W,23,FALSE)))</f>
        <v>#N/A</v>
      </c>
      <c r="F268" s="31" t="str">
        <f t="shared" si="53"/>
        <v/>
      </c>
      <c r="G268" s="31" t="str">
        <f>IFERROR(MID(A268,FIND(".",A268,LEN(#REF!)),LEN(A268)),"")</f>
        <v/>
      </c>
      <c r="H268" s="31" t="str">
        <f t="shared" si="54"/>
        <v/>
      </c>
      <c r="AM268"/>
      <c r="AN268"/>
      <c r="AO268"/>
      <c r="AP268"/>
      <c r="AQ268"/>
      <c r="AR268"/>
      <c r="AS268"/>
      <c r="AT268" s="33" t="str">
        <f>IF(ROW()=1,"",IF(O268=200,IFERROR(IF(FIND(LOWER(#REF!),LOWER(Q268)),"Yes","No"),"No"),"-"))</f>
        <v>-</v>
      </c>
      <c r="AU268" s="33" t="str">
        <f t="shared" si="44"/>
        <v>-</v>
      </c>
      <c r="AV268" s="33" t="str">
        <f t="shared" si="45"/>
        <v>-</v>
      </c>
      <c r="AW268" s="33" t="str">
        <f t="shared" si="52"/>
        <v>-</v>
      </c>
      <c r="AX268" s="33" t="str">
        <f t="shared" si="46"/>
        <v>No</v>
      </c>
      <c r="AY268" s="33" t="str">
        <f t="shared" si="47"/>
        <v>No</v>
      </c>
      <c r="AZ268" s="33" t="str">
        <f t="shared" si="48"/>
        <v>-</v>
      </c>
      <c r="BA268" s="33" t="str">
        <f t="shared" si="49"/>
        <v>No</v>
      </c>
      <c r="BB268" s="33" t="str">
        <f t="shared" si="50"/>
        <v>No</v>
      </c>
      <c r="BC268" s="33">
        <f t="shared" si="51"/>
        <v>0</v>
      </c>
    </row>
    <row r="269" spans="1:55" x14ac:dyDescent="0.25">
      <c r="A269" s="29"/>
      <c r="B269" s="29" t="e">
        <f>IF(ROW(A269)=1,"",VLOOKUP(A269,'SERP Crawl'!A:C,3,FALSE))</f>
        <v>#N/A</v>
      </c>
      <c r="C269" t="e">
        <f>IF(ROW(A269)=1,"",VLOOKUP(A269,Crawl!A:C,3,FALSE))</f>
        <v>#N/A</v>
      </c>
      <c r="D269" s="31" t="e">
        <f>IF(ROW(A269)=1,"",IF(VLOOKUP(A269,Crawl!A:V,22,FALSE)="","No","Yes"))</f>
        <v>#N/A</v>
      </c>
      <c r="E269" s="31" t="e">
        <f>IF(ROW(A269)=1,"",IF(VLOOKUP(A269,Crawl!A:W,23,FALSE)=0,"",VLOOKUP(A269,Crawl!A:W,23,FALSE)))</f>
        <v>#N/A</v>
      </c>
      <c r="F269" s="31" t="str">
        <f t="shared" si="53"/>
        <v/>
      </c>
      <c r="G269" s="31" t="str">
        <f>IFERROR(MID(A269,FIND(".",A269,LEN(#REF!)),LEN(A269)),"")</f>
        <v/>
      </c>
      <c r="H269" s="31" t="str">
        <f t="shared" si="54"/>
        <v/>
      </c>
      <c r="AM269"/>
      <c r="AN269"/>
      <c r="AO269"/>
      <c r="AP269"/>
      <c r="AQ269"/>
      <c r="AR269"/>
      <c r="AS269"/>
      <c r="AT269" s="33" t="str">
        <f>IF(ROW()=1,"",IF(O269=200,IFERROR(IF(FIND(LOWER(#REF!),LOWER(Q269)),"Yes","No"),"No"),"-"))</f>
        <v>-</v>
      </c>
      <c r="AU269" s="33" t="str">
        <f t="shared" si="44"/>
        <v>-</v>
      </c>
      <c r="AV269" s="33" t="str">
        <f t="shared" si="45"/>
        <v>-</v>
      </c>
      <c r="AW269" s="33" t="str">
        <f t="shared" si="52"/>
        <v>-</v>
      </c>
      <c r="AX269" s="33" t="str">
        <f t="shared" si="46"/>
        <v>No</v>
      </c>
      <c r="AY269" s="33" t="str">
        <f t="shared" si="47"/>
        <v>No</v>
      </c>
      <c r="AZ269" s="33" t="str">
        <f t="shared" si="48"/>
        <v>-</v>
      </c>
      <c r="BA269" s="33" t="str">
        <f t="shared" si="49"/>
        <v>No</v>
      </c>
      <c r="BB269" s="33" t="str">
        <f t="shared" si="50"/>
        <v>No</v>
      </c>
      <c r="BC269" s="33">
        <f t="shared" si="51"/>
        <v>0</v>
      </c>
    </row>
    <row r="270" spans="1:55" x14ac:dyDescent="0.25">
      <c r="A270" s="29"/>
      <c r="B270" s="29" t="e">
        <f>IF(ROW(A270)=1,"",VLOOKUP(A270,'SERP Crawl'!A:C,3,FALSE))</f>
        <v>#N/A</v>
      </c>
      <c r="C270" t="e">
        <f>IF(ROW(A270)=1,"",VLOOKUP(A270,Crawl!A:C,3,FALSE))</f>
        <v>#N/A</v>
      </c>
      <c r="D270" s="31" t="e">
        <f>IF(ROW(A270)=1,"",IF(VLOOKUP(A270,Crawl!A:V,22,FALSE)="","No","Yes"))</f>
        <v>#N/A</v>
      </c>
      <c r="E270" s="31" t="e">
        <f>IF(ROW(A270)=1,"",IF(VLOOKUP(A270,Crawl!A:W,23,FALSE)=0,"",VLOOKUP(A270,Crawl!A:W,23,FALSE)))</f>
        <v>#N/A</v>
      </c>
      <c r="F270" s="31" t="str">
        <f t="shared" si="53"/>
        <v/>
      </c>
      <c r="G270" s="31" t="str">
        <f>IFERROR(MID(A270,FIND(".",A270,LEN(#REF!)),LEN(A270)),"")</f>
        <v/>
      </c>
      <c r="H270" s="31" t="str">
        <f t="shared" si="54"/>
        <v/>
      </c>
      <c r="AM270"/>
      <c r="AN270"/>
      <c r="AO270"/>
      <c r="AP270"/>
      <c r="AQ270"/>
      <c r="AR270"/>
      <c r="AS270"/>
      <c r="AT270" s="33" t="str">
        <f>IF(ROW()=1,"",IF(O270=200,IFERROR(IF(FIND(LOWER(#REF!),LOWER(Q270)),"Yes","No"),"No"),"-"))</f>
        <v>-</v>
      </c>
      <c r="AU270" s="33" t="str">
        <f t="shared" si="44"/>
        <v>-</v>
      </c>
      <c r="AV270" s="33" t="str">
        <f t="shared" si="45"/>
        <v>-</v>
      </c>
      <c r="AW270" s="33" t="str">
        <f t="shared" si="52"/>
        <v>-</v>
      </c>
      <c r="AX270" s="33" t="str">
        <f t="shared" si="46"/>
        <v>No</v>
      </c>
      <c r="AY270" s="33" t="str">
        <f t="shared" si="47"/>
        <v>No</v>
      </c>
      <c r="AZ270" s="33" t="str">
        <f t="shared" si="48"/>
        <v>-</v>
      </c>
      <c r="BA270" s="33" t="str">
        <f t="shared" si="49"/>
        <v>No</v>
      </c>
      <c r="BB270" s="33" t="str">
        <f t="shared" si="50"/>
        <v>No</v>
      </c>
      <c r="BC270" s="33">
        <f t="shared" si="51"/>
        <v>0</v>
      </c>
    </row>
    <row r="271" spans="1:55" x14ac:dyDescent="0.25">
      <c r="A271" s="29"/>
      <c r="B271" s="29" t="e">
        <f>IF(ROW(A271)=1,"",VLOOKUP(A271,'SERP Crawl'!A:C,3,FALSE))</f>
        <v>#N/A</v>
      </c>
      <c r="C271" t="e">
        <f>IF(ROW(A271)=1,"",VLOOKUP(A271,Crawl!A:C,3,FALSE))</f>
        <v>#N/A</v>
      </c>
      <c r="D271" s="31" t="e">
        <f>IF(ROW(A271)=1,"",IF(VLOOKUP(A271,Crawl!A:V,22,FALSE)="","No","Yes"))</f>
        <v>#N/A</v>
      </c>
      <c r="E271" s="31" t="e">
        <f>IF(ROW(A271)=1,"",IF(VLOOKUP(A271,Crawl!A:W,23,FALSE)=0,"",VLOOKUP(A271,Crawl!A:W,23,FALSE)))</f>
        <v>#N/A</v>
      </c>
      <c r="F271" s="31" t="str">
        <f t="shared" si="53"/>
        <v/>
      </c>
      <c r="G271" s="31" t="str">
        <f>IFERROR(MID(A271,FIND(".",A271,LEN(#REF!)),LEN(A271)),"")</f>
        <v/>
      </c>
      <c r="H271" s="31" t="str">
        <f t="shared" si="54"/>
        <v/>
      </c>
      <c r="AM271"/>
      <c r="AN271"/>
      <c r="AO271"/>
      <c r="AP271"/>
      <c r="AQ271"/>
      <c r="AR271"/>
      <c r="AS271"/>
      <c r="AT271" s="33" t="str">
        <f>IF(ROW()=1,"",IF(O271=200,IFERROR(IF(FIND(LOWER(#REF!),LOWER(Q271)),"Yes","No"),"No"),"-"))</f>
        <v>-</v>
      </c>
      <c r="AU271" s="33" t="str">
        <f t="shared" si="44"/>
        <v>-</v>
      </c>
      <c r="AV271" s="33" t="str">
        <f t="shared" si="45"/>
        <v>-</v>
      </c>
      <c r="AW271" s="33" t="str">
        <f t="shared" si="52"/>
        <v>-</v>
      </c>
      <c r="AX271" s="33" t="str">
        <f t="shared" si="46"/>
        <v>No</v>
      </c>
      <c r="AY271" s="33" t="str">
        <f t="shared" si="47"/>
        <v>No</v>
      </c>
      <c r="AZ271" s="33" t="str">
        <f t="shared" si="48"/>
        <v>-</v>
      </c>
      <c r="BA271" s="33" t="str">
        <f t="shared" si="49"/>
        <v>No</v>
      </c>
      <c r="BB271" s="33" t="str">
        <f t="shared" si="50"/>
        <v>No</v>
      </c>
      <c r="BC271" s="33">
        <f t="shared" si="51"/>
        <v>0</v>
      </c>
    </row>
    <row r="272" spans="1:55" x14ac:dyDescent="0.25">
      <c r="A272" s="29"/>
      <c r="B272" s="29" t="e">
        <f>IF(ROW(A272)=1,"",VLOOKUP(A272,'SERP Crawl'!A:C,3,FALSE))</f>
        <v>#N/A</v>
      </c>
      <c r="C272" t="e">
        <f>IF(ROW(A272)=1,"",VLOOKUP(A272,Crawl!A:C,3,FALSE))</f>
        <v>#N/A</v>
      </c>
      <c r="D272" s="31" t="e">
        <f>IF(ROW(A272)=1,"",IF(VLOOKUP(A272,Crawl!A:V,22,FALSE)="","No","Yes"))</f>
        <v>#N/A</v>
      </c>
      <c r="E272" s="31" t="e">
        <f>IF(ROW(A272)=1,"",IF(VLOOKUP(A272,Crawl!A:W,23,FALSE)=0,"",VLOOKUP(A272,Crawl!A:W,23,FALSE)))</f>
        <v>#N/A</v>
      </c>
      <c r="F272" s="31" t="str">
        <f t="shared" si="53"/>
        <v/>
      </c>
      <c r="G272" s="31" t="str">
        <f>IFERROR(MID(A272,FIND(".",A272,LEN(#REF!)),LEN(A272)),"")</f>
        <v/>
      </c>
      <c r="H272" s="31" t="str">
        <f t="shared" si="54"/>
        <v/>
      </c>
      <c r="AM272"/>
      <c r="AN272"/>
      <c r="AO272"/>
      <c r="AP272"/>
      <c r="AQ272"/>
      <c r="AR272"/>
      <c r="AS272"/>
      <c r="AT272" s="33" t="str">
        <f>IF(ROW()=1,"",IF(O272=200,IFERROR(IF(FIND(LOWER(#REF!),LOWER(Q272)),"Yes","No"),"No"),"-"))</f>
        <v>-</v>
      </c>
      <c r="AU272" s="33" t="str">
        <f t="shared" si="44"/>
        <v>-</v>
      </c>
      <c r="AV272" s="33" t="str">
        <f t="shared" si="45"/>
        <v>-</v>
      </c>
      <c r="AW272" s="33" t="str">
        <f t="shared" si="52"/>
        <v>-</v>
      </c>
      <c r="AX272" s="33" t="str">
        <f t="shared" si="46"/>
        <v>No</v>
      </c>
      <c r="AY272" s="33" t="str">
        <f t="shared" si="47"/>
        <v>No</v>
      </c>
      <c r="AZ272" s="33" t="str">
        <f t="shared" si="48"/>
        <v>-</v>
      </c>
      <c r="BA272" s="33" t="str">
        <f t="shared" si="49"/>
        <v>No</v>
      </c>
      <c r="BB272" s="33" t="str">
        <f t="shared" si="50"/>
        <v>No</v>
      </c>
      <c r="BC272" s="33">
        <f t="shared" si="51"/>
        <v>0</v>
      </c>
    </row>
    <row r="273" spans="1:55" x14ac:dyDescent="0.25">
      <c r="A273" s="29"/>
      <c r="B273" s="29" t="e">
        <f>IF(ROW(A273)=1,"",VLOOKUP(A273,'SERP Crawl'!A:C,3,FALSE))</f>
        <v>#N/A</v>
      </c>
      <c r="C273" t="e">
        <f>IF(ROW(A273)=1,"",VLOOKUP(A273,Crawl!A:C,3,FALSE))</f>
        <v>#N/A</v>
      </c>
      <c r="D273" s="31" t="e">
        <f>IF(ROW(A273)=1,"",IF(VLOOKUP(A273,Crawl!A:V,22,FALSE)="","No","Yes"))</f>
        <v>#N/A</v>
      </c>
      <c r="E273" s="31" t="e">
        <f>IF(ROW(A273)=1,"",IF(VLOOKUP(A273,Crawl!A:W,23,FALSE)=0,"",VLOOKUP(A273,Crawl!A:W,23,FALSE)))</f>
        <v>#N/A</v>
      </c>
      <c r="F273" s="31" t="str">
        <f t="shared" si="53"/>
        <v/>
      </c>
      <c r="G273" s="31" t="str">
        <f>IFERROR(MID(A273,FIND(".",A273,LEN(#REF!)),LEN(A273)),"")</f>
        <v/>
      </c>
      <c r="H273" s="31" t="str">
        <f t="shared" si="54"/>
        <v/>
      </c>
      <c r="AM273"/>
      <c r="AN273"/>
      <c r="AO273"/>
      <c r="AP273"/>
      <c r="AQ273"/>
      <c r="AR273"/>
      <c r="AS273"/>
      <c r="AT273" s="33" t="str">
        <f>IF(ROW()=1,"",IF(O273=200,IFERROR(IF(FIND(LOWER(#REF!),LOWER(Q273)),"Yes","No"),"No"),"-"))</f>
        <v>-</v>
      </c>
      <c r="AU273" s="33" t="str">
        <f t="shared" si="44"/>
        <v>-</v>
      </c>
      <c r="AV273" s="33" t="str">
        <f t="shared" si="45"/>
        <v>-</v>
      </c>
      <c r="AW273" s="33" t="str">
        <f t="shared" si="52"/>
        <v>-</v>
      </c>
      <c r="AX273" s="33" t="str">
        <f t="shared" si="46"/>
        <v>No</v>
      </c>
      <c r="AY273" s="33" t="str">
        <f t="shared" si="47"/>
        <v>No</v>
      </c>
      <c r="AZ273" s="33" t="str">
        <f t="shared" si="48"/>
        <v>-</v>
      </c>
      <c r="BA273" s="33" t="str">
        <f t="shared" si="49"/>
        <v>No</v>
      </c>
      <c r="BB273" s="33" t="str">
        <f t="shared" si="50"/>
        <v>No</v>
      </c>
      <c r="BC273" s="33">
        <f t="shared" si="51"/>
        <v>0</v>
      </c>
    </row>
    <row r="274" spans="1:55" x14ac:dyDescent="0.25">
      <c r="A274" s="29"/>
      <c r="B274" s="29" t="e">
        <f>IF(ROW(A274)=1,"",VLOOKUP(A274,'SERP Crawl'!A:C,3,FALSE))</f>
        <v>#N/A</v>
      </c>
      <c r="C274" t="e">
        <f>IF(ROW(A274)=1,"",VLOOKUP(A274,Crawl!A:C,3,FALSE))</f>
        <v>#N/A</v>
      </c>
      <c r="D274" s="31" t="e">
        <f>IF(ROW(A274)=1,"",IF(VLOOKUP(A274,Crawl!A:V,22,FALSE)="","No","Yes"))</f>
        <v>#N/A</v>
      </c>
      <c r="E274" s="31" t="e">
        <f>IF(ROW(A274)=1,"",IF(VLOOKUP(A274,Crawl!A:W,23,FALSE)=0,"",VLOOKUP(A274,Crawl!A:W,23,FALSE)))</f>
        <v>#N/A</v>
      </c>
      <c r="F274" s="31" t="str">
        <f t="shared" si="53"/>
        <v/>
      </c>
      <c r="G274" s="31" t="str">
        <f>IFERROR(MID(A274,FIND(".",A274,LEN(#REF!)),LEN(A274)),"")</f>
        <v/>
      </c>
      <c r="H274" s="31" t="str">
        <f t="shared" si="54"/>
        <v/>
      </c>
      <c r="AM274"/>
      <c r="AN274"/>
      <c r="AO274"/>
      <c r="AP274"/>
      <c r="AQ274"/>
      <c r="AR274"/>
      <c r="AS274" s="43"/>
      <c r="AT274" s="33" t="str">
        <f>IF(ROW()=1,"",IF(O274=200,IFERROR(IF(FIND(LOWER(#REF!),LOWER(Q274)),"Yes","No"),"No"),"-"))</f>
        <v>-</v>
      </c>
      <c r="AU274" s="33" t="str">
        <f t="shared" si="44"/>
        <v>-</v>
      </c>
      <c r="AV274" s="33" t="str">
        <f t="shared" si="45"/>
        <v>-</v>
      </c>
      <c r="AW274" s="33" t="str">
        <f t="shared" si="52"/>
        <v>-</v>
      </c>
      <c r="AX274" s="33" t="str">
        <f t="shared" si="46"/>
        <v>No</v>
      </c>
      <c r="AY274" s="33" t="str">
        <f t="shared" si="47"/>
        <v>No</v>
      </c>
      <c r="AZ274" s="33" t="str">
        <f t="shared" si="48"/>
        <v>-</v>
      </c>
      <c r="BA274" s="33" t="str">
        <f t="shared" si="49"/>
        <v>No</v>
      </c>
      <c r="BB274" s="33" t="str">
        <f t="shared" si="50"/>
        <v>No</v>
      </c>
      <c r="BC274" s="33">
        <f t="shared" si="51"/>
        <v>0</v>
      </c>
    </row>
    <row r="275" spans="1:55" x14ac:dyDescent="0.25">
      <c r="A275" s="29"/>
      <c r="B275" s="29" t="e">
        <f>IF(ROW(A275)=1,"",VLOOKUP(A275,'SERP Crawl'!A:C,3,FALSE))</f>
        <v>#N/A</v>
      </c>
      <c r="C275" t="e">
        <f>IF(ROW(A275)=1,"",VLOOKUP(A275,Crawl!A:C,3,FALSE))</f>
        <v>#N/A</v>
      </c>
      <c r="D275" s="31" t="e">
        <f>IF(ROW(A275)=1,"",IF(VLOOKUP(A275,Crawl!A:V,22,FALSE)="","No","Yes"))</f>
        <v>#N/A</v>
      </c>
      <c r="E275" s="31" t="e">
        <f>IF(ROW(A275)=1,"",IF(VLOOKUP(A275,Crawl!A:W,23,FALSE)=0,"",VLOOKUP(A275,Crawl!A:W,23,FALSE)))</f>
        <v>#N/A</v>
      </c>
      <c r="F275" s="31" t="str">
        <f t="shared" si="53"/>
        <v/>
      </c>
      <c r="G275" s="31" t="str">
        <f>IFERROR(MID(A275,FIND(".",A275,LEN(#REF!)),LEN(A275)),"")</f>
        <v/>
      </c>
      <c r="H275" s="31" t="str">
        <f t="shared" si="54"/>
        <v/>
      </c>
      <c r="AM275"/>
      <c r="AN275"/>
      <c r="AO275"/>
      <c r="AP275"/>
      <c r="AQ275"/>
      <c r="AR275"/>
      <c r="AS275"/>
      <c r="AT275" s="33" t="str">
        <f>IF(ROW()=1,"",IF(O275=200,IFERROR(IF(FIND(LOWER(#REF!),LOWER(Q275)),"Yes","No"),"No"),"-"))</f>
        <v>-</v>
      </c>
      <c r="AU275" s="33" t="str">
        <f t="shared" si="44"/>
        <v>-</v>
      </c>
      <c r="AV275" s="33" t="str">
        <f t="shared" si="45"/>
        <v>-</v>
      </c>
      <c r="AW275" s="33" t="str">
        <f t="shared" si="52"/>
        <v>-</v>
      </c>
      <c r="AX275" s="33" t="str">
        <f t="shared" si="46"/>
        <v>No</v>
      </c>
      <c r="AY275" s="33" t="str">
        <f t="shared" si="47"/>
        <v>No</v>
      </c>
      <c r="AZ275" s="33" t="str">
        <f t="shared" si="48"/>
        <v>-</v>
      </c>
      <c r="BA275" s="33" t="str">
        <f t="shared" si="49"/>
        <v>No</v>
      </c>
      <c r="BB275" s="33" t="str">
        <f t="shared" si="50"/>
        <v>No</v>
      </c>
      <c r="BC275" s="33">
        <f t="shared" si="51"/>
        <v>0</v>
      </c>
    </row>
    <row r="276" spans="1:55" x14ac:dyDescent="0.25">
      <c r="A276" s="29"/>
      <c r="B276" s="29" t="e">
        <f>IF(ROW(A276)=1,"",VLOOKUP(A276,'SERP Crawl'!A:C,3,FALSE))</f>
        <v>#N/A</v>
      </c>
      <c r="C276" t="e">
        <f>IF(ROW(A276)=1,"",VLOOKUP(A276,Crawl!A:C,3,FALSE))</f>
        <v>#N/A</v>
      </c>
      <c r="D276" s="31" t="e">
        <f>IF(ROW(A276)=1,"",IF(VLOOKUP(A276,Crawl!A:V,22,FALSE)="","No","Yes"))</f>
        <v>#N/A</v>
      </c>
      <c r="E276" s="31" t="e">
        <f>IF(ROW(A276)=1,"",IF(VLOOKUP(A276,Crawl!A:W,23,FALSE)=0,"",VLOOKUP(A276,Crawl!A:W,23,FALSE)))</f>
        <v>#N/A</v>
      </c>
      <c r="F276" s="31" t="str">
        <f t="shared" si="53"/>
        <v/>
      </c>
      <c r="G276" s="31" t="str">
        <f>IFERROR(MID(A276,FIND(".",A276,LEN(#REF!)),LEN(A276)),"")</f>
        <v/>
      </c>
      <c r="H276" s="31" t="str">
        <f t="shared" si="54"/>
        <v/>
      </c>
      <c r="AM276"/>
      <c r="AN276"/>
      <c r="AO276"/>
      <c r="AP276"/>
      <c r="AQ276"/>
      <c r="AR276"/>
      <c r="AS276"/>
      <c r="AT276" s="33" t="str">
        <f>IF(ROW()=1,"",IF(O276=200,IFERROR(IF(FIND(LOWER(#REF!),LOWER(Q276)),"Yes","No"),"No"),"-"))</f>
        <v>-</v>
      </c>
      <c r="AU276" s="33" t="str">
        <f t="shared" si="44"/>
        <v>-</v>
      </c>
      <c r="AV276" s="33" t="str">
        <f t="shared" si="45"/>
        <v>-</v>
      </c>
      <c r="AW276" s="33" t="str">
        <f t="shared" si="52"/>
        <v>-</v>
      </c>
      <c r="AX276" s="33" t="str">
        <f t="shared" si="46"/>
        <v>No</v>
      </c>
      <c r="AY276" s="33" t="str">
        <f t="shared" si="47"/>
        <v>No</v>
      </c>
      <c r="AZ276" s="33" t="str">
        <f t="shared" si="48"/>
        <v>-</v>
      </c>
      <c r="BA276" s="33" t="str">
        <f t="shared" si="49"/>
        <v>No</v>
      </c>
      <c r="BB276" s="33" t="str">
        <f t="shared" si="50"/>
        <v>No</v>
      </c>
      <c r="BC276" s="33">
        <f t="shared" si="51"/>
        <v>0</v>
      </c>
    </row>
    <row r="277" spans="1:55" x14ac:dyDescent="0.25">
      <c r="A277" s="29"/>
      <c r="B277" s="29" t="e">
        <f>IF(ROW(A277)=1,"",VLOOKUP(A277,'SERP Crawl'!A:C,3,FALSE))</f>
        <v>#N/A</v>
      </c>
      <c r="C277" t="e">
        <f>IF(ROW(A277)=1,"",VLOOKUP(A277,Crawl!A:C,3,FALSE))</f>
        <v>#N/A</v>
      </c>
      <c r="D277" s="31" t="e">
        <f>IF(ROW(A277)=1,"",IF(VLOOKUP(A277,Crawl!A:V,22,FALSE)="","No","Yes"))</f>
        <v>#N/A</v>
      </c>
      <c r="E277" s="31" t="e">
        <f>IF(ROW(A277)=1,"",IF(VLOOKUP(A277,Crawl!A:W,23,FALSE)=0,"",VLOOKUP(A277,Crawl!A:W,23,FALSE)))</f>
        <v>#N/A</v>
      </c>
      <c r="F277" s="31" t="str">
        <f t="shared" si="53"/>
        <v/>
      </c>
      <c r="G277" s="31" t="str">
        <f>IFERROR(MID(A277,FIND(".",A277,LEN(#REF!)),LEN(A277)),"")</f>
        <v/>
      </c>
      <c r="H277" s="31" t="str">
        <f t="shared" si="54"/>
        <v/>
      </c>
      <c r="AM277"/>
      <c r="AN277"/>
      <c r="AO277"/>
      <c r="AP277"/>
      <c r="AQ277"/>
      <c r="AR277"/>
      <c r="AS277"/>
      <c r="AT277" s="33" t="str">
        <f>IF(ROW()=1,"",IF(O277=200,IFERROR(IF(FIND(LOWER(#REF!),LOWER(Q277)),"Yes","No"),"No"),"-"))</f>
        <v>-</v>
      </c>
      <c r="AU277" s="33" t="str">
        <f t="shared" si="44"/>
        <v>-</v>
      </c>
      <c r="AV277" s="33" t="str">
        <f t="shared" si="45"/>
        <v>-</v>
      </c>
      <c r="AW277" s="33" t="str">
        <f t="shared" si="52"/>
        <v>-</v>
      </c>
      <c r="AX277" s="33" t="str">
        <f t="shared" si="46"/>
        <v>No</v>
      </c>
      <c r="AY277" s="33" t="str">
        <f t="shared" si="47"/>
        <v>No</v>
      </c>
      <c r="AZ277" s="33" t="str">
        <f t="shared" si="48"/>
        <v>-</v>
      </c>
      <c r="BA277" s="33" t="str">
        <f t="shared" si="49"/>
        <v>No</v>
      </c>
      <c r="BB277" s="33" t="str">
        <f t="shared" si="50"/>
        <v>No</v>
      </c>
      <c r="BC277" s="33">
        <f t="shared" si="51"/>
        <v>0</v>
      </c>
    </row>
    <row r="278" spans="1:55" x14ac:dyDescent="0.25">
      <c r="A278" s="29"/>
      <c r="B278" s="29" t="e">
        <f>IF(ROW(A278)=1,"",VLOOKUP(A278,'SERP Crawl'!A:C,3,FALSE))</f>
        <v>#N/A</v>
      </c>
      <c r="C278" t="e">
        <f>IF(ROW(A278)=1,"",VLOOKUP(A278,Crawl!A:C,3,FALSE))</f>
        <v>#N/A</v>
      </c>
      <c r="D278" s="31" t="e">
        <f>IF(ROW(A278)=1,"",IF(VLOOKUP(A278,Crawl!A:V,22,FALSE)="","No","Yes"))</f>
        <v>#N/A</v>
      </c>
      <c r="E278" s="31" t="e">
        <f>IF(ROW(A278)=1,"",IF(VLOOKUP(A278,Crawl!A:W,23,FALSE)=0,"",VLOOKUP(A278,Crawl!A:W,23,FALSE)))</f>
        <v>#N/A</v>
      </c>
      <c r="F278" s="31" t="str">
        <f t="shared" si="53"/>
        <v/>
      </c>
      <c r="G278" s="31" t="str">
        <f>IFERROR(MID(A278,FIND(".",A278,LEN(#REF!)),LEN(A278)),"")</f>
        <v/>
      </c>
      <c r="H278" s="31" t="str">
        <f t="shared" si="54"/>
        <v/>
      </c>
      <c r="AM278"/>
      <c r="AN278"/>
      <c r="AO278"/>
      <c r="AP278"/>
      <c r="AQ278"/>
      <c r="AR278"/>
      <c r="AS278" s="43"/>
      <c r="AT278" s="33" t="str">
        <f>IF(ROW()=1,"",IF(O278=200,IFERROR(IF(FIND(LOWER(#REF!),LOWER(Q278)),"Yes","No"),"No"),"-"))</f>
        <v>-</v>
      </c>
      <c r="AU278" s="33" t="str">
        <f t="shared" si="44"/>
        <v>-</v>
      </c>
      <c r="AV278" s="33" t="str">
        <f t="shared" si="45"/>
        <v>-</v>
      </c>
      <c r="AW278" s="33" t="str">
        <f t="shared" si="52"/>
        <v>-</v>
      </c>
      <c r="AX278" s="33" t="str">
        <f t="shared" si="46"/>
        <v>No</v>
      </c>
      <c r="AY278" s="33" t="str">
        <f t="shared" si="47"/>
        <v>No</v>
      </c>
      <c r="AZ278" s="33" t="str">
        <f t="shared" si="48"/>
        <v>-</v>
      </c>
      <c r="BA278" s="33" t="str">
        <f t="shared" si="49"/>
        <v>No</v>
      </c>
      <c r="BB278" s="33" t="str">
        <f t="shared" si="50"/>
        <v>No</v>
      </c>
      <c r="BC278" s="33">
        <f t="shared" si="51"/>
        <v>0</v>
      </c>
    </row>
    <row r="279" spans="1:55" x14ac:dyDescent="0.25">
      <c r="A279" s="29"/>
      <c r="B279" s="29" t="e">
        <f>IF(ROW(A279)=1,"",VLOOKUP(A279,'SERP Crawl'!A:C,3,FALSE))</f>
        <v>#N/A</v>
      </c>
      <c r="C279" t="e">
        <f>IF(ROW(A279)=1,"",VLOOKUP(A279,Crawl!A:C,3,FALSE))</f>
        <v>#N/A</v>
      </c>
      <c r="D279" s="31" t="e">
        <f>IF(ROW(A279)=1,"",IF(VLOOKUP(A279,Crawl!A:V,22,FALSE)="","No","Yes"))</f>
        <v>#N/A</v>
      </c>
      <c r="E279" s="31" t="e">
        <f>IF(ROW(A279)=1,"",IF(VLOOKUP(A279,Crawl!A:W,23,FALSE)=0,"",VLOOKUP(A279,Crawl!A:W,23,FALSE)))</f>
        <v>#N/A</v>
      </c>
      <c r="F279" s="31" t="str">
        <f t="shared" si="53"/>
        <v/>
      </c>
      <c r="G279" s="31" t="str">
        <f>IFERROR(MID(A279,FIND(".",A279,LEN(#REF!)),LEN(A279)),"")</f>
        <v/>
      </c>
      <c r="H279" s="31" t="str">
        <f t="shared" si="54"/>
        <v/>
      </c>
      <c r="AM279"/>
      <c r="AN279"/>
      <c r="AO279"/>
      <c r="AP279"/>
      <c r="AQ279"/>
      <c r="AR279"/>
      <c r="AS279"/>
      <c r="AT279" s="33" t="str">
        <f>IF(ROW()=1,"",IF(O279=200,IFERROR(IF(FIND(LOWER(#REF!),LOWER(Q279)),"Yes","No"),"No"),"-"))</f>
        <v>-</v>
      </c>
      <c r="AU279" s="33" t="str">
        <f t="shared" si="44"/>
        <v>-</v>
      </c>
      <c r="AV279" s="33" t="str">
        <f t="shared" si="45"/>
        <v>-</v>
      </c>
      <c r="AW279" s="33" t="str">
        <f t="shared" si="52"/>
        <v>-</v>
      </c>
      <c r="AX279" s="33" t="str">
        <f t="shared" si="46"/>
        <v>No</v>
      </c>
      <c r="AY279" s="33" t="str">
        <f t="shared" si="47"/>
        <v>No</v>
      </c>
      <c r="AZ279" s="33" t="str">
        <f t="shared" si="48"/>
        <v>-</v>
      </c>
      <c r="BA279" s="33" t="str">
        <f t="shared" si="49"/>
        <v>No</v>
      </c>
      <c r="BB279" s="33" t="str">
        <f t="shared" si="50"/>
        <v>No</v>
      </c>
      <c r="BC279" s="33">
        <f t="shared" si="51"/>
        <v>0</v>
      </c>
    </row>
    <row r="280" spans="1:55" x14ac:dyDescent="0.25">
      <c r="A280" s="29"/>
      <c r="B280" s="29" t="e">
        <f>IF(ROW(A280)=1,"",VLOOKUP(A280,'SERP Crawl'!A:C,3,FALSE))</f>
        <v>#N/A</v>
      </c>
      <c r="C280" t="e">
        <f>IF(ROW(A280)=1,"",VLOOKUP(A280,Crawl!A:C,3,FALSE))</f>
        <v>#N/A</v>
      </c>
      <c r="D280" s="31" t="e">
        <f>IF(ROW(A280)=1,"",IF(VLOOKUP(A280,Crawl!A:V,22,FALSE)="","No","Yes"))</f>
        <v>#N/A</v>
      </c>
      <c r="E280" s="31" t="e">
        <f>IF(ROW(A280)=1,"",IF(VLOOKUP(A280,Crawl!A:W,23,FALSE)=0,"",VLOOKUP(A280,Crawl!A:W,23,FALSE)))</f>
        <v>#N/A</v>
      </c>
      <c r="F280" s="31" t="str">
        <f t="shared" si="53"/>
        <v/>
      </c>
      <c r="G280" s="31" t="str">
        <f>IFERROR(MID(A280,FIND(".",A280,LEN(#REF!)),LEN(A280)),"")</f>
        <v/>
      </c>
      <c r="H280" s="31" t="str">
        <f t="shared" si="54"/>
        <v/>
      </c>
      <c r="AM280"/>
      <c r="AN280"/>
      <c r="AO280"/>
      <c r="AP280"/>
      <c r="AQ280"/>
      <c r="AR280"/>
      <c r="AS280"/>
      <c r="AT280" s="33" t="str">
        <f>IF(ROW()=1,"",IF(O280=200,IFERROR(IF(FIND(LOWER(#REF!),LOWER(Q280)),"Yes","No"),"No"),"-"))</f>
        <v>-</v>
      </c>
      <c r="AU280" s="33" t="str">
        <f t="shared" si="44"/>
        <v>-</v>
      </c>
      <c r="AV280" s="33" t="str">
        <f t="shared" si="45"/>
        <v>-</v>
      </c>
      <c r="AW280" s="33" t="str">
        <f t="shared" si="52"/>
        <v>-</v>
      </c>
      <c r="AX280" s="33" t="str">
        <f t="shared" si="46"/>
        <v>No</v>
      </c>
      <c r="AY280" s="33" t="str">
        <f t="shared" si="47"/>
        <v>No</v>
      </c>
      <c r="AZ280" s="33" t="str">
        <f t="shared" si="48"/>
        <v>-</v>
      </c>
      <c r="BA280" s="33" t="str">
        <f t="shared" si="49"/>
        <v>No</v>
      </c>
      <c r="BB280" s="33" t="str">
        <f t="shared" si="50"/>
        <v>No</v>
      </c>
      <c r="BC280" s="33">
        <f t="shared" si="51"/>
        <v>0</v>
      </c>
    </row>
    <row r="281" spans="1:55" x14ac:dyDescent="0.25">
      <c r="A281" s="29"/>
      <c r="B281" s="29" t="e">
        <f>IF(ROW(A281)=1,"",VLOOKUP(A281,'SERP Crawl'!A:C,3,FALSE))</f>
        <v>#N/A</v>
      </c>
      <c r="C281" t="e">
        <f>IF(ROW(A281)=1,"",VLOOKUP(A281,Crawl!A:C,3,FALSE))</f>
        <v>#N/A</v>
      </c>
      <c r="D281" s="31" t="e">
        <f>IF(ROW(A281)=1,"",IF(VLOOKUP(A281,Crawl!A:V,22,FALSE)="","No","Yes"))</f>
        <v>#N/A</v>
      </c>
      <c r="E281" s="31" t="e">
        <f>IF(ROW(A281)=1,"",IF(VLOOKUP(A281,Crawl!A:W,23,FALSE)=0,"",VLOOKUP(A281,Crawl!A:W,23,FALSE)))</f>
        <v>#N/A</v>
      </c>
      <c r="F281" s="31" t="str">
        <f t="shared" si="53"/>
        <v/>
      </c>
      <c r="G281" s="31" t="str">
        <f>IFERROR(MID(A281,FIND(".",A281,LEN(#REF!)),LEN(A281)),"")</f>
        <v/>
      </c>
      <c r="H281" s="31" t="str">
        <f t="shared" si="54"/>
        <v/>
      </c>
      <c r="AM281"/>
      <c r="AN281"/>
      <c r="AO281"/>
      <c r="AP281"/>
      <c r="AQ281"/>
      <c r="AR281"/>
      <c r="AS281"/>
      <c r="AT281" s="33" t="str">
        <f>IF(ROW()=1,"",IF(O281=200,IFERROR(IF(FIND(LOWER(#REF!),LOWER(Q281)),"Yes","No"),"No"),"-"))</f>
        <v>-</v>
      </c>
      <c r="AU281" s="33" t="str">
        <f t="shared" si="44"/>
        <v>-</v>
      </c>
      <c r="AV281" s="33" t="str">
        <f t="shared" si="45"/>
        <v>-</v>
      </c>
      <c r="AW281" s="33" t="str">
        <f t="shared" si="52"/>
        <v>-</v>
      </c>
      <c r="AX281" s="33" t="str">
        <f t="shared" si="46"/>
        <v>No</v>
      </c>
      <c r="AY281" s="33" t="str">
        <f t="shared" si="47"/>
        <v>No</v>
      </c>
      <c r="AZ281" s="33" t="str">
        <f t="shared" si="48"/>
        <v>-</v>
      </c>
      <c r="BA281" s="33" t="str">
        <f t="shared" si="49"/>
        <v>No</v>
      </c>
      <c r="BB281" s="33" t="str">
        <f t="shared" si="50"/>
        <v>No</v>
      </c>
      <c r="BC281" s="33">
        <f t="shared" si="51"/>
        <v>0</v>
      </c>
    </row>
    <row r="282" spans="1:55" x14ac:dyDescent="0.25">
      <c r="A282" s="29"/>
      <c r="B282" s="29" t="e">
        <f>IF(ROW(A282)=1,"",VLOOKUP(A282,'SERP Crawl'!A:C,3,FALSE))</f>
        <v>#N/A</v>
      </c>
      <c r="C282" t="e">
        <f>IF(ROW(A282)=1,"",VLOOKUP(A282,Crawl!A:C,3,FALSE))</f>
        <v>#N/A</v>
      </c>
      <c r="D282" s="31" t="e">
        <f>IF(ROW(A282)=1,"",IF(VLOOKUP(A282,Crawl!A:V,22,FALSE)="","No","Yes"))</f>
        <v>#N/A</v>
      </c>
      <c r="E282" s="31" t="e">
        <f>IF(ROW(A282)=1,"",IF(VLOOKUP(A282,Crawl!A:W,23,FALSE)=0,"",VLOOKUP(A282,Crawl!A:W,23,FALSE)))</f>
        <v>#N/A</v>
      </c>
      <c r="F282" s="31" t="str">
        <f t="shared" si="53"/>
        <v/>
      </c>
      <c r="G282" s="31" t="str">
        <f>IFERROR(MID(A282,FIND(".",A282,LEN(#REF!)),LEN(A282)),"")</f>
        <v/>
      </c>
      <c r="H282" s="31" t="str">
        <f t="shared" si="54"/>
        <v/>
      </c>
      <c r="AM282"/>
      <c r="AN282"/>
      <c r="AO282"/>
      <c r="AP282"/>
      <c r="AQ282"/>
      <c r="AR282"/>
      <c r="AS282"/>
      <c r="AT282" s="33" t="str">
        <f>IF(ROW()=1,"",IF(O282=200,IFERROR(IF(FIND(LOWER(#REF!),LOWER(Q282)),"Yes","No"),"No"),"-"))</f>
        <v>-</v>
      </c>
      <c r="AU282" s="33" t="str">
        <f t="shared" si="44"/>
        <v>-</v>
      </c>
      <c r="AV282" s="33" t="str">
        <f t="shared" si="45"/>
        <v>-</v>
      </c>
      <c r="AW282" s="33" t="str">
        <f t="shared" si="52"/>
        <v>-</v>
      </c>
      <c r="AX282" s="33" t="str">
        <f t="shared" si="46"/>
        <v>No</v>
      </c>
      <c r="AY282" s="33" t="str">
        <f t="shared" si="47"/>
        <v>No</v>
      </c>
      <c r="AZ282" s="33" t="str">
        <f t="shared" si="48"/>
        <v>-</v>
      </c>
      <c r="BA282" s="33" t="str">
        <f t="shared" si="49"/>
        <v>No</v>
      </c>
      <c r="BB282" s="33" t="str">
        <f t="shared" si="50"/>
        <v>No</v>
      </c>
      <c r="BC282" s="33">
        <f t="shared" si="51"/>
        <v>0</v>
      </c>
    </row>
    <row r="283" spans="1:55" x14ac:dyDescent="0.25">
      <c r="A283" s="29"/>
      <c r="B283" s="29" t="e">
        <f>IF(ROW(A283)=1,"",VLOOKUP(A283,'SERP Crawl'!A:C,3,FALSE))</f>
        <v>#N/A</v>
      </c>
      <c r="C283" t="e">
        <f>IF(ROW(A283)=1,"",VLOOKUP(A283,Crawl!A:C,3,FALSE))</f>
        <v>#N/A</v>
      </c>
      <c r="D283" s="31" t="e">
        <f>IF(ROW(A283)=1,"",IF(VLOOKUP(A283,Crawl!A:V,22,FALSE)="","No","Yes"))</f>
        <v>#N/A</v>
      </c>
      <c r="E283" s="31" t="e">
        <f>IF(ROW(A283)=1,"",IF(VLOOKUP(A283,Crawl!A:W,23,FALSE)=0,"",VLOOKUP(A283,Crawl!A:W,23,FALSE)))</f>
        <v>#N/A</v>
      </c>
      <c r="F283" s="31" t="str">
        <f t="shared" si="53"/>
        <v/>
      </c>
      <c r="G283" s="31" t="str">
        <f>IFERROR(MID(A283,FIND(".",A283,LEN(#REF!)),LEN(A283)),"")</f>
        <v/>
      </c>
      <c r="H283" s="31" t="str">
        <f t="shared" si="54"/>
        <v/>
      </c>
      <c r="AM283"/>
      <c r="AN283"/>
      <c r="AO283"/>
      <c r="AP283"/>
      <c r="AQ283"/>
      <c r="AR283"/>
      <c r="AS283"/>
      <c r="AT283" s="33" t="str">
        <f>IF(ROW()=1,"",IF(O283=200,IFERROR(IF(FIND(LOWER(#REF!),LOWER(Q283)),"Yes","No"),"No"),"-"))</f>
        <v>-</v>
      </c>
      <c r="AU283" s="33" t="str">
        <f t="shared" si="44"/>
        <v>-</v>
      </c>
      <c r="AV283" s="33" t="str">
        <f t="shared" si="45"/>
        <v>-</v>
      </c>
      <c r="AW283" s="33" t="str">
        <f t="shared" si="52"/>
        <v>-</v>
      </c>
      <c r="AX283" s="33" t="str">
        <f t="shared" si="46"/>
        <v>No</v>
      </c>
      <c r="AY283" s="33" t="str">
        <f t="shared" si="47"/>
        <v>No</v>
      </c>
      <c r="AZ283" s="33" t="str">
        <f t="shared" si="48"/>
        <v>-</v>
      </c>
      <c r="BA283" s="33" t="str">
        <f t="shared" si="49"/>
        <v>No</v>
      </c>
      <c r="BB283" s="33" t="str">
        <f t="shared" si="50"/>
        <v>No</v>
      </c>
      <c r="BC283" s="33">
        <f t="shared" si="51"/>
        <v>0</v>
      </c>
    </row>
    <row r="284" spans="1:55" x14ac:dyDescent="0.25">
      <c r="A284" s="29"/>
      <c r="B284" s="29" t="e">
        <f>IF(ROW(A284)=1,"",VLOOKUP(A284,'SERP Crawl'!A:C,3,FALSE))</f>
        <v>#N/A</v>
      </c>
      <c r="C284" t="e">
        <f>IF(ROW(A284)=1,"",VLOOKUP(A284,Crawl!A:C,3,FALSE))</f>
        <v>#N/A</v>
      </c>
      <c r="D284" s="31" t="e">
        <f>IF(ROW(A284)=1,"",IF(VLOOKUP(A284,Crawl!A:V,22,FALSE)="","No","Yes"))</f>
        <v>#N/A</v>
      </c>
      <c r="E284" s="31" t="e">
        <f>IF(ROW(A284)=1,"",IF(VLOOKUP(A284,Crawl!A:W,23,FALSE)=0,"",VLOOKUP(A284,Crawl!A:W,23,FALSE)))</f>
        <v>#N/A</v>
      </c>
      <c r="F284" s="31" t="str">
        <f t="shared" si="53"/>
        <v/>
      </c>
      <c r="G284" s="31" t="str">
        <f>IFERROR(MID(A284,FIND(".",A284,LEN(#REF!)),LEN(A284)),"")</f>
        <v/>
      </c>
      <c r="H284" s="31" t="str">
        <f t="shared" si="54"/>
        <v/>
      </c>
      <c r="AM284"/>
      <c r="AN284"/>
      <c r="AO284"/>
      <c r="AP284"/>
      <c r="AQ284"/>
      <c r="AR284"/>
      <c r="AS284"/>
      <c r="AT284" s="33" t="str">
        <f>IF(ROW()=1,"",IF(O284=200,IFERROR(IF(FIND(LOWER(#REF!),LOWER(Q284)),"Yes","No"),"No"),"-"))</f>
        <v>-</v>
      </c>
      <c r="AU284" s="33" t="str">
        <f t="shared" si="44"/>
        <v>-</v>
      </c>
      <c r="AV284" s="33" t="str">
        <f t="shared" si="45"/>
        <v>-</v>
      </c>
      <c r="AW284" s="33" t="str">
        <f t="shared" si="52"/>
        <v>-</v>
      </c>
      <c r="AX284" s="33" t="str">
        <f t="shared" si="46"/>
        <v>No</v>
      </c>
      <c r="AY284" s="33" t="str">
        <f t="shared" si="47"/>
        <v>No</v>
      </c>
      <c r="AZ284" s="33" t="str">
        <f t="shared" si="48"/>
        <v>-</v>
      </c>
      <c r="BA284" s="33" t="str">
        <f t="shared" si="49"/>
        <v>No</v>
      </c>
      <c r="BB284" s="33" t="str">
        <f t="shared" si="50"/>
        <v>No</v>
      </c>
      <c r="BC284" s="33">
        <f t="shared" si="51"/>
        <v>0</v>
      </c>
    </row>
    <row r="285" spans="1:55" x14ac:dyDescent="0.25">
      <c r="A285" s="29"/>
      <c r="B285" s="29" t="e">
        <f>IF(ROW(A285)=1,"",VLOOKUP(A285,'SERP Crawl'!A:C,3,FALSE))</f>
        <v>#N/A</v>
      </c>
      <c r="C285" t="e">
        <f>IF(ROW(A285)=1,"",VLOOKUP(A285,Crawl!A:C,3,FALSE))</f>
        <v>#N/A</v>
      </c>
      <c r="D285" s="31" t="e">
        <f>IF(ROW(A285)=1,"",IF(VLOOKUP(A285,Crawl!A:V,22,FALSE)="","No","Yes"))</f>
        <v>#N/A</v>
      </c>
      <c r="E285" s="31" t="e">
        <f>IF(ROW(A285)=1,"",IF(VLOOKUP(A285,Crawl!A:W,23,FALSE)=0,"",VLOOKUP(A285,Crawl!A:W,23,FALSE)))</f>
        <v>#N/A</v>
      </c>
      <c r="F285" s="31" t="str">
        <f t="shared" si="53"/>
        <v/>
      </c>
      <c r="G285" s="31" t="str">
        <f>IFERROR(MID(A285,FIND(".",A285,LEN(#REF!)),LEN(A285)),"")</f>
        <v/>
      </c>
      <c r="H285" s="31" t="str">
        <f t="shared" si="54"/>
        <v/>
      </c>
      <c r="AM285"/>
      <c r="AN285"/>
      <c r="AO285"/>
      <c r="AP285"/>
      <c r="AQ285"/>
      <c r="AR285"/>
      <c r="AS285"/>
      <c r="AT285" s="33" t="str">
        <f>IF(ROW()=1,"",IF(O285=200,IFERROR(IF(FIND(LOWER(#REF!),LOWER(Q285)),"Yes","No"),"No"),"-"))</f>
        <v>-</v>
      </c>
      <c r="AU285" s="33" t="str">
        <f t="shared" si="44"/>
        <v>-</v>
      </c>
      <c r="AV285" s="33" t="str">
        <f t="shared" si="45"/>
        <v>-</v>
      </c>
      <c r="AW285" s="33" t="str">
        <f t="shared" si="52"/>
        <v>-</v>
      </c>
      <c r="AX285" s="33" t="str">
        <f t="shared" si="46"/>
        <v>No</v>
      </c>
      <c r="AY285" s="33" t="str">
        <f t="shared" si="47"/>
        <v>No</v>
      </c>
      <c r="AZ285" s="33" t="str">
        <f t="shared" si="48"/>
        <v>-</v>
      </c>
      <c r="BA285" s="33" t="str">
        <f t="shared" si="49"/>
        <v>No</v>
      </c>
      <c r="BB285" s="33" t="str">
        <f t="shared" si="50"/>
        <v>No</v>
      </c>
      <c r="BC285" s="33">
        <f t="shared" si="51"/>
        <v>0</v>
      </c>
    </row>
    <row r="286" spans="1:55" x14ac:dyDescent="0.25">
      <c r="A286" s="29"/>
      <c r="B286" s="29" t="e">
        <f>IF(ROW(A286)=1,"",VLOOKUP(A286,'SERP Crawl'!A:C,3,FALSE))</f>
        <v>#N/A</v>
      </c>
      <c r="C286" t="e">
        <f>IF(ROW(A286)=1,"",VLOOKUP(A286,Crawl!A:C,3,FALSE))</f>
        <v>#N/A</v>
      </c>
      <c r="D286" s="31" t="e">
        <f>IF(ROW(A286)=1,"",IF(VLOOKUP(A286,Crawl!A:V,22,FALSE)="","No","Yes"))</f>
        <v>#N/A</v>
      </c>
      <c r="E286" s="31" t="e">
        <f>IF(ROW(A286)=1,"",IF(VLOOKUP(A286,Crawl!A:W,23,FALSE)=0,"",VLOOKUP(A286,Crawl!A:W,23,FALSE)))</f>
        <v>#N/A</v>
      </c>
      <c r="F286" s="31" t="str">
        <f t="shared" si="53"/>
        <v/>
      </c>
      <c r="G286" s="31" t="str">
        <f>IFERROR(MID(A286,FIND(".",A286,LEN(#REF!)),LEN(A286)),"")</f>
        <v/>
      </c>
      <c r="H286" s="31" t="str">
        <f t="shared" si="54"/>
        <v/>
      </c>
      <c r="AM286"/>
      <c r="AN286"/>
      <c r="AO286"/>
      <c r="AP286"/>
      <c r="AQ286"/>
      <c r="AR286"/>
      <c r="AS286"/>
      <c r="AT286" s="33" t="str">
        <f>IF(ROW()=1,"",IF(O286=200,IFERROR(IF(FIND(LOWER(#REF!),LOWER(Q286)),"Yes","No"),"No"),"-"))</f>
        <v>-</v>
      </c>
      <c r="AU286" s="33" t="str">
        <f t="shared" si="44"/>
        <v>-</v>
      </c>
      <c r="AV286" s="33" t="str">
        <f t="shared" si="45"/>
        <v>-</v>
      </c>
      <c r="AW286" s="33" t="str">
        <f t="shared" si="52"/>
        <v>-</v>
      </c>
      <c r="AX286" s="33" t="str">
        <f t="shared" si="46"/>
        <v>No</v>
      </c>
      <c r="AY286" s="33" t="str">
        <f t="shared" si="47"/>
        <v>No</v>
      </c>
      <c r="AZ286" s="33" t="str">
        <f t="shared" si="48"/>
        <v>-</v>
      </c>
      <c r="BA286" s="33" t="str">
        <f t="shared" si="49"/>
        <v>No</v>
      </c>
      <c r="BB286" s="33" t="str">
        <f t="shared" si="50"/>
        <v>No</v>
      </c>
      <c r="BC286" s="33">
        <f t="shared" si="51"/>
        <v>0</v>
      </c>
    </row>
    <row r="287" spans="1:55" x14ac:dyDescent="0.25">
      <c r="A287" s="29"/>
      <c r="B287" s="29" t="e">
        <f>IF(ROW(A287)=1,"",VLOOKUP(A287,'SERP Crawl'!A:C,3,FALSE))</f>
        <v>#N/A</v>
      </c>
      <c r="C287" t="e">
        <f>IF(ROW(A287)=1,"",VLOOKUP(A287,Crawl!A:C,3,FALSE))</f>
        <v>#N/A</v>
      </c>
      <c r="D287" s="31" t="e">
        <f>IF(ROW(A287)=1,"",IF(VLOOKUP(A287,Crawl!A:V,22,FALSE)="","No","Yes"))</f>
        <v>#N/A</v>
      </c>
      <c r="E287" s="31" t="e">
        <f>IF(ROW(A287)=1,"",IF(VLOOKUP(A287,Crawl!A:W,23,FALSE)=0,"",VLOOKUP(A287,Crawl!A:W,23,FALSE)))</f>
        <v>#N/A</v>
      </c>
      <c r="F287" s="31" t="str">
        <f t="shared" si="53"/>
        <v/>
      </c>
      <c r="G287" s="31" t="str">
        <f>IFERROR(MID(A287,FIND(".",A287,LEN(#REF!)),LEN(A287)),"")</f>
        <v/>
      </c>
      <c r="H287" s="31" t="str">
        <f t="shared" si="54"/>
        <v/>
      </c>
      <c r="AM287"/>
      <c r="AN287"/>
      <c r="AO287"/>
      <c r="AP287"/>
      <c r="AQ287"/>
      <c r="AR287"/>
      <c r="AS287"/>
      <c r="AT287" s="33" t="str">
        <f>IF(ROW()=1,"",IF(O287=200,IFERROR(IF(FIND(LOWER(#REF!),LOWER(Q287)),"Yes","No"),"No"),"-"))</f>
        <v>-</v>
      </c>
      <c r="AU287" s="33" t="str">
        <f t="shared" si="44"/>
        <v>-</v>
      </c>
      <c r="AV287" s="33" t="str">
        <f t="shared" si="45"/>
        <v>-</v>
      </c>
      <c r="AW287" s="33" t="str">
        <f t="shared" si="52"/>
        <v>-</v>
      </c>
      <c r="AX287" s="33" t="str">
        <f t="shared" si="46"/>
        <v>No</v>
      </c>
      <c r="AY287" s="33" t="str">
        <f t="shared" si="47"/>
        <v>No</v>
      </c>
      <c r="AZ287" s="33" t="str">
        <f t="shared" si="48"/>
        <v>-</v>
      </c>
      <c r="BA287" s="33" t="str">
        <f t="shared" si="49"/>
        <v>No</v>
      </c>
      <c r="BB287" s="33" t="str">
        <f t="shared" si="50"/>
        <v>No</v>
      </c>
      <c r="BC287" s="33">
        <f t="shared" si="51"/>
        <v>0</v>
      </c>
    </row>
    <row r="288" spans="1:55" x14ac:dyDescent="0.25">
      <c r="A288" s="29"/>
      <c r="B288" s="29" t="e">
        <f>IF(ROW(A288)=1,"",VLOOKUP(A288,'SERP Crawl'!A:C,3,FALSE))</f>
        <v>#N/A</v>
      </c>
      <c r="C288" t="e">
        <f>IF(ROW(A288)=1,"",VLOOKUP(A288,Crawl!A:C,3,FALSE))</f>
        <v>#N/A</v>
      </c>
      <c r="D288" s="31" t="e">
        <f>IF(ROW(A288)=1,"",IF(VLOOKUP(A288,Crawl!A:V,22,FALSE)="","No","Yes"))</f>
        <v>#N/A</v>
      </c>
      <c r="E288" s="31" t="e">
        <f>IF(ROW(A288)=1,"",IF(VLOOKUP(A288,Crawl!A:W,23,FALSE)=0,"",VLOOKUP(A288,Crawl!A:W,23,FALSE)))</f>
        <v>#N/A</v>
      </c>
      <c r="F288" s="31" t="str">
        <f t="shared" si="53"/>
        <v/>
      </c>
      <c r="G288" s="31" t="str">
        <f>IFERROR(MID(A288,FIND(".",A288,LEN(#REF!)),LEN(A288)),"")</f>
        <v/>
      </c>
      <c r="H288" s="31" t="str">
        <f t="shared" si="54"/>
        <v/>
      </c>
      <c r="AM288"/>
      <c r="AN288"/>
      <c r="AO288"/>
      <c r="AP288"/>
      <c r="AQ288"/>
      <c r="AR288"/>
      <c r="AS288"/>
      <c r="AT288" s="33" t="str">
        <f>IF(ROW()=1,"",IF(O288=200,IFERROR(IF(FIND(LOWER(#REF!),LOWER(Q288)),"Yes","No"),"No"),"-"))</f>
        <v>-</v>
      </c>
      <c r="AU288" s="33" t="str">
        <f t="shared" si="44"/>
        <v>-</v>
      </c>
      <c r="AV288" s="33" t="str">
        <f t="shared" si="45"/>
        <v>-</v>
      </c>
      <c r="AW288" s="33" t="str">
        <f t="shared" si="52"/>
        <v>-</v>
      </c>
      <c r="AX288" s="33" t="str">
        <f t="shared" si="46"/>
        <v>No</v>
      </c>
      <c r="AY288" s="33" t="str">
        <f t="shared" si="47"/>
        <v>No</v>
      </c>
      <c r="AZ288" s="33" t="str">
        <f t="shared" si="48"/>
        <v>-</v>
      </c>
      <c r="BA288" s="33" t="str">
        <f t="shared" si="49"/>
        <v>No</v>
      </c>
      <c r="BB288" s="33" t="str">
        <f t="shared" si="50"/>
        <v>No</v>
      </c>
      <c r="BC288" s="33">
        <f t="shared" si="51"/>
        <v>0</v>
      </c>
    </row>
    <row r="289" spans="1:55" x14ac:dyDescent="0.25">
      <c r="A289" s="29"/>
      <c r="B289" s="29" t="e">
        <f>IF(ROW(A289)=1,"",VLOOKUP(A289,'SERP Crawl'!A:C,3,FALSE))</f>
        <v>#N/A</v>
      </c>
      <c r="C289" t="e">
        <f>IF(ROW(A289)=1,"",VLOOKUP(A289,Crawl!A:C,3,FALSE))</f>
        <v>#N/A</v>
      </c>
      <c r="D289" s="31" t="e">
        <f>IF(ROW(A289)=1,"",IF(VLOOKUP(A289,Crawl!A:V,22,FALSE)="","No","Yes"))</f>
        <v>#N/A</v>
      </c>
      <c r="E289" s="31" t="e">
        <f>IF(ROW(A289)=1,"",IF(VLOOKUP(A289,Crawl!A:W,23,FALSE)=0,"",VLOOKUP(A289,Crawl!A:W,23,FALSE)))</f>
        <v>#N/A</v>
      </c>
      <c r="F289" s="31" t="str">
        <f t="shared" si="53"/>
        <v/>
      </c>
      <c r="G289" s="31" t="str">
        <f>IFERROR(MID(A289,FIND(".",A289,LEN(#REF!)),LEN(A289)),"")</f>
        <v/>
      </c>
      <c r="H289" s="31" t="str">
        <f t="shared" si="54"/>
        <v/>
      </c>
      <c r="AM289"/>
      <c r="AN289"/>
      <c r="AO289"/>
      <c r="AP289"/>
      <c r="AQ289"/>
      <c r="AR289"/>
      <c r="AS289"/>
      <c r="AT289" s="33" t="str">
        <f>IF(ROW()=1,"",IF(O289=200,IFERROR(IF(FIND(LOWER(#REF!),LOWER(Q289)),"Yes","No"),"No"),"-"))</f>
        <v>-</v>
      </c>
      <c r="AU289" s="33" t="str">
        <f t="shared" si="44"/>
        <v>-</v>
      </c>
      <c r="AV289" s="33" t="str">
        <f t="shared" si="45"/>
        <v>-</v>
      </c>
      <c r="AW289" s="33" t="str">
        <f t="shared" si="52"/>
        <v>-</v>
      </c>
      <c r="AX289" s="33" t="str">
        <f t="shared" si="46"/>
        <v>No</v>
      </c>
      <c r="AY289" s="33" t="str">
        <f t="shared" si="47"/>
        <v>No</v>
      </c>
      <c r="AZ289" s="33" t="str">
        <f t="shared" si="48"/>
        <v>-</v>
      </c>
      <c r="BA289" s="33" t="str">
        <f t="shared" si="49"/>
        <v>No</v>
      </c>
      <c r="BB289" s="33" t="str">
        <f t="shared" si="50"/>
        <v>No</v>
      </c>
      <c r="BC289" s="33">
        <f t="shared" si="51"/>
        <v>0</v>
      </c>
    </row>
    <row r="290" spans="1:55" x14ac:dyDescent="0.25">
      <c r="A290" s="29"/>
      <c r="B290" s="29" t="e">
        <f>IF(ROW(A290)=1,"",VLOOKUP(A290,'SERP Crawl'!A:C,3,FALSE))</f>
        <v>#N/A</v>
      </c>
      <c r="C290" t="e">
        <f>IF(ROW(A290)=1,"",VLOOKUP(A290,Crawl!A:C,3,FALSE))</f>
        <v>#N/A</v>
      </c>
      <c r="D290" s="31" t="e">
        <f>IF(ROW(A290)=1,"",IF(VLOOKUP(A290,Crawl!A:V,22,FALSE)="","No","Yes"))</f>
        <v>#N/A</v>
      </c>
      <c r="E290" s="31" t="e">
        <f>IF(ROW(A290)=1,"",IF(VLOOKUP(A290,Crawl!A:W,23,FALSE)=0,"",VLOOKUP(A290,Crawl!A:W,23,FALSE)))</f>
        <v>#N/A</v>
      </c>
      <c r="F290" s="31" t="str">
        <f t="shared" si="53"/>
        <v/>
      </c>
      <c r="G290" s="31" t="str">
        <f>IFERROR(MID(A290,FIND(".",A290,LEN(#REF!)),LEN(A290)),"")</f>
        <v/>
      </c>
      <c r="H290" s="31" t="str">
        <f t="shared" si="54"/>
        <v/>
      </c>
      <c r="AM290"/>
      <c r="AN290"/>
      <c r="AO290"/>
      <c r="AP290"/>
      <c r="AQ290"/>
      <c r="AR290"/>
      <c r="AS290"/>
      <c r="AT290" s="33" t="str">
        <f>IF(ROW()=1,"",IF(O290=200,IFERROR(IF(FIND(LOWER(#REF!),LOWER(Q290)),"Yes","No"),"No"),"-"))</f>
        <v>-</v>
      </c>
      <c r="AU290" s="33" t="str">
        <f t="shared" si="44"/>
        <v>-</v>
      </c>
      <c r="AV290" s="33" t="str">
        <f t="shared" si="45"/>
        <v>-</v>
      </c>
      <c r="AW290" s="33" t="str">
        <f t="shared" si="52"/>
        <v>-</v>
      </c>
      <c r="AX290" s="33" t="str">
        <f t="shared" si="46"/>
        <v>No</v>
      </c>
      <c r="AY290" s="33" t="str">
        <f t="shared" si="47"/>
        <v>No</v>
      </c>
      <c r="AZ290" s="33" t="str">
        <f t="shared" si="48"/>
        <v>-</v>
      </c>
      <c r="BA290" s="33" t="str">
        <f t="shared" si="49"/>
        <v>No</v>
      </c>
      <c r="BB290" s="33" t="str">
        <f t="shared" si="50"/>
        <v>No</v>
      </c>
      <c r="BC290" s="33">
        <f t="shared" si="51"/>
        <v>0</v>
      </c>
    </row>
    <row r="291" spans="1:55" x14ac:dyDescent="0.25">
      <c r="A291" s="29"/>
      <c r="B291" s="29" t="e">
        <f>IF(ROW(A291)=1,"",VLOOKUP(A291,'SERP Crawl'!A:C,3,FALSE))</f>
        <v>#N/A</v>
      </c>
      <c r="C291" t="e">
        <f>IF(ROW(A291)=1,"",VLOOKUP(A291,Crawl!A:C,3,FALSE))</f>
        <v>#N/A</v>
      </c>
      <c r="D291" s="31" t="e">
        <f>IF(ROW(A291)=1,"",IF(VLOOKUP(A291,Crawl!A:V,22,FALSE)="","No","Yes"))</f>
        <v>#N/A</v>
      </c>
      <c r="E291" s="31" t="e">
        <f>IF(ROW(A291)=1,"",IF(VLOOKUP(A291,Crawl!A:W,23,FALSE)=0,"",VLOOKUP(A291,Crawl!A:W,23,FALSE)))</f>
        <v>#N/A</v>
      </c>
      <c r="F291" s="31" t="str">
        <f t="shared" si="53"/>
        <v/>
      </c>
      <c r="G291" s="31" t="str">
        <f>IFERROR(MID(A291,FIND(".",A291,LEN(#REF!)),LEN(A291)),"")</f>
        <v/>
      </c>
      <c r="H291" s="31" t="str">
        <f t="shared" si="54"/>
        <v/>
      </c>
      <c r="AM291"/>
      <c r="AN291"/>
      <c r="AO291"/>
      <c r="AP291"/>
      <c r="AQ291"/>
      <c r="AR291"/>
      <c r="AS291"/>
      <c r="AT291" s="33" t="str">
        <f>IF(ROW()=1,"",IF(O291=200,IFERROR(IF(FIND(LOWER(#REF!),LOWER(Q291)),"Yes","No"),"No"),"-"))</f>
        <v>-</v>
      </c>
      <c r="AU291" s="33" t="str">
        <f t="shared" si="44"/>
        <v>-</v>
      </c>
      <c r="AV291" s="33" t="str">
        <f t="shared" si="45"/>
        <v>-</v>
      </c>
      <c r="AW291" s="33" t="str">
        <f t="shared" si="52"/>
        <v>-</v>
      </c>
      <c r="AX291" s="33" t="str">
        <f t="shared" si="46"/>
        <v>No</v>
      </c>
      <c r="AY291" s="33" t="str">
        <f t="shared" si="47"/>
        <v>No</v>
      </c>
      <c r="AZ291" s="33" t="str">
        <f t="shared" si="48"/>
        <v>-</v>
      </c>
      <c r="BA291" s="33" t="str">
        <f t="shared" si="49"/>
        <v>No</v>
      </c>
      <c r="BB291" s="33" t="str">
        <f t="shared" si="50"/>
        <v>No</v>
      </c>
      <c r="BC291" s="33">
        <f t="shared" si="51"/>
        <v>0</v>
      </c>
    </row>
    <row r="292" spans="1:55" x14ac:dyDescent="0.25">
      <c r="A292" s="29"/>
      <c r="B292" s="29" t="e">
        <f>IF(ROW(A292)=1,"",VLOOKUP(A292,'SERP Crawl'!A:C,3,FALSE))</f>
        <v>#N/A</v>
      </c>
      <c r="C292" t="e">
        <f>IF(ROW(A292)=1,"",VLOOKUP(A292,Crawl!A:C,3,FALSE))</f>
        <v>#N/A</v>
      </c>
      <c r="D292" s="31" t="e">
        <f>IF(ROW(A292)=1,"",IF(VLOOKUP(A292,Crawl!A:V,22,FALSE)="","No","Yes"))</f>
        <v>#N/A</v>
      </c>
      <c r="E292" s="31" t="e">
        <f>IF(ROW(A292)=1,"",IF(VLOOKUP(A292,Crawl!A:W,23,FALSE)=0,"",VLOOKUP(A292,Crawl!A:W,23,FALSE)))</f>
        <v>#N/A</v>
      </c>
      <c r="F292" s="31" t="str">
        <f t="shared" si="53"/>
        <v/>
      </c>
      <c r="G292" s="31" t="str">
        <f>IFERROR(MID(A292,FIND(".",A292,LEN(#REF!)),LEN(A292)),"")</f>
        <v/>
      </c>
      <c r="H292" s="31" t="str">
        <f t="shared" si="54"/>
        <v/>
      </c>
      <c r="AM292"/>
      <c r="AN292"/>
      <c r="AO292"/>
      <c r="AP292"/>
      <c r="AQ292"/>
      <c r="AR292"/>
      <c r="AS292"/>
      <c r="AT292" s="33" t="str">
        <f>IF(ROW()=1,"",IF(O292=200,IFERROR(IF(FIND(LOWER(#REF!),LOWER(Q292)),"Yes","No"),"No"),"-"))</f>
        <v>-</v>
      </c>
      <c r="AU292" s="33" t="str">
        <f t="shared" si="44"/>
        <v>-</v>
      </c>
      <c r="AV292" s="33" t="str">
        <f t="shared" si="45"/>
        <v>-</v>
      </c>
      <c r="AW292" s="33" t="str">
        <f t="shared" si="52"/>
        <v>-</v>
      </c>
      <c r="AX292" s="33" t="str">
        <f t="shared" si="46"/>
        <v>No</v>
      </c>
      <c r="AY292" s="33" t="str">
        <f t="shared" si="47"/>
        <v>No</v>
      </c>
      <c r="AZ292" s="33" t="str">
        <f t="shared" si="48"/>
        <v>-</v>
      </c>
      <c r="BA292" s="33" t="str">
        <f t="shared" si="49"/>
        <v>No</v>
      </c>
      <c r="BB292" s="33" t="str">
        <f t="shared" si="50"/>
        <v>No</v>
      </c>
      <c r="BC292" s="33">
        <f t="shared" si="51"/>
        <v>0</v>
      </c>
    </row>
    <row r="293" spans="1:55" x14ac:dyDescent="0.25">
      <c r="A293" s="29"/>
      <c r="B293" s="29" t="e">
        <f>IF(ROW(A293)=1,"",VLOOKUP(A293,'SERP Crawl'!A:C,3,FALSE))</f>
        <v>#N/A</v>
      </c>
      <c r="C293" t="e">
        <f>IF(ROW(A293)=1,"",VLOOKUP(A293,Crawl!A:C,3,FALSE))</f>
        <v>#N/A</v>
      </c>
      <c r="D293" s="31" t="e">
        <f>IF(ROW(A293)=1,"",IF(VLOOKUP(A293,Crawl!A:V,22,FALSE)="","No","Yes"))</f>
        <v>#N/A</v>
      </c>
      <c r="E293" s="31" t="e">
        <f>IF(ROW(A293)=1,"",IF(VLOOKUP(A293,Crawl!A:W,23,FALSE)=0,"",VLOOKUP(A293,Crawl!A:W,23,FALSE)))</f>
        <v>#N/A</v>
      </c>
      <c r="F293" s="31" t="str">
        <f t="shared" si="53"/>
        <v/>
      </c>
      <c r="G293" s="31" t="str">
        <f>IFERROR(MID(A293,FIND(".",A293,LEN(#REF!)),LEN(A293)),"")</f>
        <v/>
      </c>
      <c r="H293" s="31" t="str">
        <f t="shared" si="54"/>
        <v/>
      </c>
      <c r="AM293"/>
      <c r="AN293"/>
      <c r="AO293"/>
      <c r="AP293"/>
      <c r="AQ293"/>
      <c r="AR293"/>
      <c r="AS293"/>
      <c r="AT293" s="33" t="str">
        <f>IF(ROW()=1,"",IF(O293=200,IFERROR(IF(FIND(LOWER(#REF!),LOWER(Q293)),"Yes","No"),"No"),"-"))</f>
        <v>-</v>
      </c>
      <c r="AU293" s="33" t="str">
        <f t="shared" si="44"/>
        <v>-</v>
      </c>
      <c r="AV293" s="33" t="str">
        <f t="shared" si="45"/>
        <v>-</v>
      </c>
      <c r="AW293" s="33" t="str">
        <f t="shared" si="52"/>
        <v>-</v>
      </c>
      <c r="AX293" s="33" t="str">
        <f t="shared" si="46"/>
        <v>No</v>
      </c>
      <c r="AY293" s="33" t="str">
        <f t="shared" si="47"/>
        <v>No</v>
      </c>
      <c r="AZ293" s="33" t="str">
        <f t="shared" si="48"/>
        <v>-</v>
      </c>
      <c r="BA293" s="33" t="str">
        <f t="shared" si="49"/>
        <v>No</v>
      </c>
      <c r="BB293" s="33" t="str">
        <f t="shared" si="50"/>
        <v>No</v>
      </c>
      <c r="BC293" s="33">
        <f t="shared" si="51"/>
        <v>0</v>
      </c>
    </row>
    <row r="294" spans="1:55" x14ac:dyDescent="0.25">
      <c r="A294" s="29"/>
      <c r="B294" s="29" t="e">
        <f>IF(ROW(A294)=1,"",VLOOKUP(A294,'SERP Crawl'!A:C,3,FALSE))</f>
        <v>#N/A</v>
      </c>
      <c r="C294" t="e">
        <f>IF(ROW(A294)=1,"",VLOOKUP(A294,Crawl!A:C,3,FALSE))</f>
        <v>#N/A</v>
      </c>
      <c r="D294" s="31" t="e">
        <f>IF(ROW(A294)=1,"",IF(VLOOKUP(A294,Crawl!A:V,22,FALSE)="","No","Yes"))</f>
        <v>#N/A</v>
      </c>
      <c r="E294" s="31" t="e">
        <f>IF(ROW(A294)=1,"",IF(VLOOKUP(A294,Crawl!A:W,23,FALSE)=0,"",VLOOKUP(A294,Crawl!A:W,23,FALSE)))</f>
        <v>#N/A</v>
      </c>
      <c r="F294" s="31" t="str">
        <f t="shared" si="53"/>
        <v/>
      </c>
      <c r="G294" s="31" t="str">
        <f>IFERROR(MID(A294,FIND(".",A294,LEN(#REF!)),LEN(A294)),"")</f>
        <v/>
      </c>
      <c r="H294" s="31" t="str">
        <f t="shared" si="54"/>
        <v/>
      </c>
      <c r="AM294"/>
      <c r="AN294"/>
      <c r="AO294"/>
      <c r="AP294"/>
      <c r="AQ294"/>
      <c r="AR294"/>
      <c r="AS294"/>
      <c r="AT294" s="33" t="str">
        <f>IF(ROW()=1,"",IF(O294=200,IFERROR(IF(FIND(LOWER(#REF!),LOWER(Q294)),"Yes","No"),"No"),"-"))</f>
        <v>-</v>
      </c>
      <c r="AU294" s="33" t="str">
        <f t="shared" si="44"/>
        <v>-</v>
      </c>
      <c r="AV294" s="33" t="str">
        <f t="shared" si="45"/>
        <v>-</v>
      </c>
      <c r="AW294" s="33" t="str">
        <f t="shared" si="52"/>
        <v>-</v>
      </c>
      <c r="AX294" s="33" t="str">
        <f t="shared" si="46"/>
        <v>No</v>
      </c>
      <c r="AY294" s="33" t="str">
        <f t="shared" si="47"/>
        <v>No</v>
      </c>
      <c r="AZ294" s="33" t="str">
        <f t="shared" si="48"/>
        <v>-</v>
      </c>
      <c r="BA294" s="33" t="str">
        <f t="shared" si="49"/>
        <v>No</v>
      </c>
      <c r="BB294" s="33" t="str">
        <f t="shared" si="50"/>
        <v>No</v>
      </c>
      <c r="BC294" s="33">
        <f t="shared" si="51"/>
        <v>0</v>
      </c>
    </row>
    <row r="295" spans="1:55" x14ac:dyDescent="0.25">
      <c r="A295" s="29"/>
      <c r="B295" s="29" t="e">
        <f>IF(ROW(A295)=1,"",VLOOKUP(A295,'SERP Crawl'!A:C,3,FALSE))</f>
        <v>#N/A</v>
      </c>
      <c r="C295" t="e">
        <f>IF(ROW(A295)=1,"",VLOOKUP(A295,Crawl!A:C,3,FALSE))</f>
        <v>#N/A</v>
      </c>
      <c r="D295" s="31" t="e">
        <f>IF(ROW(A295)=1,"",IF(VLOOKUP(A295,Crawl!A:V,22,FALSE)="","No","Yes"))</f>
        <v>#N/A</v>
      </c>
      <c r="E295" s="31" t="e">
        <f>IF(ROW(A295)=1,"",IF(VLOOKUP(A295,Crawl!A:W,23,FALSE)=0,"",VLOOKUP(A295,Crawl!A:W,23,FALSE)))</f>
        <v>#N/A</v>
      </c>
      <c r="F295" s="31" t="str">
        <f t="shared" si="53"/>
        <v/>
      </c>
      <c r="G295" s="31" t="str">
        <f>IFERROR(MID(A295,FIND(".",A295,LEN(#REF!)),LEN(A295)),"")</f>
        <v/>
      </c>
      <c r="H295" s="31" t="str">
        <f t="shared" si="54"/>
        <v/>
      </c>
      <c r="AM295"/>
      <c r="AN295"/>
      <c r="AO295"/>
      <c r="AP295"/>
      <c r="AQ295"/>
      <c r="AR295"/>
      <c r="AS295"/>
      <c r="AT295" s="33" t="str">
        <f>IF(ROW()=1,"",IF(O295=200,IFERROR(IF(FIND(LOWER(#REF!),LOWER(Q295)),"Yes","No"),"No"),"-"))</f>
        <v>-</v>
      </c>
      <c r="AU295" s="33" t="str">
        <f t="shared" si="44"/>
        <v>-</v>
      </c>
      <c r="AV295" s="33" t="str">
        <f t="shared" si="45"/>
        <v>-</v>
      </c>
      <c r="AW295" s="33" t="str">
        <f t="shared" si="52"/>
        <v>-</v>
      </c>
      <c r="AX295" s="33" t="str">
        <f t="shared" si="46"/>
        <v>No</v>
      </c>
      <c r="AY295" s="33" t="str">
        <f t="shared" si="47"/>
        <v>No</v>
      </c>
      <c r="AZ295" s="33" t="str">
        <f t="shared" si="48"/>
        <v>-</v>
      </c>
      <c r="BA295" s="33" t="str">
        <f t="shared" si="49"/>
        <v>No</v>
      </c>
      <c r="BB295" s="33" t="str">
        <f t="shared" si="50"/>
        <v>No</v>
      </c>
      <c r="BC295" s="33">
        <f t="shared" si="51"/>
        <v>0</v>
      </c>
    </row>
    <row r="296" spans="1:55" x14ac:dyDescent="0.25">
      <c r="A296" s="29"/>
      <c r="B296" s="29" t="e">
        <f>IF(ROW(A296)=1,"",VLOOKUP(A296,'SERP Crawl'!A:C,3,FALSE))</f>
        <v>#N/A</v>
      </c>
      <c r="C296" t="e">
        <f>IF(ROW(A296)=1,"",VLOOKUP(A296,Crawl!A:C,3,FALSE))</f>
        <v>#N/A</v>
      </c>
      <c r="D296" s="31" t="e">
        <f>IF(ROW(A296)=1,"",IF(VLOOKUP(A296,Crawl!A:V,22,FALSE)="","No","Yes"))</f>
        <v>#N/A</v>
      </c>
      <c r="E296" s="31" t="e">
        <f>IF(ROW(A296)=1,"",IF(VLOOKUP(A296,Crawl!A:W,23,FALSE)=0,"",VLOOKUP(A296,Crawl!A:W,23,FALSE)))</f>
        <v>#N/A</v>
      </c>
      <c r="F296" s="31" t="str">
        <f t="shared" si="53"/>
        <v/>
      </c>
      <c r="G296" s="31" t="str">
        <f>IFERROR(MID(A296,FIND(".",A296,LEN(#REF!)),LEN(A296)),"")</f>
        <v/>
      </c>
      <c r="H296" s="31" t="str">
        <f t="shared" si="54"/>
        <v/>
      </c>
      <c r="AM296"/>
      <c r="AN296"/>
      <c r="AO296"/>
      <c r="AP296"/>
      <c r="AQ296"/>
      <c r="AR296"/>
      <c r="AS296"/>
      <c r="AT296" s="33" t="str">
        <f>IF(ROW()=1,"",IF(O296=200,IFERROR(IF(FIND(LOWER(#REF!),LOWER(Q296)),"Yes","No"),"No"),"-"))</f>
        <v>-</v>
      </c>
      <c r="AU296" s="33" t="str">
        <f t="shared" si="44"/>
        <v>-</v>
      </c>
      <c r="AV296" s="33" t="str">
        <f t="shared" si="45"/>
        <v>-</v>
      </c>
      <c r="AW296" s="33" t="str">
        <f t="shared" si="52"/>
        <v>-</v>
      </c>
      <c r="AX296" s="33" t="str">
        <f t="shared" si="46"/>
        <v>No</v>
      </c>
      <c r="AY296" s="33" t="str">
        <f t="shared" si="47"/>
        <v>No</v>
      </c>
      <c r="AZ296" s="33" t="str">
        <f t="shared" si="48"/>
        <v>-</v>
      </c>
      <c r="BA296" s="33" t="str">
        <f t="shared" si="49"/>
        <v>No</v>
      </c>
      <c r="BB296" s="33" t="str">
        <f t="shared" si="50"/>
        <v>No</v>
      </c>
      <c r="BC296" s="33">
        <f t="shared" si="51"/>
        <v>0</v>
      </c>
    </row>
    <row r="297" spans="1:55" x14ac:dyDescent="0.25">
      <c r="A297" s="29"/>
      <c r="B297" s="29" t="e">
        <f>IF(ROW(A297)=1,"",VLOOKUP(A297,'SERP Crawl'!A:C,3,FALSE))</f>
        <v>#N/A</v>
      </c>
      <c r="C297" t="e">
        <f>IF(ROW(A297)=1,"",VLOOKUP(A297,Crawl!A:C,3,FALSE))</f>
        <v>#N/A</v>
      </c>
      <c r="D297" s="31" t="e">
        <f>IF(ROW(A297)=1,"",IF(VLOOKUP(A297,Crawl!A:V,22,FALSE)="","No","Yes"))</f>
        <v>#N/A</v>
      </c>
      <c r="E297" s="31" t="e">
        <f>IF(ROW(A297)=1,"",IF(VLOOKUP(A297,Crawl!A:W,23,FALSE)=0,"",VLOOKUP(A297,Crawl!A:W,23,FALSE)))</f>
        <v>#N/A</v>
      </c>
      <c r="F297" s="31" t="str">
        <f t="shared" si="53"/>
        <v/>
      </c>
      <c r="G297" s="31" t="str">
        <f>IFERROR(MID(A297,FIND(".",A297,LEN(#REF!)),LEN(A297)),"")</f>
        <v/>
      </c>
      <c r="H297" s="31" t="str">
        <f t="shared" si="54"/>
        <v/>
      </c>
      <c r="AM297"/>
      <c r="AN297"/>
      <c r="AO297"/>
      <c r="AP297"/>
      <c r="AQ297"/>
      <c r="AR297"/>
      <c r="AS297"/>
      <c r="AT297" s="33" t="str">
        <f>IF(ROW()=1,"",IF(O297=200,IFERROR(IF(FIND(LOWER(#REF!),LOWER(Q297)),"Yes","No"),"No"),"-"))</f>
        <v>-</v>
      </c>
      <c r="AU297" s="33" t="str">
        <f t="shared" si="44"/>
        <v>-</v>
      </c>
      <c r="AV297" s="33" t="str">
        <f t="shared" si="45"/>
        <v>-</v>
      </c>
      <c r="AW297" s="33" t="str">
        <f t="shared" si="52"/>
        <v>-</v>
      </c>
      <c r="AX297" s="33" t="str">
        <f t="shared" si="46"/>
        <v>No</v>
      </c>
      <c r="AY297" s="33" t="str">
        <f t="shared" si="47"/>
        <v>No</v>
      </c>
      <c r="AZ297" s="33" t="str">
        <f t="shared" si="48"/>
        <v>-</v>
      </c>
      <c r="BA297" s="33" t="str">
        <f t="shared" si="49"/>
        <v>No</v>
      </c>
      <c r="BB297" s="33" t="str">
        <f t="shared" si="50"/>
        <v>No</v>
      </c>
      <c r="BC297" s="33">
        <f t="shared" si="51"/>
        <v>0</v>
      </c>
    </row>
    <row r="298" spans="1:55" x14ac:dyDescent="0.25">
      <c r="A298" s="29"/>
      <c r="B298" s="29" t="e">
        <f>IF(ROW(A298)=1,"",VLOOKUP(A298,'SERP Crawl'!A:C,3,FALSE))</f>
        <v>#N/A</v>
      </c>
      <c r="C298" t="e">
        <f>IF(ROW(A298)=1,"",VLOOKUP(A298,Crawl!A:C,3,FALSE))</f>
        <v>#N/A</v>
      </c>
      <c r="D298" s="31" t="e">
        <f>IF(ROW(A298)=1,"",IF(VLOOKUP(A298,Crawl!A:V,22,FALSE)="","No","Yes"))</f>
        <v>#N/A</v>
      </c>
      <c r="E298" s="31" t="e">
        <f>IF(ROW(A298)=1,"",IF(VLOOKUP(A298,Crawl!A:W,23,FALSE)=0,"",VLOOKUP(A298,Crawl!A:W,23,FALSE)))</f>
        <v>#N/A</v>
      </c>
      <c r="F298" s="31" t="str">
        <f t="shared" si="53"/>
        <v/>
      </c>
      <c r="G298" s="31" t="str">
        <f>IFERROR(MID(A298,FIND(".",A298,LEN(#REF!)),LEN(A298)),"")</f>
        <v/>
      </c>
      <c r="H298" s="31" t="str">
        <f t="shared" si="54"/>
        <v/>
      </c>
      <c r="AM298"/>
      <c r="AN298"/>
      <c r="AO298"/>
      <c r="AP298"/>
      <c r="AQ298"/>
      <c r="AR298"/>
      <c r="AS298"/>
      <c r="AT298" s="33" t="str">
        <f>IF(ROW()=1,"",IF(O298=200,IFERROR(IF(FIND(LOWER(#REF!),LOWER(Q298)),"Yes","No"),"No"),"-"))</f>
        <v>-</v>
      </c>
      <c r="AU298" s="33" t="str">
        <f t="shared" si="44"/>
        <v>-</v>
      </c>
      <c r="AV298" s="33" t="str">
        <f t="shared" si="45"/>
        <v>-</v>
      </c>
      <c r="AW298" s="33" t="str">
        <f t="shared" si="52"/>
        <v>-</v>
      </c>
      <c r="AX298" s="33" t="str">
        <f t="shared" si="46"/>
        <v>No</v>
      </c>
      <c r="AY298" s="33" t="str">
        <f t="shared" si="47"/>
        <v>No</v>
      </c>
      <c r="AZ298" s="33" t="str">
        <f t="shared" si="48"/>
        <v>-</v>
      </c>
      <c r="BA298" s="33" t="str">
        <f t="shared" si="49"/>
        <v>No</v>
      </c>
      <c r="BB298" s="33" t="str">
        <f t="shared" si="50"/>
        <v>No</v>
      </c>
      <c r="BC298" s="33">
        <f t="shared" si="51"/>
        <v>0</v>
      </c>
    </row>
    <row r="299" spans="1:55" x14ac:dyDescent="0.25">
      <c r="A299" s="29"/>
      <c r="B299" s="29" t="e">
        <f>IF(ROW(A299)=1,"",VLOOKUP(A299,'SERP Crawl'!A:C,3,FALSE))</f>
        <v>#N/A</v>
      </c>
      <c r="C299" t="e">
        <f>IF(ROW(A299)=1,"",VLOOKUP(A299,Crawl!A:C,3,FALSE))</f>
        <v>#N/A</v>
      </c>
      <c r="D299" s="31" t="e">
        <f>IF(ROW(A299)=1,"",IF(VLOOKUP(A299,Crawl!A:V,22,FALSE)="","No","Yes"))</f>
        <v>#N/A</v>
      </c>
      <c r="E299" s="31" t="e">
        <f>IF(ROW(A299)=1,"",IF(VLOOKUP(A299,Crawl!A:W,23,FALSE)=0,"",VLOOKUP(A299,Crawl!A:W,23,FALSE)))</f>
        <v>#N/A</v>
      </c>
      <c r="F299" s="31" t="str">
        <f t="shared" si="53"/>
        <v/>
      </c>
      <c r="G299" s="31" t="str">
        <f>IFERROR(MID(A299,FIND(".",A299,LEN(#REF!)),LEN(A299)),"")</f>
        <v/>
      </c>
      <c r="H299" s="31" t="str">
        <f t="shared" si="54"/>
        <v/>
      </c>
      <c r="AM299"/>
      <c r="AN299"/>
      <c r="AO299"/>
      <c r="AP299"/>
      <c r="AQ299"/>
      <c r="AR299"/>
      <c r="AS299"/>
      <c r="AT299" s="33" t="str">
        <f>IF(ROW()=1,"",IF(O299=200,IFERROR(IF(FIND(LOWER(#REF!),LOWER(Q299)),"Yes","No"),"No"),"-"))</f>
        <v>-</v>
      </c>
      <c r="AU299" s="33" t="str">
        <f t="shared" si="44"/>
        <v>-</v>
      </c>
      <c r="AV299" s="33" t="str">
        <f t="shared" si="45"/>
        <v>-</v>
      </c>
      <c r="AW299" s="33" t="str">
        <f t="shared" si="52"/>
        <v>-</v>
      </c>
      <c r="AX299" s="33" t="str">
        <f t="shared" si="46"/>
        <v>No</v>
      </c>
      <c r="AY299" s="33" t="str">
        <f t="shared" si="47"/>
        <v>No</v>
      </c>
      <c r="AZ299" s="33" t="str">
        <f t="shared" si="48"/>
        <v>-</v>
      </c>
      <c r="BA299" s="33" t="str">
        <f t="shared" si="49"/>
        <v>No</v>
      </c>
      <c r="BB299" s="33" t="str">
        <f t="shared" si="50"/>
        <v>No</v>
      </c>
      <c r="BC299" s="33">
        <f t="shared" si="51"/>
        <v>0</v>
      </c>
    </row>
    <row r="300" spans="1:55" x14ac:dyDescent="0.25">
      <c r="A300" s="29"/>
      <c r="B300" s="29" t="e">
        <f>IF(ROW(A300)=1,"",VLOOKUP(A300,'SERP Crawl'!A:C,3,FALSE))</f>
        <v>#N/A</v>
      </c>
      <c r="C300" t="e">
        <f>IF(ROW(A300)=1,"",VLOOKUP(A300,Crawl!A:C,3,FALSE))</f>
        <v>#N/A</v>
      </c>
      <c r="D300" s="31" t="e">
        <f>IF(ROW(A300)=1,"",IF(VLOOKUP(A300,Crawl!A:V,22,FALSE)="","No","Yes"))</f>
        <v>#N/A</v>
      </c>
      <c r="E300" s="31" t="e">
        <f>IF(ROW(A300)=1,"",IF(VLOOKUP(A300,Crawl!A:W,23,FALSE)=0,"",VLOOKUP(A300,Crawl!A:W,23,FALSE)))</f>
        <v>#N/A</v>
      </c>
      <c r="F300" s="31" t="str">
        <f t="shared" si="53"/>
        <v/>
      </c>
      <c r="G300" s="31" t="str">
        <f>IFERROR(MID(A300,FIND(".",A300,LEN(#REF!)),LEN(A300)),"")</f>
        <v/>
      </c>
      <c r="H300" s="31" t="str">
        <f t="shared" si="54"/>
        <v/>
      </c>
      <c r="AM300"/>
      <c r="AN300"/>
      <c r="AO300"/>
      <c r="AP300"/>
      <c r="AQ300"/>
      <c r="AR300"/>
      <c r="AS300"/>
      <c r="AT300" s="33" t="str">
        <f>IF(ROW()=1,"",IF(O300=200,IFERROR(IF(FIND(LOWER(#REF!),LOWER(Q300)),"Yes","No"),"No"),"-"))</f>
        <v>-</v>
      </c>
      <c r="AU300" s="33" t="str">
        <f t="shared" si="44"/>
        <v>-</v>
      </c>
      <c r="AV300" s="33" t="str">
        <f t="shared" si="45"/>
        <v>-</v>
      </c>
      <c r="AW300" s="33" t="str">
        <f t="shared" si="52"/>
        <v>-</v>
      </c>
      <c r="AX300" s="33" t="str">
        <f t="shared" si="46"/>
        <v>No</v>
      </c>
      <c r="AY300" s="33" t="str">
        <f t="shared" si="47"/>
        <v>No</v>
      </c>
      <c r="AZ300" s="33" t="str">
        <f t="shared" si="48"/>
        <v>-</v>
      </c>
      <c r="BA300" s="33" t="str">
        <f t="shared" si="49"/>
        <v>No</v>
      </c>
      <c r="BB300" s="33" t="str">
        <f t="shared" si="50"/>
        <v>No</v>
      </c>
      <c r="BC300" s="33">
        <f t="shared" si="51"/>
        <v>0</v>
      </c>
    </row>
    <row r="301" spans="1:55" x14ac:dyDescent="0.25">
      <c r="A301" s="29"/>
      <c r="B301" s="29" t="e">
        <f>IF(ROW(A301)=1,"",VLOOKUP(A301,'SERP Crawl'!A:C,3,FALSE))</f>
        <v>#N/A</v>
      </c>
      <c r="C301" t="e">
        <f>IF(ROW(A301)=1,"",VLOOKUP(A301,Crawl!A:C,3,FALSE))</f>
        <v>#N/A</v>
      </c>
      <c r="D301" s="31" t="e">
        <f>IF(ROW(A301)=1,"",IF(VLOOKUP(A301,Crawl!A:V,22,FALSE)="","No","Yes"))</f>
        <v>#N/A</v>
      </c>
      <c r="E301" s="31" t="e">
        <f>IF(ROW(A301)=1,"",IF(VLOOKUP(A301,Crawl!A:W,23,FALSE)=0,"",VLOOKUP(A301,Crawl!A:W,23,FALSE)))</f>
        <v>#N/A</v>
      </c>
      <c r="F301" s="31" t="str">
        <f t="shared" si="53"/>
        <v/>
      </c>
      <c r="G301" s="31" t="str">
        <f>IFERROR(MID(A301,FIND(".",A301,LEN(#REF!)),LEN(A301)),"")</f>
        <v/>
      </c>
      <c r="H301" s="31" t="str">
        <f t="shared" si="54"/>
        <v/>
      </c>
      <c r="AM301"/>
      <c r="AN301"/>
      <c r="AO301"/>
      <c r="AP301"/>
      <c r="AQ301"/>
      <c r="AR301"/>
      <c r="AS301"/>
      <c r="AT301" s="33" t="str">
        <f>IF(ROW()=1,"",IF(O301=200,IFERROR(IF(FIND(LOWER(#REF!),LOWER(Q301)),"Yes","No"),"No"),"-"))</f>
        <v>-</v>
      </c>
      <c r="AU301" s="33" t="str">
        <f t="shared" si="44"/>
        <v>-</v>
      </c>
      <c r="AV301" s="33" t="str">
        <f t="shared" si="45"/>
        <v>-</v>
      </c>
      <c r="AW301" s="33" t="str">
        <f t="shared" si="52"/>
        <v>-</v>
      </c>
      <c r="AX301" s="33" t="str">
        <f t="shared" si="46"/>
        <v>No</v>
      </c>
      <c r="AY301" s="33" t="str">
        <f t="shared" si="47"/>
        <v>No</v>
      </c>
      <c r="AZ301" s="33" t="str">
        <f t="shared" si="48"/>
        <v>-</v>
      </c>
      <c r="BA301" s="33" t="str">
        <f t="shared" si="49"/>
        <v>No</v>
      </c>
      <c r="BB301" s="33" t="str">
        <f t="shared" si="50"/>
        <v>No</v>
      </c>
      <c r="BC301" s="33">
        <f t="shared" si="51"/>
        <v>0</v>
      </c>
    </row>
    <row r="302" spans="1:55" x14ac:dyDescent="0.25">
      <c r="A302" s="29"/>
      <c r="B302" s="29" t="e">
        <f>IF(ROW(A302)=1,"",VLOOKUP(A302,'SERP Crawl'!A:C,3,FALSE))</f>
        <v>#N/A</v>
      </c>
      <c r="C302" t="e">
        <f>IF(ROW(A302)=1,"",VLOOKUP(A302,Crawl!A:C,3,FALSE))</f>
        <v>#N/A</v>
      </c>
      <c r="D302" s="31" t="e">
        <f>IF(ROW(A302)=1,"",IF(VLOOKUP(A302,Crawl!A:V,22,FALSE)="","No","Yes"))</f>
        <v>#N/A</v>
      </c>
      <c r="E302" s="31" t="e">
        <f>IF(ROW(A302)=1,"",IF(VLOOKUP(A302,Crawl!A:W,23,FALSE)=0,"",VLOOKUP(A302,Crawl!A:W,23,FALSE)))</f>
        <v>#N/A</v>
      </c>
      <c r="F302" s="31" t="str">
        <f t="shared" si="53"/>
        <v/>
      </c>
      <c r="G302" s="31" t="str">
        <f>IFERROR(MID(A302,FIND(".",A302,LEN(#REF!)),LEN(A302)),"")</f>
        <v/>
      </c>
      <c r="H302" s="31" t="str">
        <f t="shared" si="54"/>
        <v/>
      </c>
      <c r="AM302"/>
      <c r="AN302"/>
      <c r="AO302"/>
      <c r="AP302"/>
      <c r="AQ302"/>
      <c r="AR302"/>
      <c r="AS302"/>
      <c r="AT302" s="33" t="str">
        <f>IF(ROW()=1,"",IF(O302=200,IFERROR(IF(FIND(LOWER(#REF!),LOWER(Q302)),"Yes","No"),"No"),"-"))</f>
        <v>-</v>
      </c>
      <c r="AU302" s="33" t="str">
        <f t="shared" si="44"/>
        <v>-</v>
      </c>
      <c r="AV302" s="33" t="str">
        <f t="shared" si="45"/>
        <v>-</v>
      </c>
      <c r="AW302" s="33" t="str">
        <f t="shared" si="52"/>
        <v>-</v>
      </c>
      <c r="AX302" s="33" t="str">
        <f t="shared" si="46"/>
        <v>No</v>
      </c>
      <c r="AY302" s="33" t="str">
        <f t="shared" si="47"/>
        <v>No</v>
      </c>
      <c r="AZ302" s="33" t="str">
        <f t="shared" si="48"/>
        <v>-</v>
      </c>
      <c r="BA302" s="33" t="str">
        <f t="shared" si="49"/>
        <v>No</v>
      </c>
      <c r="BB302" s="33" t="str">
        <f t="shared" si="50"/>
        <v>No</v>
      </c>
      <c r="BC302" s="33">
        <f t="shared" si="51"/>
        <v>0</v>
      </c>
    </row>
    <row r="303" spans="1:55" x14ac:dyDescent="0.25">
      <c r="A303" s="29"/>
      <c r="B303" s="29" t="e">
        <f>IF(ROW(A303)=1,"",VLOOKUP(A303,'SERP Crawl'!A:C,3,FALSE))</f>
        <v>#N/A</v>
      </c>
      <c r="C303" t="e">
        <f>IF(ROW(A303)=1,"",VLOOKUP(A303,Crawl!A:C,3,FALSE))</f>
        <v>#N/A</v>
      </c>
      <c r="D303" s="31" t="e">
        <f>IF(ROW(A303)=1,"",IF(VLOOKUP(A303,Crawl!A:V,22,FALSE)="","No","Yes"))</f>
        <v>#N/A</v>
      </c>
      <c r="E303" s="31" t="e">
        <f>IF(ROW(A303)=1,"",IF(VLOOKUP(A303,Crawl!A:W,23,FALSE)=0,"",VLOOKUP(A303,Crawl!A:W,23,FALSE)))</f>
        <v>#N/A</v>
      </c>
      <c r="F303" s="31" t="str">
        <f t="shared" si="53"/>
        <v/>
      </c>
      <c r="G303" s="31" t="str">
        <f>IFERROR(MID(A303,FIND(".",A303,LEN(#REF!)),LEN(A303)),"")</f>
        <v/>
      </c>
      <c r="H303" s="31" t="str">
        <f t="shared" si="54"/>
        <v/>
      </c>
      <c r="AM303"/>
      <c r="AN303"/>
      <c r="AO303"/>
      <c r="AP303"/>
      <c r="AQ303"/>
      <c r="AR303"/>
      <c r="AS303"/>
      <c r="AT303" s="33" t="str">
        <f>IF(ROW()=1,"",IF(O303=200,IFERROR(IF(FIND(LOWER(#REF!),LOWER(Q303)),"Yes","No"),"No"),"-"))</f>
        <v>-</v>
      </c>
      <c r="AU303" s="33" t="str">
        <f t="shared" si="44"/>
        <v>-</v>
      </c>
      <c r="AV303" s="33" t="str">
        <f t="shared" si="45"/>
        <v>-</v>
      </c>
      <c r="AW303" s="33" t="str">
        <f t="shared" si="52"/>
        <v>-</v>
      </c>
      <c r="AX303" s="33" t="str">
        <f t="shared" si="46"/>
        <v>No</v>
      </c>
      <c r="AY303" s="33" t="str">
        <f t="shared" si="47"/>
        <v>No</v>
      </c>
      <c r="AZ303" s="33" t="str">
        <f t="shared" si="48"/>
        <v>-</v>
      </c>
      <c r="BA303" s="33" t="str">
        <f t="shared" si="49"/>
        <v>No</v>
      </c>
      <c r="BB303" s="33" t="str">
        <f t="shared" si="50"/>
        <v>No</v>
      </c>
      <c r="BC303" s="33">
        <f t="shared" si="51"/>
        <v>0</v>
      </c>
    </row>
    <row r="304" spans="1:55" x14ac:dyDescent="0.25">
      <c r="A304" s="29"/>
      <c r="B304" s="29" t="e">
        <f>IF(ROW(A304)=1,"",VLOOKUP(A304,'SERP Crawl'!A:C,3,FALSE))</f>
        <v>#N/A</v>
      </c>
      <c r="C304" t="e">
        <f>IF(ROW(A304)=1,"",VLOOKUP(A304,Crawl!A:C,3,FALSE))</f>
        <v>#N/A</v>
      </c>
      <c r="D304" s="31" t="e">
        <f>IF(ROW(A304)=1,"",IF(VLOOKUP(A304,Crawl!A:V,22,FALSE)="","No","Yes"))</f>
        <v>#N/A</v>
      </c>
      <c r="E304" s="31" t="e">
        <f>IF(ROW(A304)=1,"",IF(VLOOKUP(A304,Crawl!A:W,23,FALSE)=0,"",VLOOKUP(A304,Crawl!A:W,23,FALSE)))</f>
        <v>#N/A</v>
      </c>
      <c r="F304" s="31" t="str">
        <f t="shared" si="53"/>
        <v/>
      </c>
      <c r="G304" s="31" t="str">
        <f>IFERROR(MID(A304,FIND(".",A304,LEN(#REF!)),LEN(A304)),"")</f>
        <v/>
      </c>
      <c r="H304" s="31" t="str">
        <f t="shared" si="54"/>
        <v/>
      </c>
      <c r="AM304"/>
      <c r="AN304"/>
      <c r="AO304"/>
      <c r="AP304"/>
      <c r="AQ304"/>
      <c r="AR304"/>
      <c r="AS304"/>
      <c r="AT304" s="33" t="str">
        <f>IF(ROW()=1,"",IF(O304=200,IFERROR(IF(FIND(LOWER(#REF!),LOWER(Q304)),"Yes","No"),"No"),"-"))</f>
        <v>-</v>
      </c>
      <c r="AU304" s="33" t="str">
        <f t="shared" si="44"/>
        <v>-</v>
      </c>
      <c r="AV304" s="33" t="str">
        <f t="shared" si="45"/>
        <v>-</v>
      </c>
      <c r="AW304" s="33" t="str">
        <f t="shared" si="52"/>
        <v>-</v>
      </c>
      <c r="AX304" s="33" t="str">
        <f t="shared" si="46"/>
        <v>No</v>
      </c>
      <c r="AY304" s="33" t="str">
        <f t="shared" si="47"/>
        <v>No</v>
      </c>
      <c r="AZ304" s="33" t="str">
        <f t="shared" si="48"/>
        <v>-</v>
      </c>
      <c r="BA304" s="33" t="str">
        <f t="shared" si="49"/>
        <v>No</v>
      </c>
      <c r="BB304" s="33" t="str">
        <f t="shared" si="50"/>
        <v>No</v>
      </c>
      <c r="BC304" s="33">
        <f t="shared" si="51"/>
        <v>0</v>
      </c>
    </row>
    <row r="305" spans="1:55" x14ac:dyDescent="0.25">
      <c r="A305" s="29"/>
      <c r="B305" s="29" t="e">
        <f>IF(ROW(A305)=1,"",VLOOKUP(A305,'SERP Crawl'!A:C,3,FALSE))</f>
        <v>#N/A</v>
      </c>
      <c r="C305" t="e">
        <f>IF(ROW(A305)=1,"",VLOOKUP(A305,Crawl!A:C,3,FALSE))</f>
        <v>#N/A</v>
      </c>
      <c r="D305" s="31" t="e">
        <f>IF(ROW(A305)=1,"",IF(VLOOKUP(A305,Crawl!A:V,22,FALSE)="","No","Yes"))</f>
        <v>#N/A</v>
      </c>
      <c r="E305" s="31" t="e">
        <f>IF(ROW(A305)=1,"",IF(VLOOKUP(A305,Crawl!A:W,23,FALSE)=0,"",VLOOKUP(A305,Crawl!A:W,23,FALSE)))</f>
        <v>#N/A</v>
      </c>
      <c r="F305" s="31" t="str">
        <f t="shared" si="53"/>
        <v/>
      </c>
      <c r="G305" s="31" t="str">
        <f>IFERROR(MID(A305,FIND(".",A305,LEN(#REF!)),LEN(A305)),"")</f>
        <v/>
      </c>
      <c r="H305" s="31" t="str">
        <f t="shared" si="54"/>
        <v/>
      </c>
      <c r="AM305"/>
      <c r="AN305"/>
      <c r="AO305"/>
      <c r="AP305"/>
      <c r="AQ305"/>
      <c r="AR305"/>
      <c r="AS305"/>
      <c r="AT305" s="33" t="str">
        <f>IF(ROW()=1,"",IF(O305=200,IFERROR(IF(FIND(LOWER(#REF!),LOWER(Q305)),"Yes","No"),"No"),"-"))</f>
        <v>-</v>
      </c>
      <c r="AU305" s="33" t="str">
        <f t="shared" si="44"/>
        <v>-</v>
      </c>
      <c r="AV305" s="33" t="str">
        <f t="shared" si="45"/>
        <v>-</v>
      </c>
      <c r="AW305" s="33" t="str">
        <f t="shared" si="52"/>
        <v>-</v>
      </c>
      <c r="AX305" s="33" t="str">
        <f t="shared" si="46"/>
        <v>No</v>
      </c>
      <c r="AY305" s="33" t="str">
        <f t="shared" si="47"/>
        <v>No</v>
      </c>
      <c r="AZ305" s="33" t="str">
        <f t="shared" si="48"/>
        <v>-</v>
      </c>
      <c r="BA305" s="33" t="str">
        <f t="shared" si="49"/>
        <v>No</v>
      </c>
      <c r="BB305" s="33" t="str">
        <f t="shared" si="50"/>
        <v>No</v>
      </c>
      <c r="BC305" s="33">
        <f t="shared" si="51"/>
        <v>0</v>
      </c>
    </row>
    <row r="306" spans="1:55" x14ac:dyDescent="0.25">
      <c r="A306" s="29"/>
      <c r="B306" s="29" t="e">
        <f>IF(ROW(A306)=1,"",VLOOKUP(A306,'SERP Crawl'!A:C,3,FALSE))</f>
        <v>#N/A</v>
      </c>
      <c r="C306" t="e">
        <f>IF(ROW(A306)=1,"",VLOOKUP(A306,Crawl!A:C,3,FALSE))</f>
        <v>#N/A</v>
      </c>
      <c r="D306" s="31" t="e">
        <f>IF(ROW(A306)=1,"",IF(VLOOKUP(A306,Crawl!A:V,22,FALSE)="","No","Yes"))</f>
        <v>#N/A</v>
      </c>
      <c r="E306" s="31" t="e">
        <f>IF(ROW(A306)=1,"",IF(VLOOKUP(A306,Crawl!A:W,23,FALSE)=0,"",VLOOKUP(A306,Crawl!A:W,23,FALSE)))</f>
        <v>#N/A</v>
      </c>
      <c r="F306" s="31" t="str">
        <f t="shared" si="53"/>
        <v/>
      </c>
      <c r="G306" s="31" t="str">
        <f>IFERROR(MID(A306,FIND(".",A306,LEN(#REF!)),LEN(A306)),"")</f>
        <v/>
      </c>
      <c r="H306" s="31" t="str">
        <f t="shared" si="54"/>
        <v/>
      </c>
      <c r="AM306"/>
      <c r="AN306"/>
      <c r="AO306"/>
      <c r="AP306"/>
      <c r="AQ306"/>
      <c r="AR306"/>
      <c r="AS306"/>
      <c r="AT306" s="33" t="str">
        <f>IF(ROW()=1,"",IF(O306=200,IFERROR(IF(FIND(LOWER(#REF!),LOWER(Q306)),"Yes","No"),"No"),"-"))</f>
        <v>-</v>
      </c>
      <c r="AU306" s="33" t="str">
        <f t="shared" si="44"/>
        <v>-</v>
      </c>
      <c r="AV306" s="33" t="str">
        <f t="shared" si="45"/>
        <v>-</v>
      </c>
      <c r="AW306" s="33" t="str">
        <f t="shared" si="52"/>
        <v>-</v>
      </c>
      <c r="AX306" s="33" t="str">
        <f t="shared" si="46"/>
        <v>No</v>
      </c>
      <c r="AY306" s="33" t="str">
        <f t="shared" si="47"/>
        <v>No</v>
      </c>
      <c r="AZ306" s="33" t="str">
        <f t="shared" si="48"/>
        <v>-</v>
      </c>
      <c r="BA306" s="33" t="str">
        <f t="shared" si="49"/>
        <v>No</v>
      </c>
      <c r="BB306" s="33" t="str">
        <f t="shared" si="50"/>
        <v>No</v>
      </c>
      <c r="BC306" s="33">
        <f t="shared" si="51"/>
        <v>0</v>
      </c>
    </row>
    <row r="307" spans="1:55" x14ac:dyDescent="0.25">
      <c r="A307" s="29"/>
      <c r="B307" s="29" t="e">
        <f>IF(ROW(A307)=1,"",VLOOKUP(A307,'SERP Crawl'!A:C,3,FALSE))</f>
        <v>#N/A</v>
      </c>
      <c r="C307" t="e">
        <f>IF(ROW(A307)=1,"",VLOOKUP(A307,Crawl!A:C,3,FALSE))</f>
        <v>#N/A</v>
      </c>
      <c r="D307" s="31" t="e">
        <f>IF(ROW(A307)=1,"",IF(VLOOKUP(A307,Crawl!A:V,22,FALSE)="","No","Yes"))</f>
        <v>#N/A</v>
      </c>
      <c r="E307" s="31" t="e">
        <f>IF(ROW(A307)=1,"",IF(VLOOKUP(A307,Crawl!A:W,23,FALSE)=0,"",VLOOKUP(A307,Crawl!A:W,23,FALSE)))</f>
        <v>#N/A</v>
      </c>
      <c r="F307" s="31" t="str">
        <f t="shared" si="53"/>
        <v/>
      </c>
      <c r="G307" s="31" t="str">
        <f>IFERROR(MID(A307,FIND(".",A307,LEN(#REF!)),LEN(A307)),"")</f>
        <v/>
      </c>
      <c r="H307" s="31" t="str">
        <f t="shared" si="54"/>
        <v/>
      </c>
      <c r="AM307"/>
      <c r="AN307"/>
      <c r="AO307"/>
      <c r="AP307"/>
      <c r="AQ307"/>
      <c r="AR307"/>
      <c r="AS307"/>
      <c r="AT307" s="33" t="str">
        <f>IF(ROW()=1,"",IF(O307=200,IFERROR(IF(FIND(LOWER(#REF!),LOWER(Q307)),"Yes","No"),"No"),"-"))</f>
        <v>-</v>
      </c>
      <c r="AU307" s="33" t="str">
        <f t="shared" si="44"/>
        <v>-</v>
      </c>
      <c r="AV307" s="33" t="str">
        <f t="shared" si="45"/>
        <v>-</v>
      </c>
      <c r="AW307" s="33" t="str">
        <f t="shared" si="52"/>
        <v>-</v>
      </c>
      <c r="AX307" s="33" t="str">
        <f t="shared" si="46"/>
        <v>No</v>
      </c>
      <c r="AY307" s="33" t="str">
        <f t="shared" si="47"/>
        <v>No</v>
      </c>
      <c r="AZ307" s="33" t="str">
        <f t="shared" si="48"/>
        <v>-</v>
      </c>
      <c r="BA307" s="33" t="str">
        <f t="shared" si="49"/>
        <v>No</v>
      </c>
      <c r="BB307" s="33" t="str">
        <f t="shared" si="50"/>
        <v>No</v>
      </c>
      <c r="BC307" s="33">
        <f t="shared" si="51"/>
        <v>0</v>
      </c>
    </row>
    <row r="308" spans="1:55" x14ac:dyDescent="0.25">
      <c r="A308" s="29"/>
      <c r="B308" s="29" t="e">
        <f>IF(ROW(A308)=1,"",VLOOKUP(A308,'SERP Crawl'!A:C,3,FALSE))</f>
        <v>#N/A</v>
      </c>
      <c r="C308" t="e">
        <f>IF(ROW(A308)=1,"",VLOOKUP(A308,Crawl!A:C,3,FALSE))</f>
        <v>#N/A</v>
      </c>
      <c r="D308" s="31" t="e">
        <f>IF(ROW(A308)=1,"",IF(VLOOKUP(A308,Crawl!A:V,22,FALSE)="","No","Yes"))</f>
        <v>#N/A</v>
      </c>
      <c r="E308" s="31" t="e">
        <f>IF(ROW(A308)=1,"",IF(VLOOKUP(A308,Crawl!A:W,23,FALSE)=0,"",VLOOKUP(A308,Crawl!A:W,23,FALSE)))</f>
        <v>#N/A</v>
      </c>
      <c r="F308" s="31" t="str">
        <f t="shared" si="53"/>
        <v/>
      </c>
      <c r="G308" s="31" t="str">
        <f>IFERROR(MID(A308,FIND(".",A308,LEN(#REF!)),LEN(A308)),"")</f>
        <v/>
      </c>
      <c r="H308" s="31" t="str">
        <f t="shared" si="54"/>
        <v/>
      </c>
      <c r="AM308"/>
      <c r="AN308"/>
      <c r="AO308"/>
      <c r="AP308"/>
      <c r="AQ308"/>
      <c r="AR308"/>
      <c r="AS308"/>
      <c r="AT308" s="33" t="str">
        <f>IF(ROW()=1,"",IF(O308=200,IFERROR(IF(FIND(LOWER(#REF!),LOWER(Q308)),"Yes","No"),"No"),"-"))</f>
        <v>-</v>
      </c>
      <c r="AU308" s="33" t="str">
        <f t="shared" si="44"/>
        <v>-</v>
      </c>
      <c r="AV308" s="33" t="str">
        <f t="shared" si="45"/>
        <v>-</v>
      </c>
      <c r="AW308" s="33" t="str">
        <f t="shared" si="52"/>
        <v>-</v>
      </c>
      <c r="AX308" s="33" t="str">
        <f t="shared" si="46"/>
        <v>No</v>
      </c>
      <c r="AY308" s="33" t="str">
        <f t="shared" si="47"/>
        <v>No</v>
      </c>
      <c r="AZ308" s="33" t="str">
        <f t="shared" si="48"/>
        <v>-</v>
      </c>
      <c r="BA308" s="33" t="str">
        <f t="shared" si="49"/>
        <v>No</v>
      </c>
      <c r="BB308" s="33" t="str">
        <f t="shared" si="50"/>
        <v>No</v>
      </c>
      <c r="BC308" s="33">
        <f t="shared" si="51"/>
        <v>0</v>
      </c>
    </row>
    <row r="309" spans="1:55" x14ac:dyDescent="0.25">
      <c r="A309" s="29"/>
      <c r="B309" s="29" t="e">
        <f>IF(ROW(A309)=1,"",VLOOKUP(A309,'SERP Crawl'!A:C,3,FALSE))</f>
        <v>#N/A</v>
      </c>
      <c r="C309" t="e">
        <f>IF(ROW(A309)=1,"",VLOOKUP(A309,Crawl!A:C,3,FALSE))</f>
        <v>#N/A</v>
      </c>
      <c r="D309" s="31" t="e">
        <f>IF(ROW(A309)=1,"",IF(VLOOKUP(A309,Crawl!A:V,22,FALSE)="","No","Yes"))</f>
        <v>#N/A</v>
      </c>
      <c r="E309" s="31" t="e">
        <f>IF(ROW(A309)=1,"",IF(VLOOKUP(A309,Crawl!A:W,23,FALSE)=0,"",VLOOKUP(A309,Crawl!A:W,23,FALSE)))</f>
        <v>#N/A</v>
      </c>
      <c r="F309" s="31" t="str">
        <f t="shared" si="53"/>
        <v/>
      </c>
      <c r="G309" s="31" t="str">
        <f>IFERROR(MID(A309,FIND(".",A309,LEN(#REF!)),LEN(A309)),"")</f>
        <v/>
      </c>
      <c r="H309" s="31" t="str">
        <f t="shared" si="54"/>
        <v/>
      </c>
      <c r="AM309"/>
      <c r="AN309"/>
      <c r="AO309"/>
      <c r="AP309"/>
      <c r="AQ309"/>
      <c r="AR309"/>
      <c r="AS309"/>
      <c r="AT309" s="33" t="str">
        <f>IF(ROW()=1,"",IF(O309=200,IFERROR(IF(FIND(LOWER(#REF!),LOWER(Q309)),"Yes","No"),"No"),"-"))</f>
        <v>-</v>
      </c>
      <c r="AU309" s="33" t="str">
        <f t="shared" si="44"/>
        <v>-</v>
      </c>
      <c r="AV309" s="33" t="str">
        <f t="shared" si="45"/>
        <v>-</v>
      </c>
      <c r="AW309" s="33" t="str">
        <f t="shared" si="52"/>
        <v>-</v>
      </c>
      <c r="AX309" s="33" t="str">
        <f t="shared" si="46"/>
        <v>No</v>
      </c>
      <c r="AY309" s="33" t="str">
        <f t="shared" si="47"/>
        <v>No</v>
      </c>
      <c r="AZ309" s="33" t="str">
        <f t="shared" si="48"/>
        <v>-</v>
      </c>
      <c r="BA309" s="33" t="str">
        <f t="shared" si="49"/>
        <v>No</v>
      </c>
      <c r="BB309" s="33" t="str">
        <f t="shared" si="50"/>
        <v>No</v>
      </c>
      <c r="BC309" s="33">
        <f t="shared" si="51"/>
        <v>0</v>
      </c>
    </row>
    <row r="310" spans="1:55" x14ac:dyDescent="0.25">
      <c r="A310" s="29"/>
      <c r="B310" s="29" t="e">
        <f>IF(ROW(A310)=1,"",VLOOKUP(A310,'SERP Crawl'!A:C,3,FALSE))</f>
        <v>#N/A</v>
      </c>
      <c r="C310" t="e">
        <f>IF(ROW(A310)=1,"",VLOOKUP(A310,Crawl!A:C,3,FALSE))</f>
        <v>#N/A</v>
      </c>
      <c r="D310" s="31" t="e">
        <f>IF(ROW(A310)=1,"",IF(VLOOKUP(A310,Crawl!A:V,22,FALSE)="","No","Yes"))</f>
        <v>#N/A</v>
      </c>
      <c r="E310" s="31" t="e">
        <f>IF(ROW(A310)=1,"",IF(VLOOKUP(A310,Crawl!A:W,23,FALSE)=0,"",VLOOKUP(A310,Crawl!A:W,23,FALSE)))</f>
        <v>#N/A</v>
      </c>
      <c r="F310" s="31" t="str">
        <f t="shared" si="53"/>
        <v/>
      </c>
      <c r="G310" s="31" t="str">
        <f>IFERROR(MID(A310,FIND(".",A310,LEN(#REF!)),LEN(A310)),"")</f>
        <v/>
      </c>
      <c r="H310" s="31" t="str">
        <f t="shared" si="54"/>
        <v/>
      </c>
      <c r="AM310"/>
      <c r="AN310"/>
      <c r="AO310"/>
      <c r="AP310"/>
      <c r="AQ310"/>
      <c r="AR310"/>
      <c r="AS310"/>
      <c r="AT310" s="33" t="str">
        <f>IF(ROW()=1,"",IF(O310=200,IFERROR(IF(FIND(LOWER(#REF!),LOWER(Q310)),"Yes","No"),"No"),"-"))</f>
        <v>-</v>
      </c>
      <c r="AU310" s="33" t="str">
        <f t="shared" si="44"/>
        <v>-</v>
      </c>
      <c r="AV310" s="33" t="str">
        <f t="shared" si="45"/>
        <v>-</v>
      </c>
      <c r="AW310" s="33" t="str">
        <f t="shared" si="52"/>
        <v>-</v>
      </c>
      <c r="AX310" s="33" t="str">
        <f t="shared" si="46"/>
        <v>No</v>
      </c>
      <c r="AY310" s="33" t="str">
        <f t="shared" si="47"/>
        <v>No</v>
      </c>
      <c r="AZ310" s="33" t="str">
        <f t="shared" si="48"/>
        <v>-</v>
      </c>
      <c r="BA310" s="33" t="str">
        <f t="shared" si="49"/>
        <v>No</v>
      </c>
      <c r="BB310" s="33" t="str">
        <f t="shared" si="50"/>
        <v>No</v>
      </c>
      <c r="BC310" s="33">
        <f t="shared" si="51"/>
        <v>0</v>
      </c>
    </row>
    <row r="311" spans="1:55" x14ac:dyDescent="0.25">
      <c r="A311" s="29"/>
      <c r="B311" s="29" t="e">
        <f>IF(ROW(A311)=1,"",VLOOKUP(A311,'SERP Crawl'!A:C,3,FALSE))</f>
        <v>#N/A</v>
      </c>
      <c r="C311" t="e">
        <f>IF(ROW(A311)=1,"",VLOOKUP(A311,Crawl!A:C,3,FALSE))</f>
        <v>#N/A</v>
      </c>
      <c r="D311" s="31" t="e">
        <f>IF(ROW(A311)=1,"",IF(VLOOKUP(A311,Crawl!A:V,22,FALSE)="","No","Yes"))</f>
        <v>#N/A</v>
      </c>
      <c r="E311" s="31" t="e">
        <f>IF(ROW(A311)=1,"",IF(VLOOKUP(A311,Crawl!A:W,23,FALSE)=0,"",VLOOKUP(A311,Crawl!A:W,23,FALSE)))</f>
        <v>#N/A</v>
      </c>
      <c r="F311" s="31" t="str">
        <f t="shared" si="53"/>
        <v/>
      </c>
      <c r="G311" s="31" t="str">
        <f>IFERROR(MID(A311,FIND(".",A311,LEN(#REF!)),LEN(A311)),"")</f>
        <v/>
      </c>
      <c r="H311" s="31" t="str">
        <f t="shared" si="54"/>
        <v/>
      </c>
      <c r="AM311"/>
      <c r="AN311"/>
      <c r="AO311"/>
      <c r="AP311"/>
      <c r="AQ311"/>
      <c r="AR311"/>
      <c r="AS311"/>
      <c r="AT311" s="33" t="str">
        <f>IF(ROW()=1,"",IF(O311=200,IFERROR(IF(FIND(LOWER(#REF!),LOWER(Q311)),"Yes","No"),"No"),"-"))</f>
        <v>-</v>
      </c>
      <c r="AU311" s="33" t="str">
        <f t="shared" si="44"/>
        <v>-</v>
      </c>
      <c r="AV311" s="33" t="str">
        <f t="shared" si="45"/>
        <v>-</v>
      </c>
      <c r="AW311" s="33" t="str">
        <f t="shared" si="52"/>
        <v>-</v>
      </c>
      <c r="AX311" s="33" t="str">
        <f t="shared" si="46"/>
        <v>No</v>
      </c>
      <c r="AY311" s="33" t="str">
        <f t="shared" si="47"/>
        <v>No</v>
      </c>
      <c r="AZ311" s="33" t="str">
        <f t="shared" si="48"/>
        <v>-</v>
      </c>
      <c r="BA311" s="33" t="str">
        <f t="shared" si="49"/>
        <v>No</v>
      </c>
      <c r="BB311" s="33" t="str">
        <f t="shared" si="50"/>
        <v>No</v>
      </c>
      <c r="BC311" s="33">
        <f t="shared" si="51"/>
        <v>0</v>
      </c>
    </row>
    <row r="312" spans="1:55" x14ac:dyDescent="0.25">
      <c r="A312" s="29"/>
      <c r="B312" s="29" t="e">
        <f>IF(ROW(A312)=1,"",VLOOKUP(A312,'SERP Crawl'!A:C,3,FALSE))</f>
        <v>#N/A</v>
      </c>
      <c r="C312" t="e">
        <f>IF(ROW(A312)=1,"",VLOOKUP(A312,Crawl!A:C,3,FALSE))</f>
        <v>#N/A</v>
      </c>
      <c r="D312" s="31" t="e">
        <f>IF(ROW(A312)=1,"",IF(VLOOKUP(A312,Crawl!A:V,22,FALSE)="","No","Yes"))</f>
        <v>#N/A</v>
      </c>
      <c r="E312" s="31" t="e">
        <f>IF(ROW(A312)=1,"",IF(VLOOKUP(A312,Crawl!A:W,23,FALSE)=0,"",VLOOKUP(A312,Crawl!A:W,23,FALSE)))</f>
        <v>#N/A</v>
      </c>
      <c r="F312" s="31" t="str">
        <f t="shared" si="53"/>
        <v/>
      </c>
      <c r="G312" s="31" t="str">
        <f>IFERROR(MID(A312,FIND(".",A312,LEN(#REF!)),LEN(A312)),"")</f>
        <v/>
      </c>
      <c r="H312" s="31" t="str">
        <f t="shared" si="54"/>
        <v/>
      </c>
      <c r="AM312"/>
      <c r="AN312"/>
      <c r="AO312"/>
      <c r="AP312"/>
      <c r="AQ312"/>
      <c r="AR312"/>
      <c r="AS312"/>
      <c r="AT312" s="33" t="str">
        <f>IF(ROW()=1,"",IF(O312=200,IFERROR(IF(FIND(LOWER(#REF!),LOWER(Q312)),"Yes","No"),"No"),"-"))</f>
        <v>-</v>
      </c>
      <c r="AU312" s="33" t="str">
        <f t="shared" si="44"/>
        <v>-</v>
      </c>
      <c r="AV312" s="33" t="str">
        <f t="shared" si="45"/>
        <v>-</v>
      </c>
      <c r="AW312" s="33" t="str">
        <f t="shared" si="52"/>
        <v>-</v>
      </c>
      <c r="AX312" s="33" t="str">
        <f t="shared" si="46"/>
        <v>No</v>
      </c>
      <c r="AY312" s="33" t="str">
        <f t="shared" si="47"/>
        <v>No</v>
      </c>
      <c r="AZ312" s="33" t="str">
        <f t="shared" si="48"/>
        <v>-</v>
      </c>
      <c r="BA312" s="33" t="str">
        <f t="shared" si="49"/>
        <v>No</v>
      </c>
      <c r="BB312" s="33" t="str">
        <f t="shared" si="50"/>
        <v>No</v>
      </c>
      <c r="BC312" s="33">
        <f t="shared" si="51"/>
        <v>0</v>
      </c>
    </row>
    <row r="313" spans="1:55" x14ac:dyDescent="0.25">
      <c r="A313" s="29"/>
      <c r="B313" s="29" t="e">
        <f>IF(ROW(A313)=1,"",VLOOKUP(A313,'SERP Crawl'!A:C,3,FALSE))</f>
        <v>#N/A</v>
      </c>
      <c r="C313" t="e">
        <f>IF(ROW(A313)=1,"",VLOOKUP(A313,Crawl!A:C,3,FALSE))</f>
        <v>#N/A</v>
      </c>
      <c r="D313" s="31" t="e">
        <f>IF(ROW(A313)=1,"",IF(VLOOKUP(A313,Crawl!A:V,22,FALSE)="","No","Yes"))</f>
        <v>#N/A</v>
      </c>
      <c r="E313" s="31" t="e">
        <f>IF(ROW(A313)=1,"",IF(VLOOKUP(A313,Crawl!A:W,23,FALSE)=0,"",VLOOKUP(A313,Crawl!A:W,23,FALSE)))</f>
        <v>#N/A</v>
      </c>
      <c r="F313" s="31" t="str">
        <f t="shared" si="53"/>
        <v/>
      </c>
      <c r="G313" s="31" t="str">
        <f>IFERROR(MID(A313,FIND(".",A313,LEN(#REF!)),LEN(A313)),"")</f>
        <v/>
      </c>
      <c r="H313" s="31" t="str">
        <f t="shared" si="54"/>
        <v/>
      </c>
      <c r="AM313"/>
      <c r="AN313"/>
      <c r="AO313"/>
      <c r="AP313"/>
      <c r="AQ313"/>
      <c r="AR313"/>
      <c r="AS313" s="43"/>
      <c r="AT313" s="33" t="str">
        <f>IF(ROW()=1,"",IF(O313=200,IFERROR(IF(FIND(LOWER(#REF!),LOWER(Q313)),"Yes","No"),"No"),"-"))</f>
        <v>-</v>
      </c>
      <c r="AU313" s="33" t="str">
        <f t="shared" si="44"/>
        <v>-</v>
      </c>
      <c r="AV313" s="33" t="str">
        <f t="shared" si="45"/>
        <v>-</v>
      </c>
      <c r="AW313" s="33" t="str">
        <f t="shared" si="52"/>
        <v>-</v>
      </c>
      <c r="AX313" s="33" t="str">
        <f t="shared" si="46"/>
        <v>No</v>
      </c>
      <c r="AY313" s="33" t="str">
        <f t="shared" si="47"/>
        <v>No</v>
      </c>
      <c r="AZ313" s="33" t="str">
        <f t="shared" si="48"/>
        <v>-</v>
      </c>
      <c r="BA313" s="33" t="str">
        <f t="shared" si="49"/>
        <v>No</v>
      </c>
      <c r="BB313" s="33" t="str">
        <f t="shared" si="50"/>
        <v>No</v>
      </c>
      <c r="BC313" s="33">
        <f t="shared" si="51"/>
        <v>0</v>
      </c>
    </row>
    <row r="314" spans="1:55" x14ac:dyDescent="0.25">
      <c r="A314" s="29"/>
      <c r="B314" s="29" t="e">
        <f>IF(ROW(A314)=1,"",VLOOKUP(A314,'SERP Crawl'!A:C,3,FALSE))</f>
        <v>#N/A</v>
      </c>
      <c r="C314" t="e">
        <f>IF(ROW(A314)=1,"",VLOOKUP(A314,Crawl!A:C,3,FALSE))</f>
        <v>#N/A</v>
      </c>
      <c r="D314" s="31" t="e">
        <f>IF(ROW(A314)=1,"",IF(VLOOKUP(A314,Crawl!A:V,22,FALSE)="","No","Yes"))</f>
        <v>#N/A</v>
      </c>
      <c r="E314" s="31" t="e">
        <f>IF(ROW(A314)=1,"",IF(VLOOKUP(A314,Crawl!A:W,23,FALSE)=0,"",VLOOKUP(A314,Crawl!A:W,23,FALSE)))</f>
        <v>#N/A</v>
      </c>
      <c r="F314" s="31" t="str">
        <f t="shared" si="53"/>
        <v/>
      </c>
      <c r="G314" s="31" t="str">
        <f>IFERROR(MID(A314,FIND(".",A314,LEN(#REF!)),LEN(A314)),"")</f>
        <v/>
      </c>
      <c r="H314" s="31" t="str">
        <f t="shared" si="54"/>
        <v/>
      </c>
      <c r="AM314"/>
      <c r="AN314"/>
      <c r="AO314"/>
      <c r="AP314"/>
      <c r="AQ314"/>
      <c r="AR314"/>
      <c r="AS314"/>
      <c r="AT314" s="33" t="str">
        <f>IF(ROW()=1,"",IF(O314=200,IFERROR(IF(FIND(LOWER(#REF!),LOWER(Q314)),"Yes","No"),"No"),"-"))</f>
        <v>-</v>
      </c>
      <c r="AU314" s="33" t="str">
        <f t="shared" si="44"/>
        <v>-</v>
      </c>
      <c r="AV314" s="33" t="str">
        <f t="shared" si="45"/>
        <v>-</v>
      </c>
      <c r="AW314" s="33" t="str">
        <f t="shared" si="52"/>
        <v>-</v>
      </c>
      <c r="AX314" s="33" t="str">
        <f t="shared" si="46"/>
        <v>No</v>
      </c>
      <c r="AY314" s="33" t="str">
        <f t="shared" si="47"/>
        <v>No</v>
      </c>
      <c r="AZ314" s="33" t="str">
        <f t="shared" si="48"/>
        <v>-</v>
      </c>
      <c r="BA314" s="33" t="str">
        <f t="shared" si="49"/>
        <v>No</v>
      </c>
      <c r="BB314" s="33" t="str">
        <f t="shared" si="50"/>
        <v>No</v>
      </c>
      <c r="BC314" s="33">
        <f t="shared" si="51"/>
        <v>0</v>
      </c>
    </row>
    <row r="315" spans="1:55" x14ac:dyDescent="0.25">
      <c r="A315" s="29"/>
      <c r="B315" s="29" t="e">
        <f>IF(ROW(A315)=1,"",VLOOKUP(A315,'SERP Crawl'!A:C,3,FALSE))</f>
        <v>#N/A</v>
      </c>
      <c r="C315" t="e">
        <f>IF(ROW(A315)=1,"",VLOOKUP(A315,Crawl!A:C,3,FALSE))</f>
        <v>#N/A</v>
      </c>
      <c r="D315" s="31" t="e">
        <f>IF(ROW(A315)=1,"",IF(VLOOKUP(A315,Crawl!A:V,22,FALSE)="","No","Yes"))</f>
        <v>#N/A</v>
      </c>
      <c r="E315" s="31" t="e">
        <f>IF(ROW(A315)=1,"",IF(VLOOKUP(A315,Crawl!A:W,23,FALSE)=0,"",VLOOKUP(A315,Crawl!A:W,23,FALSE)))</f>
        <v>#N/A</v>
      </c>
      <c r="F315" s="31" t="str">
        <f t="shared" si="53"/>
        <v/>
      </c>
      <c r="G315" s="31" t="str">
        <f>IFERROR(MID(A315,FIND(".",A315,LEN(#REF!)),LEN(A315)),"")</f>
        <v/>
      </c>
      <c r="H315" s="31" t="str">
        <f t="shared" si="54"/>
        <v/>
      </c>
      <c r="AM315"/>
      <c r="AN315"/>
      <c r="AO315"/>
      <c r="AP315"/>
      <c r="AQ315"/>
      <c r="AR315"/>
      <c r="AS315"/>
      <c r="AT315" s="33" t="str">
        <f>IF(ROW()=1,"",IF(O315=200,IFERROR(IF(FIND(LOWER(#REF!),LOWER(Q315)),"Yes","No"),"No"),"-"))</f>
        <v>-</v>
      </c>
      <c r="AU315" s="33" t="str">
        <f t="shared" si="44"/>
        <v>-</v>
      </c>
      <c r="AV315" s="33" t="str">
        <f t="shared" si="45"/>
        <v>-</v>
      </c>
      <c r="AW315" s="33" t="str">
        <f t="shared" si="52"/>
        <v>-</v>
      </c>
      <c r="AX315" s="33" t="str">
        <f t="shared" si="46"/>
        <v>No</v>
      </c>
      <c r="AY315" s="33" t="str">
        <f t="shared" si="47"/>
        <v>No</v>
      </c>
      <c r="AZ315" s="33" t="str">
        <f t="shared" si="48"/>
        <v>-</v>
      </c>
      <c r="BA315" s="33" t="str">
        <f t="shared" si="49"/>
        <v>No</v>
      </c>
      <c r="BB315" s="33" t="str">
        <f t="shared" si="50"/>
        <v>No</v>
      </c>
      <c r="BC315" s="33">
        <f t="shared" si="51"/>
        <v>0</v>
      </c>
    </row>
    <row r="316" spans="1:55" x14ac:dyDescent="0.25">
      <c r="A316" s="29"/>
      <c r="B316" s="29" t="e">
        <f>IF(ROW(A316)=1,"",VLOOKUP(A316,'SERP Crawl'!A:C,3,FALSE))</f>
        <v>#N/A</v>
      </c>
      <c r="C316" t="e">
        <f>IF(ROW(A316)=1,"",VLOOKUP(A316,Crawl!A:C,3,FALSE))</f>
        <v>#N/A</v>
      </c>
      <c r="D316" s="31" t="e">
        <f>IF(ROW(A316)=1,"",IF(VLOOKUP(A316,Crawl!A:V,22,FALSE)="","No","Yes"))</f>
        <v>#N/A</v>
      </c>
      <c r="E316" s="31" t="e">
        <f>IF(ROW(A316)=1,"",IF(VLOOKUP(A316,Crawl!A:W,23,FALSE)=0,"",VLOOKUP(A316,Crawl!A:W,23,FALSE)))</f>
        <v>#N/A</v>
      </c>
      <c r="F316" s="31" t="str">
        <f t="shared" si="53"/>
        <v/>
      </c>
      <c r="G316" s="31" t="str">
        <f>IFERROR(MID(A316,FIND(".",A316,LEN(#REF!)),LEN(A316)),"")</f>
        <v/>
      </c>
      <c r="H316" s="31" t="str">
        <f t="shared" si="54"/>
        <v/>
      </c>
      <c r="AM316"/>
      <c r="AN316"/>
      <c r="AO316"/>
      <c r="AP316"/>
      <c r="AQ316"/>
      <c r="AR316"/>
      <c r="AS316"/>
      <c r="AT316" s="33" t="str">
        <f>IF(ROW()=1,"",IF(O316=200,IFERROR(IF(FIND(LOWER(#REF!),LOWER(Q316)),"Yes","No"),"No"),"-"))</f>
        <v>-</v>
      </c>
      <c r="AU316" s="33" t="str">
        <f t="shared" si="44"/>
        <v>-</v>
      </c>
      <c r="AV316" s="33" t="str">
        <f t="shared" si="45"/>
        <v>-</v>
      </c>
      <c r="AW316" s="33" t="str">
        <f t="shared" si="52"/>
        <v>-</v>
      </c>
      <c r="AX316" s="33" t="str">
        <f t="shared" si="46"/>
        <v>No</v>
      </c>
      <c r="AY316" s="33" t="str">
        <f t="shared" si="47"/>
        <v>No</v>
      </c>
      <c r="AZ316" s="33" t="str">
        <f t="shared" si="48"/>
        <v>-</v>
      </c>
      <c r="BA316" s="33" t="str">
        <f t="shared" si="49"/>
        <v>No</v>
      </c>
      <c r="BB316" s="33" t="str">
        <f t="shared" si="50"/>
        <v>No</v>
      </c>
      <c r="BC316" s="33">
        <f t="shared" si="51"/>
        <v>0</v>
      </c>
    </row>
    <row r="317" spans="1:55" x14ac:dyDescent="0.25">
      <c r="A317" s="29"/>
      <c r="B317" s="29" t="e">
        <f>IF(ROW(A317)=1,"",VLOOKUP(A317,'SERP Crawl'!A:C,3,FALSE))</f>
        <v>#N/A</v>
      </c>
      <c r="C317" t="e">
        <f>IF(ROW(A317)=1,"",VLOOKUP(A317,Crawl!A:C,3,FALSE))</f>
        <v>#N/A</v>
      </c>
      <c r="D317" s="31" t="e">
        <f>IF(ROW(A317)=1,"",IF(VLOOKUP(A317,Crawl!A:V,22,FALSE)="","No","Yes"))</f>
        <v>#N/A</v>
      </c>
      <c r="E317" s="31" t="e">
        <f>IF(ROW(A317)=1,"",IF(VLOOKUP(A317,Crawl!A:W,23,FALSE)=0,"",VLOOKUP(A317,Crawl!A:W,23,FALSE)))</f>
        <v>#N/A</v>
      </c>
      <c r="F317" s="31" t="str">
        <f t="shared" si="53"/>
        <v/>
      </c>
      <c r="G317" s="31" t="str">
        <f>IFERROR(MID(A317,FIND(".",A317,LEN(#REF!)),LEN(A317)),"")</f>
        <v/>
      </c>
      <c r="H317" s="31" t="str">
        <f t="shared" si="54"/>
        <v/>
      </c>
      <c r="AM317"/>
      <c r="AN317"/>
      <c r="AO317"/>
      <c r="AP317"/>
      <c r="AQ317"/>
      <c r="AR317"/>
      <c r="AS317"/>
      <c r="AT317" s="33" t="str">
        <f>IF(ROW()=1,"",IF(O317=200,IFERROR(IF(FIND(LOWER(#REF!),LOWER(Q317)),"Yes","No"),"No"),"-"))</f>
        <v>-</v>
      </c>
      <c r="AU317" s="33" t="str">
        <f t="shared" si="44"/>
        <v>-</v>
      </c>
      <c r="AV317" s="33" t="str">
        <f t="shared" si="45"/>
        <v>-</v>
      </c>
      <c r="AW317" s="33" t="str">
        <f t="shared" si="52"/>
        <v>-</v>
      </c>
      <c r="AX317" s="33" t="str">
        <f t="shared" si="46"/>
        <v>No</v>
      </c>
      <c r="AY317" s="33" t="str">
        <f t="shared" si="47"/>
        <v>No</v>
      </c>
      <c r="AZ317" s="33" t="str">
        <f t="shared" si="48"/>
        <v>-</v>
      </c>
      <c r="BA317" s="33" t="str">
        <f t="shared" si="49"/>
        <v>No</v>
      </c>
      <c r="BB317" s="33" t="str">
        <f t="shared" si="50"/>
        <v>No</v>
      </c>
      <c r="BC317" s="33">
        <f t="shared" si="51"/>
        <v>0</v>
      </c>
    </row>
    <row r="318" spans="1:55" x14ac:dyDescent="0.25">
      <c r="A318" s="29"/>
      <c r="B318" s="29" t="e">
        <f>IF(ROW(A318)=1,"",VLOOKUP(A318,'SERP Crawl'!A:C,3,FALSE))</f>
        <v>#N/A</v>
      </c>
      <c r="C318" t="e">
        <f>IF(ROW(A318)=1,"",VLOOKUP(A318,Crawl!A:C,3,FALSE))</f>
        <v>#N/A</v>
      </c>
      <c r="D318" s="31" t="e">
        <f>IF(ROW(A318)=1,"",IF(VLOOKUP(A318,Crawl!A:V,22,FALSE)="","No","Yes"))</f>
        <v>#N/A</v>
      </c>
      <c r="E318" s="31" t="e">
        <f>IF(ROW(A318)=1,"",IF(VLOOKUP(A318,Crawl!A:W,23,FALSE)=0,"",VLOOKUP(A318,Crawl!A:W,23,FALSE)))</f>
        <v>#N/A</v>
      </c>
      <c r="F318" s="31" t="str">
        <f t="shared" si="53"/>
        <v/>
      </c>
      <c r="G318" s="31" t="str">
        <f>IFERROR(MID(A318,FIND(".",A318,LEN(#REF!)),LEN(A318)),"")</f>
        <v/>
      </c>
      <c r="H318" s="31" t="str">
        <f t="shared" si="54"/>
        <v/>
      </c>
      <c r="AM318"/>
      <c r="AN318"/>
      <c r="AO318"/>
      <c r="AP318"/>
      <c r="AQ318"/>
      <c r="AR318"/>
      <c r="AS318"/>
      <c r="AT318" s="33" t="str">
        <f>IF(ROW()=1,"",IF(O318=200,IFERROR(IF(FIND(LOWER(#REF!),LOWER(Q318)),"Yes","No"),"No"),"-"))</f>
        <v>-</v>
      </c>
      <c r="AU318" s="33" t="str">
        <f t="shared" si="44"/>
        <v>-</v>
      </c>
      <c r="AV318" s="33" t="str">
        <f t="shared" si="45"/>
        <v>-</v>
      </c>
      <c r="AW318" s="33" t="str">
        <f t="shared" si="52"/>
        <v>-</v>
      </c>
      <c r="AX318" s="33" t="str">
        <f t="shared" si="46"/>
        <v>No</v>
      </c>
      <c r="AY318" s="33" t="str">
        <f t="shared" si="47"/>
        <v>No</v>
      </c>
      <c r="AZ318" s="33" t="str">
        <f t="shared" si="48"/>
        <v>-</v>
      </c>
      <c r="BA318" s="33" t="str">
        <f t="shared" si="49"/>
        <v>No</v>
      </c>
      <c r="BB318" s="33" t="str">
        <f t="shared" si="50"/>
        <v>No</v>
      </c>
      <c r="BC318" s="33">
        <f t="shared" si="51"/>
        <v>0</v>
      </c>
    </row>
    <row r="319" spans="1:55" x14ac:dyDescent="0.25">
      <c r="A319" s="29"/>
      <c r="B319" s="29" t="e">
        <f>IF(ROW(A319)=1,"",VLOOKUP(A319,'SERP Crawl'!A:C,3,FALSE))</f>
        <v>#N/A</v>
      </c>
      <c r="C319" t="e">
        <f>IF(ROW(A319)=1,"",VLOOKUP(A319,Crawl!A:C,3,FALSE))</f>
        <v>#N/A</v>
      </c>
      <c r="D319" s="31" t="e">
        <f>IF(ROW(A319)=1,"",IF(VLOOKUP(A319,Crawl!A:V,22,FALSE)="","No","Yes"))</f>
        <v>#N/A</v>
      </c>
      <c r="E319" s="31" t="e">
        <f>IF(ROW(A319)=1,"",IF(VLOOKUP(A319,Crawl!A:W,23,FALSE)=0,"",VLOOKUP(A319,Crawl!A:W,23,FALSE)))</f>
        <v>#N/A</v>
      </c>
      <c r="F319" s="31" t="str">
        <f t="shared" si="53"/>
        <v/>
      </c>
      <c r="G319" s="31" t="str">
        <f>IFERROR(MID(A319,FIND(".",A319,LEN(#REF!)),LEN(A319)),"")</f>
        <v/>
      </c>
      <c r="H319" s="31" t="str">
        <f t="shared" si="54"/>
        <v/>
      </c>
      <c r="AM319"/>
      <c r="AN319"/>
      <c r="AO319"/>
      <c r="AP319"/>
      <c r="AQ319"/>
      <c r="AR319"/>
      <c r="AS319"/>
      <c r="AT319" s="33" t="str">
        <f>IF(ROW()=1,"",IF(O319=200,IFERROR(IF(FIND(LOWER(#REF!),LOWER(Q319)),"Yes","No"),"No"),"-"))</f>
        <v>-</v>
      </c>
      <c r="AU319" s="33" t="str">
        <f t="shared" si="44"/>
        <v>-</v>
      </c>
      <c r="AV319" s="33" t="str">
        <f t="shared" si="45"/>
        <v>-</v>
      </c>
      <c r="AW319" s="33" t="str">
        <f t="shared" si="52"/>
        <v>-</v>
      </c>
      <c r="AX319" s="33" t="str">
        <f t="shared" si="46"/>
        <v>No</v>
      </c>
      <c r="AY319" s="33" t="str">
        <f t="shared" si="47"/>
        <v>No</v>
      </c>
      <c r="AZ319" s="33" t="str">
        <f t="shared" si="48"/>
        <v>-</v>
      </c>
      <c r="BA319" s="33" t="str">
        <f t="shared" si="49"/>
        <v>No</v>
      </c>
      <c r="BB319" s="33" t="str">
        <f t="shared" si="50"/>
        <v>No</v>
      </c>
      <c r="BC319" s="33">
        <f t="shared" si="51"/>
        <v>0</v>
      </c>
    </row>
    <row r="320" spans="1:55" x14ac:dyDescent="0.25">
      <c r="A320" s="29"/>
      <c r="B320" s="29" t="e">
        <f>IF(ROW(A320)=1,"",VLOOKUP(A320,'SERP Crawl'!A:C,3,FALSE))</f>
        <v>#N/A</v>
      </c>
      <c r="C320" t="e">
        <f>IF(ROW(A320)=1,"",VLOOKUP(A320,Crawl!A:C,3,FALSE))</f>
        <v>#N/A</v>
      </c>
      <c r="D320" s="31" t="e">
        <f>IF(ROW(A320)=1,"",IF(VLOOKUP(A320,Crawl!A:V,22,FALSE)="","No","Yes"))</f>
        <v>#N/A</v>
      </c>
      <c r="E320" s="31" t="e">
        <f>IF(ROW(A320)=1,"",IF(VLOOKUP(A320,Crawl!A:W,23,FALSE)=0,"",VLOOKUP(A320,Crawl!A:W,23,FALSE)))</f>
        <v>#N/A</v>
      </c>
      <c r="F320" s="31" t="str">
        <f t="shared" si="53"/>
        <v/>
      </c>
      <c r="G320" s="31" t="str">
        <f>IFERROR(MID(A320,FIND(".",A320,LEN(#REF!)),LEN(A320)),"")</f>
        <v/>
      </c>
      <c r="H320" s="31" t="str">
        <f t="shared" si="54"/>
        <v/>
      </c>
      <c r="AM320"/>
      <c r="AN320"/>
      <c r="AO320"/>
      <c r="AP320"/>
      <c r="AQ320"/>
      <c r="AR320"/>
      <c r="AS320"/>
      <c r="AT320" s="33" t="str">
        <f>IF(ROW()=1,"",IF(O320=200,IFERROR(IF(FIND(LOWER(#REF!),LOWER(Q320)),"Yes","No"),"No"),"-"))</f>
        <v>-</v>
      </c>
      <c r="AU320" s="33" t="str">
        <f t="shared" si="44"/>
        <v>-</v>
      </c>
      <c r="AV320" s="33" t="str">
        <f t="shared" si="45"/>
        <v>-</v>
      </c>
      <c r="AW320" s="33" t="str">
        <f t="shared" si="52"/>
        <v>-</v>
      </c>
      <c r="AX320" s="33" t="str">
        <f t="shared" si="46"/>
        <v>No</v>
      </c>
      <c r="AY320" s="33" t="str">
        <f t="shared" si="47"/>
        <v>No</v>
      </c>
      <c r="AZ320" s="33" t="str">
        <f t="shared" si="48"/>
        <v>-</v>
      </c>
      <c r="BA320" s="33" t="str">
        <f t="shared" si="49"/>
        <v>No</v>
      </c>
      <c r="BB320" s="33" t="str">
        <f t="shared" si="50"/>
        <v>No</v>
      </c>
      <c r="BC320" s="33">
        <f t="shared" si="51"/>
        <v>0</v>
      </c>
    </row>
    <row r="321" spans="1:55" x14ac:dyDescent="0.25">
      <c r="A321" s="29"/>
      <c r="B321" s="29" t="e">
        <f>IF(ROW(A321)=1,"",VLOOKUP(A321,'SERP Crawl'!A:C,3,FALSE))</f>
        <v>#N/A</v>
      </c>
      <c r="C321" t="e">
        <f>IF(ROW(A321)=1,"",VLOOKUP(A321,Crawl!A:C,3,FALSE))</f>
        <v>#N/A</v>
      </c>
      <c r="D321" s="31" t="e">
        <f>IF(ROW(A321)=1,"",IF(VLOOKUP(A321,Crawl!A:V,22,FALSE)="","No","Yes"))</f>
        <v>#N/A</v>
      </c>
      <c r="E321" s="31" t="e">
        <f>IF(ROW(A321)=1,"",IF(VLOOKUP(A321,Crawl!A:W,23,FALSE)=0,"",VLOOKUP(A321,Crawl!A:W,23,FALSE)))</f>
        <v>#N/A</v>
      </c>
      <c r="F321" s="31" t="str">
        <f t="shared" si="53"/>
        <v/>
      </c>
      <c r="G321" s="31" t="str">
        <f>IFERROR(MID(A321,FIND(".",A321,LEN(#REF!)),LEN(A321)),"")</f>
        <v/>
      </c>
      <c r="H321" s="31" t="str">
        <f t="shared" si="54"/>
        <v/>
      </c>
      <c r="AM321"/>
      <c r="AN321"/>
      <c r="AO321"/>
      <c r="AP321"/>
      <c r="AQ321"/>
      <c r="AR321"/>
      <c r="AS321"/>
      <c r="AT321" s="33" t="str">
        <f>IF(ROW()=1,"",IF(O321=200,IFERROR(IF(FIND(LOWER(#REF!),LOWER(Q321)),"Yes","No"),"No"),"-"))</f>
        <v>-</v>
      </c>
      <c r="AU321" s="33" t="str">
        <f t="shared" si="44"/>
        <v>-</v>
      </c>
      <c r="AV321" s="33" t="str">
        <f t="shared" si="45"/>
        <v>-</v>
      </c>
      <c r="AW321" s="33" t="str">
        <f t="shared" si="52"/>
        <v>-</v>
      </c>
      <c r="AX321" s="33" t="str">
        <f t="shared" si="46"/>
        <v>No</v>
      </c>
      <c r="AY321" s="33" t="str">
        <f t="shared" si="47"/>
        <v>No</v>
      </c>
      <c r="AZ321" s="33" t="str">
        <f t="shared" si="48"/>
        <v>-</v>
      </c>
      <c r="BA321" s="33" t="str">
        <f t="shared" si="49"/>
        <v>No</v>
      </c>
      <c r="BB321" s="33" t="str">
        <f t="shared" si="50"/>
        <v>No</v>
      </c>
      <c r="BC321" s="33">
        <f t="shared" si="51"/>
        <v>0</v>
      </c>
    </row>
    <row r="322" spans="1:55" x14ac:dyDescent="0.25">
      <c r="A322" s="29"/>
      <c r="B322" s="29" t="e">
        <f>IF(ROW(A322)=1,"",VLOOKUP(A322,'SERP Crawl'!A:C,3,FALSE))</f>
        <v>#N/A</v>
      </c>
      <c r="C322" t="e">
        <f>IF(ROW(A322)=1,"",VLOOKUP(A322,Crawl!A:C,3,FALSE))</f>
        <v>#N/A</v>
      </c>
      <c r="D322" s="31" t="e">
        <f>IF(ROW(A322)=1,"",IF(VLOOKUP(A322,Crawl!A:V,22,FALSE)="","No","Yes"))</f>
        <v>#N/A</v>
      </c>
      <c r="E322" s="31" t="e">
        <f>IF(ROW(A322)=1,"",IF(VLOOKUP(A322,Crawl!A:W,23,FALSE)=0,"",VLOOKUP(A322,Crawl!A:W,23,FALSE)))</f>
        <v>#N/A</v>
      </c>
      <c r="F322" s="31" t="str">
        <f t="shared" si="53"/>
        <v/>
      </c>
      <c r="G322" s="31" t="str">
        <f>IFERROR(MID(A322,FIND(".",A322,LEN(#REF!)),LEN(A322)),"")</f>
        <v/>
      </c>
      <c r="H322" s="31" t="str">
        <f t="shared" si="54"/>
        <v/>
      </c>
      <c r="AM322"/>
      <c r="AN322"/>
      <c r="AO322"/>
      <c r="AP322"/>
      <c r="AQ322"/>
      <c r="AR322"/>
      <c r="AS322"/>
      <c r="AT322" s="33" t="str">
        <f>IF(ROW()=1,"",IF(O322=200,IFERROR(IF(FIND(LOWER(#REF!),LOWER(Q322)),"Yes","No"),"No"),"-"))</f>
        <v>-</v>
      </c>
      <c r="AU322" s="33" t="str">
        <f t="shared" si="44"/>
        <v>-</v>
      </c>
      <c r="AV322" s="33" t="str">
        <f t="shared" si="45"/>
        <v>-</v>
      </c>
      <c r="AW322" s="33" t="str">
        <f t="shared" si="52"/>
        <v>-</v>
      </c>
      <c r="AX322" s="33" t="str">
        <f t="shared" si="46"/>
        <v>No</v>
      </c>
      <c r="AY322" s="33" t="str">
        <f t="shared" si="47"/>
        <v>No</v>
      </c>
      <c r="AZ322" s="33" t="str">
        <f t="shared" si="48"/>
        <v>-</v>
      </c>
      <c r="BA322" s="33" t="str">
        <f t="shared" si="49"/>
        <v>No</v>
      </c>
      <c r="BB322" s="33" t="str">
        <f t="shared" si="50"/>
        <v>No</v>
      </c>
      <c r="BC322" s="33">
        <f t="shared" si="51"/>
        <v>0</v>
      </c>
    </row>
    <row r="323" spans="1:55" x14ac:dyDescent="0.25">
      <c r="A323" s="29"/>
      <c r="B323" s="29" t="e">
        <f>IF(ROW(A323)=1,"",VLOOKUP(A323,'SERP Crawl'!A:C,3,FALSE))</f>
        <v>#N/A</v>
      </c>
      <c r="C323" t="e">
        <f>IF(ROW(A323)=1,"",VLOOKUP(A323,Crawl!A:C,3,FALSE))</f>
        <v>#N/A</v>
      </c>
      <c r="D323" s="31" t="e">
        <f>IF(ROW(A323)=1,"",IF(VLOOKUP(A323,Crawl!A:V,22,FALSE)="","No","Yes"))</f>
        <v>#N/A</v>
      </c>
      <c r="E323" s="31" t="e">
        <f>IF(ROW(A323)=1,"",IF(VLOOKUP(A323,Crawl!A:W,23,FALSE)=0,"",VLOOKUP(A323,Crawl!A:W,23,FALSE)))</f>
        <v>#N/A</v>
      </c>
      <c r="F323" s="31" t="str">
        <f t="shared" si="53"/>
        <v/>
      </c>
      <c r="G323" s="31" t="str">
        <f>IFERROR(MID(A323,FIND(".",A323,LEN(#REF!)),LEN(A323)),"")</f>
        <v/>
      </c>
      <c r="H323" s="31" t="str">
        <f t="shared" si="54"/>
        <v/>
      </c>
      <c r="AM323"/>
      <c r="AN323"/>
      <c r="AO323"/>
      <c r="AP323"/>
      <c r="AQ323"/>
      <c r="AR323"/>
      <c r="AS323"/>
      <c r="AT323" s="33" t="str">
        <f>IF(ROW()=1,"",IF(O323=200,IFERROR(IF(FIND(LOWER(#REF!),LOWER(Q323)),"Yes","No"),"No"),"-"))</f>
        <v>-</v>
      </c>
      <c r="AU323" s="33" t="str">
        <f t="shared" si="44"/>
        <v>-</v>
      </c>
      <c r="AV323" s="33" t="str">
        <f t="shared" si="45"/>
        <v>-</v>
      </c>
      <c r="AW323" s="33" t="str">
        <f t="shared" si="52"/>
        <v>-</v>
      </c>
      <c r="AX323" s="33" t="str">
        <f t="shared" si="46"/>
        <v>No</v>
      </c>
      <c r="AY323" s="33" t="str">
        <f t="shared" si="47"/>
        <v>No</v>
      </c>
      <c r="AZ323" s="33" t="str">
        <f t="shared" si="48"/>
        <v>-</v>
      </c>
      <c r="BA323" s="33" t="str">
        <f t="shared" si="49"/>
        <v>No</v>
      </c>
      <c r="BB323" s="33" t="str">
        <f t="shared" si="50"/>
        <v>No</v>
      </c>
      <c r="BC323" s="33">
        <f t="shared" si="51"/>
        <v>0</v>
      </c>
    </row>
    <row r="324" spans="1:55" x14ac:dyDescent="0.25">
      <c r="A324" s="29"/>
      <c r="B324" s="29" t="e">
        <f>IF(ROW(A324)=1,"",VLOOKUP(A324,'SERP Crawl'!A:C,3,FALSE))</f>
        <v>#N/A</v>
      </c>
      <c r="C324" t="e">
        <f>IF(ROW(A324)=1,"",VLOOKUP(A324,Crawl!A:C,3,FALSE))</f>
        <v>#N/A</v>
      </c>
      <c r="D324" s="31" t="e">
        <f>IF(ROW(A324)=1,"",IF(VLOOKUP(A324,Crawl!A:V,22,FALSE)="","No","Yes"))</f>
        <v>#N/A</v>
      </c>
      <c r="E324" s="31" t="e">
        <f>IF(ROW(A324)=1,"",IF(VLOOKUP(A324,Crawl!A:W,23,FALSE)=0,"",VLOOKUP(A324,Crawl!A:W,23,FALSE)))</f>
        <v>#N/A</v>
      </c>
      <c r="F324" s="31" t="str">
        <f t="shared" si="53"/>
        <v/>
      </c>
      <c r="G324" s="31" t="str">
        <f>IFERROR(MID(A324,FIND(".",A324,LEN(#REF!)),LEN(A324)),"")</f>
        <v/>
      </c>
      <c r="H324" s="31" t="str">
        <f t="shared" si="54"/>
        <v/>
      </c>
      <c r="AM324"/>
      <c r="AN324"/>
      <c r="AO324"/>
      <c r="AP324"/>
      <c r="AQ324"/>
      <c r="AR324"/>
      <c r="AS324"/>
      <c r="AT324" s="33" t="str">
        <f>IF(ROW()=1,"",IF(O324=200,IFERROR(IF(FIND(LOWER(#REF!),LOWER(Q324)),"Yes","No"),"No"),"-"))</f>
        <v>-</v>
      </c>
      <c r="AU324" s="33" t="str">
        <f t="shared" ref="AU324:AU387" si="55">IF(ROW()=1,"",IF(P324="OK",IF(Q324="","No",IF(COUNTIF(Q:Q,Q324)&gt;1,"Yes","No")),"-"))</f>
        <v>-</v>
      </c>
      <c r="AV324" s="33" t="str">
        <f t="shared" ref="AV324:AV387" si="56">IF(ROW()=1,"",IF(P324="OK",IF(T324="","No",IF(COUNTIF(T:T,T324)&gt;1,"Yes","No")),"-"))</f>
        <v>-</v>
      </c>
      <c r="AW324" s="33" t="str">
        <f t="shared" si="52"/>
        <v>-</v>
      </c>
      <c r="AX324" s="33" t="str">
        <f t="shared" ref="AX324:AX387" si="57">IF(ROW()=1,"",IF(AT324="Yes",IF(AU324="Yes",IF(AV324="Yes",IF(AW324="Yes","No"),"No"),"No"),"No"))</f>
        <v>No</v>
      </c>
      <c r="AY324" s="33" t="str">
        <f t="shared" ref="AY324:AY387" si="58">IF(ROW()=1,"",IF(AH324="","No","Yes"))</f>
        <v>No</v>
      </c>
      <c r="AZ324" s="33" t="str">
        <f t="shared" ref="AZ324:AZ387" si="59">IF(ROW()=1,"",IF(AI324="","-",IF(AI324=M324,"Yes","No")))</f>
        <v>-</v>
      </c>
      <c r="BA324" s="33" t="str">
        <f t="shared" ref="BA324:BA387" si="60">IF(ROW()=1,"",IFERROR(IF(FIND("noindex",LOWER(AJ324)),"Yes","No"),"No"))</f>
        <v>No</v>
      </c>
      <c r="BB324" s="33" t="str">
        <f t="shared" ref="BB324:BB387" si="61">IFERROR(IF(FIND("noindex",LOWER(AJ324)),"Yes","No"),"No")</f>
        <v>No</v>
      </c>
      <c r="BC324" s="33">
        <f t="shared" ref="BC324:BC387" si="62">LEN(M324)</f>
        <v>0</v>
      </c>
    </row>
    <row r="325" spans="1:55" x14ac:dyDescent="0.25">
      <c r="A325" s="29"/>
      <c r="B325" s="29" t="e">
        <f>IF(ROW(A325)=1,"",VLOOKUP(A325,'SERP Crawl'!A:C,3,FALSE))</f>
        <v>#N/A</v>
      </c>
      <c r="C325" t="e">
        <f>IF(ROW(A325)=1,"",VLOOKUP(A325,Crawl!A:C,3,FALSE))</f>
        <v>#N/A</v>
      </c>
      <c r="D325" s="31" t="e">
        <f>IF(ROW(A325)=1,"",IF(VLOOKUP(A325,Crawl!A:V,22,FALSE)="","No","Yes"))</f>
        <v>#N/A</v>
      </c>
      <c r="E325" s="31" t="e">
        <f>IF(ROW(A325)=1,"",IF(VLOOKUP(A325,Crawl!A:W,23,FALSE)=0,"",VLOOKUP(A325,Crawl!A:W,23,FALSE)))</f>
        <v>#N/A</v>
      </c>
      <c r="F325" s="31" t="str">
        <f t="shared" si="53"/>
        <v/>
      </c>
      <c r="G325" s="31" t="str">
        <f>IFERROR(MID(A325,FIND(".",A325,LEN(#REF!)),LEN(A325)),"")</f>
        <v/>
      </c>
      <c r="H325" s="31" t="str">
        <f t="shared" si="54"/>
        <v/>
      </c>
      <c r="AM325"/>
      <c r="AN325"/>
      <c r="AO325"/>
      <c r="AP325"/>
      <c r="AQ325"/>
      <c r="AR325"/>
      <c r="AS325"/>
      <c r="AT325" s="33" t="str">
        <f>IF(ROW()=1,"",IF(O325=200,IFERROR(IF(FIND(LOWER(#REF!),LOWER(Q325)),"Yes","No"),"No"),"-"))</f>
        <v>-</v>
      </c>
      <c r="AU325" s="33" t="str">
        <f t="shared" si="55"/>
        <v>-</v>
      </c>
      <c r="AV325" s="33" t="str">
        <f t="shared" si="56"/>
        <v>-</v>
      </c>
      <c r="AW325" s="33" t="str">
        <f t="shared" ref="AW325:AW388" si="63">IFERROR(IF(ROW()=1,"",IF(P325="OK",IF(Y325="","No",IF(COUNTIF(Y:Y,Y325)&gt;1,"Yes","No")),"-")),"-")</f>
        <v>-</v>
      </c>
      <c r="AX325" s="33" t="str">
        <f t="shared" si="57"/>
        <v>No</v>
      </c>
      <c r="AY325" s="33" t="str">
        <f t="shared" si="58"/>
        <v>No</v>
      </c>
      <c r="AZ325" s="33" t="str">
        <f t="shared" si="59"/>
        <v>-</v>
      </c>
      <c r="BA325" s="33" t="str">
        <f t="shared" si="60"/>
        <v>No</v>
      </c>
      <c r="BB325" s="33" t="str">
        <f t="shared" si="61"/>
        <v>No</v>
      </c>
      <c r="BC325" s="33">
        <f t="shared" si="62"/>
        <v>0</v>
      </c>
    </row>
    <row r="326" spans="1:55" x14ac:dyDescent="0.25">
      <c r="A326" s="29"/>
      <c r="B326" s="29" t="e">
        <f>IF(ROW(A326)=1,"",VLOOKUP(A326,'SERP Crawl'!A:C,3,FALSE))</f>
        <v>#N/A</v>
      </c>
      <c r="C326" t="e">
        <f>IF(ROW(A326)=1,"",VLOOKUP(A326,Crawl!A:C,3,FALSE))</f>
        <v>#N/A</v>
      </c>
      <c r="D326" s="31" t="e">
        <f>IF(ROW(A326)=1,"",IF(VLOOKUP(A326,Crawl!A:V,22,FALSE)="","No","Yes"))</f>
        <v>#N/A</v>
      </c>
      <c r="E326" s="31" t="e">
        <f>IF(ROW(A326)=1,"",IF(VLOOKUP(A326,Crawl!A:W,23,FALSE)=0,"",VLOOKUP(A326,Crawl!A:W,23,FALSE)))</f>
        <v>#N/A</v>
      </c>
      <c r="F326" s="31" t="str">
        <f t="shared" ref="F326:F389" si="64">IFERROR(IF(E326="","-",IF(IF(ROW(A326)=1,"",IF(E326="","-",IF(D326="Yes","-",IF(E326=A326,"Yes","No")))),"")),"")</f>
        <v/>
      </c>
      <c r="G326" s="31" t="str">
        <f>IFERROR(MID(A326,FIND(".",A326,LEN(#REF!)),LEN(A326)),"")</f>
        <v/>
      </c>
      <c r="H326" s="31" t="str">
        <f t="shared" ref="H326:H389" si="65">IFERROR(MID(A326,FIND("//",A326)+2,SUM(FIND(".",A326)-2-FIND("//",A326))),"")</f>
        <v/>
      </c>
      <c r="AM326"/>
      <c r="AN326"/>
      <c r="AO326"/>
      <c r="AP326"/>
      <c r="AQ326"/>
      <c r="AR326"/>
      <c r="AS326"/>
      <c r="AT326" s="33" t="str">
        <f>IF(ROW()=1,"",IF(O326=200,IFERROR(IF(FIND(LOWER(#REF!),LOWER(Q326)),"Yes","No"),"No"),"-"))</f>
        <v>-</v>
      </c>
      <c r="AU326" s="33" t="str">
        <f t="shared" si="55"/>
        <v>-</v>
      </c>
      <c r="AV326" s="33" t="str">
        <f t="shared" si="56"/>
        <v>-</v>
      </c>
      <c r="AW326" s="33" t="str">
        <f t="shared" si="63"/>
        <v>-</v>
      </c>
      <c r="AX326" s="33" t="str">
        <f t="shared" si="57"/>
        <v>No</v>
      </c>
      <c r="AY326" s="33" t="str">
        <f t="shared" si="58"/>
        <v>No</v>
      </c>
      <c r="AZ326" s="33" t="str">
        <f t="shared" si="59"/>
        <v>-</v>
      </c>
      <c r="BA326" s="33" t="str">
        <f t="shared" si="60"/>
        <v>No</v>
      </c>
      <c r="BB326" s="33" t="str">
        <f t="shared" si="61"/>
        <v>No</v>
      </c>
      <c r="BC326" s="33">
        <f t="shared" si="62"/>
        <v>0</v>
      </c>
    </row>
    <row r="327" spans="1:55" x14ac:dyDescent="0.25">
      <c r="A327" s="29"/>
      <c r="B327" s="29" t="e">
        <f>IF(ROW(A327)=1,"",VLOOKUP(A327,'SERP Crawl'!A:C,3,FALSE))</f>
        <v>#N/A</v>
      </c>
      <c r="C327" t="e">
        <f>IF(ROW(A327)=1,"",VLOOKUP(A327,Crawl!A:C,3,FALSE))</f>
        <v>#N/A</v>
      </c>
      <c r="D327" s="31" t="e">
        <f>IF(ROW(A327)=1,"",IF(VLOOKUP(A327,Crawl!A:V,22,FALSE)="","No","Yes"))</f>
        <v>#N/A</v>
      </c>
      <c r="E327" s="31" t="e">
        <f>IF(ROW(A327)=1,"",IF(VLOOKUP(A327,Crawl!A:W,23,FALSE)=0,"",VLOOKUP(A327,Crawl!A:W,23,FALSE)))</f>
        <v>#N/A</v>
      </c>
      <c r="F327" s="31" t="str">
        <f t="shared" si="64"/>
        <v/>
      </c>
      <c r="G327" s="31" t="str">
        <f>IFERROR(MID(A327,FIND(".",A327,LEN(#REF!)),LEN(A327)),"")</f>
        <v/>
      </c>
      <c r="H327" s="31" t="str">
        <f t="shared" si="65"/>
        <v/>
      </c>
      <c r="AM327"/>
      <c r="AN327"/>
      <c r="AO327"/>
      <c r="AP327"/>
      <c r="AQ327"/>
      <c r="AR327"/>
      <c r="AS327"/>
      <c r="AT327" s="33" t="str">
        <f>IF(ROW()=1,"",IF(O327=200,IFERROR(IF(FIND(LOWER(#REF!),LOWER(Q327)),"Yes","No"),"No"),"-"))</f>
        <v>-</v>
      </c>
      <c r="AU327" s="33" t="str">
        <f t="shared" si="55"/>
        <v>-</v>
      </c>
      <c r="AV327" s="33" t="str">
        <f t="shared" si="56"/>
        <v>-</v>
      </c>
      <c r="AW327" s="33" t="str">
        <f t="shared" si="63"/>
        <v>-</v>
      </c>
      <c r="AX327" s="33" t="str">
        <f t="shared" si="57"/>
        <v>No</v>
      </c>
      <c r="AY327" s="33" t="str">
        <f t="shared" si="58"/>
        <v>No</v>
      </c>
      <c r="AZ327" s="33" t="str">
        <f t="shared" si="59"/>
        <v>-</v>
      </c>
      <c r="BA327" s="33" t="str">
        <f t="shared" si="60"/>
        <v>No</v>
      </c>
      <c r="BB327" s="33" t="str">
        <f t="shared" si="61"/>
        <v>No</v>
      </c>
      <c r="BC327" s="33">
        <f t="shared" si="62"/>
        <v>0</v>
      </c>
    </row>
    <row r="328" spans="1:55" x14ac:dyDescent="0.25">
      <c r="A328" s="29"/>
      <c r="B328" s="29" t="e">
        <f>IF(ROW(A328)=1,"",VLOOKUP(A328,'SERP Crawl'!A:C,3,FALSE))</f>
        <v>#N/A</v>
      </c>
      <c r="C328" t="e">
        <f>IF(ROW(A328)=1,"",VLOOKUP(A328,Crawl!A:C,3,FALSE))</f>
        <v>#N/A</v>
      </c>
      <c r="D328" s="31" t="e">
        <f>IF(ROW(A328)=1,"",IF(VLOOKUP(A328,Crawl!A:V,22,FALSE)="","No","Yes"))</f>
        <v>#N/A</v>
      </c>
      <c r="E328" s="31" t="e">
        <f>IF(ROW(A328)=1,"",IF(VLOOKUP(A328,Crawl!A:W,23,FALSE)=0,"",VLOOKUP(A328,Crawl!A:W,23,FALSE)))</f>
        <v>#N/A</v>
      </c>
      <c r="F328" s="31" t="str">
        <f t="shared" si="64"/>
        <v/>
      </c>
      <c r="G328" s="31" t="str">
        <f>IFERROR(MID(A328,FIND(".",A328,LEN(#REF!)),LEN(A328)),"")</f>
        <v/>
      </c>
      <c r="H328" s="31" t="str">
        <f t="shared" si="65"/>
        <v/>
      </c>
      <c r="AM328"/>
      <c r="AN328"/>
      <c r="AO328"/>
      <c r="AP328"/>
      <c r="AQ328"/>
      <c r="AR328"/>
      <c r="AS328"/>
      <c r="AT328" s="33" t="str">
        <f>IF(ROW()=1,"",IF(O328=200,IFERROR(IF(FIND(LOWER(#REF!),LOWER(Q328)),"Yes","No"),"No"),"-"))</f>
        <v>-</v>
      </c>
      <c r="AU328" s="33" t="str">
        <f t="shared" si="55"/>
        <v>-</v>
      </c>
      <c r="AV328" s="33" t="str">
        <f t="shared" si="56"/>
        <v>-</v>
      </c>
      <c r="AW328" s="33" t="str">
        <f t="shared" si="63"/>
        <v>-</v>
      </c>
      <c r="AX328" s="33" t="str">
        <f t="shared" si="57"/>
        <v>No</v>
      </c>
      <c r="AY328" s="33" t="str">
        <f t="shared" si="58"/>
        <v>No</v>
      </c>
      <c r="AZ328" s="33" t="str">
        <f t="shared" si="59"/>
        <v>-</v>
      </c>
      <c r="BA328" s="33" t="str">
        <f t="shared" si="60"/>
        <v>No</v>
      </c>
      <c r="BB328" s="33" t="str">
        <f t="shared" si="61"/>
        <v>No</v>
      </c>
      <c r="BC328" s="33">
        <f t="shared" si="62"/>
        <v>0</v>
      </c>
    </row>
    <row r="329" spans="1:55" x14ac:dyDescent="0.25">
      <c r="A329" s="29"/>
      <c r="B329" s="29" t="e">
        <f>IF(ROW(A329)=1,"",VLOOKUP(A329,'SERP Crawl'!A:C,3,FALSE))</f>
        <v>#N/A</v>
      </c>
      <c r="C329" t="e">
        <f>IF(ROW(A329)=1,"",VLOOKUP(A329,Crawl!A:C,3,FALSE))</f>
        <v>#N/A</v>
      </c>
      <c r="D329" s="31" t="e">
        <f>IF(ROW(A329)=1,"",IF(VLOOKUP(A329,Crawl!A:V,22,FALSE)="","No","Yes"))</f>
        <v>#N/A</v>
      </c>
      <c r="E329" s="31" t="e">
        <f>IF(ROW(A329)=1,"",IF(VLOOKUP(A329,Crawl!A:W,23,FALSE)=0,"",VLOOKUP(A329,Crawl!A:W,23,FALSE)))</f>
        <v>#N/A</v>
      </c>
      <c r="F329" s="31" t="str">
        <f t="shared" si="64"/>
        <v/>
      </c>
      <c r="G329" s="31" t="str">
        <f>IFERROR(MID(A329,FIND(".",A329,LEN(#REF!)),LEN(A329)),"")</f>
        <v/>
      </c>
      <c r="H329" s="31" t="str">
        <f t="shared" si="65"/>
        <v/>
      </c>
      <c r="AM329"/>
      <c r="AN329"/>
      <c r="AO329"/>
      <c r="AP329"/>
      <c r="AQ329"/>
      <c r="AR329"/>
      <c r="AS329"/>
      <c r="AT329" s="33" t="str">
        <f>IF(ROW()=1,"",IF(O329=200,IFERROR(IF(FIND(LOWER(#REF!),LOWER(Q329)),"Yes","No"),"No"),"-"))</f>
        <v>-</v>
      </c>
      <c r="AU329" s="33" t="str">
        <f t="shared" si="55"/>
        <v>-</v>
      </c>
      <c r="AV329" s="33" t="str">
        <f t="shared" si="56"/>
        <v>-</v>
      </c>
      <c r="AW329" s="33" t="str">
        <f t="shared" si="63"/>
        <v>-</v>
      </c>
      <c r="AX329" s="33" t="str">
        <f t="shared" si="57"/>
        <v>No</v>
      </c>
      <c r="AY329" s="33" t="str">
        <f t="shared" si="58"/>
        <v>No</v>
      </c>
      <c r="AZ329" s="33" t="str">
        <f t="shared" si="59"/>
        <v>-</v>
      </c>
      <c r="BA329" s="33" t="str">
        <f t="shared" si="60"/>
        <v>No</v>
      </c>
      <c r="BB329" s="33" t="str">
        <f t="shared" si="61"/>
        <v>No</v>
      </c>
      <c r="BC329" s="33">
        <f t="shared" si="62"/>
        <v>0</v>
      </c>
    </row>
    <row r="330" spans="1:55" x14ac:dyDescent="0.25">
      <c r="A330" s="29"/>
      <c r="B330" s="29" t="e">
        <f>IF(ROW(A330)=1,"",VLOOKUP(A330,'SERP Crawl'!A:C,3,FALSE))</f>
        <v>#N/A</v>
      </c>
      <c r="C330" t="e">
        <f>IF(ROW(A330)=1,"",VLOOKUP(A330,Crawl!A:C,3,FALSE))</f>
        <v>#N/A</v>
      </c>
      <c r="D330" s="31" t="e">
        <f>IF(ROW(A330)=1,"",IF(VLOOKUP(A330,Crawl!A:V,22,FALSE)="","No","Yes"))</f>
        <v>#N/A</v>
      </c>
      <c r="E330" s="31" t="e">
        <f>IF(ROW(A330)=1,"",IF(VLOOKUP(A330,Crawl!A:W,23,FALSE)=0,"",VLOOKUP(A330,Crawl!A:W,23,FALSE)))</f>
        <v>#N/A</v>
      </c>
      <c r="F330" s="31" t="str">
        <f t="shared" si="64"/>
        <v/>
      </c>
      <c r="G330" s="31" t="str">
        <f>IFERROR(MID(A330,FIND(".",A330,LEN(#REF!)),LEN(A330)),"")</f>
        <v/>
      </c>
      <c r="H330" s="31" t="str">
        <f t="shared" si="65"/>
        <v/>
      </c>
      <c r="AM330"/>
      <c r="AN330"/>
      <c r="AO330"/>
      <c r="AP330"/>
      <c r="AQ330"/>
      <c r="AR330"/>
      <c r="AS330"/>
      <c r="AT330" s="33" t="str">
        <f>IF(ROW()=1,"",IF(O330=200,IFERROR(IF(FIND(LOWER(#REF!),LOWER(Q330)),"Yes","No"),"No"),"-"))</f>
        <v>-</v>
      </c>
      <c r="AU330" s="33" t="str">
        <f t="shared" si="55"/>
        <v>-</v>
      </c>
      <c r="AV330" s="33" t="str">
        <f t="shared" si="56"/>
        <v>-</v>
      </c>
      <c r="AW330" s="33" t="str">
        <f t="shared" si="63"/>
        <v>-</v>
      </c>
      <c r="AX330" s="33" t="str">
        <f t="shared" si="57"/>
        <v>No</v>
      </c>
      <c r="AY330" s="33" t="str">
        <f t="shared" si="58"/>
        <v>No</v>
      </c>
      <c r="AZ330" s="33" t="str">
        <f t="shared" si="59"/>
        <v>-</v>
      </c>
      <c r="BA330" s="33" t="str">
        <f t="shared" si="60"/>
        <v>No</v>
      </c>
      <c r="BB330" s="33" t="str">
        <f t="shared" si="61"/>
        <v>No</v>
      </c>
      <c r="BC330" s="33">
        <f t="shared" si="62"/>
        <v>0</v>
      </c>
    </row>
    <row r="331" spans="1:55" x14ac:dyDescent="0.25">
      <c r="A331" s="29"/>
      <c r="B331" s="29" t="e">
        <f>IF(ROW(A331)=1,"",VLOOKUP(A331,'SERP Crawl'!A:C,3,FALSE))</f>
        <v>#N/A</v>
      </c>
      <c r="C331" t="e">
        <f>IF(ROW(A331)=1,"",VLOOKUP(A331,Crawl!A:C,3,FALSE))</f>
        <v>#N/A</v>
      </c>
      <c r="D331" s="31" t="e">
        <f>IF(ROW(A331)=1,"",IF(VLOOKUP(A331,Crawl!A:V,22,FALSE)="","No","Yes"))</f>
        <v>#N/A</v>
      </c>
      <c r="E331" s="31" t="e">
        <f>IF(ROW(A331)=1,"",IF(VLOOKUP(A331,Crawl!A:W,23,FALSE)=0,"",VLOOKUP(A331,Crawl!A:W,23,FALSE)))</f>
        <v>#N/A</v>
      </c>
      <c r="F331" s="31" t="str">
        <f t="shared" si="64"/>
        <v/>
      </c>
      <c r="G331" s="31" t="str">
        <f>IFERROR(MID(A331,FIND(".",A331,LEN(#REF!)),LEN(A331)),"")</f>
        <v/>
      </c>
      <c r="H331" s="31" t="str">
        <f t="shared" si="65"/>
        <v/>
      </c>
      <c r="AM331"/>
      <c r="AN331"/>
      <c r="AO331"/>
      <c r="AP331"/>
      <c r="AQ331"/>
      <c r="AR331"/>
      <c r="AS331"/>
      <c r="AT331" s="33" t="str">
        <f>IF(ROW()=1,"",IF(O331=200,IFERROR(IF(FIND(LOWER(#REF!),LOWER(Q331)),"Yes","No"),"No"),"-"))</f>
        <v>-</v>
      </c>
      <c r="AU331" s="33" t="str">
        <f t="shared" si="55"/>
        <v>-</v>
      </c>
      <c r="AV331" s="33" t="str">
        <f t="shared" si="56"/>
        <v>-</v>
      </c>
      <c r="AW331" s="33" t="str">
        <f t="shared" si="63"/>
        <v>-</v>
      </c>
      <c r="AX331" s="33" t="str">
        <f t="shared" si="57"/>
        <v>No</v>
      </c>
      <c r="AY331" s="33" t="str">
        <f t="shared" si="58"/>
        <v>No</v>
      </c>
      <c r="AZ331" s="33" t="str">
        <f t="shared" si="59"/>
        <v>-</v>
      </c>
      <c r="BA331" s="33" t="str">
        <f t="shared" si="60"/>
        <v>No</v>
      </c>
      <c r="BB331" s="33" t="str">
        <f t="shared" si="61"/>
        <v>No</v>
      </c>
      <c r="BC331" s="33">
        <f t="shared" si="62"/>
        <v>0</v>
      </c>
    </row>
    <row r="332" spans="1:55" x14ac:dyDescent="0.25">
      <c r="A332" s="29"/>
      <c r="B332" s="29" t="e">
        <f>IF(ROW(A332)=1,"",VLOOKUP(A332,'SERP Crawl'!A:C,3,FALSE))</f>
        <v>#N/A</v>
      </c>
      <c r="C332" t="e">
        <f>IF(ROW(A332)=1,"",VLOOKUP(A332,Crawl!A:C,3,FALSE))</f>
        <v>#N/A</v>
      </c>
      <c r="D332" s="31" t="e">
        <f>IF(ROW(A332)=1,"",IF(VLOOKUP(A332,Crawl!A:V,22,FALSE)="","No","Yes"))</f>
        <v>#N/A</v>
      </c>
      <c r="E332" s="31" t="e">
        <f>IF(ROW(A332)=1,"",IF(VLOOKUP(A332,Crawl!A:W,23,FALSE)=0,"",VLOOKUP(A332,Crawl!A:W,23,FALSE)))</f>
        <v>#N/A</v>
      </c>
      <c r="F332" s="31" t="str">
        <f t="shared" si="64"/>
        <v/>
      </c>
      <c r="G332" s="31" t="str">
        <f>IFERROR(MID(A332,FIND(".",A332,LEN(#REF!)),LEN(A332)),"")</f>
        <v/>
      </c>
      <c r="H332" s="31" t="str">
        <f t="shared" si="65"/>
        <v/>
      </c>
      <c r="AM332"/>
      <c r="AN332"/>
      <c r="AO332"/>
      <c r="AP332"/>
      <c r="AQ332"/>
      <c r="AR332"/>
      <c r="AS332"/>
      <c r="AT332" s="33" t="str">
        <f>IF(ROW()=1,"",IF(O332=200,IFERROR(IF(FIND(LOWER(#REF!),LOWER(Q332)),"Yes","No"),"No"),"-"))</f>
        <v>-</v>
      </c>
      <c r="AU332" s="33" t="str">
        <f t="shared" si="55"/>
        <v>-</v>
      </c>
      <c r="AV332" s="33" t="str">
        <f t="shared" si="56"/>
        <v>-</v>
      </c>
      <c r="AW332" s="33" t="str">
        <f t="shared" si="63"/>
        <v>-</v>
      </c>
      <c r="AX332" s="33" t="str">
        <f t="shared" si="57"/>
        <v>No</v>
      </c>
      <c r="AY332" s="33" t="str">
        <f t="shared" si="58"/>
        <v>No</v>
      </c>
      <c r="AZ332" s="33" t="str">
        <f t="shared" si="59"/>
        <v>-</v>
      </c>
      <c r="BA332" s="33" t="str">
        <f t="shared" si="60"/>
        <v>No</v>
      </c>
      <c r="BB332" s="33" t="str">
        <f t="shared" si="61"/>
        <v>No</v>
      </c>
      <c r="BC332" s="33">
        <f t="shared" si="62"/>
        <v>0</v>
      </c>
    </row>
    <row r="333" spans="1:55" x14ac:dyDescent="0.25">
      <c r="A333" s="29"/>
      <c r="B333" s="29" t="e">
        <f>IF(ROW(A333)=1,"",VLOOKUP(A333,'SERP Crawl'!A:C,3,FALSE))</f>
        <v>#N/A</v>
      </c>
      <c r="C333" t="e">
        <f>IF(ROW(A333)=1,"",VLOOKUP(A333,Crawl!A:C,3,FALSE))</f>
        <v>#N/A</v>
      </c>
      <c r="D333" s="31" t="e">
        <f>IF(ROW(A333)=1,"",IF(VLOOKUP(A333,Crawl!A:V,22,FALSE)="","No","Yes"))</f>
        <v>#N/A</v>
      </c>
      <c r="E333" s="31" t="e">
        <f>IF(ROW(A333)=1,"",IF(VLOOKUP(A333,Crawl!A:W,23,FALSE)=0,"",VLOOKUP(A333,Crawl!A:W,23,FALSE)))</f>
        <v>#N/A</v>
      </c>
      <c r="F333" s="31" t="str">
        <f t="shared" si="64"/>
        <v/>
      </c>
      <c r="G333" s="31" t="str">
        <f>IFERROR(MID(A333,FIND(".",A333,LEN(#REF!)),LEN(A333)),"")</f>
        <v/>
      </c>
      <c r="H333" s="31" t="str">
        <f t="shared" si="65"/>
        <v/>
      </c>
      <c r="AM333"/>
      <c r="AN333"/>
      <c r="AO333"/>
      <c r="AP333"/>
      <c r="AQ333"/>
      <c r="AR333"/>
      <c r="AS333"/>
      <c r="AT333" s="33" t="str">
        <f>IF(ROW()=1,"",IF(O333=200,IFERROR(IF(FIND(LOWER(#REF!),LOWER(Q333)),"Yes","No"),"No"),"-"))</f>
        <v>-</v>
      </c>
      <c r="AU333" s="33" t="str">
        <f t="shared" si="55"/>
        <v>-</v>
      </c>
      <c r="AV333" s="33" t="str">
        <f t="shared" si="56"/>
        <v>-</v>
      </c>
      <c r="AW333" s="33" t="str">
        <f t="shared" si="63"/>
        <v>-</v>
      </c>
      <c r="AX333" s="33" t="str">
        <f t="shared" si="57"/>
        <v>No</v>
      </c>
      <c r="AY333" s="33" t="str">
        <f t="shared" si="58"/>
        <v>No</v>
      </c>
      <c r="AZ333" s="33" t="str">
        <f t="shared" si="59"/>
        <v>-</v>
      </c>
      <c r="BA333" s="33" t="str">
        <f t="shared" si="60"/>
        <v>No</v>
      </c>
      <c r="BB333" s="33" t="str">
        <f t="shared" si="61"/>
        <v>No</v>
      </c>
      <c r="BC333" s="33">
        <f t="shared" si="62"/>
        <v>0</v>
      </c>
    </row>
    <row r="334" spans="1:55" x14ac:dyDescent="0.25">
      <c r="A334" s="29"/>
      <c r="B334" s="29" t="e">
        <f>IF(ROW(A334)=1,"",VLOOKUP(A334,'SERP Crawl'!A:C,3,FALSE))</f>
        <v>#N/A</v>
      </c>
      <c r="C334" t="e">
        <f>IF(ROW(A334)=1,"",VLOOKUP(A334,Crawl!A:C,3,FALSE))</f>
        <v>#N/A</v>
      </c>
      <c r="D334" s="31" t="e">
        <f>IF(ROW(A334)=1,"",IF(VLOOKUP(A334,Crawl!A:V,22,FALSE)="","No","Yes"))</f>
        <v>#N/A</v>
      </c>
      <c r="E334" s="31" t="e">
        <f>IF(ROW(A334)=1,"",IF(VLOOKUP(A334,Crawl!A:W,23,FALSE)=0,"",VLOOKUP(A334,Crawl!A:W,23,FALSE)))</f>
        <v>#N/A</v>
      </c>
      <c r="F334" s="31" t="str">
        <f t="shared" si="64"/>
        <v/>
      </c>
      <c r="G334" s="31" t="str">
        <f>IFERROR(MID(A334,FIND(".",A334,LEN(#REF!)),LEN(A334)),"")</f>
        <v/>
      </c>
      <c r="H334" s="31" t="str">
        <f t="shared" si="65"/>
        <v/>
      </c>
      <c r="AM334"/>
      <c r="AN334"/>
      <c r="AO334"/>
      <c r="AP334"/>
      <c r="AQ334"/>
      <c r="AR334"/>
      <c r="AS334"/>
      <c r="AT334" s="33" t="str">
        <f>IF(ROW()=1,"",IF(O334=200,IFERROR(IF(FIND(LOWER(#REF!),LOWER(Q334)),"Yes","No"),"No"),"-"))</f>
        <v>-</v>
      </c>
      <c r="AU334" s="33" t="str">
        <f t="shared" si="55"/>
        <v>-</v>
      </c>
      <c r="AV334" s="33" t="str">
        <f t="shared" si="56"/>
        <v>-</v>
      </c>
      <c r="AW334" s="33" t="str">
        <f t="shared" si="63"/>
        <v>-</v>
      </c>
      <c r="AX334" s="33" t="str">
        <f t="shared" si="57"/>
        <v>No</v>
      </c>
      <c r="AY334" s="33" t="str">
        <f t="shared" si="58"/>
        <v>No</v>
      </c>
      <c r="AZ334" s="33" t="str">
        <f t="shared" si="59"/>
        <v>-</v>
      </c>
      <c r="BA334" s="33" t="str">
        <f t="shared" si="60"/>
        <v>No</v>
      </c>
      <c r="BB334" s="33" t="str">
        <f t="shared" si="61"/>
        <v>No</v>
      </c>
      <c r="BC334" s="33">
        <f t="shared" si="62"/>
        <v>0</v>
      </c>
    </row>
    <row r="335" spans="1:55" x14ac:dyDescent="0.25">
      <c r="A335" s="29"/>
      <c r="B335" s="29" t="e">
        <f>IF(ROW(A335)=1,"",VLOOKUP(A335,'SERP Crawl'!A:C,3,FALSE))</f>
        <v>#N/A</v>
      </c>
      <c r="C335" t="e">
        <f>IF(ROW(A335)=1,"",VLOOKUP(A335,Crawl!A:C,3,FALSE))</f>
        <v>#N/A</v>
      </c>
      <c r="D335" s="31" t="e">
        <f>IF(ROW(A335)=1,"",IF(VLOOKUP(A335,Crawl!A:V,22,FALSE)="","No","Yes"))</f>
        <v>#N/A</v>
      </c>
      <c r="E335" s="31" t="e">
        <f>IF(ROW(A335)=1,"",IF(VLOOKUP(A335,Crawl!A:W,23,FALSE)=0,"",VLOOKUP(A335,Crawl!A:W,23,FALSE)))</f>
        <v>#N/A</v>
      </c>
      <c r="F335" s="31" t="str">
        <f t="shared" si="64"/>
        <v/>
      </c>
      <c r="G335" s="31" t="str">
        <f>IFERROR(MID(A335,FIND(".",A335,LEN(#REF!)),LEN(A335)),"")</f>
        <v/>
      </c>
      <c r="H335" s="31" t="str">
        <f t="shared" si="65"/>
        <v/>
      </c>
      <c r="AM335"/>
      <c r="AN335"/>
      <c r="AO335"/>
      <c r="AP335"/>
      <c r="AQ335"/>
      <c r="AR335"/>
      <c r="AS335"/>
      <c r="AT335" s="33" t="str">
        <f>IF(ROW()=1,"",IF(O335=200,IFERROR(IF(FIND(LOWER(#REF!),LOWER(Q335)),"Yes","No"),"No"),"-"))</f>
        <v>-</v>
      </c>
      <c r="AU335" s="33" t="str">
        <f t="shared" si="55"/>
        <v>-</v>
      </c>
      <c r="AV335" s="33" t="str">
        <f t="shared" si="56"/>
        <v>-</v>
      </c>
      <c r="AW335" s="33" t="str">
        <f t="shared" si="63"/>
        <v>-</v>
      </c>
      <c r="AX335" s="33" t="str">
        <f t="shared" si="57"/>
        <v>No</v>
      </c>
      <c r="AY335" s="33" t="str">
        <f t="shared" si="58"/>
        <v>No</v>
      </c>
      <c r="AZ335" s="33" t="str">
        <f t="shared" si="59"/>
        <v>-</v>
      </c>
      <c r="BA335" s="33" t="str">
        <f t="shared" si="60"/>
        <v>No</v>
      </c>
      <c r="BB335" s="33" t="str">
        <f t="shared" si="61"/>
        <v>No</v>
      </c>
      <c r="BC335" s="33">
        <f t="shared" si="62"/>
        <v>0</v>
      </c>
    </row>
    <row r="336" spans="1:55" x14ac:dyDescent="0.25">
      <c r="A336" s="29"/>
      <c r="B336" s="29" t="e">
        <f>IF(ROW(A336)=1,"",VLOOKUP(A336,'SERP Crawl'!A:C,3,FALSE))</f>
        <v>#N/A</v>
      </c>
      <c r="C336" t="e">
        <f>IF(ROW(A336)=1,"",VLOOKUP(A336,Crawl!A:C,3,FALSE))</f>
        <v>#N/A</v>
      </c>
      <c r="D336" s="31" t="e">
        <f>IF(ROW(A336)=1,"",IF(VLOOKUP(A336,Crawl!A:V,22,FALSE)="","No","Yes"))</f>
        <v>#N/A</v>
      </c>
      <c r="E336" s="31" t="e">
        <f>IF(ROW(A336)=1,"",IF(VLOOKUP(A336,Crawl!A:W,23,FALSE)=0,"",VLOOKUP(A336,Crawl!A:W,23,FALSE)))</f>
        <v>#N/A</v>
      </c>
      <c r="F336" s="31" t="str">
        <f t="shared" si="64"/>
        <v/>
      </c>
      <c r="G336" s="31" t="str">
        <f>IFERROR(MID(A336,FIND(".",A336,LEN(#REF!)),LEN(A336)),"")</f>
        <v/>
      </c>
      <c r="H336" s="31" t="str">
        <f t="shared" si="65"/>
        <v/>
      </c>
      <c r="AM336"/>
      <c r="AN336"/>
      <c r="AO336"/>
      <c r="AP336"/>
      <c r="AQ336"/>
      <c r="AR336"/>
      <c r="AS336" s="43"/>
      <c r="AT336" s="33" t="str">
        <f>IF(ROW()=1,"",IF(O336=200,IFERROR(IF(FIND(LOWER(#REF!),LOWER(Q336)),"Yes","No"),"No"),"-"))</f>
        <v>-</v>
      </c>
      <c r="AU336" s="33" t="str">
        <f t="shared" si="55"/>
        <v>-</v>
      </c>
      <c r="AV336" s="33" t="str">
        <f t="shared" si="56"/>
        <v>-</v>
      </c>
      <c r="AW336" s="33" t="str">
        <f t="shared" si="63"/>
        <v>-</v>
      </c>
      <c r="AX336" s="33" t="str">
        <f t="shared" si="57"/>
        <v>No</v>
      </c>
      <c r="AY336" s="33" t="str">
        <f t="shared" si="58"/>
        <v>No</v>
      </c>
      <c r="AZ336" s="33" t="str">
        <f t="shared" si="59"/>
        <v>-</v>
      </c>
      <c r="BA336" s="33" t="str">
        <f t="shared" si="60"/>
        <v>No</v>
      </c>
      <c r="BB336" s="33" t="str">
        <f t="shared" si="61"/>
        <v>No</v>
      </c>
      <c r="BC336" s="33">
        <f t="shared" si="62"/>
        <v>0</v>
      </c>
    </row>
    <row r="337" spans="1:55" x14ac:dyDescent="0.25">
      <c r="A337" s="29"/>
      <c r="B337" s="29" t="e">
        <f>IF(ROW(A337)=1,"",VLOOKUP(A337,'SERP Crawl'!A:C,3,FALSE))</f>
        <v>#N/A</v>
      </c>
      <c r="C337" t="e">
        <f>IF(ROW(A337)=1,"",VLOOKUP(A337,Crawl!A:C,3,FALSE))</f>
        <v>#N/A</v>
      </c>
      <c r="D337" s="31" t="e">
        <f>IF(ROW(A337)=1,"",IF(VLOOKUP(A337,Crawl!A:V,22,FALSE)="","No","Yes"))</f>
        <v>#N/A</v>
      </c>
      <c r="E337" s="31" t="e">
        <f>IF(ROW(A337)=1,"",IF(VLOOKUP(A337,Crawl!A:W,23,FALSE)=0,"",VLOOKUP(A337,Crawl!A:W,23,FALSE)))</f>
        <v>#N/A</v>
      </c>
      <c r="F337" s="31" t="str">
        <f t="shared" si="64"/>
        <v/>
      </c>
      <c r="G337" s="31" t="str">
        <f>IFERROR(MID(A337,FIND(".",A337,LEN(#REF!)),LEN(A337)),"")</f>
        <v/>
      </c>
      <c r="H337" s="31" t="str">
        <f t="shared" si="65"/>
        <v/>
      </c>
      <c r="AM337"/>
      <c r="AN337"/>
      <c r="AO337"/>
      <c r="AP337"/>
      <c r="AQ337"/>
      <c r="AR337"/>
      <c r="AS337"/>
      <c r="AT337" s="33" t="str">
        <f>IF(ROW()=1,"",IF(O337=200,IFERROR(IF(FIND(LOWER(#REF!),LOWER(Q337)),"Yes","No"),"No"),"-"))</f>
        <v>-</v>
      </c>
      <c r="AU337" s="33" t="str">
        <f t="shared" si="55"/>
        <v>-</v>
      </c>
      <c r="AV337" s="33" t="str">
        <f t="shared" si="56"/>
        <v>-</v>
      </c>
      <c r="AW337" s="33" t="str">
        <f t="shared" si="63"/>
        <v>-</v>
      </c>
      <c r="AX337" s="33" t="str">
        <f t="shared" si="57"/>
        <v>No</v>
      </c>
      <c r="AY337" s="33" t="str">
        <f t="shared" si="58"/>
        <v>No</v>
      </c>
      <c r="AZ337" s="33" t="str">
        <f t="shared" si="59"/>
        <v>-</v>
      </c>
      <c r="BA337" s="33" t="str">
        <f t="shared" si="60"/>
        <v>No</v>
      </c>
      <c r="BB337" s="33" t="str">
        <f t="shared" si="61"/>
        <v>No</v>
      </c>
      <c r="BC337" s="33">
        <f t="shared" si="62"/>
        <v>0</v>
      </c>
    </row>
    <row r="338" spans="1:55" x14ac:dyDescent="0.25">
      <c r="A338" s="29"/>
      <c r="B338" s="29" t="e">
        <f>IF(ROW(A338)=1,"",VLOOKUP(A338,'SERP Crawl'!A:C,3,FALSE))</f>
        <v>#N/A</v>
      </c>
      <c r="C338" t="e">
        <f>IF(ROW(A338)=1,"",VLOOKUP(A338,Crawl!A:C,3,FALSE))</f>
        <v>#N/A</v>
      </c>
      <c r="D338" s="31" t="e">
        <f>IF(ROW(A338)=1,"",IF(VLOOKUP(A338,Crawl!A:V,22,FALSE)="","No","Yes"))</f>
        <v>#N/A</v>
      </c>
      <c r="E338" s="31" t="e">
        <f>IF(ROW(A338)=1,"",IF(VLOOKUP(A338,Crawl!A:W,23,FALSE)=0,"",VLOOKUP(A338,Crawl!A:W,23,FALSE)))</f>
        <v>#N/A</v>
      </c>
      <c r="F338" s="31" t="str">
        <f t="shared" si="64"/>
        <v/>
      </c>
      <c r="G338" s="31" t="str">
        <f>IFERROR(MID(A338,FIND(".",A338,LEN(#REF!)),LEN(A338)),"")</f>
        <v/>
      </c>
      <c r="H338" s="31" t="str">
        <f t="shared" si="65"/>
        <v/>
      </c>
      <c r="AM338"/>
      <c r="AN338"/>
      <c r="AO338"/>
      <c r="AP338"/>
      <c r="AQ338"/>
      <c r="AR338"/>
      <c r="AS338"/>
      <c r="AT338" s="33" t="str">
        <f>IF(ROW()=1,"",IF(O338=200,IFERROR(IF(FIND(LOWER(#REF!),LOWER(Q338)),"Yes","No"),"No"),"-"))</f>
        <v>-</v>
      </c>
      <c r="AU338" s="33" t="str">
        <f t="shared" si="55"/>
        <v>-</v>
      </c>
      <c r="AV338" s="33" t="str">
        <f t="shared" si="56"/>
        <v>-</v>
      </c>
      <c r="AW338" s="33" t="str">
        <f t="shared" si="63"/>
        <v>-</v>
      </c>
      <c r="AX338" s="33" t="str">
        <f t="shared" si="57"/>
        <v>No</v>
      </c>
      <c r="AY338" s="33" t="str">
        <f t="shared" si="58"/>
        <v>No</v>
      </c>
      <c r="AZ338" s="33" t="str">
        <f t="shared" si="59"/>
        <v>-</v>
      </c>
      <c r="BA338" s="33" t="str">
        <f t="shared" si="60"/>
        <v>No</v>
      </c>
      <c r="BB338" s="33" t="str">
        <f t="shared" si="61"/>
        <v>No</v>
      </c>
      <c r="BC338" s="33">
        <f t="shared" si="62"/>
        <v>0</v>
      </c>
    </row>
    <row r="339" spans="1:55" x14ac:dyDescent="0.25">
      <c r="A339" s="29"/>
      <c r="B339" s="29" t="e">
        <f>IF(ROW(A339)=1,"",VLOOKUP(A339,'SERP Crawl'!A:C,3,FALSE))</f>
        <v>#N/A</v>
      </c>
      <c r="C339" t="e">
        <f>IF(ROW(A339)=1,"",VLOOKUP(A339,Crawl!A:C,3,FALSE))</f>
        <v>#N/A</v>
      </c>
      <c r="D339" s="31" t="e">
        <f>IF(ROW(A339)=1,"",IF(VLOOKUP(A339,Crawl!A:V,22,FALSE)="","No","Yes"))</f>
        <v>#N/A</v>
      </c>
      <c r="E339" s="31" t="e">
        <f>IF(ROW(A339)=1,"",IF(VLOOKUP(A339,Crawl!A:W,23,FALSE)=0,"",VLOOKUP(A339,Crawl!A:W,23,FALSE)))</f>
        <v>#N/A</v>
      </c>
      <c r="F339" s="31" t="str">
        <f t="shared" si="64"/>
        <v/>
      </c>
      <c r="G339" s="31" t="str">
        <f>IFERROR(MID(A339,FIND(".",A339,LEN(#REF!)),LEN(A339)),"")</f>
        <v/>
      </c>
      <c r="H339" s="31" t="str">
        <f t="shared" si="65"/>
        <v/>
      </c>
      <c r="AM339"/>
      <c r="AN339"/>
      <c r="AO339"/>
      <c r="AP339"/>
      <c r="AQ339"/>
      <c r="AR339"/>
      <c r="AS339"/>
      <c r="AT339" s="33" t="str">
        <f>IF(ROW()=1,"",IF(O339=200,IFERROR(IF(FIND(LOWER(#REF!),LOWER(Q339)),"Yes","No"),"No"),"-"))</f>
        <v>-</v>
      </c>
      <c r="AU339" s="33" t="str">
        <f t="shared" si="55"/>
        <v>-</v>
      </c>
      <c r="AV339" s="33" t="str">
        <f t="shared" si="56"/>
        <v>-</v>
      </c>
      <c r="AW339" s="33" t="str">
        <f t="shared" si="63"/>
        <v>-</v>
      </c>
      <c r="AX339" s="33" t="str">
        <f t="shared" si="57"/>
        <v>No</v>
      </c>
      <c r="AY339" s="33" t="str">
        <f t="shared" si="58"/>
        <v>No</v>
      </c>
      <c r="AZ339" s="33" t="str">
        <f t="shared" si="59"/>
        <v>-</v>
      </c>
      <c r="BA339" s="33" t="str">
        <f t="shared" si="60"/>
        <v>No</v>
      </c>
      <c r="BB339" s="33" t="str">
        <f t="shared" si="61"/>
        <v>No</v>
      </c>
      <c r="BC339" s="33">
        <f t="shared" si="62"/>
        <v>0</v>
      </c>
    </row>
    <row r="340" spans="1:55" x14ac:dyDescent="0.25">
      <c r="A340" s="29"/>
      <c r="B340" s="29" t="e">
        <f>IF(ROW(A340)=1,"",VLOOKUP(A340,'SERP Crawl'!A:C,3,FALSE))</f>
        <v>#N/A</v>
      </c>
      <c r="C340" t="e">
        <f>IF(ROW(A340)=1,"",VLOOKUP(A340,Crawl!A:C,3,FALSE))</f>
        <v>#N/A</v>
      </c>
      <c r="D340" s="31" t="e">
        <f>IF(ROW(A340)=1,"",IF(VLOOKUP(A340,Crawl!A:V,22,FALSE)="","No","Yes"))</f>
        <v>#N/A</v>
      </c>
      <c r="E340" s="31" t="e">
        <f>IF(ROW(A340)=1,"",IF(VLOOKUP(A340,Crawl!A:W,23,FALSE)=0,"",VLOOKUP(A340,Crawl!A:W,23,FALSE)))</f>
        <v>#N/A</v>
      </c>
      <c r="F340" s="31" t="str">
        <f t="shared" si="64"/>
        <v/>
      </c>
      <c r="G340" s="31" t="str">
        <f>IFERROR(MID(A340,FIND(".",A340,LEN(#REF!)),LEN(A340)),"")</f>
        <v/>
      </c>
      <c r="H340" s="31" t="str">
        <f t="shared" si="65"/>
        <v/>
      </c>
      <c r="AM340"/>
      <c r="AN340"/>
      <c r="AO340"/>
      <c r="AP340"/>
      <c r="AQ340"/>
      <c r="AR340"/>
      <c r="AS340"/>
      <c r="AT340" s="33" t="str">
        <f>IF(ROW()=1,"",IF(O340=200,IFERROR(IF(FIND(LOWER(#REF!),LOWER(Q340)),"Yes","No"),"No"),"-"))</f>
        <v>-</v>
      </c>
      <c r="AU340" s="33" t="str">
        <f t="shared" si="55"/>
        <v>-</v>
      </c>
      <c r="AV340" s="33" t="str">
        <f t="shared" si="56"/>
        <v>-</v>
      </c>
      <c r="AW340" s="33" t="str">
        <f t="shared" si="63"/>
        <v>-</v>
      </c>
      <c r="AX340" s="33" t="str">
        <f t="shared" si="57"/>
        <v>No</v>
      </c>
      <c r="AY340" s="33" t="str">
        <f t="shared" si="58"/>
        <v>No</v>
      </c>
      <c r="AZ340" s="33" t="str">
        <f t="shared" si="59"/>
        <v>-</v>
      </c>
      <c r="BA340" s="33" t="str">
        <f t="shared" si="60"/>
        <v>No</v>
      </c>
      <c r="BB340" s="33" t="str">
        <f t="shared" si="61"/>
        <v>No</v>
      </c>
      <c r="BC340" s="33">
        <f t="shared" si="62"/>
        <v>0</v>
      </c>
    </row>
    <row r="341" spans="1:55" x14ac:dyDescent="0.25">
      <c r="A341" s="29"/>
      <c r="B341" s="29" t="e">
        <f>IF(ROW(A341)=1,"",VLOOKUP(A341,'SERP Crawl'!A:C,3,FALSE))</f>
        <v>#N/A</v>
      </c>
      <c r="C341" t="e">
        <f>IF(ROW(A341)=1,"",VLOOKUP(A341,Crawl!A:C,3,FALSE))</f>
        <v>#N/A</v>
      </c>
      <c r="D341" s="31" t="e">
        <f>IF(ROW(A341)=1,"",IF(VLOOKUP(A341,Crawl!A:V,22,FALSE)="","No","Yes"))</f>
        <v>#N/A</v>
      </c>
      <c r="E341" s="31" t="e">
        <f>IF(ROW(A341)=1,"",IF(VLOOKUP(A341,Crawl!A:W,23,FALSE)=0,"",VLOOKUP(A341,Crawl!A:W,23,FALSE)))</f>
        <v>#N/A</v>
      </c>
      <c r="F341" s="31" t="str">
        <f t="shared" si="64"/>
        <v/>
      </c>
      <c r="G341" s="31" t="str">
        <f>IFERROR(MID(A341,FIND(".",A341,LEN(#REF!)),LEN(A341)),"")</f>
        <v/>
      </c>
      <c r="H341" s="31" t="str">
        <f t="shared" si="65"/>
        <v/>
      </c>
      <c r="AM341"/>
      <c r="AN341"/>
      <c r="AO341"/>
      <c r="AP341"/>
      <c r="AQ341"/>
      <c r="AR341"/>
      <c r="AS341"/>
      <c r="AT341" s="33" t="str">
        <f>IF(ROW()=1,"",IF(O341=200,IFERROR(IF(FIND(LOWER(#REF!),LOWER(Q341)),"Yes","No"),"No"),"-"))</f>
        <v>-</v>
      </c>
      <c r="AU341" s="33" t="str">
        <f t="shared" si="55"/>
        <v>-</v>
      </c>
      <c r="AV341" s="33" t="str">
        <f t="shared" si="56"/>
        <v>-</v>
      </c>
      <c r="AW341" s="33" t="str">
        <f t="shared" si="63"/>
        <v>-</v>
      </c>
      <c r="AX341" s="33" t="str">
        <f t="shared" si="57"/>
        <v>No</v>
      </c>
      <c r="AY341" s="33" t="str">
        <f t="shared" si="58"/>
        <v>No</v>
      </c>
      <c r="AZ341" s="33" t="str">
        <f t="shared" si="59"/>
        <v>-</v>
      </c>
      <c r="BA341" s="33" t="str">
        <f t="shared" si="60"/>
        <v>No</v>
      </c>
      <c r="BB341" s="33" t="str">
        <f t="shared" si="61"/>
        <v>No</v>
      </c>
      <c r="BC341" s="33">
        <f t="shared" si="62"/>
        <v>0</v>
      </c>
    </row>
    <row r="342" spans="1:55" x14ac:dyDescent="0.25">
      <c r="A342" s="29"/>
      <c r="B342" s="29" t="e">
        <f>IF(ROW(A342)=1,"",VLOOKUP(A342,'SERP Crawl'!A:C,3,FALSE))</f>
        <v>#N/A</v>
      </c>
      <c r="C342" t="e">
        <f>IF(ROW(A342)=1,"",VLOOKUP(A342,Crawl!A:C,3,FALSE))</f>
        <v>#N/A</v>
      </c>
      <c r="D342" s="31" t="e">
        <f>IF(ROW(A342)=1,"",IF(VLOOKUP(A342,Crawl!A:V,22,FALSE)="","No","Yes"))</f>
        <v>#N/A</v>
      </c>
      <c r="E342" s="31" t="e">
        <f>IF(ROW(A342)=1,"",IF(VLOOKUP(A342,Crawl!A:W,23,FALSE)=0,"",VLOOKUP(A342,Crawl!A:W,23,FALSE)))</f>
        <v>#N/A</v>
      </c>
      <c r="F342" s="31" t="str">
        <f t="shared" si="64"/>
        <v/>
      </c>
      <c r="G342" s="31" t="str">
        <f>IFERROR(MID(A342,FIND(".",A342,LEN(#REF!)),LEN(A342)),"")</f>
        <v/>
      </c>
      <c r="H342" s="31" t="str">
        <f t="shared" si="65"/>
        <v/>
      </c>
      <c r="AM342"/>
      <c r="AN342"/>
      <c r="AO342"/>
      <c r="AP342"/>
      <c r="AQ342"/>
      <c r="AR342"/>
      <c r="AS342"/>
      <c r="AT342" s="33" t="str">
        <f>IF(ROW()=1,"",IF(O342=200,IFERROR(IF(FIND(LOWER(#REF!),LOWER(Q342)),"Yes","No"),"No"),"-"))</f>
        <v>-</v>
      </c>
      <c r="AU342" s="33" t="str">
        <f t="shared" si="55"/>
        <v>-</v>
      </c>
      <c r="AV342" s="33" t="str">
        <f t="shared" si="56"/>
        <v>-</v>
      </c>
      <c r="AW342" s="33" t="str">
        <f t="shared" si="63"/>
        <v>-</v>
      </c>
      <c r="AX342" s="33" t="str">
        <f t="shared" si="57"/>
        <v>No</v>
      </c>
      <c r="AY342" s="33" t="str">
        <f t="shared" si="58"/>
        <v>No</v>
      </c>
      <c r="AZ342" s="33" t="str">
        <f t="shared" si="59"/>
        <v>-</v>
      </c>
      <c r="BA342" s="33" t="str">
        <f t="shared" si="60"/>
        <v>No</v>
      </c>
      <c r="BB342" s="33" t="str">
        <f t="shared" si="61"/>
        <v>No</v>
      </c>
      <c r="BC342" s="33">
        <f t="shared" si="62"/>
        <v>0</v>
      </c>
    </row>
    <row r="343" spans="1:55" x14ac:dyDescent="0.25">
      <c r="A343" s="29"/>
      <c r="B343" s="29" t="e">
        <f>IF(ROW(A343)=1,"",VLOOKUP(A343,'SERP Crawl'!A:C,3,FALSE))</f>
        <v>#N/A</v>
      </c>
      <c r="C343" t="e">
        <f>IF(ROW(A343)=1,"",VLOOKUP(A343,Crawl!A:C,3,FALSE))</f>
        <v>#N/A</v>
      </c>
      <c r="D343" s="31" t="e">
        <f>IF(ROW(A343)=1,"",IF(VLOOKUP(A343,Crawl!A:V,22,FALSE)="","No","Yes"))</f>
        <v>#N/A</v>
      </c>
      <c r="E343" s="31" t="e">
        <f>IF(ROW(A343)=1,"",IF(VLOOKUP(A343,Crawl!A:W,23,FALSE)=0,"",VLOOKUP(A343,Crawl!A:W,23,FALSE)))</f>
        <v>#N/A</v>
      </c>
      <c r="F343" s="31" t="str">
        <f t="shared" si="64"/>
        <v/>
      </c>
      <c r="G343" s="31" t="str">
        <f>IFERROR(MID(A343,FIND(".",A343,LEN(#REF!)),LEN(A343)),"")</f>
        <v/>
      </c>
      <c r="H343" s="31" t="str">
        <f t="shared" si="65"/>
        <v/>
      </c>
      <c r="AM343"/>
      <c r="AN343"/>
      <c r="AO343"/>
      <c r="AP343"/>
      <c r="AQ343"/>
      <c r="AR343"/>
      <c r="AS343"/>
      <c r="AT343" s="33" t="str">
        <f>IF(ROW()=1,"",IF(O343=200,IFERROR(IF(FIND(LOWER(#REF!),LOWER(Q343)),"Yes","No"),"No"),"-"))</f>
        <v>-</v>
      </c>
      <c r="AU343" s="33" t="str">
        <f t="shared" si="55"/>
        <v>-</v>
      </c>
      <c r="AV343" s="33" t="str">
        <f t="shared" si="56"/>
        <v>-</v>
      </c>
      <c r="AW343" s="33" t="str">
        <f t="shared" si="63"/>
        <v>-</v>
      </c>
      <c r="AX343" s="33" t="str">
        <f t="shared" si="57"/>
        <v>No</v>
      </c>
      <c r="AY343" s="33" t="str">
        <f t="shared" si="58"/>
        <v>No</v>
      </c>
      <c r="AZ343" s="33" t="str">
        <f t="shared" si="59"/>
        <v>-</v>
      </c>
      <c r="BA343" s="33" t="str">
        <f t="shared" si="60"/>
        <v>No</v>
      </c>
      <c r="BB343" s="33" t="str">
        <f t="shared" si="61"/>
        <v>No</v>
      </c>
      <c r="BC343" s="33">
        <f t="shared" si="62"/>
        <v>0</v>
      </c>
    </row>
    <row r="344" spans="1:55" x14ac:dyDescent="0.25">
      <c r="A344" s="29"/>
      <c r="B344" s="29" t="e">
        <f>IF(ROW(A344)=1,"",VLOOKUP(A344,'SERP Crawl'!A:C,3,FALSE))</f>
        <v>#N/A</v>
      </c>
      <c r="C344" t="e">
        <f>IF(ROW(A344)=1,"",VLOOKUP(A344,Crawl!A:C,3,FALSE))</f>
        <v>#N/A</v>
      </c>
      <c r="D344" s="31" t="e">
        <f>IF(ROW(A344)=1,"",IF(VLOOKUP(A344,Crawl!A:V,22,FALSE)="","No","Yes"))</f>
        <v>#N/A</v>
      </c>
      <c r="E344" s="31" t="e">
        <f>IF(ROW(A344)=1,"",IF(VLOOKUP(A344,Crawl!A:W,23,FALSE)=0,"",VLOOKUP(A344,Crawl!A:W,23,FALSE)))</f>
        <v>#N/A</v>
      </c>
      <c r="F344" s="31" t="str">
        <f t="shared" si="64"/>
        <v/>
      </c>
      <c r="G344" s="31" t="str">
        <f>IFERROR(MID(A344,FIND(".",A344,LEN(#REF!)),LEN(A344)),"")</f>
        <v/>
      </c>
      <c r="H344" s="31" t="str">
        <f t="shared" si="65"/>
        <v/>
      </c>
      <c r="AM344"/>
      <c r="AN344"/>
      <c r="AO344"/>
      <c r="AP344"/>
      <c r="AQ344"/>
      <c r="AR344"/>
      <c r="AS344"/>
      <c r="AT344" s="33" t="str">
        <f>IF(ROW()=1,"",IF(O344=200,IFERROR(IF(FIND(LOWER(#REF!),LOWER(Q344)),"Yes","No"),"No"),"-"))</f>
        <v>-</v>
      </c>
      <c r="AU344" s="33" t="str">
        <f t="shared" si="55"/>
        <v>-</v>
      </c>
      <c r="AV344" s="33" t="str">
        <f t="shared" si="56"/>
        <v>-</v>
      </c>
      <c r="AW344" s="33" t="str">
        <f t="shared" si="63"/>
        <v>-</v>
      </c>
      <c r="AX344" s="33" t="str">
        <f t="shared" si="57"/>
        <v>No</v>
      </c>
      <c r="AY344" s="33" t="str">
        <f t="shared" si="58"/>
        <v>No</v>
      </c>
      <c r="AZ344" s="33" t="str">
        <f t="shared" si="59"/>
        <v>-</v>
      </c>
      <c r="BA344" s="33" t="str">
        <f t="shared" si="60"/>
        <v>No</v>
      </c>
      <c r="BB344" s="33" t="str">
        <f t="shared" si="61"/>
        <v>No</v>
      </c>
      <c r="BC344" s="33">
        <f t="shared" si="62"/>
        <v>0</v>
      </c>
    </row>
    <row r="345" spans="1:55" x14ac:dyDescent="0.25">
      <c r="A345" s="29"/>
      <c r="B345" s="29" t="e">
        <f>IF(ROW(A345)=1,"",VLOOKUP(A345,'SERP Crawl'!A:C,3,FALSE))</f>
        <v>#N/A</v>
      </c>
      <c r="C345" t="e">
        <f>IF(ROW(A345)=1,"",VLOOKUP(A345,Crawl!A:C,3,FALSE))</f>
        <v>#N/A</v>
      </c>
      <c r="D345" s="31" t="e">
        <f>IF(ROW(A345)=1,"",IF(VLOOKUP(A345,Crawl!A:V,22,FALSE)="","No","Yes"))</f>
        <v>#N/A</v>
      </c>
      <c r="E345" s="31" t="e">
        <f>IF(ROW(A345)=1,"",IF(VLOOKUP(A345,Crawl!A:W,23,FALSE)=0,"",VLOOKUP(A345,Crawl!A:W,23,FALSE)))</f>
        <v>#N/A</v>
      </c>
      <c r="F345" s="31" t="str">
        <f t="shared" si="64"/>
        <v/>
      </c>
      <c r="G345" s="31" t="str">
        <f>IFERROR(MID(A345,FIND(".",A345,LEN(#REF!)),LEN(A345)),"")</f>
        <v/>
      </c>
      <c r="H345" s="31" t="str">
        <f t="shared" si="65"/>
        <v/>
      </c>
      <c r="AM345"/>
      <c r="AN345"/>
      <c r="AO345"/>
      <c r="AP345"/>
      <c r="AQ345"/>
      <c r="AR345"/>
      <c r="AS345"/>
      <c r="AT345" s="33" t="str">
        <f>IF(ROW()=1,"",IF(O345=200,IFERROR(IF(FIND(LOWER(#REF!),LOWER(Q345)),"Yes","No"),"No"),"-"))</f>
        <v>-</v>
      </c>
      <c r="AU345" s="33" t="str">
        <f t="shared" si="55"/>
        <v>-</v>
      </c>
      <c r="AV345" s="33" t="str">
        <f t="shared" si="56"/>
        <v>-</v>
      </c>
      <c r="AW345" s="33" t="str">
        <f t="shared" si="63"/>
        <v>-</v>
      </c>
      <c r="AX345" s="33" t="str">
        <f t="shared" si="57"/>
        <v>No</v>
      </c>
      <c r="AY345" s="33" t="str">
        <f t="shared" si="58"/>
        <v>No</v>
      </c>
      <c r="AZ345" s="33" t="str">
        <f t="shared" si="59"/>
        <v>-</v>
      </c>
      <c r="BA345" s="33" t="str">
        <f t="shared" si="60"/>
        <v>No</v>
      </c>
      <c r="BB345" s="33" t="str">
        <f t="shared" si="61"/>
        <v>No</v>
      </c>
      <c r="BC345" s="33">
        <f t="shared" si="62"/>
        <v>0</v>
      </c>
    </row>
    <row r="346" spans="1:55" x14ac:dyDescent="0.25">
      <c r="A346" s="29"/>
      <c r="B346" s="29" t="e">
        <f>IF(ROW(A346)=1,"",VLOOKUP(A346,'SERP Crawl'!A:C,3,FALSE))</f>
        <v>#N/A</v>
      </c>
      <c r="C346" t="e">
        <f>IF(ROW(A346)=1,"",VLOOKUP(A346,Crawl!A:C,3,FALSE))</f>
        <v>#N/A</v>
      </c>
      <c r="D346" s="31" t="e">
        <f>IF(ROW(A346)=1,"",IF(VLOOKUP(A346,Crawl!A:V,22,FALSE)="","No","Yes"))</f>
        <v>#N/A</v>
      </c>
      <c r="E346" s="31" t="e">
        <f>IF(ROW(A346)=1,"",IF(VLOOKUP(A346,Crawl!A:W,23,FALSE)=0,"",VLOOKUP(A346,Crawl!A:W,23,FALSE)))</f>
        <v>#N/A</v>
      </c>
      <c r="F346" s="31" t="str">
        <f t="shared" si="64"/>
        <v/>
      </c>
      <c r="G346" s="31" t="str">
        <f>IFERROR(MID(A346,FIND(".",A346,LEN(#REF!)),LEN(A346)),"")</f>
        <v/>
      </c>
      <c r="H346" s="31" t="str">
        <f t="shared" si="65"/>
        <v/>
      </c>
      <c r="AM346"/>
      <c r="AN346"/>
      <c r="AO346"/>
      <c r="AP346"/>
      <c r="AQ346"/>
      <c r="AR346"/>
      <c r="AS346"/>
      <c r="AT346" s="33" t="str">
        <f>IF(ROW()=1,"",IF(O346=200,IFERROR(IF(FIND(LOWER(#REF!),LOWER(Q346)),"Yes","No"),"No"),"-"))</f>
        <v>-</v>
      </c>
      <c r="AU346" s="33" t="str">
        <f t="shared" si="55"/>
        <v>-</v>
      </c>
      <c r="AV346" s="33" t="str">
        <f t="shared" si="56"/>
        <v>-</v>
      </c>
      <c r="AW346" s="33" t="str">
        <f t="shared" si="63"/>
        <v>-</v>
      </c>
      <c r="AX346" s="33" t="str">
        <f t="shared" si="57"/>
        <v>No</v>
      </c>
      <c r="AY346" s="33" t="str">
        <f t="shared" si="58"/>
        <v>No</v>
      </c>
      <c r="AZ346" s="33" t="str">
        <f t="shared" si="59"/>
        <v>-</v>
      </c>
      <c r="BA346" s="33" t="str">
        <f t="shared" si="60"/>
        <v>No</v>
      </c>
      <c r="BB346" s="33" t="str">
        <f t="shared" si="61"/>
        <v>No</v>
      </c>
      <c r="BC346" s="33">
        <f t="shared" si="62"/>
        <v>0</v>
      </c>
    </row>
    <row r="347" spans="1:55" x14ac:dyDescent="0.25">
      <c r="A347" s="29"/>
      <c r="B347" s="29" t="e">
        <f>IF(ROW(A347)=1,"",VLOOKUP(A347,'SERP Crawl'!A:C,3,FALSE))</f>
        <v>#N/A</v>
      </c>
      <c r="C347" t="e">
        <f>IF(ROW(A347)=1,"",VLOOKUP(A347,Crawl!A:C,3,FALSE))</f>
        <v>#N/A</v>
      </c>
      <c r="D347" s="31" t="e">
        <f>IF(ROW(A347)=1,"",IF(VLOOKUP(A347,Crawl!A:V,22,FALSE)="","No","Yes"))</f>
        <v>#N/A</v>
      </c>
      <c r="E347" s="31" t="e">
        <f>IF(ROW(A347)=1,"",IF(VLOOKUP(A347,Crawl!A:W,23,FALSE)=0,"",VLOOKUP(A347,Crawl!A:W,23,FALSE)))</f>
        <v>#N/A</v>
      </c>
      <c r="F347" s="31" t="str">
        <f t="shared" si="64"/>
        <v/>
      </c>
      <c r="G347" s="31" t="str">
        <f>IFERROR(MID(A347,FIND(".",A347,LEN(#REF!)),LEN(A347)),"")</f>
        <v/>
      </c>
      <c r="H347" s="31" t="str">
        <f t="shared" si="65"/>
        <v/>
      </c>
      <c r="AM347"/>
      <c r="AN347"/>
      <c r="AO347"/>
      <c r="AP347"/>
      <c r="AQ347"/>
      <c r="AR347"/>
      <c r="AS347"/>
      <c r="AT347" s="33" t="str">
        <f>IF(ROW()=1,"",IF(O347=200,IFERROR(IF(FIND(LOWER(#REF!),LOWER(Q347)),"Yes","No"),"No"),"-"))</f>
        <v>-</v>
      </c>
      <c r="AU347" s="33" t="str">
        <f t="shared" si="55"/>
        <v>-</v>
      </c>
      <c r="AV347" s="33" t="str">
        <f t="shared" si="56"/>
        <v>-</v>
      </c>
      <c r="AW347" s="33" t="str">
        <f t="shared" si="63"/>
        <v>-</v>
      </c>
      <c r="AX347" s="33" t="str">
        <f t="shared" si="57"/>
        <v>No</v>
      </c>
      <c r="AY347" s="33" t="str">
        <f t="shared" si="58"/>
        <v>No</v>
      </c>
      <c r="AZ347" s="33" t="str">
        <f t="shared" si="59"/>
        <v>-</v>
      </c>
      <c r="BA347" s="33" t="str">
        <f t="shared" si="60"/>
        <v>No</v>
      </c>
      <c r="BB347" s="33" t="str">
        <f t="shared" si="61"/>
        <v>No</v>
      </c>
      <c r="BC347" s="33">
        <f t="shared" si="62"/>
        <v>0</v>
      </c>
    </row>
    <row r="348" spans="1:55" x14ac:dyDescent="0.25">
      <c r="A348" s="29"/>
      <c r="B348" s="29" t="e">
        <f>IF(ROW(A348)=1,"",VLOOKUP(A348,'SERP Crawl'!A:C,3,FALSE))</f>
        <v>#N/A</v>
      </c>
      <c r="C348" t="e">
        <f>IF(ROW(A348)=1,"",VLOOKUP(A348,Crawl!A:C,3,FALSE))</f>
        <v>#N/A</v>
      </c>
      <c r="D348" s="31" t="e">
        <f>IF(ROW(A348)=1,"",IF(VLOOKUP(A348,Crawl!A:V,22,FALSE)="","No","Yes"))</f>
        <v>#N/A</v>
      </c>
      <c r="E348" s="31" t="e">
        <f>IF(ROW(A348)=1,"",IF(VLOOKUP(A348,Crawl!A:W,23,FALSE)=0,"",VLOOKUP(A348,Crawl!A:W,23,FALSE)))</f>
        <v>#N/A</v>
      </c>
      <c r="F348" s="31" t="str">
        <f t="shared" si="64"/>
        <v/>
      </c>
      <c r="G348" s="31" t="str">
        <f>IFERROR(MID(A348,FIND(".",A348,LEN(#REF!)),LEN(A348)),"")</f>
        <v/>
      </c>
      <c r="H348" s="31" t="str">
        <f t="shared" si="65"/>
        <v/>
      </c>
      <c r="AM348"/>
      <c r="AN348"/>
      <c r="AO348"/>
      <c r="AP348"/>
      <c r="AQ348"/>
      <c r="AR348"/>
      <c r="AS348"/>
      <c r="AT348" s="33" t="str">
        <f>IF(ROW()=1,"",IF(O348=200,IFERROR(IF(FIND(LOWER(#REF!),LOWER(Q348)),"Yes","No"),"No"),"-"))</f>
        <v>-</v>
      </c>
      <c r="AU348" s="33" t="str">
        <f t="shared" si="55"/>
        <v>-</v>
      </c>
      <c r="AV348" s="33" t="str">
        <f t="shared" si="56"/>
        <v>-</v>
      </c>
      <c r="AW348" s="33" t="str">
        <f t="shared" si="63"/>
        <v>-</v>
      </c>
      <c r="AX348" s="33" t="str">
        <f t="shared" si="57"/>
        <v>No</v>
      </c>
      <c r="AY348" s="33" t="str">
        <f t="shared" si="58"/>
        <v>No</v>
      </c>
      <c r="AZ348" s="33" t="str">
        <f t="shared" si="59"/>
        <v>-</v>
      </c>
      <c r="BA348" s="33" t="str">
        <f t="shared" si="60"/>
        <v>No</v>
      </c>
      <c r="BB348" s="33" t="str">
        <f t="shared" si="61"/>
        <v>No</v>
      </c>
      <c r="BC348" s="33">
        <f t="shared" si="62"/>
        <v>0</v>
      </c>
    </row>
    <row r="349" spans="1:55" x14ac:dyDescent="0.25">
      <c r="A349" s="29"/>
      <c r="B349" s="29" t="e">
        <f>IF(ROW(A349)=1,"",VLOOKUP(A349,'SERP Crawl'!A:C,3,FALSE))</f>
        <v>#N/A</v>
      </c>
      <c r="C349" t="e">
        <f>IF(ROW(A349)=1,"",VLOOKUP(A349,Crawl!A:C,3,FALSE))</f>
        <v>#N/A</v>
      </c>
      <c r="D349" s="31" t="e">
        <f>IF(ROW(A349)=1,"",IF(VLOOKUP(A349,Crawl!A:V,22,FALSE)="","No","Yes"))</f>
        <v>#N/A</v>
      </c>
      <c r="E349" s="31" t="e">
        <f>IF(ROW(A349)=1,"",IF(VLOOKUP(A349,Crawl!A:W,23,FALSE)=0,"",VLOOKUP(A349,Crawl!A:W,23,FALSE)))</f>
        <v>#N/A</v>
      </c>
      <c r="F349" s="31" t="str">
        <f t="shared" si="64"/>
        <v/>
      </c>
      <c r="G349" s="31" t="str">
        <f>IFERROR(MID(A349,FIND(".",A349,LEN(#REF!)),LEN(A349)),"")</f>
        <v/>
      </c>
      <c r="H349" s="31" t="str">
        <f t="shared" si="65"/>
        <v/>
      </c>
      <c r="AM349"/>
      <c r="AN349"/>
      <c r="AO349"/>
      <c r="AP349"/>
      <c r="AQ349"/>
      <c r="AR349"/>
      <c r="AS349"/>
      <c r="AT349" s="33" t="str">
        <f>IF(ROW()=1,"",IF(O349=200,IFERROR(IF(FIND(LOWER(#REF!),LOWER(Q349)),"Yes","No"),"No"),"-"))</f>
        <v>-</v>
      </c>
      <c r="AU349" s="33" t="str">
        <f t="shared" si="55"/>
        <v>-</v>
      </c>
      <c r="AV349" s="33" t="str">
        <f t="shared" si="56"/>
        <v>-</v>
      </c>
      <c r="AW349" s="33" t="str">
        <f t="shared" si="63"/>
        <v>-</v>
      </c>
      <c r="AX349" s="33" t="str">
        <f t="shared" si="57"/>
        <v>No</v>
      </c>
      <c r="AY349" s="33" t="str">
        <f t="shared" si="58"/>
        <v>No</v>
      </c>
      <c r="AZ349" s="33" t="str">
        <f t="shared" si="59"/>
        <v>-</v>
      </c>
      <c r="BA349" s="33" t="str">
        <f t="shared" si="60"/>
        <v>No</v>
      </c>
      <c r="BB349" s="33" t="str">
        <f t="shared" si="61"/>
        <v>No</v>
      </c>
      <c r="BC349" s="33">
        <f t="shared" si="62"/>
        <v>0</v>
      </c>
    </row>
    <row r="350" spans="1:55" x14ac:dyDescent="0.25">
      <c r="A350" s="29"/>
      <c r="B350" s="29" t="e">
        <f>IF(ROW(A350)=1,"",VLOOKUP(A350,'SERP Crawl'!A:C,3,FALSE))</f>
        <v>#N/A</v>
      </c>
      <c r="C350" t="e">
        <f>IF(ROW(A350)=1,"",VLOOKUP(A350,Crawl!A:C,3,FALSE))</f>
        <v>#N/A</v>
      </c>
      <c r="D350" s="31" t="e">
        <f>IF(ROW(A350)=1,"",IF(VLOOKUP(A350,Crawl!A:V,22,FALSE)="","No","Yes"))</f>
        <v>#N/A</v>
      </c>
      <c r="E350" s="31" t="e">
        <f>IF(ROW(A350)=1,"",IF(VLOOKUP(A350,Crawl!A:W,23,FALSE)=0,"",VLOOKUP(A350,Crawl!A:W,23,FALSE)))</f>
        <v>#N/A</v>
      </c>
      <c r="F350" s="31" t="str">
        <f t="shared" si="64"/>
        <v/>
      </c>
      <c r="G350" s="31" t="str">
        <f>IFERROR(MID(A350,FIND(".",A350,LEN(#REF!)),LEN(A350)),"")</f>
        <v/>
      </c>
      <c r="H350" s="31" t="str">
        <f t="shared" si="65"/>
        <v/>
      </c>
      <c r="AM350"/>
      <c r="AN350"/>
      <c r="AO350"/>
      <c r="AP350"/>
      <c r="AQ350"/>
      <c r="AR350"/>
      <c r="AS350"/>
      <c r="AT350" s="33" t="str">
        <f>IF(ROW()=1,"",IF(O350=200,IFERROR(IF(FIND(LOWER(#REF!),LOWER(Q350)),"Yes","No"),"No"),"-"))</f>
        <v>-</v>
      </c>
      <c r="AU350" s="33" t="str">
        <f t="shared" si="55"/>
        <v>-</v>
      </c>
      <c r="AV350" s="33" t="str">
        <f t="shared" si="56"/>
        <v>-</v>
      </c>
      <c r="AW350" s="33" t="str">
        <f t="shared" si="63"/>
        <v>-</v>
      </c>
      <c r="AX350" s="33" t="str">
        <f t="shared" si="57"/>
        <v>No</v>
      </c>
      <c r="AY350" s="33" t="str">
        <f t="shared" si="58"/>
        <v>No</v>
      </c>
      <c r="AZ350" s="33" t="str">
        <f t="shared" si="59"/>
        <v>-</v>
      </c>
      <c r="BA350" s="33" t="str">
        <f t="shared" si="60"/>
        <v>No</v>
      </c>
      <c r="BB350" s="33" t="str">
        <f t="shared" si="61"/>
        <v>No</v>
      </c>
      <c r="BC350" s="33">
        <f t="shared" si="62"/>
        <v>0</v>
      </c>
    </row>
    <row r="351" spans="1:55" x14ac:dyDescent="0.25">
      <c r="A351" s="29"/>
      <c r="B351" s="29" t="e">
        <f>IF(ROW(A351)=1,"",VLOOKUP(A351,'SERP Crawl'!A:C,3,FALSE))</f>
        <v>#N/A</v>
      </c>
      <c r="C351" t="e">
        <f>IF(ROW(A351)=1,"",VLOOKUP(A351,Crawl!A:C,3,FALSE))</f>
        <v>#N/A</v>
      </c>
      <c r="D351" s="31" t="e">
        <f>IF(ROW(A351)=1,"",IF(VLOOKUP(A351,Crawl!A:V,22,FALSE)="","No","Yes"))</f>
        <v>#N/A</v>
      </c>
      <c r="E351" s="31" t="e">
        <f>IF(ROW(A351)=1,"",IF(VLOOKUP(A351,Crawl!A:W,23,FALSE)=0,"",VLOOKUP(A351,Crawl!A:W,23,FALSE)))</f>
        <v>#N/A</v>
      </c>
      <c r="F351" s="31" t="str">
        <f t="shared" si="64"/>
        <v/>
      </c>
      <c r="G351" s="31" t="str">
        <f>IFERROR(MID(A351,FIND(".",A351,LEN(#REF!)),LEN(A351)),"")</f>
        <v/>
      </c>
      <c r="H351" s="31" t="str">
        <f t="shared" si="65"/>
        <v/>
      </c>
      <c r="AM351"/>
      <c r="AN351"/>
      <c r="AO351"/>
      <c r="AP351"/>
      <c r="AQ351"/>
      <c r="AR351"/>
      <c r="AS351"/>
      <c r="AT351" s="33" t="str">
        <f>IF(ROW()=1,"",IF(O351=200,IFERROR(IF(FIND(LOWER(#REF!),LOWER(Q351)),"Yes","No"),"No"),"-"))</f>
        <v>-</v>
      </c>
      <c r="AU351" s="33" t="str">
        <f t="shared" si="55"/>
        <v>-</v>
      </c>
      <c r="AV351" s="33" t="str">
        <f t="shared" si="56"/>
        <v>-</v>
      </c>
      <c r="AW351" s="33" t="str">
        <f t="shared" si="63"/>
        <v>-</v>
      </c>
      <c r="AX351" s="33" t="str">
        <f t="shared" si="57"/>
        <v>No</v>
      </c>
      <c r="AY351" s="33" t="str">
        <f t="shared" si="58"/>
        <v>No</v>
      </c>
      <c r="AZ351" s="33" t="str">
        <f t="shared" si="59"/>
        <v>-</v>
      </c>
      <c r="BA351" s="33" t="str">
        <f t="shared" si="60"/>
        <v>No</v>
      </c>
      <c r="BB351" s="33" t="str">
        <f t="shared" si="61"/>
        <v>No</v>
      </c>
      <c r="BC351" s="33">
        <f t="shared" si="62"/>
        <v>0</v>
      </c>
    </row>
    <row r="352" spans="1:55" x14ac:dyDescent="0.25">
      <c r="A352" s="29"/>
      <c r="B352" s="29" t="e">
        <f>IF(ROW(A352)=1,"",VLOOKUP(A352,'SERP Crawl'!A:C,3,FALSE))</f>
        <v>#N/A</v>
      </c>
      <c r="C352" t="e">
        <f>IF(ROW(A352)=1,"",VLOOKUP(A352,Crawl!A:C,3,FALSE))</f>
        <v>#N/A</v>
      </c>
      <c r="D352" s="31" t="e">
        <f>IF(ROW(A352)=1,"",IF(VLOOKUP(A352,Crawl!A:V,22,FALSE)="","No","Yes"))</f>
        <v>#N/A</v>
      </c>
      <c r="E352" s="31" t="e">
        <f>IF(ROW(A352)=1,"",IF(VLOOKUP(A352,Crawl!A:W,23,FALSE)=0,"",VLOOKUP(A352,Crawl!A:W,23,FALSE)))</f>
        <v>#N/A</v>
      </c>
      <c r="F352" s="31" t="str">
        <f t="shared" si="64"/>
        <v/>
      </c>
      <c r="G352" s="31" t="str">
        <f>IFERROR(MID(A352,FIND(".",A352,LEN(#REF!)),LEN(A352)),"")</f>
        <v/>
      </c>
      <c r="H352" s="31" t="str">
        <f t="shared" si="65"/>
        <v/>
      </c>
      <c r="AM352"/>
      <c r="AN352"/>
      <c r="AO352"/>
      <c r="AP352"/>
      <c r="AQ352"/>
      <c r="AR352"/>
      <c r="AS352"/>
      <c r="AT352" s="33" t="str">
        <f>IF(ROW()=1,"",IF(O352=200,IFERROR(IF(FIND(LOWER(#REF!),LOWER(Q352)),"Yes","No"),"No"),"-"))</f>
        <v>-</v>
      </c>
      <c r="AU352" s="33" t="str">
        <f t="shared" si="55"/>
        <v>-</v>
      </c>
      <c r="AV352" s="33" t="str">
        <f t="shared" si="56"/>
        <v>-</v>
      </c>
      <c r="AW352" s="33" t="str">
        <f t="shared" si="63"/>
        <v>-</v>
      </c>
      <c r="AX352" s="33" t="str">
        <f t="shared" si="57"/>
        <v>No</v>
      </c>
      <c r="AY352" s="33" t="str">
        <f t="shared" si="58"/>
        <v>No</v>
      </c>
      <c r="AZ352" s="33" t="str">
        <f t="shared" si="59"/>
        <v>-</v>
      </c>
      <c r="BA352" s="33" t="str">
        <f t="shared" si="60"/>
        <v>No</v>
      </c>
      <c r="BB352" s="33" t="str">
        <f t="shared" si="61"/>
        <v>No</v>
      </c>
      <c r="BC352" s="33">
        <f t="shared" si="62"/>
        <v>0</v>
      </c>
    </row>
    <row r="353" spans="1:55" x14ac:dyDescent="0.25">
      <c r="A353" s="29"/>
      <c r="B353" s="29" t="e">
        <f>IF(ROW(A353)=1,"",VLOOKUP(A353,'SERP Crawl'!A:C,3,FALSE))</f>
        <v>#N/A</v>
      </c>
      <c r="C353" t="e">
        <f>IF(ROW(A353)=1,"",VLOOKUP(A353,Crawl!A:C,3,FALSE))</f>
        <v>#N/A</v>
      </c>
      <c r="D353" s="31" t="e">
        <f>IF(ROW(A353)=1,"",IF(VLOOKUP(A353,Crawl!A:V,22,FALSE)="","No","Yes"))</f>
        <v>#N/A</v>
      </c>
      <c r="E353" s="31" t="e">
        <f>IF(ROW(A353)=1,"",IF(VLOOKUP(A353,Crawl!A:W,23,FALSE)=0,"",VLOOKUP(A353,Crawl!A:W,23,FALSE)))</f>
        <v>#N/A</v>
      </c>
      <c r="F353" s="31" t="str">
        <f t="shared" si="64"/>
        <v/>
      </c>
      <c r="G353" s="31" t="str">
        <f>IFERROR(MID(A353,FIND(".",A353,LEN(#REF!)),LEN(A353)),"")</f>
        <v/>
      </c>
      <c r="H353" s="31" t="str">
        <f t="shared" si="65"/>
        <v/>
      </c>
      <c r="AM353"/>
      <c r="AN353"/>
      <c r="AO353"/>
      <c r="AP353"/>
      <c r="AQ353"/>
      <c r="AR353"/>
      <c r="AS353"/>
      <c r="AT353" s="33" t="str">
        <f>IF(ROW()=1,"",IF(O353=200,IFERROR(IF(FIND(LOWER(#REF!),LOWER(Q353)),"Yes","No"),"No"),"-"))</f>
        <v>-</v>
      </c>
      <c r="AU353" s="33" t="str">
        <f t="shared" si="55"/>
        <v>-</v>
      </c>
      <c r="AV353" s="33" t="str">
        <f t="shared" si="56"/>
        <v>-</v>
      </c>
      <c r="AW353" s="33" t="str">
        <f t="shared" si="63"/>
        <v>-</v>
      </c>
      <c r="AX353" s="33" t="str">
        <f t="shared" si="57"/>
        <v>No</v>
      </c>
      <c r="AY353" s="33" t="str">
        <f t="shared" si="58"/>
        <v>No</v>
      </c>
      <c r="AZ353" s="33" t="str">
        <f t="shared" si="59"/>
        <v>-</v>
      </c>
      <c r="BA353" s="33" t="str">
        <f t="shared" si="60"/>
        <v>No</v>
      </c>
      <c r="BB353" s="33" t="str">
        <f t="shared" si="61"/>
        <v>No</v>
      </c>
      <c r="BC353" s="33">
        <f t="shared" si="62"/>
        <v>0</v>
      </c>
    </row>
    <row r="354" spans="1:55" x14ac:dyDescent="0.25">
      <c r="A354" s="29"/>
      <c r="B354" s="29" t="e">
        <f>IF(ROW(A354)=1,"",VLOOKUP(A354,'SERP Crawl'!A:C,3,FALSE))</f>
        <v>#N/A</v>
      </c>
      <c r="C354" t="e">
        <f>IF(ROW(A354)=1,"",VLOOKUP(A354,Crawl!A:C,3,FALSE))</f>
        <v>#N/A</v>
      </c>
      <c r="D354" s="31" t="e">
        <f>IF(ROW(A354)=1,"",IF(VLOOKUP(A354,Crawl!A:V,22,FALSE)="","No","Yes"))</f>
        <v>#N/A</v>
      </c>
      <c r="E354" s="31" t="e">
        <f>IF(ROW(A354)=1,"",IF(VLOOKUP(A354,Crawl!A:W,23,FALSE)=0,"",VLOOKUP(A354,Crawl!A:W,23,FALSE)))</f>
        <v>#N/A</v>
      </c>
      <c r="F354" s="31" t="str">
        <f t="shared" si="64"/>
        <v/>
      </c>
      <c r="G354" s="31" t="str">
        <f>IFERROR(MID(A354,FIND(".",A354,LEN(#REF!)),LEN(A354)),"")</f>
        <v/>
      </c>
      <c r="H354" s="31" t="str">
        <f t="shared" si="65"/>
        <v/>
      </c>
      <c r="AM354"/>
      <c r="AN354"/>
      <c r="AO354"/>
      <c r="AP354"/>
      <c r="AQ354"/>
      <c r="AR354"/>
      <c r="AS354"/>
      <c r="AT354" s="33" t="str">
        <f>IF(ROW()=1,"",IF(O354=200,IFERROR(IF(FIND(LOWER(#REF!),LOWER(Q354)),"Yes","No"),"No"),"-"))</f>
        <v>-</v>
      </c>
      <c r="AU354" s="33" t="str">
        <f t="shared" si="55"/>
        <v>-</v>
      </c>
      <c r="AV354" s="33" t="str">
        <f t="shared" si="56"/>
        <v>-</v>
      </c>
      <c r="AW354" s="33" t="str">
        <f t="shared" si="63"/>
        <v>-</v>
      </c>
      <c r="AX354" s="33" t="str">
        <f t="shared" si="57"/>
        <v>No</v>
      </c>
      <c r="AY354" s="33" t="str">
        <f t="shared" si="58"/>
        <v>No</v>
      </c>
      <c r="AZ354" s="33" t="str">
        <f t="shared" si="59"/>
        <v>-</v>
      </c>
      <c r="BA354" s="33" t="str">
        <f t="shared" si="60"/>
        <v>No</v>
      </c>
      <c r="BB354" s="33" t="str">
        <f t="shared" si="61"/>
        <v>No</v>
      </c>
      <c r="BC354" s="33">
        <f t="shared" si="62"/>
        <v>0</v>
      </c>
    </row>
    <row r="355" spans="1:55" x14ac:dyDescent="0.25">
      <c r="A355" s="29"/>
      <c r="B355" s="29" t="e">
        <f>IF(ROW(A355)=1,"",VLOOKUP(A355,'SERP Crawl'!A:C,3,FALSE))</f>
        <v>#N/A</v>
      </c>
      <c r="C355" t="e">
        <f>IF(ROW(A355)=1,"",VLOOKUP(A355,Crawl!A:C,3,FALSE))</f>
        <v>#N/A</v>
      </c>
      <c r="D355" s="31" t="e">
        <f>IF(ROW(A355)=1,"",IF(VLOOKUP(A355,Crawl!A:V,22,FALSE)="","No","Yes"))</f>
        <v>#N/A</v>
      </c>
      <c r="E355" s="31" t="e">
        <f>IF(ROW(A355)=1,"",IF(VLOOKUP(A355,Crawl!A:W,23,FALSE)=0,"",VLOOKUP(A355,Crawl!A:W,23,FALSE)))</f>
        <v>#N/A</v>
      </c>
      <c r="F355" s="31" t="str">
        <f t="shared" si="64"/>
        <v/>
      </c>
      <c r="G355" s="31" t="str">
        <f>IFERROR(MID(A355,FIND(".",A355,LEN(#REF!)),LEN(A355)),"")</f>
        <v/>
      </c>
      <c r="H355" s="31" t="str">
        <f t="shared" si="65"/>
        <v/>
      </c>
      <c r="AM355"/>
      <c r="AN355"/>
      <c r="AO355"/>
      <c r="AP355"/>
      <c r="AQ355"/>
      <c r="AR355"/>
      <c r="AS355"/>
      <c r="AT355" s="33" t="str">
        <f>IF(ROW()=1,"",IF(O355=200,IFERROR(IF(FIND(LOWER(#REF!),LOWER(Q355)),"Yes","No"),"No"),"-"))</f>
        <v>-</v>
      </c>
      <c r="AU355" s="33" t="str">
        <f t="shared" si="55"/>
        <v>-</v>
      </c>
      <c r="AV355" s="33" t="str">
        <f t="shared" si="56"/>
        <v>-</v>
      </c>
      <c r="AW355" s="33" t="str">
        <f t="shared" si="63"/>
        <v>-</v>
      </c>
      <c r="AX355" s="33" t="str">
        <f t="shared" si="57"/>
        <v>No</v>
      </c>
      <c r="AY355" s="33" t="str">
        <f t="shared" si="58"/>
        <v>No</v>
      </c>
      <c r="AZ355" s="33" t="str">
        <f t="shared" si="59"/>
        <v>-</v>
      </c>
      <c r="BA355" s="33" t="str">
        <f t="shared" si="60"/>
        <v>No</v>
      </c>
      <c r="BB355" s="33" t="str">
        <f t="shared" si="61"/>
        <v>No</v>
      </c>
      <c r="BC355" s="33">
        <f t="shared" si="62"/>
        <v>0</v>
      </c>
    </row>
    <row r="356" spans="1:55" x14ac:dyDescent="0.25">
      <c r="A356" s="29"/>
      <c r="B356" s="29" t="e">
        <f>IF(ROW(A356)=1,"",VLOOKUP(A356,'SERP Crawl'!A:C,3,FALSE))</f>
        <v>#N/A</v>
      </c>
      <c r="C356" t="e">
        <f>IF(ROW(A356)=1,"",VLOOKUP(A356,Crawl!A:C,3,FALSE))</f>
        <v>#N/A</v>
      </c>
      <c r="D356" s="31" t="e">
        <f>IF(ROW(A356)=1,"",IF(VLOOKUP(A356,Crawl!A:V,22,FALSE)="","No","Yes"))</f>
        <v>#N/A</v>
      </c>
      <c r="E356" s="31" t="e">
        <f>IF(ROW(A356)=1,"",IF(VLOOKUP(A356,Crawl!A:W,23,FALSE)=0,"",VLOOKUP(A356,Crawl!A:W,23,FALSE)))</f>
        <v>#N/A</v>
      </c>
      <c r="F356" s="31" t="str">
        <f t="shared" si="64"/>
        <v/>
      </c>
      <c r="G356" s="31" t="str">
        <f>IFERROR(MID(A356,FIND(".",A356,LEN(#REF!)),LEN(A356)),"")</f>
        <v/>
      </c>
      <c r="H356" s="31" t="str">
        <f t="shared" si="65"/>
        <v/>
      </c>
      <c r="AM356"/>
      <c r="AN356"/>
      <c r="AO356"/>
      <c r="AP356"/>
      <c r="AQ356"/>
      <c r="AR356"/>
      <c r="AS356"/>
      <c r="AT356" s="33" t="str">
        <f>IF(ROW()=1,"",IF(O356=200,IFERROR(IF(FIND(LOWER(#REF!),LOWER(Q356)),"Yes","No"),"No"),"-"))</f>
        <v>-</v>
      </c>
      <c r="AU356" s="33" t="str">
        <f t="shared" si="55"/>
        <v>-</v>
      </c>
      <c r="AV356" s="33" t="str">
        <f t="shared" si="56"/>
        <v>-</v>
      </c>
      <c r="AW356" s="33" t="str">
        <f t="shared" si="63"/>
        <v>-</v>
      </c>
      <c r="AX356" s="33" t="str">
        <f t="shared" si="57"/>
        <v>No</v>
      </c>
      <c r="AY356" s="33" t="str">
        <f t="shared" si="58"/>
        <v>No</v>
      </c>
      <c r="AZ356" s="33" t="str">
        <f t="shared" si="59"/>
        <v>-</v>
      </c>
      <c r="BA356" s="33" t="str">
        <f t="shared" si="60"/>
        <v>No</v>
      </c>
      <c r="BB356" s="33" t="str">
        <f t="shared" si="61"/>
        <v>No</v>
      </c>
      <c r="BC356" s="33">
        <f t="shared" si="62"/>
        <v>0</v>
      </c>
    </row>
    <row r="357" spans="1:55" x14ac:dyDescent="0.25">
      <c r="A357" s="29"/>
      <c r="B357" s="29" t="e">
        <f>IF(ROW(A357)=1,"",VLOOKUP(A357,'SERP Crawl'!A:C,3,FALSE))</f>
        <v>#N/A</v>
      </c>
      <c r="C357" t="e">
        <f>IF(ROW(A357)=1,"",VLOOKUP(A357,Crawl!A:C,3,FALSE))</f>
        <v>#N/A</v>
      </c>
      <c r="D357" s="31" t="e">
        <f>IF(ROW(A357)=1,"",IF(VLOOKUP(A357,Crawl!A:V,22,FALSE)="","No","Yes"))</f>
        <v>#N/A</v>
      </c>
      <c r="E357" s="31" t="e">
        <f>IF(ROW(A357)=1,"",IF(VLOOKUP(A357,Crawl!A:W,23,FALSE)=0,"",VLOOKUP(A357,Crawl!A:W,23,FALSE)))</f>
        <v>#N/A</v>
      </c>
      <c r="F357" s="31" t="str">
        <f t="shared" si="64"/>
        <v/>
      </c>
      <c r="G357" s="31" t="str">
        <f>IFERROR(MID(A357,FIND(".",A357,LEN(#REF!)),LEN(A357)),"")</f>
        <v/>
      </c>
      <c r="H357" s="31" t="str">
        <f t="shared" si="65"/>
        <v/>
      </c>
      <c r="AM357"/>
      <c r="AN357"/>
      <c r="AO357"/>
      <c r="AP357"/>
      <c r="AQ357"/>
      <c r="AR357"/>
      <c r="AS357"/>
      <c r="AT357" s="33" t="str">
        <f>IF(ROW()=1,"",IF(O357=200,IFERROR(IF(FIND(LOWER(#REF!),LOWER(Q357)),"Yes","No"),"No"),"-"))</f>
        <v>-</v>
      </c>
      <c r="AU357" s="33" t="str">
        <f t="shared" si="55"/>
        <v>-</v>
      </c>
      <c r="AV357" s="33" t="str">
        <f t="shared" si="56"/>
        <v>-</v>
      </c>
      <c r="AW357" s="33" t="str">
        <f t="shared" si="63"/>
        <v>-</v>
      </c>
      <c r="AX357" s="33" t="str">
        <f t="shared" si="57"/>
        <v>No</v>
      </c>
      <c r="AY357" s="33" t="str">
        <f t="shared" si="58"/>
        <v>No</v>
      </c>
      <c r="AZ357" s="33" t="str">
        <f t="shared" si="59"/>
        <v>-</v>
      </c>
      <c r="BA357" s="33" t="str">
        <f t="shared" si="60"/>
        <v>No</v>
      </c>
      <c r="BB357" s="33" t="str">
        <f t="shared" si="61"/>
        <v>No</v>
      </c>
      <c r="BC357" s="33">
        <f t="shared" si="62"/>
        <v>0</v>
      </c>
    </row>
    <row r="358" spans="1:55" x14ac:dyDescent="0.25">
      <c r="A358" s="29"/>
      <c r="B358" s="29" t="e">
        <f>IF(ROW(A358)=1,"",VLOOKUP(A358,'SERP Crawl'!A:C,3,FALSE))</f>
        <v>#N/A</v>
      </c>
      <c r="C358" t="e">
        <f>IF(ROW(A358)=1,"",VLOOKUP(A358,Crawl!A:C,3,FALSE))</f>
        <v>#N/A</v>
      </c>
      <c r="D358" s="31" t="e">
        <f>IF(ROW(A358)=1,"",IF(VLOOKUP(A358,Crawl!A:V,22,FALSE)="","No","Yes"))</f>
        <v>#N/A</v>
      </c>
      <c r="E358" s="31" t="e">
        <f>IF(ROW(A358)=1,"",IF(VLOOKUP(A358,Crawl!A:W,23,FALSE)=0,"",VLOOKUP(A358,Crawl!A:W,23,FALSE)))</f>
        <v>#N/A</v>
      </c>
      <c r="F358" s="31" t="str">
        <f t="shared" si="64"/>
        <v/>
      </c>
      <c r="G358" s="31" t="str">
        <f>IFERROR(MID(A358,FIND(".",A358,LEN(#REF!)),LEN(A358)),"")</f>
        <v/>
      </c>
      <c r="H358" s="31" t="str">
        <f t="shared" si="65"/>
        <v/>
      </c>
      <c r="AM358"/>
      <c r="AN358"/>
      <c r="AO358"/>
      <c r="AP358"/>
      <c r="AQ358"/>
      <c r="AR358"/>
      <c r="AS358"/>
      <c r="AT358" s="33" t="str">
        <f>IF(ROW()=1,"",IF(O358=200,IFERROR(IF(FIND(LOWER(#REF!),LOWER(Q358)),"Yes","No"),"No"),"-"))</f>
        <v>-</v>
      </c>
      <c r="AU358" s="33" t="str">
        <f t="shared" si="55"/>
        <v>-</v>
      </c>
      <c r="AV358" s="33" t="str">
        <f t="shared" si="56"/>
        <v>-</v>
      </c>
      <c r="AW358" s="33" t="str">
        <f t="shared" si="63"/>
        <v>-</v>
      </c>
      <c r="AX358" s="33" t="str">
        <f t="shared" si="57"/>
        <v>No</v>
      </c>
      <c r="AY358" s="33" t="str">
        <f t="shared" si="58"/>
        <v>No</v>
      </c>
      <c r="AZ358" s="33" t="str">
        <f t="shared" si="59"/>
        <v>-</v>
      </c>
      <c r="BA358" s="33" t="str">
        <f t="shared" si="60"/>
        <v>No</v>
      </c>
      <c r="BB358" s="33" t="str">
        <f t="shared" si="61"/>
        <v>No</v>
      </c>
      <c r="BC358" s="33">
        <f t="shared" si="62"/>
        <v>0</v>
      </c>
    </row>
    <row r="359" spans="1:55" x14ac:dyDescent="0.25">
      <c r="A359" s="29"/>
      <c r="B359" s="29" t="e">
        <f>IF(ROW(A359)=1,"",VLOOKUP(A359,'SERP Crawl'!A:C,3,FALSE))</f>
        <v>#N/A</v>
      </c>
      <c r="C359" t="e">
        <f>IF(ROW(A359)=1,"",VLOOKUP(A359,Crawl!A:C,3,FALSE))</f>
        <v>#N/A</v>
      </c>
      <c r="D359" s="31" t="e">
        <f>IF(ROW(A359)=1,"",IF(VLOOKUP(A359,Crawl!A:V,22,FALSE)="","No","Yes"))</f>
        <v>#N/A</v>
      </c>
      <c r="E359" s="31" t="e">
        <f>IF(ROW(A359)=1,"",IF(VLOOKUP(A359,Crawl!A:W,23,FALSE)=0,"",VLOOKUP(A359,Crawl!A:W,23,FALSE)))</f>
        <v>#N/A</v>
      </c>
      <c r="F359" s="31" t="str">
        <f t="shared" si="64"/>
        <v/>
      </c>
      <c r="G359" s="31" t="str">
        <f>IFERROR(MID(A359,FIND(".",A359,LEN(#REF!)),LEN(A359)),"")</f>
        <v/>
      </c>
      <c r="H359" s="31" t="str">
        <f t="shared" si="65"/>
        <v/>
      </c>
      <c r="AM359"/>
      <c r="AN359"/>
      <c r="AO359"/>
      <c r="AP359"/>
      <c r="AQ359"/>
      <c r="AR359"/>
      <c r="AS359"/>
      <c r="AT359" s="33" t="str">
        <f>IF(ROW()=1,"",IF(O359=200,IFERROR(IF(FIND(LOWER(#REF!),LOWER(Q359)),"Yes","No"),"No"),"-"))</f>
        <v>-</v>
      </c>
      <c r="AU359" s="33" t="str">
        <f t="shared" si="55"/>
        <v>-</v>
      </c>
      <c r="AV359" s="33" t="str">
        <f t="shared" si="56"/>
        <v>-</v>
      </c>
      <c r="AW359" s="33" t="str">
        <f t="shared" si="63"/>
        <v>-</v>
      </c>
      <c r="AX359" s="33" t="str">
        <f t="shared" si="57"/>
        <v>No</v>
      </c>
      <c r="AY359" s="33" t="str">
        <f t="shared" si="58"/>
        <v>No</v>
      </c>
      <c r="AZ359" s="33" t="str">
        <f t="shared" si="59"/>
        <v>-</v>
      </c>
      <c r="BA359" s="33" t="str">
        <f t="shared" si="60"/>
        <v>No</v>
      </c>
      <c r="BB359" s="33" t="str">
        <f t="shared" si="61"/>
        <v>No</v>
      </c>
      <c r="BC359" s="33">
        <f t="shared" si="62"/>
        <v>0</v>
      </c>
    </row>
    <row r="360" spans="1:55" x14ac:dyDescent="0.25">
      <c r="A360" s="29"/>
      <c r="B360" s="29" t="e">
        <f>IF(ROW(A360)=1,"",VLOOKUP(A360,'SERP Crawl'!A:C,3,FALSE))</f>
        <v>#N/A</v>
      </c>
      <c r="C360" t="e">
        <f>IF(ROW(A360)=1,"",VLOOKUP(A360,Crawl!A:C,3,FALSE))</f>
        <v>#N/A</v>
      </c>
      <c r="D360" s="31" t="e">
        <f>IF(ROW(A360)=1,"",IF(VLOOKUP(A360,Crawl!A:V,22,FALSE)="","No","Yes"))</f>
        <v>#N/A</v>
      </c>
      <c r="E360" s="31" t="e">
        <f>IF(ROW(A360)=1,"",IF(VLOOKUP(A360,Crawl!A:W,23,FALSE)=0,"",VLOOKUP(A360,Crawl!A:W,23,FALSE)))</f>
        <v>#N/A</v>
      </c>
      <c r="F360" s="31" t="str">
        <f t="shared" si="64"/>
        <v/>
      </c>
      <c r="G360" s="31" t="str">
        <f>IFERROR(MID(A360,FIND(".",A360,LEN(#REF!)),LEN(A360)),"")</f>
        <v/>
      </c>
      <c r="H360" s="31" t="str">
        <f t="shared" si="65"/>
        <v/>
      </c>
      <c r="AM360"/>
      <c r="AN360"/>
      <c r="AO360"/>
      <c r="AP360"/>
      <c r="AQ360"/>
      <c r="AR360"/>
      <c r="AS360"/>
      <c r="AT360" s="33" t="str">
        <f>IF(ROW()=1,"",IF(O360=200,IFERROR(IF(FIND(LOWER(#REF!),LOWER(Q360)),"Yes","No"),"No"),"-"))</f>
        <v>-</v>
      </c>
      <c r="AU360" s="33" t="str">
        <f t="shared" si="55"/>
        <v>-</v>
      </c>
      <c r="AV360" s="33" t="str">
        <f t="shared" si="56"/>
        <v>-</v>
      </c>
      <c r="AW360" s="33" t="str">
        <f t="shared" si="63"/>
        <v>-</v>
      </c>
      <c r="AX360" s="33" t="str">
        <f t="shared" si="57"/>
        <v>No</v>
      </c>
      <c r="AY360" s="33" t="str">
        <f t="shared" si="58"/>
        <v>No</v>
      </c>
      <c r="AZ360" s="33" t="str">
        <f t="shared" si="59"/>
        <v>-</v>
      </c>
      <c r="BA360" s="33" t="str">
        <f t="shared" si="60"/>
        <v>No</v>
      </c>
      <c r="BB360" s="33" t="str">
        <f t="shared" si="61"/>
        <v>No</v>
      </c>
      <c r="BC360" s="33">
        <f t="shared" si="62"/>
        <v>0</v>
      </c>
    </row>
    <row r="361" spans="1:55" x14ac:dyDescent="0.25">
      <c r="A361" s="29"/>
      <c r="B361" s="29" t="e">
        <f>IF(ROW(A361)=1,"",VLOOKUP(A361,'SERP Crawl'!A:C,3,FALSE))</f>
        <v>#N/A</v>
      </c>
      <c r="C361" t="e">
        <f>IF(ROW(A361)=1,"",VLOOKUP(A361,Crawl!A:C,3,FALSE))</f>
        <v>#N/A</v>
      </c>
      <c r="D361" s="31" t="e">
        <f>IF(ROW(A361)=1,"",IF(VLOOKUP(A361,Crawl!A:V,22,FALSE)="","No","Yes"))</f>
        <v>#N/A</v>
      </c>
      <c r="E361" s="31" t="e">
        <f>IF(ROW(A361)=1,"",IF(VLOOKUP(A361,Crawl!A:W,23,FALSE)=0,"",VLOOKUP(A361,Crawl!A:W,23,FALSE)))</f>
        <v>#N/A</v>
      </c>
      <c r="F361" s="31" t="str">
        <f t="shared" si="64"/>
        <v/>
      </c>
      <c r="G361" s="31" t="str">
        <f>IFERROR(MID(A361,FIND(".",A361,LEN(#REF!)),LEN(A361)),"")</f>
        <v/>
      </c>
      <c r="H361" s="31" t="str">
        <f t="shared" si="65"/>
        <v/>
      </c>
      <c r="AM361"/>
      <c r="AN361"/>
      <c r="AO361"/>
      <c r="AP361"/>
      <c r="AQ361"/>
      <c r="AR361"/>
      <c r="AS361"/>
      <c r="AT361" s="33" t="str">
        <f>IF(ROW()=1,"",IF(O361=200,IFERROR(IF(FIND(LOWER(#REF!),LOWER(Q361)),"Yes","No"),"No"),"-"))</f>
        <v>-</v>
      </c>
      <c r="AU361" s="33" t="str">
        <f t="shared" si="55"/>
        <v>-</v>
      </c>
      <c r="AV361" s="33" t="str">
        <f t="shared" si="56"/>
        <v>-</v>
      </c>
      <c r="AW361" s="33" t="str">
        <f t="shared" si="63"/>
        <v>-</v>
      </c>
      <c r="AX361" s="33" t="str">
        <f t="shared" si="57"/>
        <v>No</v>
      </c>
      <c r="AY361" s="33" t="str">
        <f t="shared" si="58"/>
        <v>No</v>
      </c>
      <c r="AZ361" s="33" t="str">
        <f t="shared" si="59"/>
        <v>-</v>
      </c>
      <c r="BA361" s="33" t="str">
        <f t="shared" si="60"/>
        <v>No</v>
      </c>
      <c r="BB361" s="33" t="str">
        <f t="shared" si="61"/>
        <v>No</v>
      </c>
      <c r="BC361" s="33">
        <f t="shared" si="62"/>
        <v>0</v>
      </c>
    </row>
    <row r="362" spans="1:55" x14ac:dyDescent="0.25">
      <c r="A362" s="29"/>
      <c r="B362" s="29" t="e">
        <f>IF(ROW(A362)=1,"",VLOOKUP(A362,'SERP Crawl'!A:C,3,FALSE))</f>
        <v>#N/A</v>
      </c>
      <c r="C362" t="e">
        <f>IF(ROW(A362)=1,"",VLOOKUP(A362,Crawl!A:C,3,FALSE))</f>
        <v>#N/A</v>
      </c>
      <c r="D362" s="31" t="e">
        <f>IF(ROW(A362)=1,"",IF(VLOOKUP(A362,Crawl!A:V,22,FALSE)="","No","Yes"))</f>
        <v>#N/A</v>
      </c>
      <c r="E362" s="31" t="e">
        <f>IF(ROW(A362)=1,"",IF(VLOOKUP(A362,Crawl!A:W,23,FALSE)=0,"",VLOOKUP(A362,Crawl!A:W,23,FALSE)))</f>
        <v>#N/A</v>
      </c>
      <c r="F362" s="31" t="str">
        <f t="shared" si="64"/>
        <v/>
      </c>
      <c r="G362" s="31" t="str">
        <f>IFERROR(MID(A362,FIND(".",A362,LEN(#REF!)),LEN(A362)),"")</f>
        <v/>
      </c>
      <c r="H362" s="31" t="str">
        <f t="shared" si="65"/>
        <v/>
      </c>
      <c r="AM362"/>
      <c r="AN362"/>
      <c r="AO362"/>
      <c r="AP362"/>
      <c r="AQ362"/>
      <c r="AR362"/>
      <c r="AS362"/>
      <c r="AT362" s="33" t="str">
        <f>IF(ROW()=1,"",IF(O362=200,IFERROR(IF(FIND(LOWER(#REF!),LOWER(Q362)),"Yes","No"),"No"),"-"))</f>
        <v>-</v>
      </c>
      <c r="AU362" s="33" t="str">
        <f t="shared" si="55"/>
        <v>-</v>
      </c>
      <c r="AV362" s="33" t="str">
        <f t="shared" si="56"/>
        <v>-</v>
      </c>
      <c r="AW362" s="33" t="str">
        <f t="shared" si="63"/>
        <v>-</v>
      </c>
      <c r="AX362" s="33" t="str">
        <f t="shared" si="57"/>
        <v>No</v>
      </c>
      <c r="AY362" s="33" t="str">
        <f t="shared" si="58"/>
        <v>No</v>
      </c>
      <c r="AZ362" s="33" t="str">
        <f t="shared" si="59"/>
        <v>-</v>
      </c>
      <c r="BA362" s="33" t="str">
        <f t="shared" si="60"/>
        <v>No</v>
      </c>
      <c r="BB362" s="33" t="str">
        <f t="shared" si="61"/>
        <v>No</v>
      </c>
      <c r="BC362" s="33">
        <f t="shared" si="62"/>
        <v>0</v>
      </c>
    </row>
    <row r="363" spans="1:55" x14ac:dyDescent="0.25">
      <c r="A363" s="29"/>
      <c r="B363" s="29" t="e">
        <f>IF(ROW(A363)=1,"",VLOOKUP(A363,'SERP Crawl'!A:C,3,FALSE))</f>
        <v>#N/A</v>
      </c>
      <c r="C363" t="e">
        <f>IF(ROW(A363)=1,"",VLOOKUP(A363,Crawl!A:C,3,FALSE))</f>
        <v>#N/A</v>
      </c>
      <c r="D363" s="31" t="e">
        <f>IF(ROW(A363)=1,"",IF(VLOOKUP(A363,Crawl!A:V,22,FALSE)="","No","Yes"))</f>
        <v>#N/A</v>
      </c>
      <c r="E363" s="31" t="e">
        <f>IF(ROW(A363)=1,"",IF(VLOOKUP(A363,Crawl!A:W,23,FALSE)=0,"",VLOOKUP(A363,Crawl!A:W,23,FALSE)))</f>
        <v>#N/A</v>
      </c>
      <c r="F363" s="31" t="str">
        <f t="shared" si="64"/>
        <v/>
      </c>
      <c r="G363" s="31" t="str">
        <f>IFERROR(MID(A363,FIND(".",A363,LEN(#REF!)),LEN(A363)),"")</f>
        <v/>
      </c>
      <c r="H363" s="31" t="str">
        <f t="shared" si="65"/>
        <v/>
      </c>
      <c r="AM363"/>
      <c r="AN363"/>
      <c r="AO363"/>
      <c r="AP363"/>
      <c r="AQ363"/>
      <c r="AR363"/>
      <c r="AS363"/>
      <c r="AT363" s="33" t="str">
        <f>IF(ROW()=1,"",IF(O363=200,IFERROR(IF(FIND(LOWER(#REF!),LOWER(Q363)),"Yes","No"),"No"),"-"))</f>
        <v>-</v>
      </c>
      <c r="AU363" s="33" t="str">
        <f t="shared" si="55"/>
        <v>-</v>
      </c>
      <c r="AV363" s="33" t="str">
        <f t="shared" si="56"/>
        <v>-</v>
      </c>
      <c r="AW363" s="33" t="str">
        <f t="shared" si="63"/>
        <v>-</v>
      </c>
      <c r="AX363" s="33" t="str">
        <f t="shared" si="57"/>
        <v>No</v>
      </c>
      <c r="AY363" s="33" t="str">
        <f t="shared" si="58"/>
        <v>No</v>
      </c>
      <c r="AZ363" s="33" t="str">
        <f t="shared" si="59"/>
        <v>-</v>
      </c>
      <c r="BA363" s="33" t="str">
        <f t="shared" si="60"/>
        <v>No</v>
      </c>
      <c r="BB363" s="33" t="str">
        <f t="shared" si="61"/>
        <v>No</v>
      </c>
      <c r="BC363" s="33">
        <f t="shared" si="62"/>
        <v>0</v>
      </c>
    </row>
    <row r="364" spans="1:55" x14ac:dyDescent="0.25">
      <c r="A364" s="29"/>
      <c r="B364" s="29" t="e">
        <f>IF(ROW(A364)=1,"",VLOOKUP(A364,'SERP Crawl'!A:C,3,FALSE))</f>
        <v>#N/A</v>
      </c>
      <c r="C364" t="e">
        <f>IF(ROW(A364)=1,"",VLOOKUP(A364,Crawl!A:C,3,FALSE))</f>
        <v>#N/A</v>
      </c>
      <c r="D364" s="31" t="e">
        <f>IF(ROW(A364)=1,"",IF(VLOOKUP(A364,Crawl!A:V,22,FALSE)="","No","Yes"))</f>
        <v>#N/A</v>
      </c>
      <c r="E364" s="31" t="e">
        <f>IF(ROW(A364)=1,"",IF(VLOOKUP(A364,Crawl!A:W,23,FALSE)=0,"",VLOOKUP(A364,Crawl!A:W,23,FALSE)))</f>
        <v>#N/A</v>
      </c>
      <c r="F364" s="31" t="str">
        <f t="shared" si="64"/>
        <v/>
      </c>
      <c r="G364" s="31" t="str">
        <f>IFERROR(MID(A364,FIND(".",A364,LEN(#REF!)),LEN(A364)),"")</f>
        <v/>
      </c>
      <c r="H364" s="31" t="str">
        <f t="shared" si="65"/>
        <v/>
      </c>
      <c r="AM364"/>
      <c r="AN364"/>
      <c r="AO364"/>
      <c r="AP364"/>
      <c r="AQ364"/>
      <c r="AR364"/>
      <c r="AS364"/>
      <c r="AT364" s="33" t="str">
        <f>IF(ROW()=1,"",IF(O364=200,IFERROR(IF(FIND(LOWER(#REF!),LOWER(Q364)),"Yes","No"),"No"),"-"))</f>
        <v>-</v>
      </c>
      <c r="AU364" s="33" t="str">
        <f t="shared" si="55"/>
        <v>-</v>
      </c>
      <c r="AV364" s="33" t="str">
        <f t="shared" si="56"/>
        <v>-</v>
      </c>
      <c r="AW364" s="33" t="str">
        <f t="shared" si="63"/>
        <v>-</v>
      </c>
      <c r="AX364" s="33" t="str">
        <f t="shared" si="57"/>
        <v>No</v>
      </c>
      <c r="AY364" s="33" t="str">
        <f t="shared" si="58"/>
        <v>No</v>
      </c>
      <c r="AZ364" s="33" t="str">
        <f t="shared" si="59"/>
        <v>-</v>
      </c>
      <c r="BA364" s="33" t="str">
        <f t="shared" si="60"/>
        <v>No</v>
      </c>
      <c r="BB364" s="33" t="str">
        <f t="shared" si="61"/>
        <v>No</v>
      </c>
      <c r="BC364" s="33">
        <f t="shared" si="62"/>
        <v>0</v>
      </c>
    </row>
    <row r="365" spans="1:55" x14ac:dyDescent="0.25">
      <c r="A365" s="29"/>
      <c r="B365" s="29" t="e">
        <f>IF(ROW(A365)=1,"",VLOOKUP(A365,'SERP Crawl'!A:C,3,FALSE))</f>
        <v>#N/A</v>
      </c>
      <c r="C365" t="e">
        <f>IF(ROW(A365)=1,"",VLOOKUP(A365,Crawl!A:C,3,FALSE))</f>
        <v>#N/A</v>
      </c>
      <c r="D365" s="31" t="e">
        <f>IF(ROW(A365)=1,"",IF(VLOOKUP(A365,Crawl!A:V,22,FALSE)="","No","Yes"))</f>
        <v>#N/A</v>
      </c>
      <c r="E365" s="31" t="e">
        <f>IF(ROW(A365)=1,"",IF(VLOOKUP(A365,Crawl!A:W,23,FALSE)=0,"",VLOOKUP(A365,Crawl!A:W,23,FALSE)))</f>
        <v>#N/A</v>
      </c>
      <c r="F365" s="31" t="str">
        <f t="shared" si="64"/>
        <v/>
      </c>
      <c r="G365" s="31" t="str">
        <f>IFERROR(MID(A365,FIND(".",A365,LEN(#REF!)),LEN(A365)),"")</f>
        <v/>
      </c>
      <c r="H365" s="31" t="str">
        <f t="shared" si="65"/>
        <v/>
      </c>
      <c r="AM365"/>
      <c r="AN365"/>
      <c r="AO365"/>
      <c r="AP365"/>
      <c r="AQ365"/>
      <c r="AR365"/>
      <c r="AS365"/>
      <c r="AT365" s="33" t="str">
        <f>IF(ROW()=1,"",IF(O365=200,IFERROR(IF(FIND(LOWER(#REF!),LOWER(Q365)),"Yes","No"),"No"),"-"))</f>
        <v>-</v>
      </c>
      <c r="AU365" s="33" t="str">
        <f t="shared" si="55"/>
        <v>-</v>
      </c>
      <c r="AV365" s="33" t="str">
        <f t="shared" si="56"/>
        <v>-</v>
      </c>
      <c r="AW365" s="33" t="str">
        <f t="shared" si="63"/>
        <v>-</v>
      </c>
      <c r="AX365" s="33" t="str">
        <f t="shared" si="57"/>
        <v>No</v>
      </c>
      <c r="AY365" s="33" t="str">
        <f t="shared" si="58"/>
        <v>No</v>
      </c>
      <c r="AZ365" s="33" t="str">
        <f t="shared" si="59"/>
        <v>-</v>
      </c>
      <c r="BA365" s="33" t="str">
        <f t="shared" si="60"/>
        <v>No</v>
      </c>
      <c r="BB365" s="33" t="str">
        <f t="shared" si="61"/>
        <v>No</v>
      </c>
      <c r="BC365" s="33">
        <f t="shared" si="62"/>
        <v>0</v>
      </c>
    </row>
    <row r="366" spans="1:55" x14ac:dyDescent="0.25">
      <c r="A366" s="29"/>
      <c r="B366" s="29" t="e">
        <f>IF(ROW(A366)=1,"",VLOOKUP(A366,'SERP Crawl'!A:C,3,FALSE))</f>
        <v>#N/A</v>
      </c>
      <c r="C366" t="e">
        <f>IF(ROW(A366)=1,"",VLOOKUP(A366,Crawl!A:C,3,FALSE))</f>
        <v>#N/A</v>
      </c>
      <c r="D366" s="31" t="e">
        <f>IF(ROW(A366)=1,"",IF(VLOOKUP(A366,Crawl!A:V,22,FALSE)="","No","Yes"))</f>
        <v>#N/A</v>
      </c>
      <c r="E366" s="31" t="e">
        <f>IF(ROW(A366)=1,"",IF(VLOOKUP(A366,Crawl!A:W,23,FALSE)=0,"",VLOOKUP(A366,Crawl!A:W,23,FALSE)))</f>
        <v>#N/A</v>
      </c>
      <c r="F366" s="31" t="str">
        <f t="shared" si="64"/>
        <v/>
      </c>
      <c r="G366" s="31" t="str">
        <f>IFERROR(MID(A366,FIND(".",A366,LEN(#REF!)),LEN(A366)),"")</f>
        <v/>
      </c>
      <c r="H366" s="31" t="str">
        <f t="shared" si="65"/>
        <v/>
      </c>
      <c r="AM366"/>
      <c r="AN366"/>
      <c r="AO366"/>
      <c r="AP366"/>
      <c r="AQ366"/>
      <c r="AR366"/>
      <c r="AS366"/>
      <c r="AT366" s="33" t="str">
        <f>IF(ROW()=1,"",IF(O366=200,IFERROR(IF(FIND(LOWER(#REF!),LOWER(Q366)),"Yes","No"),"No"),"-"))</f>
        <v>-</v>
      </c>
      <c r="AU366" s="33" t="str">
        <f t="shared" si="55"/>
        <v>-</v>
      </c>
      <c r="AV366" s="33" t="str">
        <f t="shared" si="56"/>
        <v>-</v>
      </c>
      <c r="AW366" s="33" t="str">
        <f t="shared" si="63"/>
        <v>-</v>
      </c>
      <c r="AX366" s="33" t="str">
        <f t="shared" si="57"/>
        <v>No</v>
      </c>
      <c r="AY366" s="33" t="str">
        <f t="shared" si="58"/>
        <v>No</v>
      </c>
      <c r="AZ366" s="33" t="str">
        <f t="shared" si="59"/>
        <v>-</v>
      </c>
      <c r="BA366" s="33" t="str">
        <f t="shared" si="60"/>
        <v>No</v>
      </c>
      <c r="BB366" s="33" t="str">
        <f t="shared" si="61"/>
        <v>No</v>
      </c>
      <c r="BC366" s="33">
        <f t="shared" si="62"/>
        <v>0</v>
      </c>
    </row>
    <row r="367" spans="1:55" x14ac:dyDescent="0.25">
      <c r="A367" s="29"/>
      <c r="B367" s="29" t="e">
        <f>IF(ROW(A367)=1,"",VLOOKUP(A367,'SERP Crawl'!A:C,3,FALSE))</f>
        <v>#N/A</v>
      </c>
      <c r="C367" t="e">
        <f>IF(ROW(A367)=1,"",VLOOKUP(A367,Crawl!A:C,3,FALSE))</f>
        <v>#N/A</v>
      </c>
      <c r="D367" s="31" t="e">
        <f>IF(ROW(A367)=1,"",IF(VLOOKUP(A367,Crawl!A:V,22,FALSE)="","No","Yes"))</f>
        <v>#N/A</v>
      </c>
      <c r="E367" s="31" t="e">
        <f>IF(ROW(A367)=1,"",IF(VLOOKUP(A367,Crawl!A:W,23,FALSE)=0,"",VLOOKUP(A367,Crawl!A:W,23,FALSE)))</f>
        <v>#N/A</v>
      </c>
      <c r="F367" s="31" t="str">
        <f t="shared" si="64"/>
        <v/>
      </c>
      <c r="G367" s="31" t="str">
        <f>IFERROR(MID(A367,FIND(".",A367,LEN(#REF!)),LEN(A367)),"")</f>
        <v/>
      </c>
      <c r="H367" s="31" t="str">
        <f t="shared" si="65"/>
        <v/>
      </c>
      <c r="AM367"/>
      <c r="AN367"/>
      <c r="AO367"/>
      <c r="AP367"/>
      <c r="AQ367"/>
      <c r="AR367"/>
      <c r="AS367"/>
      <c r="AT367" s="33" t="str">
        <f>IF(ROW()=1,"",IF(O367=200,IFERROR(IF(FIND(LOWER(#REF!),LOWER(Q367)),"Yes","No"),"No"),"-"))</f>
        <v>-</v>
      </c>
      <c r="AU367" s="33" t="str">
        <f t="shared" si="55"/>
        <v>-</v>
      </c>
      <c r="AV367" s="33" t="str">
        <f t="shared" si="56"/>
        <v>-</v>
      </c>
      <c r="AW367" s="33" t="str">
        <f t="shared" si="63"/>
        <v>-</v>
      </c>
      <c r="AX367" s="33" t="str">
        <f t="shared" si="57"/>
        <v>No</v>
      </c>
      <c r="AY367" s="33" t="str">
        <f t="shared" si="58"/>
        <v>No</v>
      </c>
      <c r="AZ367" s="33" t="str">
        <f t="shared" si="59"/>
        <v>-</v>
      </c>
      <c r="BA367" s="33" t="str">
        <f t="shared" si="60"/>
        <v>No</v>
      </c>
      <c r="BB367" s="33" t="str">
        <f t="shared" si="61"/>
        <v>No</v>
      </c>
      <c r="BC367" s="33">
        <f t="shared" si="62"/>
        <v>0</v>
      </c>
    </row>
    <row r="368" spans="1:55" x14ac:dyDescent="0.25">
      <c r="A368" s="29"/>
      <c r="B368" s="29" t="e">
        <f>IF(ROW(A368)=1,"",VLOOKUP(A368,'SERP Crawl'!A:C,3,FALSE))</f>
        <v>#N/A</v>
      </c>
      <c r="C368" t="e">
        <f>IF(ROW(A368)=1,"",VLOOKUP(A368,Crawl!A:C,3,FALSE))</f>
        <v>#N/A</v>
      </c>
      <c r="D368" s="31" t="e">
        <f>IF(ROW(A368)=1,"",IF(VLOOKUP(A368,Crawl!A:V,22,FALSE)="","No","Yes"))</f>
        <v>#N/A</v>
      </c>
      <c r="E368" s="31" t="e">
        <f>IF(ROW(A368)=1,"",IF(VLOOKUP(A368,Crawl!A:W,23,FALSE)=0,"",VLOOKUP(A368,Crawl!A:W,23,FALSE)))</f>
        <v>#N/A</v>
      </c>
      <c r="F368" s="31" t="str">
        <f t="shared" si="64"/>
        <v/>
      </c>
      <c r="G368" s="31" t="str">
        <f>IFERROR(MID(A368,FIND(".",A368,LEN(#REF!)),LEN(A368)),"")</f>
        <v/>
      </c>
      <c r="H368" s="31" t="str">
        <f t="shared" si="65"/>
        <v/>
      </c>
      <c r="AM368"/>
      <c r="AN368"/>
      <c r="AO368"/>
      <c r="AP368"/>
      <c r="AQ368"/>
      <c r="AR368"/>
      <c r="AS368"/>
      <c r="AT368" s="33" t="str">
        <f>IF(ROW()=1,"",IF(O368=200,IFERROR(IF(FIND(LOWER(#REF!),LOWER(Q368)),"Yes","No"),"No"),"-"))</f>
        <v>-</v>
      </c>
      <c r="AU368" s="33" t="str">
        <f t="shared" si="55"/>
        <v>-</v>
      </c>
      <c r="AV368" s="33" t="str">
        <f t="shared" si="56"/>
        <v>-</v>
      </c>
      <c r="AW368" s="33" t="str">
        <f t="shared" si="63"/>
        <v>-</v>
      </c>
      <c r="AX368" s="33" t="str">
        <f t="shared" si="57"/>
        <v>No</v>
      </c>
      <c r="AY368" s="33" t="str">
        <f t="shared" si="58"/>
        <v>No</v>
      </c>
      <c r="AZ368" s="33" t="str">
        <f t="shared" si="59"/>
        <v>-</v>
      </c>
      <c r="BA368" s="33" t="str">
        <f t="shared" si="60"/>
        <v>No</v>
      </c>
      <c r="BB368" s="33" t="str">
        <f t="shared" si="61"/>
        <v>No</v>
      </c>
      <c r="BC368" s="33">
        <f t="shared" si="62"/>
        <v>0</v>
      </c>
    </row>
    <row r="369" spans="1:55" x14ac:dyDescent="0.25">
      <c r="A369" s="29"/>
      <c r="B369" s="29" t="e">
        <f>IF(ROW(A369)=1,"",VLOOKUP(A369,'SERP Crawl'!A:C,3,FALSE))</f>
        <v>#N/A</v>
      </c>
      <c r="C369" t="e">
        <f>IF(ROW(A369)=1,"",VLOOKUP(A369,Crawl!A:C,3,FALSE))</f>
        <v>#N/A</v>
      </c>
      <c r="D369" s="31" t="e">
        <f>IF(ROW(A369)=1,"",IF(VLOOKUP(A369,Crawl!A:V,22,FALSE)="","No","Yes"))</f>
        <v>#N/A</v>
      </c>
      <c r="E369" s="31" t="e">
        <f>IF(ROW(A369)=1,"",IF(VLOOKUP(A369,Crawl!A:W,23,FALSE)=0,"",VLOOKUP(A369,Crawl!A:W,23,FALSE)))</f>
        <v>#N/A</v>
      </c>
      <c r="F369" s="31" t="str">
        <f t="shared" si="64"/>
        <v/>
      </c>
      <c r="G369" s="31" t="str">
        <f>IFERROR(MID(A369,FIND(".",A369,LEN(#REF!)),LEN(A369)),"")</f>
        <v/>
      </c>
      <c r="H369" s="31" t="str">
        <f t="shared" si="65"/>
        <v/>
      </c>
      <c r="AM369"/>
      <c r="AN369"/>
      <c r="AO369"/>
      <c r="AP369"/>
      <c r="AQ369"/>
      <c r="AR369"/>
      <c r="AS369"/>
      <c r="AT369" s="33" t="str">
        <f>IF(ROW()=1,"",IF(O369=200,IFERROR(IF(FIND(LOWER(#REF!),LOWER(Q369)),"Yes","No"),"No"),"-"))</f>
        <v>-</v>
      </c>
      <c r="AU369" s="33" t="str">
        <f t="shared" si="55"/>
        <v>-</v>
      </c>
      <c r="AV369" s="33" t="str">
        <f t="shared" si="56"/>
        <v>-</v>
      </c>
      <c r="AW369" s="33" t="str">
        <f t="shared" si="63"/>
        <v>-</v>
      </c>
      <c r="AX369" s="33" t="str">
        <f t="shared" si="57"/>
        <v>No</v>
      </c>
      <c r="AY369" s="33" t="str">
        <f t="shared" si="58"/>
        <v>No</v>
      </c>
      <c r="AZ369" s="33" t="str">
        <f t="shared" si="59"/>
        <v>-</v>
      </c>
      <c r="BA369" s="33" t="str">
        <f t="shared" si="60"/>
        <v>No</v>
      </c>
      <c r="BB369" s="33" t="str">
        <f t="shared" si="61"/>
        <v>No</v>
      </c>
      <c r="BC369" s="33">
        <f t="shared" si="62"/>
        <v>0</v>
      </c>
    </row>
    <row r="370" spans="1:55" x14ac:dyDescent="0.25">
      <c r="A370" s="29"/>
      <c r="B370" s="29" t="e">
        <f>IF(ROW(A370)=1,"",VLOOKUP(A370,'SERP Crawl'!A:C,3,FALSE))</f>
        <v>#N/A</v>
      </c>
      <c r="C370" t="e">
        <f>IF(ROW(A370)=1,"",VLOOKUP(A370,Crawl!A:C,3,FALSE))</f>
        <v>#N/A</v>
      </c>
      <c r="D370" s="31" t="e">
        <f>IF(ROW(A370)=1,"",IF(VLOOKUP(A370,Crawl!A:V,22,FALSE)="","No","Yes"))</f>
        <v>#N/A</v>
      </c>
      <c r="E370" s="31" t="e">
        <f>IF(ROW(A370)=1,"",IF(VLOOKUP(A370,Crawl!A:W,23,FALSE)=0,"",VLOOKUP(A370,Crawl!A:W,23,FALSE)))</f>
        <v>#N/A</v>
      </c>
      <c r="F370" s="31" t="str">
        <f t="shared" si="64"/>
        <v/>
      </c>
      <c r="G370" s="31" t="str">
        <f>IFERROR(MID(A370,FIND(".",A370,LEN(#REF!)),LEN(A370)),"")</f>
        <v/>
      </c>
      <c r="H370" s="31" t="str">
        <f t="shared" si="65"/>
        <v/>
      </c>
      <c r="AM370"/>
      <c r="AN370"/>
      <c r="AO370"/>
      <c r="AP370"/>
      <c r="AQ370"/>
      <c r="AR370"/>
      <c r="AS370"/>
      <c r="AT370" s="33" t="str">
        <f>IF(ROW()=1,"",IF(O370=200,IFERROR(IF(FIND(LOWER(#REF!),LOWER(Q370)),"Yes","No"),"No"),"-"))</f>
        <v>-</v>
      </c>
      <c r="AU370" s="33" t="str">
        <f t="shared" si="55"/>
        <v>-</v>
      </c>
      <c r="AV370" s="33" t="str">
        <f t="shared" si="56"/>
        <v>-</v>
      </c>
      <c r="AW370" s="33" t="str">
        <f t="shared" si="63"/>
        <v>-</v>
      </c>
      <c r="AX370" s="33" t="str">
        <f t="shared" si="57"/>
        <v>No</v>
      </c>
      <c r="AY370" s="33" t="str">
        <f t="shared" si="58"/>
        <v>No</v>
      </c>
      <c r="AZ370" s="33" t="str">
        <f t="shared" si="59"/>
        <v>-</v>
      </c>
      <c r="BA370" s="33" t="str">
        <f t="shared" si="60"/>
        <v>No</v>
      </c>
      <c r="BB370" s="33" t="str">
        <f t="shared" si="61"/>
        <v>No</v>
      </c>
      <c r="BC370" s="33">
        <f t="shared" si="62"/>
        <v>0</v>
      </c>
    </row>
    <row r="371" spans="1:55" x14ac:dyDescent="0.25">
      <c r="A371" s="29"/>
      <c r="B371" s="29" t="e">
        <f>IF(ROW(A371)=1,"",VLOOKUP(A371,'SERP Crawl'!A:C,3,FALSE))</f>
        <v>#N/A</v>
      </c>
      <c r="C371" t="e">
        <f>IF(ROW(A371)=1,"",VLOOKUP(A371,Crawl!A:C,3,FALSE))</f>
        <v>#N/A</v>
      </c>
      <c r="D371" s="31" t="e">
        <f>IF(ROW(A371)=1,"",IF(VLOOKUP(A371,Crawl!A:V,22,FALSE)="","No","Yes"))</f>
        <v>#N/A</v>
      </c>
      <c r="E371" s="31" t="e">
        <f>IF(ROW(A371)=1,"",IF(VLOOKUP(A371,Crawl!A:W,23,FALSE)=0,"",VLOOKUP(A371,Crawl!A:W,23,FALSE)))</f>
        <v>#N/A</v>
      </c>
      <c r="F371" s="31" t="str">
        <f t="shared" si="64"/>
        <v/>
      </c>
      <c r="G371" s="31" t="str">
        <f>IFERROR(MID(A371,FIND(".",A371,LEN(#REF!)),LEN(A371)),"")</f>
        <v/>
      </c>
      <c r="H371" s="31" t="str">
        <f t="shared" si="65"/>
        <v/>
      </c>
      <c r="AM371"/>
      <c r="AN371"/>
      <c r="AO371"/>
      <c r="AP371"/>
      <c r="AQ371"/>
      <c r="AR371"/>
      <c r="AS371"/>
      <c r="AT371" s="33" t="str">
        <f>IF(ROW()=1,"",IF(O371=200,IFERROR(IF(FIND(LOWER(#REF!),LOWER(Q371)),"Yes","No"),"No"),"-"))</f>
        <v>-</v>
      </c>
      <c r="AU371" s="33" t="str">
        <f t="shared" si="55"/>
        <v>-</v>
      </c>
      <c r="AV371" s="33" t="str">
        <f t="shared" si="56"/>
        <v>-</v>
      </c>
      <c r="AW371" s="33" t="str">
        <f t="shared" si="63"/>
        <v>-</v>
      </c>
      <c r="AX371" s="33" t="str">
        <f t="shared" si="57"/>
        <v>No</v>
      </c>
      <c r="AY371" s="33" t="str">
        <f t="shared" si="58"/>
        <v>No</v>
      </c>
      <c r="AZ371" s="33" t="str">
        <f t="shared" si="59"/>
        <v>-</v>
      </c>
      <c r="BA371" s="33" t="str">
        <f t="shared" si="60"/>
        <v>No</v>
      </c>
      <c r="BB371" s="33" t="str">
        <f t="shared" si="61"/>
        <v>No</v>
      </c>
      <c r="BC371" s="33">
        <f t="shared" si="62"/>
        <v>0</v>
      </c>
    </row>
    <row r="372" spans="1:55" x14ac:dyDescent="0.25">
      <c r="A372" s="29"/>
      <c r="B372" s="29" t="e">
        <f>IF(ROW(A372)=1,"",VLOOKUP(A372,'SERP Crawl'!A:C,3,FALSE))</f>
        <v>#N/A</v>
      </c>
      <c r="C372" t="e">
        <f>IF(ROW(A372)=1,"",VLOOKUP(A372,Crawl!A:C,3,FALSE))</f>
        <v>#N/A</v>
      </c>
      <c r="D372" s="31" t="e">
        <f>IF(ROW(A372)=1,"",IF(VLOOKUP(A372,Crawl!A:V,22,FALSE)="","No","Yes"))</f>
        <v>#N/A</v>
      </c>
      <c r="E372" s="31" t="e">
        <f>IF(ROW(A372)=1,"",IF(VLOOKUP(A372,Crawl!A:W,23,FALSE)=0,"",VLOOKUP(A372,Crawl!A:W,23,FALSE)))</f>
        <v>#N/A</v>
      </c>
      <c r="F372" s="31" t="str">
        <f t="shared" si="64"/>
        <v/>
      </c>
      <c r="G372" s="31" t="str">
        <f>IFERROR(MID(A372,FIND(".",A372,LEN(#REF!)),LEN(A372)),"")</f>
        <v/>
      </c>
      <c r="H372" s="31" t="str">
        <f t="shared" si="65"/>
        <v/>
      </c>
      <c r="AM372"/>
      <c r="AN372"/>
      <c r="AO372"/>
      <c r="AP372"/>
      <c r="AQ372"/>
      <c r="AR372"/>
      <c r="AS372"/>
      <c r="AT372" s="33" t="str">
        <f>IF(ROW()=1,"",IF(O372=200,IFERROR(IF(FIND(LOWER(#REF!),LOWER(Q372)),"Yes","No"),"No"),"-"))</f>
        <v>-</v>
      </c>
      <c r="AU372" s="33" t="str">
        <f t="shared" si="55"/>
        <v>-</v>
      </c>
      <c r="AV372" s="33" t="str">
        <f t="shared" si="56"/>
        <v>-</v>
      </c>
      <c r="AW372" s="33" t="str">
        <f t="shared" si="63"/>
        <v>-</v>
      </c>
      <c r="AX372" s="33" t="str">
        <f t="shared" si="57"/>
        <v>No</v>
      </c>
      <c r="AY372" s="33" t="str">
        <f t="shared" si="58"/>
        <v>No</v>
      </c>
      <c r="AZ372" s="33" t="str">
        <f t="shared" si="59"/>
        <v>-</v>
      </c>
      <c r="BA372" s="33" t="str">
        <f t="shared" si="60"/>
        <v>No</v>
      </c>
      <c r="BB372" s="33" t="str">
        <f t="shared" si="61"/>
        <v>No</v>
      </c>
      <c r="BC372" s="33">
        <f t="shared" si="62"/>
        <v>0</v>
      </c>
    </row>
    <row r="373" spans="1:55" x14ac:dyDescent="0.25">
      <c r="A373" s="29"/>
      <c r="B373" s="29" t="e">
        <f>IF(ROW(A373)=1,"",VLOOKUP(A373,'SERP Crawl'!A:C,3,FALSE))</f>
        <v>#N/A</v>
      </c>
      <c r="C373" t="e">
        <f>IF(ROW(A373)=1,"",VLOOKUP(A373,Crawl!A:C,3,FALSE))</f>
        <v>#N/A</v>
      </c>
      <c r="D373" s="31" t="e">
        <f>IF(ROW(A373)=1,"",IF(VLOOKUP(A373,Crawl!A:V,22,FALSE)="","No","Yes"))</f>
        <v>#N/A</v>
      </c>
      <c r="E373" s="31" t="e">
        <f>IF(ROW(A373)=1,"",IF(VLOOKUP(A373,Crawl!A:W,23,FALSE)=0,"",VLOOKUP(A373,Crawl!A:W,23,FALSE)))</f>
        <v>#N/A</v>
      </c>
      <c r="F373" s="31" t="str">
        <f t="shared" si="64"/>
        <v/>
      </c>
      <c r="G373" s="31" t="str">
        <f>IFERROR(MID(A373,FIND(".",A373,LEN(#REF!)),LEN(A373)),"")</f>
        <v/>
      </c>
      <c r="H373" s="31" t="str">
        <f t="shared" si="65"/>
        <v/>
      </c>
      <c r="AM373"/>
      <c r="AN373"/>
      <c r="AO373"/>
      <c r="AP373"/>
      <c r="AQ373"/>
      <c r="AR373"/>
      <c r="AS373"/>
      <c r="AT373" s="33" t="str">
        <f>IF(ROW()=1,"",IF(O373=200,IFERROR(IF(FIND(LOWER(#REF!),LOWER(Q373)),"Yes","No"),"No"),"-"))</f>
        <v>-</v>
      </c>
      <c r="AU373" s="33" t="str">
        <f t="shared" si="55"/>
        <v>-</v>
      </c>
      <c r="AV373" s="33" t="str">
        <f t="shared" si="56"/>
        <v>-</v>
      </c>
      <c r="AW373" s="33" t="str">
        <f t="shared" si="63"/>
        <v>-</v>
      </c>
      <c r="AX373" s="33" t="str">
        <f t="shared" si="57"/>
        <v>No</v>
      </c>
      <c r="AY373" s="33" t="str">
        <f t="shared" si="58"/>
        <v>No</v>
      </c>
      <c r="AZ373" s="33" t="str">
        <f t="shared" si="59"/>
        <v>-</v>
      </c>
      <c r="BA373" s="33" t="str">
        <f t="shared" si="60"/>
        <v>No</v>
      </c>
      <c r="BB373" s="33" t="str">
        <f t="shared" si="61"/>
        <v>No</v>
      </c>
      <c r="BC373" s="33">
        <f t="shared" si="62"/>
        <v>0</v>
      </c>
    </row>
    <row r="374" spans="1:55" x14ac:dyDescent="0.25">
      <c r="A374" s="29"/>
      <c r="B374" s="29" t="e">
        <f>IF(ROW(A374)=1,"",VLOOKUP(A374,'SERP Crawl'!A:C,3,FALSE))</f>
        <v>#N/A</v>
      </c>
      <c r="C374" t="e">
        <f>IF(ROW(A374)=1,"",VLOOKUP(A374,Crawl!A:C,3,FALSE))</f>
        <v>#N/A</v>
      </c>
      <c r="D374" s="31" t="e">
        <f>IF(ROW(A374)=1,"",IF(VLOOKUP(A374,Crawl!A:V,22,FALSE)="","No","Yes"))</f>
        <v>#N/A</v>
      </c>
      <c r="E374" s="31" t="e">
        <f>IF(ROW(A374)=1,"",IF(VLOOKUP(A374,Crawl!A:W,23,FALSE)=0,"",VLOOKUP(A374,Crawl!A:W,23,FALSE)))</f>
        <v>#N/A</v>
      </c>
      <c r="F374" s="31" t="str">
        <f t="shared" si="64"/>
        <v/>
      </c>
      <c r="G374" s="31" t="str">
        <f>IFERROR(MID(A374,FIND(".",A374,LEN(#REF!)),LEN(A374)),"")</f>
        <v/>
      </c>
      <c r="H374" s="31" t="str">
        <f t="shared" si="65"/>
        <v/>
      </c>
      <c r="AM374"/>
      <c r="AN374"/>
      <c r="AO374"/>
      <c r="AP374"/>
      <c r="AQ374"/>
      <c r="AR374"/>
      <c r="AS374"/>
      <c r="AT374" s="33" t="str">
        <f>IF(ROW()=1,"",IF(O374=200,IFERROR(IF(FIND(LOWER(#REF!),LOWER(Q374)),"Yes","No"),"No"),"-"))</f>
        <v>-</v>
      </c>
      <c r="AU374" s="33" t="str">
        <f t="shared" si="55"/>
        <v>-</v>
      </c>
      <c r="AV374" s="33" t="str">
        <f t="shared" si="56"/>
        <v>-</v>
      </c>
      <c r="AW374" s="33" t="str">
        <f t="shared" si="63"/>
        <v>-</v>
      </c>
      <c r="AX374" s="33" t="str">
        <f t="shared" si="57"/>
        <v>No</v>
      </c>
      <c r="AY374" s="33" t="str">
        <f t="shared" si="58"/>
        <v>No</v>
      </c>
      <c r="AZ374" s="33" t="str">
        <f t="shared" si="59"/>
        <v>-</v>
      </c>
      <c r="BA374" s="33" t="str">
        <f t="shared" si="60"/>
        <v>No</v>
      </c>
      <c r="BB374" s="33" t="str">
        <f t="shared" si="61"/>
        <v>No</v>
      </c>
      <c r="BC374" s="33">
        <f t="shared" si="62"/>
        <v>0</v>
      </c>
    </row>
    <row r="375" spans="1:55" x14ac:dyDescent="0.25">
      <c r="A375" s="29"/>
      <c r="B375" s="29" t="e">
        <f>IF(ROW(A375)=1,"",VLOOKUP(A375,'SERP Crawl'!A:C,3,FALSE))</f>
        <v>#N/A</v>
      </c>
      <c r="C375" t="e">
        <f>IF(ROW(A375)=1,"",VLOOKUP(A375,Crawl!A:C,3,FALSE))</f>
        <v>#N/A</v>
      </c>
      <c r="D375" s="31" t="e">
        <f>IF(ROW(A375)=1,"",IF(VLOOKUP(A375,Crawl!A:V,22,FALSE)="","No","Yes"))</f>
        <v>#N/A</v>
      </c>
      <c r="E375" s="31" t="e">
        <f>IF(ROW(A375)=1,"",IF(VLOOKUP(A375,Crawl!A:W,23,FALSE)=0,"",VLOOKUP(A375,Crawl!A:W,23,FALSE)))</f>
        <v>#N/A</v>
      </c>
      <c r="F375" s="31" t="str">
        <f t="shared" si="64"/>
        <v/>
      </c>
      <c r="G375" s="31" t="str">
        <f>IFERROR(MID(A375,FIND(".",A375,LEN(#REF!)),LEN(A375)),"")</f>
        <v/>
      </c>
      <c r="H375" s="31" t="str">
        <f t="shared" si="65"/>
        <v/>
      </c>
      <c r="AM375"/>
      <c r="AN375"/>
      <c r="AO375"/>
      <c r="AP375"/>
      <c r="AQ375"/>
      <c r="AR375"/>
      <c r="AS375"/>
      <c r="AT375" s="33" t="str">
        <f>IF(ROW()=1,"",IF(O375=200,IFERROR(IF(FIND(LOWER(#REF!),LOWER(Q375)),"Yes","No"),"No"),"-"))</f>
        <v>-</v>
      </c>
      <c r="AU375" s="33" t="str">
        <f t="shared" si="55"/>
        <v>-</v>
      </c>
      <c r="AV375" s="33" t="str">
        <f t="shared" si="56"/>
        <v>-</v>
      </c>
      <c r="AW375" s="33" t="str">
        <f t="shared" si="63"/>
        <v>-</v>
      </c>
      <c r="AX375" s="33" t="str">
        <f t="shared" si="57"/>
        <v>No</v>
      </c>
      <c r="AY375" s="33" t="str">
        <f t="shared" si="58"/>
        <v>No</v>
      </c>
      <c r="AZ375" s="33" t="str">
        <f t="shared" si="59"/>
        <v>-</v>
      </c>
      <c r="BA375" s="33" t="str">
        <f t="shared" si="60"/>
        <v>No</v>
      </c>
      <c r="BB375" s="33" t="str">
        <f t="shared" si="61"/>
        <v>No</v>
      </c>
      <c r="BC375" s="33">
        <f t="shared" si="62"/>
        <v>0</v>
      </c>
    </row>
    <row r="376" spans="1:55" x14ac:dyDescent="0.25">
      <c r="A376" s="29"/>
      <c r="B376" s="29" t="e">
        <f>IF(ROW(A376)=1,"",VLOOKUP(A376,'SERP Crawl'!A:C,3,FALSE))</f>
        <v>#N/A</v>
      </c>
      <c r="C376" t="e">
        <f>IF(ROW(A376)=1,"",VLOOKUP(A376,Crawl!A:C,3,FALSE))</f>
        <v>#N/A</v>
      </c>
      <c r="D376" s="31" t="e">
        <f>IF(ROW(A376)=1,"",IF(VLOOKUP(A376,Crawl!A:V,22,FALSE)="","No","Yes"))</f>
        <v>#N/A</v>
      </c>
      <c r="E376" s="31" t="e">
        <f>IF(ROW(A376)=1,"",IF(VLOOKUP(A376,Crawl!A:W,23,FALSE)=0,"",VLOOKUP(A376,Crawl!A:W,23,FALSE)))</f>
        <v>#N/A</v>
      </c>
      <c r="F376" s="31" t="str">
        <f t="shared" si="64"/>
        <v/>
      </c>
      <c r="G376" s="31" t="str">
        <f>IFERROR(MID(A376,FIND(".",A376,LEN(#REF!)),LEN(A376)),"")</f>
        <v/>
      </c>
      <c r="H376" s="31" t="str">
        <f t="shared" si="65"/>
        <v/>
      </c>
      <c r="AM376"/>
      <c r="AN376"/>
      <c r="AO376"/>
      <c r="AP376"/>
      <c r="AQ376"/>
      <c r="AR376"/>
      <c r="AS376"/>
      <c r="AT376" s="33" t="str">
        <f>IF(ROW()=1,"",IF(O376=200,IFERROR(IF(FIND(LOWER(#REF!),LOWER(Q376)),"Yes","No"),"No"),"-"))</f>
        <v>-</v>
      </c>
      <c r="AU376" s="33" t="str">
        <f t="shared" si="55"/>
        <v>-</v>
      </c>
      <c r="AV376" s="33" t="str">
        <f t="shared" si="56"/>
        <v>-</v>
      </c>
      <c r="AW376" s="33" t="str">
        <f t="shared" si="63"/>
        <v>-</v>
      </c>
      <c r="AX376" s="33" t="str">
        <f t="shared" si="57"/>
        <v>No</v>
      </c>
      <c r="AY376" s="33" t="str">
        <f t="shared" si="58"/>
        <v>No</v>
      </c>
      <c r="AZ376" s="33" t="str">
        <f t="shared" si="59"/>
        <v>-</v>
      </c>
      <c r="BA376" s="33" t="str">
        <f t="shared" si="60"/>
        <v>No</v>
      </c>
      <c r="BB376" s="33" t="str">
        <f t="shared" si="61"/>
        <v>No</v>
      </c>
      <c r="BC376" s="33">
        <f t="shared" si="62"/>
        <v>0</v>
      </c>
    </row>
    <row r="377" spans="1:55" x14ac:dyDescent="0.25">
      <c r="A377" s="29"/>
      <c r="B377" s="29" t="e">
        <f>IF(ROW(A377)=1,"",VLOOKUP(A377,'SERP Crawl'!A:C,3,FALSE))</f>
        <v>#N/A</v>
      </c>
      <c r="C377" t="e">
        <f>IF(ROW(A377)=1,"",VLOOKUP(A377,Crawl!A:C,3,FALSE))</f>
        <v>#N/A</v>
      </c>
      <c r="D377" s="31" t="e">
        <f>IF(ROW(A377)=1,"",IF(VLOOKUP(A377,Crawl!A:V,22,FALSE)="","No","Yes"))</f>
        <v>#N/A</v>
      </c>
      <c r="E377" s="31" t="e">
        <f>IF(ROW(A377)=1,"",IF(VLOOKUP(A377,Crawl!A:W,23,FALSE)=0,"",VLOOKUP(A377,Crawl!A:W,23,FALSE)))</f>
        <v>#N/A</v>
      </c>
      <c r="F377" s="31" t="str">
        <f t="shared" si="64"/>
        <v/>
      </c>
      <c r="G377" s="31" t="str">
        <f>IFERROR(MID(A377,FIND(".",A377,LEN(#REF!)),LEN(A377)),"")</f>
        <v/>
      </c>
      <c r="H377" s="31" t="str">
        <f t="shared" si="65"/>
        <v/>
      </c>
      <c r="AM377"/>
      <c r="AN377"/>
      <c r="AO377"/>
      <c r="AP377"/>
      <c r="AQ377"/>
      <c r="AR377"/>
      <c r="AS377"/>
      <c r="AT377" s="33" t="str">
        <f>IF(ROW()=1,"",IF(O377=200,IFERROR(IF(FIND(LOWER(#REF!),LOWER(Q377)),"Yes","No"),"No"),"-"))</f>
        <v>-</v>
      </c>
      <c r="AU377" s="33" t="str">
        <f t="shared" si="55"/>
        <v>-</v>
      </c>
      <c r="AV377" s="33" t="str">
        <f t="shared" si="56"/>
        <v>-</v>
      </c>
      <c r="AW377" s="33" t="str">
        <f t="shared" si="63"/>
        <v>-</v>
      </c>
      <c r="AX377" s="33" t="str">
        <f t="shared" si="57"/>
        <v>No</v>
      </c>
      <c r="AY377" s="33" t="str">
        <f t="shared" si="58"/>
        <v>No</v>
      </c>
      <c r="AZ377" s="33" t="str">
        <f t="shared" si="59"/>
        <v>-</v>
      </c>
      <c r="BA377" s="33" t="str">
        <f t="shared" si="60"/>
        <v>No</v>
      </c>
      <c r="BB377" s="33" t="str">
        <f t="shared" si="61"/>
        <v>No</v>
      </c>
      <c r="BC377" s="33">
        <f t="shared" si="62"/>
        <v>0</v>
      </c>
    </row>
    <row r="378" spans="1:55" x14ac:dyDescent="0.25">
      <c r="A378" s="29"/>
      <c r="B378" s="29" t="e">
        <f>IF(ROW(A378)=1,"",VLOOKUP(A378,'SERP Crawl'!A:C,3,FALSE))</f>
        <v>#N/A</v>
      </c>
      <c r="C378" t="e">
        <f>IF(ROW(A378)=1,"",VLOOKUP(A378,Crawl!A:C,3,FALSE))</f>
        <v>#N/A</v>
      </c>
      <c r="D378" s="31" t="e">
        <f>IF(ROW(A378)=1,"",IF(VLOOKUP(A378,Crawl!A:V,22,FALSE)="","No","Yes"))</f>
        <v>#N/A</v>
      </c>
      <c r="E378" s="31" t="e">
        <f>IF(ROW(A378)=1,"",IF(VLOOKUP(A378,Crawl!A:W,23,FALSE)=0,"",VLOOKUP(A378,Crawl!A:W,23,FALSE)))</f>
        <v>#N/A</v>
      </c>
      <c r="F378" s="31" t="str">
        <f t="shared" si="64"/>
        <v/>
      </c>
      <c r="G378" s="31" t="str">
        <f>IFERROR(MID(A378,FIND(".",A378,LEN(#REF!)),LEN(A378)),"")</f>
        <v/>
      </c>
      <c r="H378" s="31" t="str">
        <f t="shared" si="65"/>
        <v/>
      </c>
      <c r="AM378"/>
      <c r="AN378"/>
      <c r="AO378"/>
      <c r="AP378"/>
      <c r="AQ378"/>
      <c r="AR378"/>
      <c r="AS378"/>
      <c r="AT378" s="33" t="str">
        <f>IF(ROW()=1,"",IF(O378=200,IFERROR(IF(FIND(LOWER(#REF!),LOWER(Q378)),"Yes","No"),"No"),"-"))</f>
        <v>-</v>
      </c>
      <c r="AU378" s="33" t="str">
        <f t="shared" si="55"/>
        <v>-</v>
      </c>
      <c r="AV378" s="33" t="str">
        <f t="shared" si="56"/>
        <v>-</v>
      </c>
      <c r="AW378" s="33" t="str">
        <f t="shared" si="63"/>
        <v>-</v>
      </c>
      <c r="AX378" s="33" t="str">
        <f t="shared" si="57"/>
        <v>No</v>
      </c>
      <c r="AY378" s="33" t="str">
        <f t="shared" si="58"/>
        <v>No</v>
      </c>
      <c r="AZ378" s="33" t="str">
        <f t="shared" si="59"/>
        <v>-</v>
      </c>
      <c r="BA378" s="33" t="str">
        <f t="shared" si="60"/>
        <v>No</v>
      </c>
      <c r="BB378" s="33" t="str">
        <f t="shared" si="61"/>
        <v>No</v>
      </c>
      <c r="BC378" s="33">
        <f t="shared" si="62"/>
        <v>0</v>
      </c>
    </row>
    <row r="379" spans="1:55" x14ac:dyDescent="0.25">
      <c r="A379" s="29"/>
      <c r="B379" s="29" t="e">
        <f>IF(ROW(A379)=1,"",VLOOKUP(A379,'SERP Crawl'!A:C,3,FALSE))</f>
        <v>#N/A</v>
      </c>
      <c r="C379" t="e">
        <f>IF(ROW(A379)=1,"",VLOOKUP(A379,Crawl!A:C,3,FALSE))</f>
        <v>#N/A</v>
      </c>
      <c r="D379" s="31" t="e">
        <f>IF(ROW(A379)=1,"",IF(VLOOKUP(A379,Crawl!A:V,22,FALSE)="","No","Yes"))</f>
        <v>#N/A</v>
      </c>
      <c r="E379" s="31" t="e">
        <f>IF(ROW(A379)=1,"",IF(VLOOKUP(A379,Crawl!A:W,23,FALSE)=0,"",VLOOKUP(A379,Crawl!A:W,23,FALSE)))</f>
        <v>#N/A</v>
      </c>
      <c r="F379" s="31" t="str">
        <f t="shared" si="64"/>
        <v/>
      </c>
      <c r="G379" s="31" t="str">
        <f>IFERROR(MID(A379,FIND(".",A379,LEN(#REF!)),LEN(A379)),"")</f>
        <v/>
      </c>
      <c r="H379" s="31" t="str">
        <f t="shared" si="65"/>
        <v/>
      </c>
      <c r="AM379"/>
      <c r="AN379"/>
      <c r="AO379"/>
      <c r="AP379"/>
      <c r="AQ379"/>
      <c r="AR379"/>
      <c r="AS379"/>
      <c r="AT379" s="33" t="str">
        <f>IF(ROW()=1,"",IF(O379=200,IFERROR(IF(FIND(LOWER(#REF!),LOWER(Q379)),"Yes","No"),"No"),"-"))</f>
        <v>-</v>
      </c>
      <c r="AU379" s="33" t="str">
        <f t="shared" si="55"/>
        <v>-</v>
      </c>
      <c r="AV379" s="33" t="str">
        <f t="shared" si="56"/>
        <v>-</v>
      </c>
      <c r="AW379" s="33" t="str">
        <f t="shared" si="63"/>
        <v>-</v>
      </c>
      <c r="AX379" s="33" t="str">
        <f t="shared" si="57"/>
        <v>No</v>
      </c>
      <c r="AY379" s="33" t="str">
        <f t="shared" si="58"/>
        <v>No</v>
      </c>
      <c r="AZ379" s="33" t="str">
        <f t="shared" si="59"/>
        <v>-</v>
      </c>
      <c r="BA379" s="33" t="str">
        <f t="shared" si="60"/>
        <v>No</v>
      </c>
      <c r="BB379" s="33" t="str">
        <f t="shared" si="61"/>
        <v>No</v>
      </c>
      <c r="BC379" s="33">
        <f t="shared" si="62"/>
        <v>0</v>
      </c>
    </row>
    <row r="380" spans="1:55" x14ac:dyDescent="0.25">
      <c r="A380" s="29"/>
      <c r="B380" s="29" t="e">
        <f>IF(ROW(A380)=1,"",VLOOKUP(A380,'SERP Crawl'!A:C,3,FALSE))</f>
        <v>#N/A</v>
      </c>
      <c r="C380" t="e">
        <f>IF(ROW(A380)=1,"",VLOOKUP(A380,Crawl!A:C,3,FALSE))</f>
        <v>#N/A</v>
      </c>
      <c r="D380" s="31" t="e">
        <f>IF(ROW(A380)=1,"",IF(VLOOKUP(A380,Crawl!A:V,22,FALSE)="","No","Yes"))</f>
        <v>#N/A</v>
      </c>
      <c r="E380" s="31" t="e">
        <f>IF(ROW(A380)=1,"",IF(VLOOKUP(A380,Crawl!A:W,23,FALSE)=0,"",VLOOKUP(A380,Crawl!A:W,23,FALSE)))</f>
        <v>#N/A</v>
      </c>
      <c r="F380" s="31" t="str">
        <f t="shared" si="64"/>
        <v/>
      </c>
      <c r="G380" s="31" t="str">
        <f>IFERROR(MID(A380,FIND(".",A380,LEN(#REF!)),LEN(A380)),"")</f>
        <v/>
      </c>
      <c r="H380" s="31" t="str">
        <f t="shared" si="65"/>
        <v/>
      </c>
      <c r="AM380"/>
      <c r="AN380"/>
      <c r="AO380"/>
      <c r="AP380"/>
      <c r="AQ380"/>
      <c r="AR380"/>
      <c r="AS380"/>
      <c r="AT380" s="33" t="str">
        <f>IF(ROW()=1,"",IF(O380=200,IFERROR(IF(FIND(LOWER(#REF!),LOWER(Q380)),"Yes","No"),"No"),"-"))</f>
        <v>-</v>
      </c>
      <c r="AU380" s="33" t="str">
        <f t="shared" si="55"/>
        <v>-</v>
      </c>
      <c r="AV380" s="33" t="str">
        <f t="shared" si="56"/>
        <v>-</v>
      </c>
      <c r="AW380" s="33" t="str">
        <f t="shared" si="63"/>
        <v>-</v>
      </c>
      <c r="AX380" s="33" t="str">
        <f t="shared" si="57"/>
        <v>No</v>
      </c>
      <c r="AY380" s="33" t="str">
        <f t="shared" si="58"/>
        <v>No</v>
      </c>
      <c r="AZ380" s="33" t="str">
        <f t="shared" si="59"/>
        <v>-</v>
      </c>
      <c r="BA380" s="33" t="str">
        <f t="shared" si="60"/>
        <v>No</v>
      </c>
      <c r="BB380" s="33" t="str">
        <f t="shared" si="61"/>
        <v>No</v>
      </c>
      <c r="BC380" s="33">
        <f t="shared" si="62"/>
        <v>0</v>
      </c>
    </row>
    <row r="381" spans="1:55" x14ac:dyDescent="0.25">
      <c r="A381" s="29"/>
      <c r="B381" s="29" t="e">
        <f>IF(ROW(A381)=1,"",VLOOKUP(A381,'SERP Crawl'!A:C,3,FALSE))</f>
        <v>#N/A</v>
      </c>
      <c r="C381" t="e">
        <f>IF(ROW(A381)=1,"",VLOOKUP(A381,Crawl!A:C,3,FALSE))</f>
        <v>#N/A</v>
      </c>
      <c r="D381" s="31" t="e">
        <f>IF(ROW(A381)=1,"",IF(VLOOKUP(A381,Crawl!A:V,22,FALSE)="","No","Yes"))</f>
        <v>#N/A</v>
      </c>
      <c r="E381" s="31" t="e">
        <f>IF(ROW(A381)=1,"",IF(VLOOKUP(A381,Crawl!A:W,23,FALSE)=0,"",VLOOKUP(A381,Crawl!A:W,23,FALSE)))</f>
        <v>#N/A</v>
      </c>
      <c r="F381" s="31" t="str">
        <f t="shared" si="64"/>
        <v/>
      </c>
      <c r="G381" s="31" t="str">
        <f>IFERROR(MID(A381,FIND(".",A381,LEN(#REF!)),LEN(A381)),"")</f>
        <v/>
      </c>
      <c r="H381" s="31" t="str">
        <f t="shared" si="65"/>
        <v/>
      </c>
      <c r="AM381"/>
      <c r="AN381"/>
      <c r="AO381"/>
      <c r="AP381"/>
      <c r="AQ381"/>
      <c r="AR381"/>
      <c r="AS381"/>
      <c r="AT381" s="33" t="str">
        <f>IF(ROW()=1,"",IF(O381=200,IFERROR(IF(FIND(LOWER(#REF!),LOWER(Q381)),"Yes","No"),"No"),"-"))</f>
        <v>-</v>
      </c>
      <c r="AU381" s="33" t="str">
        <f t="shared" si="55"/>
        <v>-</v>
      </c>
      <c r="AV381" s="33" t="str">
        <f t="shared" si="56"/>
        <v>-</v>
      </c>
      <c r="AW381" s="33" t="str">
        <f t="shared" si="63"/>
        <v>-</v>
      </c>
      <c r="AX381" s="33" t="str">
        <f t="shared" si="57"/>
        <v>No</v>
      </c>
      <c r="AY381" s="33" t="str">
        <f t="shared" si="58"/>
        <v>No</v>
      </c>
      <c r="AZ381" s="33" t="str">
        <f t="shared" si="59"/>
        <v>-</v>
      </c>
      <c r="BA381" s="33" t="str">
        <f t="shared" si="60"/>
        <v>No</v>
      </c>
      <c r="BB381" s="33" t="str">
        <f t="shared" si="61"/>
        <v>No</v>
      </c>
      <c r="BC381" s="33">
        <f t="shared" si="62"/>
        <v>0</v>
      </c>
    </row>
    <row r="382" spans="1:55" x14ac:dyDescent="0.25">
      <c r="A382" s="29"/>
      <c r="B382" s="29" t="e">
        <f>IF(ROW(A382)=1,"",VLOOKUP(A382,'SERP Crawl'!A:C,3,FALSE))</f>
        <v>#N/A</v>
      </c>
      <c r="C382" t="e">
        <f>IF(ROW(A382)=1,"",VLOOKUP(A382,Crawl!A:C,3,FALSE))</f>
        <v>#N/A</v>
      </c>
      <c r="D382" s="31" t="e">
        <f>IF(ROW(A382)=1,"",IF(VLOOKUP(A382,Crawl!A:V,22,FALSE)="","No","Yes"))</f>
        <v>#N/A</v>
      </c>
      <c r="E382" s="31" t="e">
        <f>IF(ROW(A382)=1,"",IF(VLOOKUP(A382,Crawl!A:W,23,FALSE)=0,"",VLOOKUP(A382,Crawl!A:W,23,FALSE)))</f>
        <v>#N/A</v>
      </c>
      <c r="F382" s="31" t="str">
        <f t="shared" si="64"/>
        <v/>
      </c>
      <c r="G382" s="31" t="str">
        <f>IFERROR(MID(A382,FIND(".",A382,LEN(#REF!)),LEN(A382)),"")</f>
        <v/>
      </c>
      <c r="H382" s="31" t="str">
        <f t="shared" si="65"/>
        <v/>
      </c>
      <c r="AM382"/>
      <c r="AN382"/>
      <c r="AO382"/>
      <c r="AP382"/>
      <c r="AQ382"/>
      <c r="AR382"/>
      <c r="AS382"/>
      <c r="AT382" s="33" t="str">
        <f>IF(ROW()=1,"",IF(O382=200,IFERROR(IF(FIND(LOWER(#REF!),LOWER(Q382)),"Yes","No"),"No"),"-"))</f>
        <v>-</v>
      </c>
      <c r="AU382" s="33" t="str">
        <f t="shared" si="55"/>
        <v>-</v>
      </c>
      <c r="AV382" s="33" t="str">
        <f t="shared" si="56"/>
        <v>-</v>
      </c>
      <c r="AW382" s="33" t="str">
        <f t="shared" si="63"/>
        <v>-</v>
      </c>
      <c r="AX382" s="33" t="str">
        <f t="shared" si="57"/>
        <v>No</v>
      </c>
      <c r="AY382" s="33" t="str">
        <f t="shared" si="58"/>
        <v>No</v>
      </c>
      <c r="AZ382" s="33" t="str">
        <f t="shared" si="59"/>
        <v>-</v>
      </c>
      <c r="BA382" s="33" t="str">
        <f t="shared" si="60"/>
        <v>No</v>
      </c>
      <c r="BB382" s="33" t="str">
        <f t="shared" si="61"/>
        <v>No</v>
      </c>
      <c r="BC382" s="33">
        <f t="shared" si="62"/>
        <v>0</v>
      </c>
    </row>
    <row r="383" spans="1:55" x14ac:dyDescent="0.25">
      <c r="A383" s="29"/>
      <c r="B383" s="29" t="e">
        <f>IF(ROW(A383)=1,"",VLOOKUP(A383,'SERP Crawl'!A:C,3,FALSE))</f>
        <v>#N/A</v>
      </c>
      <c r="C383" t="e">
        <f>IF(ROW(A383)=1,"",VLOOKUP(A383,Crawl!A:C,3,FALSE))</f>
        <v>#N/A</v>
      </c>
      <c r="D383" s="31" t="e">
        <f>IF(ROW(A383)=1,"",IF(VLOOKUP(A383,Crawl!A:V,22,FALSE)="","No","Yes"))</f>
        <v>#N/A</v>
      </c>
      <c r="E383" s="31" t="e">
        <f>IF(ROW(A383)=1,"",IF(VLOOKUP(A383,Crawl!A:W,23,FALSE)=0,"",VLOOKUP(A383,Crawl!A:W,23,FALSE)))</f>
        <v>#N/A</v>
      </c>
      <c r="F383" s="31" t="str">
        <f t="shared" si="64"/>
        <v/>
      </c>
      <c r="G383" s="31" t="str">
        <f>IFERROR(MID(A383,FIND(".",A383,LEN(#REF!)),LEN(A383)),"")</f>
        <v/>
      </c>
      <c r="H383" s="31" t="str">
        <f t="shared" si="65"/>
        <v/>
      </c>
      <c r="AM383"/>
      <c r="AN383"/>
      <c r="AO383"/>
      <c r="AP383"/>
      <c r="AQ383"/>
      <c r="AR383"/>
      <c r="AS383"/>
      <c r="AT383" s="33" t="str">
        <f>IF(ROW()=1,"",IF(O383=200,IFERROR(IF(FIND(LOWER(#REF!),LOWER(Q383)),"Yes","No"),"No"),"-"))</f>
        <v>-</v>
      </c>
      <c r="AU383" s="33" t="str">
        <f t="shared" si="55"/>
        <v>-</v>
      </c>
      <c r="AV383" s="33" t="str">
        <f t="shared" si="56"/>
        <v>-</v>
      </c>
      <c r="AW383" s="33" t="str">
        <f t="shared" si="63"/>
        <v>-</v>
      </c>
      <c r="AX383" s="33" t="str">
        <f t="shared" si="57"/>
        <v>No</v>
      </c>
      <c r="AY383" s="33" t="str">
        <f t="shared" si="58"/>
        <v>No</v>
      </c>
      <c r="AZ383" s="33" t="str">
        <f t="shared" si="59"/>
        <v>-</v>
      </c>
      <c r="BA383" s="33" t="str">
        <f t="shared" si="60"/>
        <v>No</v>
      </c>
      <c r="BB383" s="33" t="str">
        <f t="shared" si="61"/>
        <v>No</v>
      </c>
      <c r="BC383" s="33">
        <f t="shared" si="62"/>
        <v>0</v>
      </c>
    </row>
    <row r="384" spans="1:55" x14ac:dyDescent="0.25">
      <c r="A384" s="29"/>
      <c r="B384" s="29" t="e">
        <f>IF(ROW(A384)=1,"",VLOOKUP(A384,'SERP Crawl'!A:C,3,FALSE))</f>
        <v>#N/A</v>
      </c>
      <c r="C384" t="e">
        <f>IF(ROW(A384)=1,"",VLOOKUP(A384,Crawl!A:C,3,FALSE))</f>
        <v>#N/A</v>
      </c>
      <c r="D384" s="31" t="e">
        <f>IF(ROW(A384)=1,"",IF(VLOOKUP(A384,Crawl!A:V,22,FALSE)="","No","Yes"))</f>
        <v>#N/A</v>
      </c>
      <c r="E384" s="31" t="e">
        <f>IF(ROW(A384)=1,"",IF(VLOOKUP(A384,Crawl!A:W,23,FALSE)=0,"",VLOOKUP(A384,Crawl!A:W,23,FALSE)))</f>
        <v>#N/A</v>
      </c>
      <c r="F384" s="31" t="str">
        <f t="shared" si="64"/>
        <v/>
      </c>
      <c r="G384" s="31" t="str">
        <f>IFERROR(MID(A384,FIND(".",A384,LEN(#REF!)),LEN(A384)),"")</f>
        <v/>
      </c>
      <c r="H384" s="31" t="str">
        <f t="shared" si="65"/>
        <v/>
      </c>
      <c r="AM384"/>
      <c r="AN384"/>
      <c r="AO384"/>
      <c r="AP384"/>
      <c r="AQ384"/>
      <c r="AR384"/>
      <c r="AS384"/>
      <c r="AT384" s="33" t="str">
        <f>IF(ROW()=1,"",IF(O384=200,IFERROR(IF(FIND(LOWER(#REF!),LOWER(Q384)),"Yes","No"),"No"),"-"))</f>
        <v>-</v>
      </c>
      <c r="AU384" s="33" t="str">
        <f t="shared" si="55"/>
        <v>-</v>
      </c>
      <c r="AV384" s="33" t="str">
        <f t="shared" si="56"/>
        <v>-</v>
      </c>
      <c r="AW384" s="33" t="str">
        <f t="shared" si="63"/>
        <v>-</v>
      </c>
      <c r="AX384" s="33" t="str">
        <f t="shared" si="57"/>
        <v>No</v>
      </c>
      <c r="AY384" s="33" t="str">
        <f t="shared" si="58"/>
        <v>No</v>
      </c>
      <c r="AZ384" s="33" t="str">
        <f t="shared" si="59"/>
        <v>-</v>
      </c>
      <c r="BA384" s="33" t="str">
        <f t="shared" si="60"/>
        <v>No</v>
      </c>
      <c r="BB384" s="33" t="str">
        <f t="shared" si="61"/>
        <v>No</v>
      </c>
      <c r="BC384" s="33">
        <f t="shared" si="62"/>
        <v>0</v>
      </c>
    </row>
    <row r="385" spans="1:55" x14ac:dyDescent="0.25">
      <c r="A385" s="29"/>
      <c r="B385" s="29" t="e">
        <f>IF(ROW(A385)=1,"",VLOOKUP(A385,'SERP Crawl'!A:C,3,FALSE))</f>
        <v>#N/A</v>
      </c>
      <c r="C385" t="e">
        <f>IF(ROW(A385)=1,"",VLOOKUP(A385,Crawl!A:C,3,FALSE))</f>
        <v>#N/A</v>
      </c>
      <c r="D385" s="31" t="e">
        <f>IF(ROW(A385)=1,"",IF(VLOOKUP(A385,Crawl!A:V,22,FALSE)="","No","Yes"))</f>
        <v>#N/A</v>
      </c>
      <c r="E385" s="31" t="e">
        <f>IF(ROW(A385)=1,"",IF(VLOOKUP(A385,Crawl!A:W,23,FALSE)=0,"",VLOOKUP(A385,Crawl!A:W,23,FALSE)))</f>
        <v>#N/A</v>
      </c>
      <c r="F385" s="31" t="str">
        <f t="shared" si="64"/>
        <v/>
      </c>
      <c r="G385" s="31" t="str">
        <f>IFERROR(MID(A385,FIND(".",A385,LEN(#REF!)),LEN(A385)),"")</f>
        <v/>
      </c>
      <c r="H385" s="31" t="str">
        <f t="shared" si="65"/>
        <v/>
      </c>
      <c r="AM385"/>
      <c r="AN385"/>
      <c r="AO385"/>
      <c r="AP385"/>
      <c r="AQ385"/>
      <c r="AR385"/>
      <c r="AS385"/>
      <c r="AT385" s="33" t="str">
        <f>IF(ROW()=1,"",IF(O385=200,IFERROR(IF(FIND(LOWER(#REF!),LOWER(Q385)),"Yes","No"),"No"),"-"))</f>
        <v>-</v>
      </c>
      <c r="AU385" s="33" t="str">
        <f t="shared" si="55"/>
        <v>-</v>
      </c>
      <c r="AV385" s="33" t="str">
        <f t="shared" si="56"/>
        <v>-</v>
      </c>
      <c r="AW385" s="33" t="str">
        <f t="shared" si="63"/>
        <v>-</v>
      </c>
      <c r="AX385" s="33" t="str">
        <f t="shared" si="57"/>
        <v>No</v>
      </c>
      <c r="AY385" s="33" t="str">
        <f t="shared" si="58"/>
        <v>No</v>
      </c>
      <c r="AZ385" s="33" t="str">
        <f t="shared" si="59"/>
        <v>-</v>
      </c>
      <c r="BA385" s="33" t="str">
        <f t="shared" si="60"/>
        <v>No</v>
      </c>
      <c r="BB385" s="33" t="str">
        <f t="shared" si="61"/>
        <v>No</v>
      </c>
      <c r="BC385" s="33">
        <f t="shared" si="62"/>
        <v>0</v>
      </c>
    </row>
    <row r="386" spans="1:55" x14ac:dyDescent="0.25">
      <c r="A386" s="29"/>
      <c r="B386" s="29" t="e">
        <f>IF(ROW(A386)=1,"",VLOOKUP(A386,'SERP Crawl'!A:C,3,FALSE))</f>
        <v>#N/A</v>
      </c>
      <c r="C386" t="e">
        <f>IF(ROW(A386)=1,"",VLOOKUP(A386,Crawl!A:C,3,FALSE))</f>
        <v>#N/A</v>
      </c>
      <c r="D386" s="31" t="e">
        <f>IF(ROW(A386)=1,"",IF(VLOOKUP(A386,Crawl!A:V,22,FALSE)="","No","Yes"))</f>
        <v>#N/A</v>
      </c>
      <c r="E386" s="31" t="e">
        <f>IF(ROW(A386)=1,"",IF(VLOOKUP(A386,Crawl!A:W,23,FALSE)=0,"",VLOOKUP(A386,Crawl!A:W,23,FALSE)))</f>
        <v>#N/A</v>
      </c>
      <c r="F386" s="31" t="str">
        <f t="shared" si="64"/>
        <v/>
      </c>
      <c r="G386" s="31" t="str">
        <f>IFERROR(MID(A386,FIND(".",A386,LEN(#REF!)),LEN(A386)),"")</f>
        <v/>
      </c>
      <c r="H386" s="31" t="str">
        <f t="shared" si="65"/>
        <v/>
      </c>
      <c r="AM386"/>
      <c r="AN386"/>
      <c r="AO386"/>
      <c r="AP386"/>
      <c r="AQ386"/>
      <c r="AR386"/>
      <c r="AS386"/>
      <c r="AT386" s="33" t="str">
        <f>IF(ROW()=1,"",IF(O386=200,IFERROR(IF(FIND(LOWER(#REF!),LOWER(Q386)),"Yes","No"),"No"),"-"))</f>
        <v>-</v>
      </c>
      <c r="AU386" s="33" t="str">
        <f t="shared" si="55"/>
        <v>-</v>
      </c>
      <c r="AV386" s="33" t="str">
        <f t="shared" si="56"/>
        <v>-</v>
      </c>
      <c r="AW386" s="33" t="str">
        <f t="shared" si="63"/>
        <v>-</v>
      </c>
      <c r="AX386" s="33" t="str">
        <f t="shared" si="57"/>
        <v>No</v>
      </c>
      <c r="AY386" s="33" t="str">
        <f t="shared" si="58"/>
        <v>No</v>
      </c>
      <c r="AZ386" s="33" t="str">
        <f t="shared" si="59"/>
        <v>-</v>
      </c>
      <c r="BA386" s="33" t="str">
        <f t="shared" si="60"/>
        <v>No</v>
      </c>
      <c r="BB386" s="33" t="str">
        <f t="shared" si="61"/>
        <v>No</v>
      </c>
      <c r="BC386" s="33">
        <f t="shared" si="62"/>
        <v>0</v>
      </c>
    </row>
    <row r="387" spans="1:55" x14ac:dyDescent="0.25">
      <c r="A387" s="29"/>
      <c r="B387" s="29" t="e">
        <f>IF(ROW(A387)=1,"",VLOOKUP(A387,'SERP Crawl'!A:C,3,FALSE))</f>
        <v>#N/A</v>
      </c>
      <c r="C387" t="e">
        <f>IF(ROW(A387)=1,"",VLOOKUP(A387,Crawl!A:C,3,FALSE))</f>
        <v>#N/A</v>
      </c>
      <c r="D387" s="31" t="e">
        <f>IF(ROW(A387)=1,"",IF(VLOOKUP(A387,Crawl!A:V,22,FALSE)="","No","Yes"))</f>
        <v>#N/A</v>
      </c>
      <c r="E387" s="31" t="e">
        <f>IF(ROW(A387)=1,"",IF(VLOOKUP(A387,Crawl!A:W,23,FALSE)=0,"",VLOOKUP(A387,Crawl!A:W,23,FALSE)))</f>
        <v>#N/A</v>
      </c>
      <c r="F387" s="31" t="str">
        <f t="shared" si="64"/>
        <v/>
      </c>
      <c r="G387" s="31" t="str">
        <f>IFERROR(MID(A387,FIND(".",A387,LEN(#REF!)),LEN(A387)),"")</f>
        <v/>
      </c>
      <c r="H387" s="31" t="str">
        <f t="shared" si="65"/>
        <v/>
      </c>
      <c r="AM387"/>
      <c r="AN387"/>
      <c r="AO387"/>
      <c r="AP387"/>
      <c r="AQ387"/>
      <c r="AR387"/>
      <c r="AS387"/>
      <c r="AT387" s="33" t="str">
        <f>IF(ROW()=1,"",IF(O387=200,IFERROR(IF(FIND(LOWER(#REF!),LOWER(Q387)),"Yes","No"),"No"),"-"))</f>
        <v>-</v>
      </c>
      <c r="AU387" s="33" t="str">
        <f t="shared" si="55"/>
        <v>-</v>
      </c>
      <c r="AV387" s="33" t="str">
        <f t="shared" si="56"/>
        <v>-</v>
      </c>
      <c r="AW387" s="33" t="str">
        <f t="shared" si="63"/>
        <v>-</v>
      </c>
      <c r="AX387" s="33" t="str">
        <f t="shared" si="57"/>
        <v>No</v>
      </c>
      <c r="AY387" s="33" t="str">
        <f t="shared" si="58"/>
        <v>No</v>
      </c>
      <c r="AZ387" s="33" t="str">
        <f t="shared" si="59"/>
        <v>-</v>
      </c>
      <c r="BA387" s="33" t="str">
        <f t="shared" si="60"/>
        <v>No</v>
      </c>
      <c r="BB387" s="33" t="str">
        <f t="shared" si="61"/>
        <v>No</v>
      </c>
      <c r="BC387" s="33">
        <f t="shared" si="62"/>
        <v>0</v>
      </c>
    </row>
    <row r="388" spans="1:55" x14ac:dyDescent="0.25">
      <c r="A388" s="29"/>
      <c r="B388" s="29" t="e">
        <f>IF(ROW(A388)=1,"",VLOOKUP(A388,'SERP Crawl'!A:C,3,FALSE))</f>
        <v>#N/A</v>
      </c>
      <c r="C388" t="e">
        <f>IF(ROW(A388)=1,"",VLOOKUP(A388,Crawl!A:C,3,FALSE))</f>
        <v>#N/A</v>
      </c>
      <c r="D388" s="31" t="e">
        <f>IF(ROW(A388)=1,"",IF(VLOOKUP(A388,Crawl!A:V,22,FALSE)="","No","Yes"))</f>
        <v>#N/A</v>
      </c>
      <c r="E388" s="31" t="e">
        <f>IF(ROW(A388)=1,"",IF(VLOOKUP(A388,Crawl!A:W,23,FALSE)=0,"",VLOOKUP(A388,Crawl!A:W,23,FALSE)))</f>
        <v>#N/A</v>
      </c>
      <c r="F388" s="31" t="str">
        <f t="shared" si="64"/>
        <v/>
      </c>
      <c r="G388" s="31" t="str">
        <f>IFERROR(MID(A388,FIND(".",A388,LEN(#REF!)),LEN(A388)),"")</f>
        <v/>
      </c>
      <c r="H388" s="31" t="str">
        <f t="shared" si="65"/>
        <v/>
      </c>
      <c r="AM388"/>
      <c r="AN388"/>
      <c r="AO388"/>
      <c r="AP388"/>
      <c r="AQ388"/>
      <c r="AR388"/>
      <c r="AS388"/>
      <c r="AT388" s="33" t="str">
        <f>IF(ROW()=1,"",IF(O388=200,IFERROR(IF(FIND(LOWER(#REF!),LOWER(Q388)),"Yes","No"),"No"),"-"))</f>
        <v>-</v>
      </c>
      <c r="AU388" s="33" t="str">
        <f t="shared" ref="AU388:AU451" si="66">IF(ROW()=1,"",IF(P388="OK",IF(Q388="","No",IF(COUNTIF(Q:Q,Q388)&gt;1,"Yes","No")),"-"))</f>
        <v>-</v>
      </c>
      <c r="AV388" s="33" t="str">
        <f t="shared" ref="AV388:AV451" si="67">IF(ROW()=1,"",IF(P388="OK",IF(T388="","No",IF(COUNTIF(T:T,T388)&gt;1,"Yes","No")),"-"))</f>
        <v>-</v>
      </c>
      <c r="AW388" s="33" t="str">
        <f t="shared" si="63"/>
        <v>-</v>
      </c>
      <c r="AX388" s="33" t="str">
        <f t="shared" ref="AX388:AX451" si="68">IF(ROW()=1,"",IF(AT388="Yes",IF(AU388="Yes",IF(AV388="Yes",IF(AW388="Yes","No"),"No"),"No"),"No"))</f>
        <v>No</v>
      </c>
      <c r="AY388" s="33" t="str">
        <f t="shared" ref="AY388:AY451" si="69">IF(ROW()=1,"",IF(AH388="","No","Yes"))</f>
        <v>No</v>
      </c>
      <c r="AZ388" s="33" t="str">
        <f t="shared" ref="AZ388:AZ451" si="70">IF(ROW()=1,"",IF(AI388="","-",IF(AI388=M388,"Yes","No")))</f>
        <v>-</v>
      </c>
      <c r="BA388" s="33" t="str">
        <f t="shared" ref="BA388:BA451" si="71">IF(ROW()=1,"",IFERROR(IF(FIND("noindex",LOWER(AJ388)),"Yes","No"),"No"))</f>
        <v>No</v>
      </c>
      <c r="BB388" s="33" t="str">
        <f t="shared" ref="BB388:BB451" si="72">IFERROR(IF(FIND("noindex",LOWER(AJ388)),"Yes","No"),"No")</f>
        <v>No</v>
      </c>
      <c r="BC388" s="33">
        <f t="shared" ref="BC388:BC451" si="73">LEN(M388)</f>
        <v>0</v>
      </c>
    </row>
    <row r="389" spans="1:55" x14ac:dyDescent="0.25">
      <c r="A389" s="29"/>
      <c r="B389" s="29" t="e">
        <f>IF(ROW(A389)=1,"",VLOOKUP(A389,'SERP Crawl'!A:C,3,FALSE))</f>
        <v>#N/A</v>
      </c>
      <c r="C389" t="e">
        <f>IF(ROW(A389)=1,"",VLOOKUP(A389,Crawl!A:C,3,FALSE))</f>
        <v>#N/A</v>
      </c>
      <c r="D389" s="31" t="e">
        <f>IF(ROW(A389)=1,"",IF(VLOOKUP(A389,Crawl!A:V,22,FALSE)="","No","Yes"))</f>
        <v>#N/A</v>
      </c>
      <c r="E389" s="31" t="e">
        <f>IF(ROW(A389)=1,"",IF(VLOOKUP(A389,Crawl!A:W,23,FALSE)=0,"",VLOOKUP(A389,Crawl!A:W,23,FALSE)))</f>
        <v>#N/A</v>
      </c>
      <c r="F389" s="31" t="str">
        <f t="shared" si="64"/>
        <v/>
      </c>
      <c r="G389" s="31" t="str">
        <f>IFERROR(MID(A389,FIND(".",A389,LEN(#REF!)),LEN(A389)),"")</f>
        <v/>
      </c>
      <c r="H389" s="31" t="str">
        <f t="shared" si="65"/>
        <v/>
      </c>
      <c r="AM389"/>
      <c r="AN389"/>
      <c r="AO389"/>
      <c r="AP389"/>
      <c r="AQ389"/>
      <c r="AR389"/>
      <c r="AS389"/>
      <c r="AT389" s="33" t="str">
        <f>IF(ROW()=1,"",IF(O389=200,IFERROR(IF(FIND(LOWER(#REF!),LOWER(Q389)),"Yes","No"),"No"),"-"))</f>
        <v>-</v>
      </c>
      <c r="AU389" s="33" t="str">
        <f t="shared" si="66"/>
        <v>-</v>
      </c>
      <c r="AV389" s="33" t="str">
        <f t="shared" si="67"/>
        <v>-</v>
      </c>
      <c r="AW389" s="33" t="str">
        <f t="shared" ref="AW389:AW452" si="74">IFERROR(IF(ROW()=1,"",IF(P389="OK",IF(Y389="","No",IF(COUNTIF(Y:Y,Y389)&gt;1,"Yes","No")),"-")),"-")</f>
        <v>-</v>
      </c>
      <c r="AX389" s="33" t="str">
        <f t="shared" si="68"/>
        <v>No</v>
      </c>
      <c r="AY389" s="33" t="str">
        <f t="shared" si="69"/>
        <v>No</v>
      </c>
      <c r="AZ389" s="33" t="str">
        <f t="shared" si="70"/>
        <v>-</v>
      </c>
      <c r="BA389" s="33" t="str">
        <f t="shared" si="71"/>
        <v>No</v>
      </c>
      <c r="BB389" s="33" t="str">
        <f t="shared" si="72"/>
        <v>No</v>
      </c>
      <c r="BC389" s="33">
        <f t="shared" si="73"/>
        <v>0</v>
      </c>
    </row>
    <row r="390" spans="1:55" x14ac:dyDescent="0.25">
      <c r="A390" s="29"/>
      <c r="B390" s="29" t="e">
        <f>IF(ROW(A390)=1,"",VLOOKUP(A390,'SERP Crawl'!A:C,3,FALSE))</f>
        <v>#N/A</v>
      </c>
      <c r="C390" t="e">
        <f>IF(ROW(A390)=1,"",VLOOKUP(A390,Crawl!A:C,3,FALSE))</f>
        <v>#N/A</v>
      </c>
      <c r="D390" s="31" t="e">
        <f>IF(ROW(A390)=1,"",IF(VLOOKUP(A390,Crawl!A:V,22,FALSE)="","No","Yes"))</f>
        <v>#N/A</v>
      </c>
      <c r="E390" s="31" t="e">
        <f>IF(ROW(A390)=1,"",IF(VLOOKUP(A390,Crawl!A:W,23,FALSE)=0,"",VLOOKUP(A390,Crawl!A:W,23,FALSE)))</f>
        <v>#N/A</v>
      </c>
      <c r="F390" s="31" t="str">
        <f t="shared" ref="F390:F453" si="75">IFERROR(IF(E390="","-",IF(IF(ROW(A390)=1,"",IF(E390="","-",IF(D390="Yes","-",IF(E390=A390,"Yes","No")))),"")),"")</f>
        <v/>
      </c>
      <c r="G390" s="31" t="str">
        <f>IFERROR(MID(A390,FIND(".",A390,LEN(#REF!)),LEN(A390)),"")</f>
        <v/>
      </c>
      <c r="H390" s="31" t="str">
        <f t="shared" ref="H390:H453" si="76">IFERROR(MID(A390,FIND("//",A390)+2,SUM(FIND(".",A390)-2-FIND("//",A390))),"")</f>
        <v/>
      </c>
      <c r="AM390"/>
      <c r="AN390"/>
      <c r="AO390"/>
      <c r="AP390"/>
      <c r="AQ390"/>
      <c r="AR390"/>
      <c r="AS390"/>
      <c r="AT390" s="33" t="str">
        <f>IF(ROW()=1,"",IF(O390=200,IFERROR(IF(FIND(LOWER(#REF!),LOWER(Q390)),"Yes","No"),"No"),"-"))</f>
        <v>-</v>
      </c>
      <c r="AU390" s="33" t="str">
        <f t="shared" si="66"/>
        <v>-</v>
      </c>
      <c r="AV390" s="33" t="str">
        <f t="shared" si="67"/>
        <v>-</v>
      </c>
      <c r="AW390" s="33" t="str">
        <f t="shared" si="74"/>
        <v>-</v>
      </c>
      <c r="AX390" s="33" t="str">
        <f t="shared" si="68"/>
        <v>No</v>
      </c>
      <c r="AY390" s="33" t="str">
        <f t="shared" si="69"/>
        <v>No</v>
      </c>
      <c r="AZ390" s="33" t="str">
        <f t="shared" si="70"/>
        <v>-</v>
      </c>
      <c r="BA390" s="33" t="str">
        <f t="shared" si="71"/>
        <v>No</v>
      </c>
      <c r="BB390" s="33" t="str">
        <f t="shared" si="72"/>
        <v>No</v>
      </c>
      <c r="BC390" s="33">
        <f t="shared" si="73"/>
        <v>0</v>
      </c>
    </row>
    <row r="391" spans="1:55" x14ac:dyDescent="0.25">
      <c r="A391" s="29"/>
      <c r="B391" s="29" t="e">
        <f>IF(ROW(A391)=1,"",VLOOKUP(A391,'SERP Crawl'!A:C,3,FALSE))</f>
        <v>#N/A</v>
      </c>
      <c r="C391" t="e">
        <f>IF(ROW(A391)=1,"",VLOOKUP(A391,Crawl!A:C,3,FALSE))</f>
        <v>#N/A</v>
      </c>
      <c r="D391" s="31" t="e">
        <f>IF(ROW(A391)=1,"",IF(VLOOKUP(A391,Crawl!A:V,22,FALSE)="","No","Yes"))</f>
        <v>#N/A</v>
      </c>
      <c r="E391" s="31" t="e">
        <f>IF(ROW(A391)=1,"",IF(VLOOKUP(A391,Crawl!A:W,23,FALSE)=0,"",VLOOKUP(A391,Crawl!A:W,23,FALSE)))</f>
        <v>#N/A</v>
      </c>
      <c r="F391" s="31" t="str">
        <f t="shared" si="75"/>
        <v/>
      </c>
      <c r="G391" s="31" t="str">
        <f>IFERROR(MID(A391,FIND(".",A391,LEN(#REF!)),LEN(A391)),"")</f>
        <v/>
      </c>
      <c r="H391" s="31" t="str">
        <f t="shared" si="76"/>
        <v/>
      </c>
      <c r="AM391"/>
      <c r="AN391"/>
      <c r="AO391"/>
      <c r="AP391"/>
      <c r="AQ391"/>
      <c r="AR391"/>
      <c r="AS391"/>
      <c r="AT391" s="33" t="str">
        <f>IF(ROW()=1,"",IF(O391=200,IFERROR(IF(FIND(LOWER(#REF!),LOWER(Q391)),"Yes","No"),"No"),"-"))</f>
        <v>-</v>
      </c>
      <c r="AU391" s="33" t="str">
        <f t="shared" si="66"/>
        <v>-</v>
      </c>
      <c r="AV391" s="33" t="str">
        <f t="shared" si="67"/>
        <v>-</v>
      </c>
      <c r="AW391" s="33" t="str">
        <f t="shared" si="74"/>
        <v>-</v>
      </c>
      <c r="AX391" s="33" t="str">
        <f t="shared" si="68"/>
        <v>No</v>
      </c>
      <c r="AY391" s="33" t="str">
        <f t="shared" si="69"/>
        <v>No</v>
      </c>
      <c r="AZ391" s="33" t="str">
        <f t="shared" si="70"/>
        <v>-</v>
      </c>
      <c r="BA391" s="33" t="str">
        <f t="shared" si="71"/>
        <v>No</v>
      </c>
      <c r="BB391" s="33" t="str">
        <f t="shared" si="72"/>
        <v>No</v>
      </c>
      <c r="BC391" s="33">
        <f t="shared" si="73"/>
        <v>0</v>
      </c>
    </row>
    <row r="392" spans="1:55" x14ac:dyDescent="0.25">
      <c r="A392" s="29"/>
      <c r="B392" s="29" t="e">
        <f>IF(ROW(A392)=1,"",VLOOKUP(A392,'SERP Crawl'!A:C,3,FALSE))</f>
        <v>#N/A</v>
      </c>
      <c r="C392" t="e">
        <f>IF(ROW(A392)=1,"",VLOOKUP(A392,Crawl!A:C,3,FALSE))</f>
        <v>#N/A</v>
      </c>
      <c r="D392" s="31" t="e">
        <f>IF(ROW(A392)=1,"",IF(VLOOKUP(A392,Crawl!A:V,22,FALSE)="","No","Yes"))</f>
        <v>#N/A</v>
      </c>
      <c r="E392" s="31" t="e">
        <f>IF(ROW(A392)=1,"",IF(VLOOKUP(A392,Crawl!A:W,23,FALSE)=0,"",VLOOKUP(A392,Crawl!A:W,23,FALSE)))</f>
        <v>#N/A</v>
      </c>
      <c r="F392" s="31" t="str">
        <f t="shared" si="75"/>
        <v/>
      </c>
      <c r="G392" s="31" t="str">
        <f>IFERROR(MID(A392,FIND(".",A392,LEN(#REF!)),LEN(A392)),"")</f>
        <v/>
      </c>
      <c r="H392" s="31" t="str">
        <f t="shared" si="76"/>
        <v/>
      </c>
      <c r="AM392"/>
      <c r="AN392"/>
      <c r="AO392"/>
      <c r="AP392"/>
      <c r="AQ392"/>
      <c r="AR392"/>
      <c r="AS392"/>
      <c r="AT392" s="33" t="str">
        <f>IF(ROW()=1,"",IF(O392=200,IFERROR(IF(FIND(LOWER(#REF!),LOWER(Q392)),"Yes","No"),"No"),"-"))</f>
        <v>-</v>
      </c>
      <c r="AU392" s="33" t="str">
        <f t="shared" si="66"/>
        <v>-</v>
      </c>
      <c r="AV392" s="33" t="str">
        <f t="shared" si="67"/>
        <v>-</v>
      </c>
      <c r="AW392" s="33" t="str">
        <f t="shared" si="74"/>
        <v>-</v>
      </c>
      <c r="AX392" s="33" t="str">
        <f t="shared" si="68"/>
        <v>No</v>
      </c>
      <c r="AY392" s="33" t="str">
        <f t="shared" si="69"/>
        <v>No</v>
      </c>
      <c r="AZ392" s="33" t="str">
        <f t="shared" si="70"/>
        <v>-</v>
      </c>
      <c r="BA392" s="33" t="str">
        <f t="shared" si="71"/>
        <v>No</v>
      </c>
      <c r="BB392" s="33" t="str">
        <f t="shared" si="72"/>
        <v>No</v>
      </c>
      <c r="BC392" s="33">
        <f t="shared" si="73"/>
        <v>0</v>
      </c>
    </row>
    <row r="393" spans="1:55" x14ac:dyDescent="0.25">
      <c r="A393" s="29"/>
      <c r="B393" s="29" t="e">
        <f>IF(ROW(A393)=1,"",VLOOKUP(A393,'SERP Crawl'!A:C,3,FALSE))</f>
        <v>#N/A</v>
      </c>
      <c r="C393" t="e">
        <f>IF(ROW(A393)=1,"",VLOOKUP(A393,Crawl!A:C,3,FALSE))</f>
        <v>#N/A</v>
      </c>
      <c r="D393" s="31" t="e">
        <f>IF(ROW(A393)=1,"",IF(VLOOKUP(A393,Crawl!A:V,22,FALSE)="","No","Yes"))</f>
        <v>#N/A</v>
      </c>
      <c r="E393" s="31" t="e">
        <f>IF(ROW(A393)=1,"",IF(VLOOKUP(A393,Crawl!A:W,23,FALSE)=0,"",VLOOKUP(A393,Crawl!A:W,23,FALSE)))</f>
        <v>#N/A</v>
      </c>
      <c r="F393" s="31" t="str">
        <f t="shared" si="75"/>
        <v/>
      </c>
      <c r="G393" s="31" t="str">
        <f>IFERROR(MID(A393,FIND(".",A393,LEN(#REF!)),LEN(A393)),"")</f>
        <v/>
      </c>
      <c r="H393" s="31" t="str">
        <f t="shared" si="76"/>
        <v/>
      </c>
      <c r="AM393"/>
      <c r="AN393"/>
      <c r="AO393"/>
      <c r="AP393"/>
      <c r="AQ393"/>
      <c r="AR393"/>
      <c r="AS393"/>
      <c r="AT393" s="33" t="str">
        <f>IF(ROW()=1,"",IF(O393=200,IFERROR(IF(FIND(LOWER(#REF!),LOWER(Q393)),"Yes","No"),"No"),"-"))</f>
        <v>-</v>
      </c>
      <c r="AU393" s="33" t="str">
        <f t="shared" si="66"/>
        <v>-</v>
      </c>
      <c r="AV393" s="33" t="str">
        <f t="shared" si="67"/>
        <v>-</v>
      </c>
      <c r="AW393" s="33" t="str">
        <f t="shared" si="74"/>
        <v>-</v>
      </c>
      <c r="AX393" s="33" t="str">
        <f t="shared" si="68"/>
        <v>No</v>
      </c>
      <c r="AY393" s="33" t="str">
        <f t="shared" si="69"/>
        <v>No</v>
      </c>
      <c r="AZ393" s="33" t="str">
        <f t="shared" si="70"/>
        <v>-</v>
      </c>
      <c r="BA393" s="33" t="str">
        <f t="shared" si="71"/>
        <v>No</v>
      </c>
      <c r="BB393" s="33" t="str">
        <f t="shared" si="72"/>
        <v>No</v>
      </c>
      <c r="BC393" s="33">
        <f t="shared" si="73"/>
        <v>0</v>
      </c>
    </row>
    <row r="394" spans="1:55" x14ac:dyDescent="0.25">
      <c r="A394" s="29"/>
      <c r="B394" s="29" t="e">
        <f>IF(ROW(A394)=1,"",VLOOKUP(A394,'SERP Crawl'!A:C,3,FALSE))</f>
        <v>#N/A</v>
      </c>
      <c r="C394" t="e">
        <f>IF(ROW(A394)=1,"",VLOOKUP(A394,Crawl!A:C,3,FALSE))</f>
        <v>#N/A</v>
      </c>
      <c r="D394" s="31" t="e">
        <f>IF(ROW(A394)=1,"",IF(VLOOKUP(A394,Crawl!A:V,22,FALSE)="","No","Yes"))</f>
        <v>#N/A</v>
      </c>
      <c r="E394" s="31" t="e">
        <f>IF(ROW(A394)=1,"",IF(VLOOKUP(A394,Crawl!A:W,23,FALSE)=0,"",VLOOKUP(A394,Crawl!A:W,23,FALSE)))</f>
        <v>#N/A</v>
      </c>
      <c r="F394" s="31" t="str">
        <f t="shared" si="75"/>
        <v/>
      </c>
      <c r="G394" s="31" t="str">
        <f>IFERROR(MID(A394,FIND(".",A394,LEN(#REF!)),LEN(A394)),"")</f>
        <v/>
      </c>
      <c r="H394" s="31" t="str">
        <f t="shared" si="76"/>
        <v/>
      </c>
      <c r="AM394"/>
      <c r="AN394"/>
      <c r="AO394"/>
      <c r="AP394"/>
      <c r="AQ394"/>
      <c r="AR394"/>
      <c r="AS394"/>
      <c r="AT394" s="33" t="str">
        <f>IF(ROW()=1,"",IF(O394=200,IFERROR(IF(FIND(LOWER(#REF!),LOWER(Q394)),"Yes","No"),"No"),"-"))</f>
        <v>-</v>
      </c>
      <c r="AU394" s="33" t="str">
        <f t="shared" si="66"/>
        <v>-</v>
      </c>
      <c r="AV394" s="33" t="str">
        <f t="shared" si="67"/>
        <v>-</v>
      </c>
      <c r="AW394" s="33" t="str">
        <f t="shared" si="74"/>
        <v>-</v>
      </c>
      <c r="AX394" s="33" t="str">
        <f t="shared" si="68"/>
        <v>No</v>
      </c>
      <c r="AY394" s="33" t="str">
        <f t="shared" si="69"/>
        <v>No</v>
      </c>
      <c r="AZ394" s="33" t="str">
        <f t="shared" si="70"/>
        <v>-</v>
      </c>
      <c r="BA394" s="33" t="str">
        <f t="shared" si="71"/>
        <v>No</v>
      </c>
      <c r="BB394" s="33" t="str">
        <f t="shared" si="72"/>
        <v>No</v>
      </c>
      <c r="BC394" s="33">
        <f t="shared" si="73"/>
        <v>0</v>
      </c>
    </row>
    <row r="395" spans="1:55" x14ac:dyDescent="0.25">
      <c r="A395" s="29"/>
      <c r="B395" s="29" t="e">
        <f>IF(ROW(A395)=1,"",VLOOKUP(A395,'SERP Crawl'!A:C,3,FALSE))</f>
        <v>#N/A</v>
      </c>
      <c r="C395" t="e">
        <f>IF(ROW(A395)=1,"",VLOOKUP(A395,Crawl!A:C,3,FALSE))</f>
        <v>#N/A</v>
      </c>
      <c r="D395" s="31" t="e">
        <f>IF(ROW(A395)=1,"",IF(VLOOKUP(A395,Crawl!A:V,22,FALSE)="","No","Yes"))</f>
        <v>#N/A</v>
      </c>
      <c r="E395" s="31" t="e">
        <f>IF(ROW(A395)=1,"",IF(VLOOKUP(A395,Crawl!A:W,23,FALSE)=0,"",VLOOKUP(A395,Crawl!A:W,23,FALSE)))</f>
        <v>#N/A</v>
      </c>
      <c r="F395" s="31" t="str">
        <f t="shared" si="75"/>
        <v/>
      </c>
      <c r="G395" s="31" t="str">
        <f>IFERROR(MID(A395,FIND(".",A395,LEN(#REF!)),LEN(A395)),"")</f>
        <v/>
      </c>
      <c r="H395" s="31" t="str">
        <f t="shared" si="76"/>
        <v/>
      </c>
      <c r="AM395"/>
      <c r="AN395"/>
      <c r="AO395"/>
      <c r="AP395"/>
      <c r="AQ395"/>
      <c r="AR395"/>
      <c r="AS395"/>
      <c r="AT395" s="33" t="str">
        <f>IF(ROW()=1,"",IF(O395=200,IFERROR(IF(FIND(LOWER(#REF!),LOWER(Q395)),"Yes","No"),"No"),"-"))</f>
        <v>-</v>
      </c>
      <c r="AU395" s="33" t="str">
        <f t="shared" si="66"/>
        <v>-</v>
      </c>
      <c r="AV395" s="33" t="str">
        <f t="shared" si="67"/>
        <v>-</v>
      </c>
      <c r="AW395" s="33" t="str">
        <f t="shared" si="74"/>
        <v>-</v>
      </c>
      <c r="AX395" s="33" t="str">
        <f t="shared" si="68"/>
        <v>No</v>
      </c>
      <c r="AY395" s="33" t="str">
        <f t="shared" si="69"/>
        <v>No</v>
      </c>
      <c r="AZ395" s="33" t="str">
        <f t="shared" si="70"/>
        <v>-</v>
      </c>
      <c r="BA395" s="33" t="str">
        <f t="shared" si="71"/>
        <v>No</v>
      </c>
      <c r="BB395" s="33" t="str">
        <f t="shared" si="72"/>
        <v>No</v>
      </c>
      <c r="BC395" s="33">
        <f t="shared" si="73"/>
        <v>0</v>
      </c>
    </row>
    <row r="396" spans="1:55" x14ac:dyDescent="0.25">
      <c r="A396" s="29"/>
      <c r="B396" s="29" t="e">
        <f>IF(ROW(A396)=1,"",VLOOKUP(A396,'SERP Crawl'!A:C,3,FALSE))</f>
        <v>#N/A</v>
      </c>
      <c r="C396" t="e">
        <f>IF(ROW(A396)=1,"",VLOOKUP(A396,Crawl!A:C,3,FALSE))</f>
        <v>#N/A</v>
      </c>
      <c r="D396" s="31" t="e">
        <f>IF(ROW(A396)=1,"",IF(VLOOKUP(A396,Crawl!A:V,22,FALSE)="","No","Yes"))</f>
        <v>#N/A</v>
      </c>
      <c r="E396" s="31" t="e">
        <f>IF(ROW(A396)=1,"",IF(VLOOKUP(A396,Crawl!A:W,23,FALSE)=0,"",VLOOKUP(A396,Crawl!A:W,23,FALSE)))</f>
        <v>#N/A</v>
      </c>
      <c r="F396" s="31" t="str">
        <f t="shared" si="75"/>
        <v/>
      </c>
      <c r="G396" s="31" t="str">
        <f>IFERROR(MID(A396,FIND(".",A396,LEN(#REF!)),LEN(A396)),"")</f>
        <v/>
      </c>
      <c r="H396" s="31" t="str">
        <f t="shared" si="76"/>
        <v/>
      </c>
      <c r="AM396"/>
      <c r="AN396"/>
      <c r="AO396"/>
      <c r="AP396"/>
      <c r="AQ396"/>
      <c r="AR396"/>
      <c r="AS396"/>
      <c r="AT396" s="33" t="str">
        <f>IF(ROW()=1,"",IF(O396=200,IFERROR(IF(FIND(LOWER(#REF!),LOWER(Q396)),"Yes","No"),"No"),"-"))</f>
        <v>-</v>
      </c>
      <c r="AU396" s="33" t="str">
        <f t="shared" si="66"/>
        <v>-</v>
      </c>
      <c r="AV396" s="33" t="str">
        <f t="shared" si="67"/>
        <v>-</v>
      </c>
      <c r="AW396" s="33" t="str">
        <f t="shared" si="74"/>
        <v>-</v>
      </c>
      <c r="AX396" s="33" t="str">
        <f t="shared" si="68"/>
        <v>No</v>
      </c>
      <c r="AY396" s="33" t="str">
        <f t="shared" si="69"/>
        <v>No</v>
      </c>
      <c r="AZ396" s="33" t="str">
        <f t="shared" si="70"/>
        <v>-</v>
      </c>
      <c r="BA396" s="33" t="str">
        <f t="shared" si="71"/>
        <v>No</v>
      </c>
      <c r="BB396" s="33" t="str">
        <f t="shared" si="72"/>
        <v>No</v>
      </c>
      <c r="BC396" s="33">
        <f t="shared" si="73"/>
        <v>0</v>
      </c>
    </row>
    <row r="397" spans="1:55" x14ac:dyDescent="0.25">
      <c r="A397" s="29"/>
      <c r="B397" s="29" t="e">
        <f>IF(ROW(A397)=1,"",VLOOKUP(A397,'SERP Crawl'!A:C,3,FALSE))</f>
        <v>#N/A</v>
      </c>
      <c r="C397" t="e">
        <f>IF(ROW(A397)=1,"",VLOOKUP(A397,Crawl!A:C,3,FALSE))</f>
        <v>#N/A</v>
      </c>
      <c r="D397" s="31" t="e">
        <f>IF(ROW(A397)=1,"",IF(VLOOKUP(A397,Crawl!A:V,22,FALSE)="","No","Yes"))</f>
        <v>#N/A</v>
      </c>
      <c r="E397" s="31" t="e">
        <f>IF(ROW(A397)=1,"",IF(VLOOKUP(A397,Crawl!A:W,23,FALSE)=0,"",VLOOKUP(A397,Crawl!A:W,23,FALSE)))</f>
        <v>#N/A</v>
      </c>
      <c r="F397" s="31" t="str">
        <f t="shared" si="75"/>
        <v/>
      </c>
      <c r="G397" s="31" t="str">
        <f>IFERROR(MID(A397,FIND(".",A397,LEN(#REF!)),LEN(A397)),"")</f>
        <v/>
      </c>
      <c r="H397" s="31" t="str">
        <f t="shared" si="76"/>
        <v/>
      </c>
      <c r="AM397"/>
      <c r="AN397"/>
      <c r="AO397"/>
      <c r="AP397"/>
      <c r="AQ397"/>
      <c r="AR397"/>
      <c r="AS397"/>
      <c r="AT397" s="33" t="str">
        <f>IF(ROW()=1,"",IF(O397=200,IFERROR(IF(FIND(LOWER(#REF!),LOWER(Q397)),"Yes","No"),"No"),"-"))</f>
        <v>-</v>
      </c>
      <c r="AU397" s="33" t="str">
        <f t="shared" si="66"/>
        <v>-</v>
      </c>
      <c r="AV397" s="33" t="str">
        <f t="shared" si="67"/>
        <v>-</v>
      </c>
      <c r="AW397" s="33" t="str">
        <f t="shared" si="74"/>
        <v>-</v>
      </c>
      <c r="AX397" s="33" t="str">
        <f t="shared" si="68"/>
        <v>No</v>
      </c>
      <c r="AY397" s="33" t="str">
        <f t="shared" si="69"/>
        <v>No</v>
      </c>
      <c r="AZ397" s="33" t="str">
        <f t="shared" si="70"/>
        <v>-</v>
      </c>
      <c r="BA397" s="33" t="str">
        <f t="shared" si="71"/>
        <v>No</v>
      </c>
      <c r="BB397" s="33" t="str">
        <f t="shared" si="72"/>
        <v>No</v>
      </c>
      <c r="BC397" s="33">
        <f t="shared" si="73"/>
        <v>0</v>
      </c>
    </row>
    <row r="398" spans="1:55" x14ac:dyDescent="0.25">
      <c r="A398" s="29"/>
      <c r="B398" s="29" t="e">
        <f>IF(ROW(A398)=1,"",VLOOKUP(A398,'SERP Crawl'!A:C,3,FALSE))</f>
        <v>#N/A</v>
      </c>
      <c r="C398" t="e">
        <f>IF(ROW(A398)=1,"",VLOOKUP(A398,Crawl!A:C,3,FALSE))</f>
        <v>#N/A</v>
      </c>
      <c r="D398" s="31" t="e">
        <f>IF(ROW(A398)=1,"",IF(VLOOKUP(A398,Crawl!A:V,22,FALSE)="","No","Yes"))</f>
        <v>#N/A</v>
      </c>
      <c r="E398" s="31" t="e">
        <f>IF(ROW(A398)=1,"",IF(VLOOKUP(A398,Crawl!A:W,23,FALSE)=0,"",VLOOKUP(A398,Crawl!A:W,23,FALSE)))</f>
        <v>#N/A</v>
      </c>
      <c r="F398" s="31" t="str">
        <f t="shared" si="75"/>
        <v/>
      </c>
      <c r="G398" s="31" t="str">
        <f>IFERROR(MID(A398,FIND(".",A398,LEN(#REF!)),LEN(A398)),"")</f>
        <v/>
      </c>
      <c r="H398" s="31" t="str">
        <f t="shared" si="76"/>
        <v/>
      </c>
      <c r="AM398"/>
      <c r="AN398"/>
      <c r="AO398"/>
      <c r="AP398"/>
      <c r="AQ398"/>
      <c r="AR398"/>
      <c r="AS398"/>
      <c r="AT398" s="33" t="str">
        <f>IF(ROW()=1,"",IF(O398=200,IFERROR(IF(FIND(LOWER(#REF!),LOWER(Q398)),"Yes","No"),"No"),"-"))</f>
        <v>-</v>
      </c>
      <c r="AU398" s="33" t="str">
        <f t="shared" si="66"/>
        <v>-</v>
      </c>
      <c r="AV398" s="33" t="str">
        <f t="shared" si="67"/>
        <v>-</v>
      </c>
      <c r="AW398" s="33" t="str">
        <f t="shared" si="74"/>
        <v>-</v>
      </c>
      <c r="AX398" s="33" t="str">
        <f t="shared" si="68"/>
        <v>No</v>
      </c>
      <c r="AY398" s="33" t="str">
        <f t="shared" si="69"/>
        <v>No</v>
      </c>
      <c r="AZ398" s="33" t="str">
        <f t="shared" si="70"/>
        <v>-</v>
      </c>
      <c r="BA398" s="33" t="str">
        <f t="shared" si="71"/>
        <v>No</v>
      </c>
      <c r="BB398" s="33" t="str">
        <f t="shared" si="72"/>
        <v>No</v>
      </c>
      <c r="BC398" s="33">
        <f t="shared" si="73"/>
        <v>0</v>
      </c>
    </row>
    <row r="399" spans="1:55" x14ac:dyDescent="0.25">
      <c r="A399" s="29"/>
      <c r="B399" s="29" t="e">
        <f>IF(ROW(A399)=1,"",VLOOKUP(A399,'SERP Crawl'!A:C,3,FALSE))</f>
        <v>#N/A</v>
      </c>
      <c r="C399" t="e">
        <f>IF(ROW(A399)=1,"",VLOOKUP(A399,Crawl!A:C,3,FALSE))</f>
        <v>#N/A</v>
      </c>
      <c r="D399" s="31" t="e">
        <f>IF(ROW(A399)=1,"",IF(VLOOKUP(A399,Crawl!A:V,22,FALSE)="","No","Yes"))</f>
        <v>#N/A</v>
      </c>
      <c r="E399" s="31" t="e">
        <f>IF(ROW(A399)=1,"",IF(VLOOKUP(A399,Crawl!A:W,23,FALSE)=0,"",VLOOKUP(A399,Crawl!A:W,23,FALSE)))</f>
        <v>#N/A</v>
      </c>
      <c r="F399" s="31" t="str">
        <f t="shared" si="75"/>
        <v/>
      </c>
      <c r="G399" s="31" t="str">
        <f>IFERROR(MID(A399,FIND(".",A399,LEN(#REF!)),LEN(A399)),"")</f>
        <v/>
      </c>
      <c r="H399" s="31" t="str">
        <f t="shared" si="76"/>
        <v/>
      </c>
      <c r="AM399"/>
      <c r="AN399"/>
      <c r="AO399"/>
      <c r="AP399"/>
      <c r="AQ399"/>
      <c r="AR399"/>
      <c r="AS399"/>
      <c r="AT399" s="33" t="str">
        <f>IF(ROW()=1,"",IF(O399=200,IFERROR(IF(FIND(LOWER(#REF!),LOWER(Q399)),"Yes","No"),"No"),"-"))</f>
        <v>-</v>
      </c>
      <c r="AU399" s="33" t="str">
        <f t="shared" si="66"/>
        <v>-</v>
      </c>
      <c r="AV399" s="33" t="str">
        <f t="shared" si="67"/>
        <v>-</v>
      </c>
      <c r="AW399" s="33" t="str">
        <f t="shared" si="74"/>
        <v>-</v>
      </c>
      <c r="AX399" s="33" t="str">
        <f t="shared" si="68"/>
        <v>No</v>
      </c>
      <c r="AY399" s="33" t="str">
        <f t="shared" si="69"/>
        <v>No</v>
      </c>
      <c r="AZ399" s="33" t="str">
        <f t="shared" si="70"/>
        <v>-</v>
      </c>
      <c r="BA399" s="33" t="str">
        <f t="shared" si="71"/>
        <v>No</v>
      </c>
      <c r="BB399" s="33" t="str">
        <f t="shared" si="72"/>
        <v>No</v>
      </c>
      <c r="BC399" s="33">
        <f t="shared" si="73"/>
        <v>0</v>
      </c>
    </row>
    <row r="400" spans="1:55" x14ac:dyDescent="0.25">
      <c r="A400" s="29"/>
      <c r="B400" s="29" t="e">
        <f>IF(ROW(A400)=1,"",VLOOKUP(A400,'SERP Crawl'!A:C,3,FALSE))</f>
        <v>#N/A</v>
      </c>
      <c r="C400" t="e">
        <f>IF(ROW(A400)=1,"",VLOOKUP(A400,Crawl!A:C,3,FALSE))</f>
        <v>#N/A</v>
      </c>
      <c r="D400" s="31" t="e">
        <f>IF(ROW(A400)=1,"",IF(VLOOKUP(A400,Crawl!A:V,22,FALSE)="","No","Yes"))</f>
        <v>#N/A</v>
      </c>
      <c r="E400" s="31" t="e">
        <f>IF(ROW(A400)=1,"",IF(VLOOKUP(A400,Crawl!A:W,23,FALSE)=0,"",VLOOKUP(A400,Crawl!A:W,23,FALSE)))</f>
        <v>#N/A</v>
      </c>
      <c r="F400" s="31" t="str">
        <f t="shared" si="75"/>
        <v/>
      </c>
      <c r="G400" s="31" t="str">
        <f>IFERROR(MID(A400,FIND(".",A400,LEN(#REF!)),LEN(A400)),"")</f>
        <v/>
      </c>
      <c r="H400" s="31" t="str">
        <f t="shared" si="76"/>
        <v/>
      </c>
      <c r="AM400"/>
      <c r="AN400"/>
      <c r="AO400"/>
      <c r="AP400"/>
      <c r="AQ400"/>
      <c r="AR400"/>
      <c r="AS400"/>
      <c r="AT400" s="33" t="str">
        <f>IF(ROW()=1,"",IF(O400=200,IFERROR(IF(FIND(LOWER(#REF!),LOWER(Q400)),"Yes","No"),"No"),"-"))</f>
        <v>-</v>
      </c>
      <c r="AU400" s="33" t="str">
        <f t="shared" si="66"/>
        <v>-</v>
      </c>
      <c r="AV400" s="33" t="str">
        <f t="shared" si="67"/>
        <v>-</v>
      </c>
      <c r="AW400" s="33" t="str">
        <f t="shared" si="74"/>
        <v>-</v>
      </c>
      <c r="AX400" s="33" t="str">
        <f t="shared" si="68"/>
        <v>No</v>
      </c>
      <c r="AY400" s="33" t="str">
        <f t="shared" si="69"/>
        <v>No</v>
      </c>
      <c r="AZ400" s="33" t="str">
        <f t="shared" si="70"/>
        <v>-</v>
      </c>
      <c r="BA400" s="33" t="str">
        <f t="shared" si="71"/>
        <v>No</v>
      </c>
      <c r="BB400" s="33" t="str">
        <f t="shared" si="72"/>
        <v>No</v>
      </c>
      <c r="BC400" s="33">
        <f t="shared" si="73"/>
        <v>0</v>
      </c>
    </row>
    <row r="401" spans="1:55" x14ac:dyDescent="0.25">
      <c r="A401" s="29"/>
      <c r="B401" s="29" t="e">
        <f>IF(ROW(A401)=1,"",VLOOKUP(A401,'SERP Crawl'!A:C,3,FALSE))</f>
        <v>#N/A</v>
      </c>
      <c r="C401" t="e">
        <f>IF(ROW(A401)=1,"",VLOOKUP(A401,Crawl!A:C,3,FALSE))</f>
        <v>#N/A</v>
      </c>
      <c r="D401" s="31" t="e">
        <f>IF(ROW(A401)=1,"",IF(VLOOKUP(A401,Crawl!A:V,22,FALSE)="","No","Yes"))</f>
        <v>#N/A</v>
      </c>
      <c r="E401" s="31" t="e">
        <f>IF(ROW(A401)=1,"",IF(VLOOKUP(A401,Crawl!A:W,23,FALSE)=0,"",VLOOKUP(A401,Crawl!A:W,23,FALSE)))</f>
        <v>#N/A</v>
      </c>
      <c r="F401" s="31" t="str">
        <f t="shared" si="75"/>
        <v/>
      </c>
      <c r="G401" s="31" t="str">
        <f>IFERROR(MID(A401,FIND(".",A401,LEN(#REF!)),LEN(A401)),"")</f>
        <v/>
      </c>
      <c r="H401" s="31" t="str">
        <f t="shared" si="76"/>
        <v/>
      </c>
      <c r="AM401"/>
      <c r="AN401"/>
      <c r="AO401"/>
      <c r="AP401"/>
      <c r="AQ401"/>
      <c r="AR401"/>
      <c r="AS401"/>
      <c r="AT401" s="33" t="str">
        <f>IF(ROW()=1,"",IF(O401=200,IFERROR(IF(FIND(LOWER(#REF!),LOWER(Q401)),"Yes","No"),"No"),"-"))</f>
        <v>-</v>
      </c>
      <c r="AU401" s="33" t="str">
        <f t="shared" si="66"/>
        <v>-</v>
      </c>
      <c r="AV401" s="33" t="str">
        <f t="shared" si="67"/>
        <v>-</v>
      </c>
      <c r="AW401" s="33" t="str">
        <f t="shared" si="74"/>
        <v>-</v>
      </c>
      <c r="AX401" s="33" t="str">
        <f t="shared" si="68"/>
        <v>No</v>
      </c>
      <c r="AY401" s="33" t="str">
        <f t="shared" si="69"/>
        <v>No</v>
      </c>
      <c r="AZ401" s="33" t="str">
        <f t="shared" si="70"/>
        <v>-</v>
      </c>
      <c r="BA401" s="33" t="str">
        <f t="shared" si="71"/>
        <v>No</v>
      </c>
      <c r="BB401" s="33" t="str">
        <f t="shared" si="72"/>
        <v>No</v>
      </c>
      <c r="BC401" s="33">
        <f t="shared" si="73"/>
        <v>0</v>
      </c>
    </row>
    <row r="402" spans="1:55" x14ac:dyDescent="0.25">
      <c r="A402" s="29"/>
      <c r="B402" s="29" t="e">
        <f>IF(ROW(A402)=1,"",VLOOKUP(A402,'SERP Crawl'!A:C,3,FALSE))</f>
        <v>#N/A</v>
      </c>
      <c r="C402" t="e">
        <f>IF(ROW(A402)=1,"",VLOOKUP(A402,Crawl!A:C,3,FALSE))</f>
        <v>#N/A</v>
      </c>
      <c r="D402" s="31" t="e">
        <f>IF(ROW(A402)=1,"",IF(VLOOKUP(A402,Crawl!A:V,22,FALSE)="","No","Yes"))</f>
        <v>#N/A</v>
      </c>
      <c r="E402" s="31" t="e">
        <f>IF(ROW(A402)=1,"",IF(VLOOKUP(A402,Crawl!A:W,23,FALSE)=0,"",VLOOKUP(A402,Crawl!A:W,23,FALSE)))</f>
        <v>#N/A</v>
      </c>
      <c r="F402" s="31" t="str">
        <f t="shared" si="75"/>
        <v/>
      </c>
      <c r="G402" s="31" t="str">
        <f>IFERROR(MID(A402,FIND(".",A402,LEN(#REF!)),LEN(A402)),"")</f>
        <v/>
      </c>
      <c r="H402" s="31" t="str">
        <f t="shared" si="76"/>
        <v/>
      </c>
      <c r="AM402"/>
      <c r="AN402"/>
      <c r="AO402"/>
      <c r="AP402"/>
      <c r="AQ402"/>
      <c r="AR402"/>
      <c r="AS402"/>
      <c r="AT402" s="33" t="str">
        <f>IF(ROW()=1,"",IF(O402=200,IFERROR(IF(FIND(LOWER(#REF!),LOWER(Q402)),"Yes","No"),"No"),"-"))</f>
        <v>-</v>
      </c>
      <c r="AU402" s="33" t="str">
        <f t="shared" si="66"/>
        <v>-</v>
      </c>
      <c r="AV402" s="33" t="str">
        <f t="shared" si="67"/>
        <v>-</v>
      </c>
      <c r="AW402" s="33" t="str">
        <f t="shared" si="74"/>
        <v>-</v>
      </c>
      <c r="AX402" s="33" t="str">
        <f t="shared" si="68"/>
        <v>No</v>
      </c>
      <c r="AY402" s="33" t="str">
        <f t="shared" si="69"/>
        <v>No</v>
      </c>
      <c r="AZ402" s="33" t="str">
        <f t="shared" si="70"/>
        <v>-</v>
      </c>
      <c r="BA402" s="33" t="str">
        <f t="shared" si="71"/>
        <v>No</v>
      </c>
      <c r="BB402" s="33" t="str">
        <f t="shared" si="72"/>
        <v>No</v>
      </c>
      <c r="BC402" s="33">
        <f t="shared" si="73"/>
        <v>0</v>
      </c>
    </row>
    <row r="403" spans="1:55" x14ac:dyDescent="0.25">
      <c r="A403" s="29"/>
      <c r="B403" s="29" t="e">
        <f>IF(ROW(A403)=1,"",VLOOKUP(A403,'SERP Crawl'!A:C,3,FALSE))</f>
        <v>#N/A</v>
      </c>
      <c r="C403" t="e">
        <f>IF(ROW(A403)=1,"",VLOOKUP(A403,Crawl!A:C,3,FALSE))</f>
        <v>#N/A</v>
      </c>
      <c r="D403" s="31" t="e">
        <f>IF(ROW(A403)=1,"",IF(VLOOKUP(A403,Crawl!A:V,22,FALSE)="","No","Yes"))</f>
        <v>#N/A</v>
      </c>
      <c r="E403" s="31" t="e">
        <f>IF(ROW(A403)=1,"",IF(VLOOKUP(A403,Crawl!A:W,23,FALSE)=0,"",VLOOKUP(A403,Crawl!A:W,23,FALSE)))</f>
        <v>#N/A</v>
      </c>
      <c r="F403" s="31" t="str">
        <f t="shared" si="75"/>
        <v/>
      </c>
      <c r="G403" s="31" t="str">
        <f>IFERROR(MID(A403,FIND(".",A403,LEN(#REF!)),LEN(A403)),"")</f>
        <v/>
      </c>
      <c r="H403" s="31" t="str">
        <f t="shared" si="76"/>
        <v/>
      </c>
      <c r="AM403"/>
      <c r="AN403"/>
      <c r="AO403"/>
      <c r="AP403"/>
      <c r="AQ403"/>
      <c r="AR403"/>
      <c r="AS403"/>
      <c r="AT403" s="33" t="str">
        <f>IF(ROW()=1,"",IF(O403=200,IFERROR(IF(FIND(LOWER(#REF!),LOWER(Q403)),"Yes","No"),"No"),"-"))</f>
        <v>-</v>
      </c>
      <c r="AU403" s="33" t="str">
        <f t="shared" si="66"/>
        <v>-</v>
      </c>
      <c r="AV403" s="33" t="str">
        <f t="shared" si="67"/>
        <v>-</v>
      </c>
      <c r="AW403" s="33" t="str">
        <f t="shared" si="74"/>
        <v>-</v>
      </c>
      <c r="AX403" s="33" t="str">
        <f t="shared" si="68"/>
        <v>No</v>
      </c>
      <c r="AY403" s="33" t="str">
        <f t="shared" si="69"/>
        <v>No</v>
      </c>
      <c r="AZ403" s="33" t="str">
        <f t="shared" si="70"/>
        <v>-</v>
      </c>
      <c r="BA403" s="33" t="str">
        <f t="shared" si="71"/>
        <v>No</v>
      </c>
      <c r="BB403" s="33" t="str">
        <f t="shared" si="72"/>
        <v>No</v>
      </c>
      <c r="BC403" s="33">
        <f t="shared" si="73"/>
        <v>0</v>
      </c>
    </row>
    <row r="404" spans="1:55" x14ac:dyDescent="0.25">
      <c r="A404" s="29"/>
      <c r="B404" s="29" t="e">
        <f>IF(ROW(A404)=1,"",VLOOKUP(A404,'SERP Crawl'!A:C,3,FALSE))</f>
        <v>#N/A</v>
      </c>
      <c r="C404" t="e">
        <f>IF(ROW(A404)=1,"",VLOOKUP(A404,Crawl!A:C,3,FALSE))</f>
        <v>#N/A</v>
      </c>
      <c r="D404" s="31" t="e">
        <f>IF(ROW(A404)=1,"",IF(VLOOKUP(A404,Crawl!A:V,22,FALSE)="","No","Yes"))</f>
        <v>#N/A</v>
      </c>
      <c r="E404" s="31" t="e">
        <f>IF(ROW(A404)=1,"",IF(VLOOKUP(A404,Crawl!A:W,23,FALSE)=0,"",VLOOKUP(A404,Crawl!A:W,23,FALSE)))</f>
        <v>#N/A</v>
      </c>
      <c r="F404" s="31" t="str">
        <f t="shared" si="75"/>
        <v/>
      </c>
      <c r="G404" s="31" t="str">
        <f>IFERROR(MID(A404,FIND(".",A404,LEN(#REF!)),LEN(A404)),"")</f>
        <v/>
      </c>
      <c r="H404" s="31" t="str">
        <f t="shared" si="76"/>
        <v/>
      </c>
      <c r="AM404"/>
      <c r="AN404"/>
      <c r="AO404"/>
      <c r="AP404"/>
      <c r="AQ404"/>
      <c r="AR404"/>
      <c r="AS404"/>
      <c r="AT404" s="33" t="str">
        <f>IF(ROW()=1,"",IF(O404=200,IFERROR(IF(FIND(LOWER(#REF!),LOWER(Q404)),"Yes","No"),"No"),"-"))</f>
        <v>-</v>
      </c>
      <c r="AU404" s="33" t="str">
        <f t="shared" si="66"/>
        <v>-</v>
      </c>
      <c r="AV404" s="33" t="str">
        <f t="shared" si="67"/>
        <v>-</v>
      </c>
      <c r="AW404" s="33" t="str">
        <f t="shared" si="74"/>
        <v>-</v>
      </c>
      <c r="AX404" s="33" t="str">
        <f t="shared" si="68"/>
        <v>No</v>
      </c>
      <c r="AY404" s="33" t="str">
        <f t="shared" si="69"/>
        <v>No</v>
      </c>
      <c r="AZ404" s="33" t="str">
        <f t="shared" si="70"/>
        <v>-</v>
      </c>
      <c r="BA404" s="33" t="str">
        <f t="shared" si="71"/>
        <v>No</v>
      </c>
      <c r="BB404" s="33" t="str">
        <f t="shared" si="72"/>
        <v>No</v>
      </c>
      <c r="BC404" s="33">
        <f t="shared" si="73"/>
        <v>0</v>
      </c>
    </row>
    <row r="405" spans="1:55" x14ac:dyDescent="0.25">
      <c r="A405" s="29"/>
      <c r="B405" s="29" t="e">
        <f>IF(ROW(A405)=1,"",VLOOKUP(A405,'SERP Crawl'!A:C,3,FALSE))</f>
        <v>#N/A</v>
      </c>
      <c r="C405" t="e">
        <f>IF(ROW(A405)=1,"",VLOOKUP(A405,Crawl!A:C,3,FALSE))</f>
        <v>#N/A</v>
      </c>
      <c r="D405" s="31" t="e">
        <f>IF(ROW(A405)=1,"",IF(VLOOKUP(A405,Crawl!A:V,22,FALSE)="","No","Yes"))</f>
        <v>#N/A</v>
      </c>
      <c r="E405" s="31" t="e">
        <f>IF(ROW(A405)=1,"",IF(VLOOKUP(A405,Crawl!A:W,23,FALSE)=0,"",VLOOKUP(A405,Crawl!A:W,23,FALSE)))</f>
        <v>#N/A</v>
      </c>
      <c r="F405" s="31" t="str">
        <f t="shared" si="75"/>
        <v/>
      </c>
      <c r="G405" s="31" t="str">
        <f>IFERROR(MID(A405,FIND(".",A405,LEN(#REF!)),LEN(A405)),"")</f>
        <v/>
      </c>
      <c r="H405" s="31" t="str">
        <f t="shared" si="76"/>
        <v/>
      </c>
      <c r="AM405"/>
      <c r="AN405"/>
      <c r="AO405"/>
      <c r="AP405"/>
      <c r="AQ405"/>
      <c r="AR405"/>
      <c r="AS405"/>
      <c r="AT405" s="33" t="str">
        <f>IF(ROW()=1,"",IF(O405=200,IFERROR(IF(FIND(LOWER(#REF!),LOWER(Q405)),"Yes","No"),"No"),"-"))</f>
        <v>-</v>
      </c>
      <c r="AU405" s="33" t="str">
        <f t="shared" si="66"/>
        <v>-</v>
      </c>
      <c r="AV405" s="33" t="str">
        <f t="shared" si="67"/>
        <v>-</v>
      </c>
      <c r="AW405" s="33" t="str">
        <f t="shared" si="74"/>
        <v>-</v>
      </c>
      <c r="AX405" s="33" t="str">
        <f t="shared" si="68"/>
        <v>No</v>
      </c>
      <c r="AY405" s="33" t="str">
        <f t="shared" si="69"/>
        <v>No</v>
      </c>
      <c r="AZ405" s="33" t="str">
        <f t="shared" si="70"/>
        <v>-</v>
      </c>
      <c r="BA405" s="33" t="str">
        <f t="shared" si="71"/>
        <v>No</v>
      </c>
      <c r="BB405" s="33" t="str">
        <f t="shared" si="72"/>
        <v>No</v>
      </c>
      <c r="BC405" s="33">
        <f t="shared" si="73"/>
        <v>0</v>
      </c>
    </row>
    <row r="406" spans="1:55" x14ac:dyDescent="0.25">
      <c r="A406" s="29"/>
      <c r="B406" s="29" t="e">
        <f>IF(ROW(A406)=1,"",VLOOKUP(A406,'SERP Crawl'!A:C,3,FALSE))</f>
        <v>#N/A</v>
      </c>
      <c r="C406" t="e">
        <f>IF(ROW(A406)=1,"",VLOOKUP(A406,Crawl!A:C,3,FALSE))</f>
        <v>#N/A</v>
      </c>
      <c r="D406" s="31" t="e">
        <f>IF(ROW(A406)=1,"",IF(VLOOKUP(A406,Crawl!A:V,22,FALSE)="","No","Yes"))</f>
        <v>#N/A</v>
      </c>
      <c r="E406" s="31" t="e">
        <f>IF(ROW(A406)=1,"",IF(VLOOKUP(A406,Crawl!A:W,23,FALSE)=0,"",VLOOKUP(A406,Crawl!A:W,23,FALSE)))</f>
        <v>#N/A</v>
      </c>
      <c r="F406" s="31" t="str">
        <f t="shared" si="75"/>
        <v/>
      </c>
      <c r="G406" s="31" t="str">
        <f>IFERROR(MID(A406,FIND(".",A406,LEN(#REF!)),LEN(A406)),"")</f>
        <v/>
      </c>
      <c r="H406" s="31" t="str">
        <f t="shared" si="76"/>
        <v/>
      </c>
      <c r="AM406"/>
      <c r="AN406"/>
      <c r="AO406"/>
      <c r="AP406"/>
      <c r="AQ406"/>
      <c r="AR406"/>
      <c r="AS406" s="43"/>
      <c r="AT406" s="33" t="str">
        <f>IF(ROW()=1,"",IF(O406=200,IFERROR(IF(FIND(LOWER(#REF!),LOWER(Q406)),"Yes","No"),"No"),"-"))</f>
        <v>-</v>
      </c>
      <c r="AU406" s="33" t="str">
        <f t="shared" si="66"/>
        <v>-</v>
      </c>
      <c r="AV406" s="33" t="str">
        <f t="shared" si="67"/>
        <v>-</v>
      </c>
      <c r="AW406" s="33" t="str">
        <f t="shared" si="74"/>
        <v>-</v>
      </c>
      <c r="AX406" s="33" t="str">
        <f t="shared" si="68"/>
        <v>No</v>
      </c>
      <c r="AY406" s="33" t="str">
        <f t="shared" si="69"/>
        <v>No</v>
      </c>
      <c r="AZ406" s="33" t="str">
        <f t="shared" si="70"/>
        <v>-</v>
      </c>
      <c r="BA406" s="33" t="str">
        <f t="shared" si="71"/>
        <v>No</v>
      </c>
      <c r="BB406" s="33" t="str">
        <f t="shared" si="72"/>
        <v>No</v>
      </c>
      <c r="BC406" s="33">
        <f t="shared" si="73"/>
        <v>0</v>
      </c>
    </row>
    <row r="407" spans="1:55" x14ac:dyDescent="0.25">
      <c r="A407" s="29"/>
      <c r="B407" s="29" t="e">
        <f>IF(ROW(A407)=1,"",VLOOKUP(A407,'SERP Crawl'!A:C,3,FALSE))</f>
        <v>#N/A</v>
      </c>
      <c r="C407" t="e">
        <f>IF(ROW(A407)=1,"",VLOOKUP(A407,Crawl!A:C,3,FALSE))</f>
        <v>#N/A</v>
      </c>
      <c r="D407" s="31" t="e">
        <f>IF(ROW(A407)=1,"",IF(VLOOKUP(A407,Crawl!A:V,22,FALSE)="","No","Yes"))</f>
        <v>#N/A</v>
      </c>
      <c r="E407" s="31" t="e">
        <f>IF(ROW(A407)=1,"",IF(VLOOKUP(A407,Crawl!A:W,23,FALSE)=0,"",VLOOKUP(A407,Crawl!A:W,23,FALSE)))</f>
        <v>#N/A</v>
      </c>
      <c r="F407" s="31" t="str">
        <f t="shared" si="75"/>
        <v/>
      </c>
      <c r="G407" s="31" t="str">
        <f>IFERROR(MID(A407,FIND(".",A407,LEN(#REF!)),LEN(A407)),"")</f>
        <v/>
      </c>
      <c r="H407" s="31" t="str">
        <f t="shared" si="76"/>
        <v/>
      </c>
      <c r="AM407"/>
      <c r="AN407"/>
      <c r="AO407"/>
      <c r="AP407"/>
      <c r="AQ407"/>
      <c r="AR407"/>
      <c r="AS407"/>
      <c r="AT407" s="33" t="str">
        <f>IF(ROW()=1,"",IF(O407=200,IFERROR(IF(FIND(LOWER(#REF!),LOWER(Q407)),"Yes","No"),"No"),"-"))</f>
        <v>-</v>
      </c>
      <c r="AU407" s="33" t="str">
        <f t="shared" si="66"/>
        <v>-</v>
      </c>
      <c r="AV407" s="33" t="str">
        <f t="shared" si="67"/>
        <v>-</v>
      </c>
      <c r="AW407" s="33" t="str">
        <f t="shared" si="74"/>
        <v>-</v>
      </c>
      <c r="AX407" s="33" t="str">
        <f t="shared" si="68"/>
        <v>No</v>
      </c>
      <c r="AY407" s="33" t="str">
        <f t="shared" si="69"/>
        <v>No</v>
      </c>
      <c r="AZ407" s="33" t="str">
        <f t="shared" si="70"/>
        <v>-</v>
      </c>
      <c r="BA407" s="33" t="str">
        <f t="shared" si="71"/>
        <v>No</v>
      </c>
      <c r="BB407" s="33" t="str">
        <f t="shared" si="72"/>
        <v>No</v>
      </c>
      <c r="BC407" s="33">
        <f t="shared" si="73"/>
        <v>0</v>
      </c>
    </row>
    <row r="408" spans="1:55" x14ac:dyDescent="0.25">
      <c r="A408" s="29"/>
      <c r="B408" s="29" t="e">
        <f>IF(ROW(A408)=1,"",VLOOKUP(A408,'SERP Crawl'!A:C,3,FALSE))</f>
        <v>#N/A</v>
      </c>
      <c r="C408" t="e">
        <f>IF(ROW(A408)=1,"",VLOOKUP(A408,Crawl!A:C,3,FALSE))</f>
        <v>#N/A</v>
      </c>
      <c r="D408" s="31" t="e">
        <f>IF(ROW(A408)=1,"",IF(VLOOKUP(A408,Crawl!A:V,22,FALSE)="","No","Yes"))</f>
        <v>#N/A</v>
      </c>
      <c r="E408" s="31" t="e">
        <f>IF(ROW(A408)=1,"",IF(VLOOKUP(A408,Crawl!A:W,23,FALSE)=0,"",VLOOKUP(A408,Crawl!A:W,23,FALSE)))</f>
        <v>#N/A</v>
      </c>
      <c r="F408" s="31" t="str">
        <f t="shared" si="75"/>
        <v/>
      </c>
      <c r="G408" s="31" t="str">
        <f>IFERROR(MID(A408,FIND(".",A408,LEN(#REF!)),LEN(A408)),"")</f>
        <v/>
      </c>
      <c r="H408" s="31" t="str">
        <f t="shared" si="76"/>
        <v/>
      </c>
      <c r="AM408"/>
      <c r="AN408"/>
      <c r="AO408"/>
      <c r="AP408"/>
      <c r="AQ408"/>
      <c r="AR408"/>
      <c r="AS408"/>
      <c r="AT408" s="33" t="str">
        <f>IF(ROW()=1,"",IF(O408=200,IFERROR(IF(FIND(LOWER(#REF!),LOWER(Q408)),"Yes","No"),"No"),"-"))</f>
        <v>-</v>
      </c>
      <c r="AU408" s="33" t="str">
        <f t="shared" si="66"/>
        <v>-</v>
      </c>
      <c r="AV408" s="33" t="str">
        <f t="shared" si="67"/>
        <v>-</v>
      </c>
      <c r="AW408" s="33" t="str">
        <f t="shared" si="74"/>
        <v>-</v>
      </c>
      <c r="AX408" s="33" t="str">
        <f t="shared" si="68"/>
        <v>No</v>
      </c>
      <c r="AY408" s="33" t="str">
        <f t="shared" si="69"/>
        <v>No</v>
      </c>
      <c r="AZ408" s="33" t="str">
        <f t="shared" si="70"/>
        <v>-</v>
      </c>
      <c r="BA408" s="33" t="str">
        <f t="shared" si="71"/>
        <v>No</v>
      </c>
      <c r="BB408" s="33" t="str">
        <f t="shared" si="72"/>
        <v>No</v>
      </c>
      <c r="BC408" s="33">
        <f t="shared" si="73"/>
        <v>0</v>
      </c>
    </row>
    <row r="409" spans="1:55" x14ac:dyDescent="0.25">
      <c r="A409" s="29"/>
      <c r="B409" s="29" t="e">
        <f>IF(ROW(A409)=1,"",VLOOKUP(A409,'SERP Crawl'!A:C,3,FALSE))</f>
        <v>#N/A</v>
      </c>
      <c r="C409" t="e">
        <f>IF(ROW(A409)=1,"",VLOOKUP(A409,Crawl!A:C,3,FALSE))</f>
        <v>#N/A</v>
      </c>
      <c r="D409" s="31" t="e">
        <f>IF(ROW(A409)=1,"",IF(VLOOKUP(A409,Crawl!A:V,22,FALSE)="","No","Yes"))</f>
        <v>#N/A</v>
      </c>
      <c r="E409" s="31" t="e">
        <f>IF(ROW(A409)=1,"",IF(VLOOKUP(A409,Crawl!A:W,23,FALSE)=0,"",VLOOKUP(A409,Crawl!A:W,23,FALSE)))</f>
        <v>#N/A</v>
      </c>
      <c r="F409" s="31" t="str">
        <f t="shared" si="75"/>
        <v/>
      </c>
      <c r="G409" s="31" t="str">
        <f>IFERROR(MID(A409,FIND(".",A409,LEN(#REF!)),LEN(A409)),"")</f>
        <v/>
      </c>
      <c r="H409" s="31" t="str">
        <f t="shared" si="76"/>
        <v/>
      </c>
      <c r="AM409"/>
      <c r="AN409"/>
      <c r="AO409"/>
      <c r="AP409"/>
      <c r="AQ409"/>
      <c r="AR409"/>
      <c r="AS409"/>
      <c r="AT409" s="33" t="str">
        <f>IF(ROW()=1,"",IF(O409=200,IFERROR(IF(FIND(LOWER(#REF!),LOWER(Q409)),"Yes","No"),"No"),"-"))</f>
        <v>-</v>
      </c>
      <c r="AU409" s="33" t="str">
        <f t="shared" si="66"/>
        <v>-</v>
      </c>
      <c r="AV409" s="33" t="str">
        <f t="shared" si="67"/>
        <v>-</v>
      </c>
      <c r="AW409" s="33" t="str">
        <f t="shared" si="74"/>
        <v>-</v>
      </c>
      <c r="AX409" s="33" t="str">
        <f t="shared" si="68"/>
        <v>No</v>
      </c>
      <c r="AY409" s="33" t="str">
        <f t="shared" si="69"/>
        <v>No</v>
      </c>
      <c r="AZ409" s="33" t="str">
        <f t="shared" si="70"/>
        <v>-</v>
      </c>
      <c r="BA409" s="33" t="str">
        <f t="shared" si="71"/>
        <v>No</v>
      </c>
      <c r="BB409" s="33" t="str">
        <f t="shared" si="72"/>
        <v>No</v>
      </c>
      <c r="BC409" s="33">
        <f t="shared" si="73"/>
        <v>0</v>
      </c>
    </row>
    <row r="410" spans="1:55" x14ac:dyDescent="0.25">
      <c r="A410" s="29"/>
      <c r="B410" s="29" t="e">
        <f>IF(ROW(A410)=1,"",VLOOKUP(A410,'SERP Crawl'!A:C,3,FALSE))</f>
        <v>#N/A</v>
      </c>
      <c r="C410" t="e">
        <f>IF(ROW(A410)=1,"",VLOOKUP(A410,Crawl!A:C,3,FALSE))</f>
        <v>#N/A</v>
      </c>
      <c r="D410" s="31" t="e">
        <f>IF(ROW(A410)=1,"",IF(VLOOKUP(A410,Crawl!A:V,22,FALSE)="","No","Yes"))</f>
        <v>#N/A</v>
      </c>
      <c r="E410" s="31" t="e">
        <f>IF(ROW(A410)=1,"",IF(VLOOKUP(A410,Crawl!A:W,23,FALSE)=0,"",VLOOKUP(A410,Crawl!A:W,23,FALSE)))</f>
        <v>#N/A</v>
      </c>
      <c r="F410" s="31" t="str">
        <f t="shared" si="75"/>
        <v/>
      </c>
      <c r="G410" s="31" t="str">
        <f>IFERROR(MID(A410,FIND(".",A410,LEN(#REF!)),LEN(A410)),"")</f>
        <v/>
      </c>
      <c r="H410" s="31" t="str">
        <f t="shared" si="76"/>
        <v/>
      </c>
      <c r="AM410"/>
      <c r="AN410"/>
      <c r="AO410"/>
      <c r="AP410"/>
      <c r="AQ410"/>
      <c r="AR410"/>
      <c r="AS410"/>
      <c r="AT410" s="33" t="str">
        <f>IF(ROW()=1,"",IF(O410=200,IFERROR(IF(FIND(LOWER(#REF!),LOWER(Q410)),"Yes","No"),"No"),"-"))</f>
        <v>-</v>
      </c>
      <c r="AU410" s="33" t="str">
        <f t="shared" si="66"/>
        <v>-</v>
      </c>
      <c r="AV410" s="33" t="str">
        <f t="shared" si="67"/>
        <v>-</v>
      </c>
      <c r="AW410" s="33" t="str">
        <f t="shared" si="74"/>
        <v>-</v>
      </c>
      <c r="AX410" s="33" t="str">
        <f t="shared" si="68"/>
        <v>No</v>
      </c>
      <c r="AY410" s="33" t="str">
        <f t="shared" si="69"/>
        <v>No</v>
      </c>
      <c r="AZ410" s="33" t="str">
        <f t="shared" si="70"/>
        <v>-</v>
      </c>
      <c r="BA410" s="33" t="str">
        <f t="shared" si="71"/>
        <v>No</v>
      </c>
      <c r="BB410" s="33" t="str">
        <f t="shared" si="72"/>
        <v>No</v>
      </c>
      <c r="BC410" s="33">
        <f t="shared" si="73"/>
        <v>0</v>
      </c>
    </row>
    <row r="411" spans="1:55" x14ac:dyDescent="0.25">
      <c r="A411" s="29"/>
      <c r="B411" s="29" t="e">
        <f>IF(ROW(A411)=1,"",VLOOKUP(A411,'SERP Crawl'!A:C,3,FALSE))</f>
        <v>#N/A</v>
      </c>
      <c r="C411" t="e">
        <f>IF(ROW(A411)=1,"",VLOOKUP(A411,Crawl!A:C,3,FALSE))</f>
        <v>#N/A</v>
      </c>
      <c r="D411" s="31" t="e">
        <f>IF(ROW(A411)=1,"",IF(VLOOKUP(A411,Crawl!A:V,22,FALSE)="","No","Yes"))</f>
        <v>#N/A</v>
      </c>
      <c r="E411" s="31" t="e">
        <f>IF(ROW(A411)=1,"",IF(VLOOKUP(A411,Crawl!A:W,23,FALSE)=0,"",VLOOKUP(A411,Crawl!A:W,23,FALSE)))</f>
        <v>#N/A</v>
      </c>
      <c r="F411" s="31" t="str">
        <f t="shared" si="75"/>
        <v/>
      </c>
      <c r="G411" s="31" t="str">
        <f>IFERROR(MID(A411,FIND(".",A411,LEN(#REF!)),LEN(A411)),"")</f>
        <v/>
      </c>
      <c r="H411" s="31" t="str">
        <f t="shared" si="76"/>
        <v/>
      </c>
      <c r="AM411"/>
      <c r="AN411"/>
      <c r="AO411"/>
      <c r="AP411"/>
      <c r="AQ411"/>
      <c r="AR411"/>
      <c r="AS411"/>
      <c r="AT411" s="33" t="str">
        <f>IF(ROW()=1,"",IF(O411=200,IFERROR(IF(FIND(LOWER(#REF!),LOWER(Q411)),"Yes","No"),"No"),"-"))</f>
        <v>-</v>
      </c>
      <c r="AU411" s="33" t="str">
        <f t="shared" si="66"/>
        <v>-</v>
      </c>
      <c r="AV411" s="33" t="str">
        <f t="shared" si="67"/>
        <v>-</v>
      </c>
      <c r="AW411" s="33" t="str">
        <f t="shared" si="74"/>
        <v>-</v>
      </c>
      <c r="AX411" s="33" t="str">
        <f t="shared" si="68"/>
        <v>No</v>
      </c>
      <c r="AY411" s="33" t="str">
        <f t="shared" si="69"/>
        <v>No</v>
      </c>
      <c r="AZ411" s="33" t="str">
        <f t="shared" si="70"/>
        <v>-</v>
      </c>
      <c r="BA411" s="33" t="str">
        <f t="shared" si="71"/>
        <v>No</v>
      </c>
      <c r="BB411" s="33" t="str">
        <f t="shared" si="72"/>
        <v>No</v>
      </c>
      <c r="BC411" s="33">
        <f t="shared" si="73"/>
        <v>0</v>
      </c>
    </row>
    <row r="412" spans="1:55" x14ac:dyDescent="0.25">
      <c r="A412" s="29"/>
      <c r="B412" s="29" t="e">
        <f>IF(ROW(A412)=1,"",VLOOKUP(A412,'SERP Crawl'!A:C,3,FALSE))</f>
        <v>#N/A</v>
      </c>
      <c r="C412" t="e">
        <f>IF(ROW(A412)=1,"",VLOOKUP(A412,Crawl!A:C,3,FALSE))</f>
        <v>#N/A</v>
      </c>
      <c r="D412" s="31" t="e">
        <f>IF(ROW(A412)=1,"",IF(VLOOKUP(A412,Crawl!A:V,22,FALSE)="","No","Yes"))</f>
        <v>#N/A</v>
      </c>
      <c r="E412" s="31" t="e">
        <f>IF(ROW(A412)=1,"",IF(VLOOKUP(A412,Crawl!A:W,23,FALSE)=0,"",VLOOKUP(A412,Crawl!A:W,23,FALSE)))</f>
        <v>#N/A</v>
      </c>
      <c r="F412" s="31" t="str">
        <f t="shared" si="75"/>
        <v/>
      </c>
      <c r="G412" s="31" t="str">
        <f>IFERROR(MID(A412,FIND(".",A412,LEN(#REF!)),LEN(A412)),"")</f>
        <v/>
      </c>
      <c r="H412" s="31" t="str">
        <f t="shared" si="76"/>
        <v/>
      </c>
      <c r="AM412"/>
      <c r="AN412"/>
      <c r="AO412"/>
      <c r="AP412"/>
      <c r="AQ412"/>
      <c r="AR412"/>
      <c r="AS412"/>
      <c r="AT412" s="33" t="str">
        <f>IF(ROW()=1,"",IF(O412=200,IFERROR(IF(FIND(LOWER(#REF!),LOWER(Q412)),"Yes","No"),"No"),"-"))</f>
        <v>-</v>
      </c>
      <c r="AU412" s="33" t="str">
        <f t="shared" si="66"/>
        <v>-</v>
      </c>
      <c r="AV412" s="33" t="str">
        <f t="shared" si="67"/>
        <v>-</v>
      </c>
      <c r="AW412" s="33" t="str">
        <f t="shared" si="74"/>
        <v>-</v>
      </c>
      <c r="AX412" s="33" t="str">
        <f t="shared" si="68"/>
        <v>No</v>
      </c>
      <c r="AY412" s="33" t="str">
        <f t="shared" si="69"/>
        <v>No</v>
      </c>
      <c r="AZ412" s="33" t="str">
        <f t="shared" si="70"/>
        <v>-</v>
      </c>
      <c r="BA412" s="33" t="str">
        <f t="shared" si="71"/>
        <v>No</v>
      </c>
      <c r="BB412" s="33" t="str">
        <f t="shared" si="72"/>
        <v>No</v>
      </c>
      <c r="BC412" s="33">
        <f t="shared" si="73"/>
        <v>0</v>
      </c>
    </row>
    <row r="413" spans="1:55" x14ac:dyDescent="0.25">
      <c r="A413" s="29"/>
      <c r="B413" s="29" t="e">
        <f>IF(ROW(A413)=1,"",VLOOKUP(A413,'SERP Crawl'!A:C,3,FALSE))</f>
        <v>#N/A</v>
      </c>
      <c r="C413" t="e">
        <f>IF(ROW(A413)=1,"",VLOOKUP(A413,Crawl!A:C,3,FALSE))</f>
        <v>#N/A</v>
      </c>
      <c r="D413" s="31" t="e">
        <f>IF(ROW(A413)=1,"",IF(VLOOKUP(A413,Crawl!A:V,22,FALSE)="","No","Yes"))</f>
        <v>#N/A</v>
      </c>
      <c r="E413" s="31" t="e">
        <f>IF(ROW(A413)=1,"",IF(VLOOKUP(A413,Crawl!A:W,23,FALSE)=0,"",VLOOKUP(A413,Crawl!A:W,23,FALSE)))</f>
        <v>#N/A</v>
      </c>
      <c r="F413" s="31" t="str">
        <f t="shared" si="75"/>
        <v/>
      </c>
      <c r="G413" s="31" t="str">
        <f>IFERROR(MID(A413,FIND(".",A413,LEN(#REF!)),LEN(A413)),"")</f>
        <v/>
      </c>
      <c r="H413" s="31" t="str">
        <f t="shared" si="76"/>
        <v/>
      </c>
      <c r="AM413"/>
      <c r="AN413"/>
      <c r="AO413"/>
      <c r="AP413"/>
      <c r="AQ413"/>
      <c r="AR413"/>
      <c r="AS413"/>
      <c r="AT413" s="33" t="str">
        <f>IF(ROW()=1,"",IF(O413=200,IFERROR(IF(FIND(LOWER(#REF!),LOWER(Q413)),"Yes","No"),"No"),"-"))</f>
        <v>-</v>
      </c>
      <c r="AU413" s="33" t="str">
        <f t="shared" si="66"/>
        <v>-</v>
      </c>
      <c r="AV413" s="33" t="str">
        <f t="shared" si="67"/>
        <v>-</v>
      </c>
      <c r="AW413" s="33" t="str">
        <f t="shared" si="74"/>
        <v>-</v>
      </c>
      <c r="AX413" s="33" t="str">
        <f t="shared" si="68"/>
        <v>No</v>
      </c>
      <c r="AY413" s="33" t="str">
        <f t="shared" si="69"/>
        <v>No</v>
      </c>
      <c r="AZ413" s="33" t="str">
        <f t="shared" si="70"/>
        <v>-</v>
      </c>
      <c r="BA413" s="33" t="str">
        <f t="shared" si="71"/>
        <v>No</v>
      </c>
      <c r="BB413" s="33" t="str">
        <f t="shared" si="72"/>
        <v>No</v>
      </c>
      <c r="BC413" s="33">
        <f t="shared" si="73"/>
        <v>0</v>
      </c>
    </row>
    <row r="414" spans="1:55" x14ac:dyDescent="0.25">
      <c r="A414" s="29"/>
      <c r="B414" s="29" t="e">
        <f>IF(ROW(A414)=1,"",VLOOKUP(A414,'SERP Crawl'!A:C,3,FALSE))</f>
        <v>#N/A</v>
      </c>
      <c r="C414" t="e">
        <f>IF(ROW(A414)=1,"",VLOOKUP(A414,Crawl!A:C,3,FALSE))</f>
        <v>#N/A</v>
      </c>
      <c r="D414" s="31" t="e">
        <f>IF(ROW(A414)=1,"",IF(VLOOKUP(A414,Crawl!A:V,22,FALSE)="","No","Yes"))</f>
        <v>#N/A</v>
      </c>
      <c r="E414" s="31" t="e">
        <f>IF(ROW(A414)=1,"",IF(VLOOKUP(A414,Crawl!A:W,23,FALSE)=0,"",VLOOKUP(A414,Crawl!A:W,23,FALSE)))</f>
        <v>#N/A</v>
      </c>
      <c r="F414" s="31" t="str">
        <f t="shared" si="75"/>
        <v/>
      </c>
      <c r="G414" s="31" t="str">
        <f>IFERROR(MID(A414,FIND(".",A414,LEN(#REF!)),LEN(A414)),"")</f>
        <v/>
      </c>
      <c r="H414" s="31" t="str">
        <f t="shared" si="76"/>
        <v/>
      </c>
      <c r="AM414"/>
      <c r="AN414"/>
      <c r="AO414"/>
      <c r="AP414"/>
      <c r="AQ414"/>
      <c r="AR414"/>
      <c r="AS414"/>
      <c r="AT414" s="33" t="str">
        <f>IF(ROW()=1,"",IF(O414=200,IFERROR(IF(FIND(LOWER(#REF!),LOWER(Q414)),"Yes","No"),"No"),"-"))</f>
        <v>-</v>
      </c>
      <c r="AU414" s="33" t="str">
        <f t="shared" si="66"/>
        <v>-</v>
      </c>
      <c r="AV414" s="33" t="str">
        <f t="shared" si="67"/>
        <v>-</v>
      </c>
      <c r="AW414" s="33" t="str">
        <f t="shared" si="74"/>
        <v>-</v>
      </c>
      <c r="AX414" s="33" t="str">
        <f t="shared" si="68"/>
        <v>No</v>
      </c>
      <c r="AY414" s="33" t="str">
        <f t="shared" si="69"/>
        <v>No</v>
      </c>
      <c r="AZ414" s="33" t="str">
        <f t="shared" si="70"/>
        <v>-</v>
      </c>
      <c r="BA414" s="33" t="str">
        <f t="shared" si="71"/>
        <v>No</v>
      </c>
      <c r="BB414" s="33" t="str">
        <f t="shared" si="72"/>
        <v>No</v>
      </c>
      <c r="BC414" s="33">
        <f t="shared" si="73"/>
        <v>0</v>
      </c>
    </row>
    <row r="415" spans="1:55" x14ac:dyDescent="0.25">
      <c r="A415" s="29"/>
      <c r="B415" s="29" t="e">
        <f>IF(ROW(A415)=1,"",VLOOKUP(A415,'SERP Crawl'!A:C,3,FALSE))</f>
        <v>#N/A</v>
      </c>
      <c r="C415" t="e">
        <f>IF(ROW(A415)=1,"",VLOOKUP(A415,Crawl!A:C,3,FALSE))</f>
        <v>#N/A</v>
      </c>
      <c r="D415" s="31" t="e">
        <f>IF(ROW(A415)=1,"",IF(VLOOKUP(A415,Crawl!A:V,22,FALSE)="","No","Yes"))</f>
        <v>#N/A</v>
      </c>
      <c r="E415" s="31" t="e">
        <f>IF(ROW(A415)=1,"",IF(VLOOKUP(A415,Crawl!A:W,23,FALSE)=0,"",VLOOKUP(A415,Crawl!A:W,23,FALSE)))</f>
        <v>#N/A</v>
      </c>
      <c r="F415" s="31" t="str">
        <f t="shared" si="75"/>
        <v/>
      </c>
      <c r="G415" s="31" t="str">
        <f>IFERROR(MID(A415,FIND(".",A415,LEN(#REF!)),LEN(A415)),"")</f>
        <v/>
      </c>
      <c r="H415" s="31" t="str">
        <f t="shared" si="76"/>
        <v/>
      </c>
      <c r="AM415"/>
      <c r="AN415"/>
      <c r="AO415"/>
      <c r="AP415"/>
      <c r="AQ415"/>
      <c r="AR415"/>
      <c r="AS415"/>
      <c r="AT415" s="33" t="str">
        <f>IF(ROW()=1,"",IF(O415=200,IFERROR(IF(FIND(LOWER(#REF!),LOWER(Q415)),"Yes","No"),"No"),"-"))</f>
        <v>-</v>
      </c>
      <c r="AU415" s="33" t="str">
        <f t="shared" si="66"/>
        <v>-</v>
      </c>
      <c r="AV415" s="33" t="str">
        <f t="shared" si="67"/>
        <v>-</v>
      </c>
      <c r="AW415" s="33" t="str">
        <f t="shared" si="74"/>
        <v>-</v>
      </c>
      <c r="AX415" s="33" t="str">
        <f t="shared" si="68"/>
        <v>No</v>
      </c>
      <c r="AY415" s="33" t="str">
        <f t="shared" si="69"/>
        <v>No</v>
      </c>
      <c r="AZ415" s="33" t="str">
        <f t="shared" si="70"/>
        <v>-</v>
      </c>
      <c r="BA415" s="33" t="str">
        <f t="shared" si="71"/>
        <v>No</v>
      </c>
      <c r="BB415" s="33" t="str">
        <f t="shared" si="72"/>
        <v>No</v>
      </c>
      <c r="BC415" s="33">
        <f t="shared" si="73"/>
        <v>0</v>
      </c>
    </row>
    <row r="416" spans="1:55" x14ac:dyDescent="0.25">
      <c r="A416" s="29"/>
      <c r="B416" s="29" t="e">
        <f>IF(ROW(A416)=1,"",VLOOKUP(A416,'SERP Crawl'!A:C,3,FALSE))</f>
        <v>#N/A</v>
      </c>
      <c r="C416" t="e">
        <f>IF(ROW(A416)=1,"",VLOOKUP(A416,Crawl!A:C,3,FALSE))</f>
        <v>#N/A</v>
      </c>
      <c r="D416" s="31" t="e">
        <f>IF(ROW(A416)=1,"",IF(VLOOKUP(A416,Crawl!A:V,22,FALSE)="","No","Yes"))</f>
        <v>#N/A</v>
      </c>
      <c r="E416" s="31" t="e">
        <f>IF(ROW(A416)=1,"",IF(VLOOKUP(A416,Crawl!A:W,23,FALSE)=0,"",VLOOKUP(A416,Crawl!A:W,23,FALSE)))</f>
        <v>#N/A</v>
      </c>
      <c r="F416" s="31" t="str">
        <f t="shared" si="75"/>
        <v/>
      </c>
      <c r="G416" s="31" t="str">
        <f>IFERROR(MID(A416,FIND(".",A416,LEN(#REF!)),LEN(A416)),"")</f>
        <v/>
      </c>
      <c r="H416" s="31" t="str">
        <f t="shared" si="76"/>
        <v/>
      </c>
      <c r="AM416"/>
      <c r="AN416"/>
      <c r="AO416"/>
      <c r="AP416"/>
      <c r="AQ416"/>
      <c r="AR416"/>
      <c r="AS416"/>
      <c r="AT416" s="33" t="str">
        <f>IF(ROW()=1,"",IF(O416=200,IFERROR(IF(FIND(LOWER(#REF!),LOWER(Q416)),"Yes","No"),"No"),"-"))</f>
        <v>-</v>
      </c>
      <c r="AU416" s="33" t="str">
        <f t="shared" si="66"/>
        <v>-</v>
      </c>
      <c r="AV416" s="33" t="str">
        <f t="shared" si="67"/>
        <v>-</v>
      </c>
      <c r="AW416" s="33" t="str">
        <f t="shared" si="74"/>
        <v>-</v>
      </c>
      <c r="AX416" s="33" t="str">
        <f t="shared" si="68"/>
        <v>No</v>
      </c>
      <c r="AY416" s="33" t="str">
        <f t="shared" si="69"/>
        <v>No</v>
      </c>
      <c r="AZ416" s="33" t="str">
        <f t="shared" si="70"/>
        <v>-</v>
      </c>
      <c r="BA416" s="33" t="str">
        <f t="shared" si="71"/>
        <v>No</v>
      </c>
      <c r="BB416" s="33" t="str">
        <f t="shared" si="72"/>
        <v>No</v>
      </c>
      <c r="BC416" s="33">
        <f t="shared" si="73"/>
        <v>0</v>
      </c>
    </row>
    <row r="417" spans="1:55" x14ac:dyDescent="0.25">
      <c r="A417" s="29"/>
      <c r="B417" s="29" t="e">
        <f>IF(ROW(A417)=1,"",VLOOKUP(A417,'SERP Crawl'!A:C,3,FALSE))</f>
        <v>#N/A</v>
      </c>
      <c r="C417" t="e">
        <f>IF(ROW(A417)=1,"",VLOOKUP(A417,Crawl!A:C,3,FALSE))</f>
        <v>#N/A</v>
      </c>
      <c r="D417" s="31" t="e">
        <f>IF(ROW(A417)=1,"",IF(VLOOKUP(A417,Crawl!A:V,22,FALSE)="","No","Yes"))</f>
        <v>#N/A</v>
      </c>
      <c r="E417" s="31" t="e">
        <f>IF(ROW(A417)=1,"",IF(VLOOKUP(A417,Crawl!A:W,23,FALSE)=0,"",VLOOKUP(A417,Crawl!A:W,23,FALSE)))</f>
        <v>#N/A</v>
      </c>
      <c r="F417" s="31" t="str">
        <f t="shared" si="75"/>
        <v/>
      </c>
      <c r="G417" s="31" t="str">
        <f>IFERROR(MID(A417,FIND(".",A417,LEN(#REF!)),LEN(A417)),"")</f>
        <v/>
      </c>
      <c r="H417" s="31" t="str">
        <f t="shared" si="76"/>
        <v/>
      </c>
      <c r="AM417"/>
      <c r="AN417"/>
      <c r="AO417"/>
      <c r="AP417"/>
      <c r="AQ417"/>
      <c r="AR417"/>
      <c r="AS417"/>
      <c r="AT417" s="33" t="str">
        <f>IF(ROW()=1,"",IF(O417=200,IFERROR(IF(FIND(LOWER(#REF!),LOWER(Q417)),"Yes","No"),"No"),"-"))</f>
        <v>-</v>
      </c>
      <c r="AU417" s="33" t="str">
        <f t="shared" si="66"/>
        <v>-</v>
      </c>
      <c r="AV417" s="33" t="str">
        <f t="shared" si="67"/>
        <v>-</v>
      </c>
      <c r="AW417" s="33" t="str">
        <f t="shared" si="74"/>
        <v>-</v>
      </c>
      <c r="AX417" s="33" t="str">
        <f t="shared" si="68"/>
        <v>No</v>
      </c>
      <c r="AY417" s="33" t="str">
        <f t="shared" si="69"/>
        <v>No</v>
      </c>
      <c r="AZ417" s="33" t="str">
        <f t="shared" si="70"/>
        <v>-</v>
      </c>
      <c r="BA417" s="33" t="str">
        <f t="shared" si="71"/>
        <v>No</v>
      </c>
      <c r="BB417" s="33" t="str">
        <f t="shared" si="72"/>
        <v>No</v>
      </c>
      <c r="BC417" s="33">
        <f t="shared" si="73"/>
        <v>0</v>
      </c>
    </row>
    <row r="418" spans="1:55" x14ac:dyDescent="0.25">
      <c r="A418" s="29"/>
      <c r="B418" s="29" t="e">
        <f>IF(ROW(A418)=1,"",VLOOKUP(A418,'SERP Crawl'!A:C,3,FALSE))</f>
        <v>#N/A</v>
      </c>
      <c r="C418" t="e">
        <f>IF(ROW(A418)=1,"",VLOOKUP(A418,Crawl!A:C,3,FALSE))</f>
        <v>#N/A</v>
      </c>
      <c r="D418" s="31" t="e">
        <f>IF(ROW(A418)=1,"",IF(VLOOKUP(A418,Crawl!A:V,22,FALSE)="","No","Yes"))</f>
        <v>#N/A</v>
      </c>
      <c r="E418" s="31" t="e">
        <f>IF(ROW(A418)=1,"",IF(VLOOKUP(A418,Crawl!A:W,23,FALSE)=0,"",VLOOKUP(A418,Crawl!A:W,23,FALSE)))</f>
        <v>#N/A</v>
      </c>
      <c r="F418" s="31" t="str">
        <f t="shared" si="75"/>
        <v/>
      </c>
      <c r="G418" s="31" t="str">
        <f>IFERROR(MID(A418,FIND(".",A418,LEN(#REF!)),LEN(A418)),"")</f>
        <v/>
      </c>
      <c r="H418" s="31" t="str">
        <f t="shared" si="76"/>
        <v/>
      </c>
      <c r="AM418"/>
      <c r="AN418"/>
      <c r="AO418"/>
      <c r="AP418"/>
      <c r="AQ418"/>
      <c r="AR418"/>
      <c r="AS418"/>
      <c r="AT418" s="33" t="str">
        <f>IF(ROW()=1,"",IF(O418=200,IFERROR(IF(FIND(LOWER(#REF!),LOWER(Q418)),"Yes","No"),"No"),"-"))</f>
        <v>-</v>
      </c>
      <c r="AU418" s="33" t="str">
        <f t="shared" si="66"/>
        <v>-</v>
      </c>
      <c r="AV418" s="33" t="str">
        <f t="shared" si="67"/>
        <v>-</v>
      </c>
      <c r="AW418" s="33" t="str">
        <f t="shared" si="74"/>
        <v>-</v>
      </c>
      <c r="AX418" s="33" t="str">
        <f t="shared" si="68"/>
        <v>No</v>
      </c>
      <c r="AY418" s="33" t="str">
        <f t="shared" si="69"/>
        <v>No</v>
      </c>
      <c r="AZ418" s="33" t="str">
        <f t="shared" si="70"/>
        <v>-</v>
      </c>
      <c r="BA418" s="33" t="str">
        <f t="shared" si="71"/>
        <v>No</v>
      </c>
      <c r="BB418" s="33" t="str">
        <f t="shared" si="72"/>
        <v>No</v>
      </c>
      <c r="BC418" s="33">
        <f t="shared" si="73"/>
        <v>0</v>
      </c>
    </row>
    <row r="419" spans="1:55" x14ac:dyDescent="0.25">
      <c r="A419" s="29"/>
      <c r="B419" s="29" t="e">
        <f>IF(ROW(A419)=1,"",VLOOKUP(A419,'SERP Crawl'!A:C,3,FALSE))</f>
        <v>#N/A</v>
      </c>
      <c r="C419" t="e">
        <f>IF(ROW(A419)=1,"",VLOOKUP(A419,Crawl!A:C,3,FALSE))</f>
        <v>#N/A</v>
      </c>
      <c r="D419" s="31" t="e">
        <f>IF(ROW(A419)=1,"",IF(VLOOKUP(A419,Crawl!A:V,22,FALSE)="","No","Yes"))</f>
        <v>#N/A</v>
      </c>
      <c r="E419" s="31" t="e">
        <f>IF(ROW(A419)=1,"",IF(VLOOKUP(A419,Crawl!A:W,23,FALSE)=0,"",VLOOKUP(A419,Crawl!A:W,23,FALSE)))</f>
        <v>#N/A</v>
      </c>
      <c r="F419" s="31" t="str">
        <f t="shared" si="75"/>
        <v/>
      </c>
      <c r="G419" s="31" t="str">
        <f>IFERROR(MID(A419,FIND(".",A419,LEN(#REF!)),LEN(A419)),"")</f>
        <v/>
      </c>
      <c r="H419" s="31" t="str">
        <f t="shared" si="76"/>
        <v/>
      </c>
      <c r="AM419"/>
      <c r="AN419"/>
      <c r="AO419"/>
      <c r="AP419"/>
      <c r="AQ419"/>
      <c r="AR419"/>
      <c r="AS419"/>
      <c r="AT419" s="33" t="str">
        <f>IF(ROW()=1,"",IF(O419=200,IFERROR(IF(FIND(LOWER(#REF!),LOWER(Q419)),"Yes","No"),"No"),"-"))</f>
        <v>-</v>
      </c>
      <c r="AU419" s="33" t="str">
        <f t="shared" si="66"/>
        <v>-</v>
      </c>
      <c r="AV419" s="33" t="str">
        <f t="shared" si="67"/>
        <v>-</v>
      </c>
      <c r="AW419" s="33" t="str">
        <f t="shared" si="74"/>
        <v>-</v>
      </c>
      <c r="AX419" s="33" t="str">
        <f t="shared" si="68"/>
        <v>No</v>
      </c>
      <c r="AY419" s="33" t="str">
        <f t="shared" si="69"/>
        <v>No</v>
      </c>
      <c r="AZ419" s="33" t="str">
        <f t="shared" si="70"/>
        <v>-</v>
      </c>
      <c r="BA419" s="33" t="str">
        <f t="shared" si="71"/>
        <v>No</v>
      </c>
      <c r="BB419" s="33" t="str">
        <f t="shared" si="72"/>
        <v>No</v>
      </c>
      <c r="BC419" s="33">
        <f t="shared" si="73"/>
        <v>0</v>
      </c>
    </row>
    <row r="420" spans="1:55" x14ac:dyDescent="0.25">
      <c r="A420" s="29"/>
      <c r="B420" s="29" t="e">
        <f>IF(ROW(A420)=1,"",VLOOKUP(A420,'SERP Crawl'!A:C,3,FALSE))</f>
        <v>#N/A</v>
      </c>
      <c r="C420" t="e">
        <f>IF(ROW(A420)=1,"",VLOOKUP(A420,Crawl!A:C,3,FALSE))</f>
        <v>#N/A</v>
      </c>
      <c r="D420" s="31" t="e">
        <f>IF(ROW(A420)=1,"",IF(VLOOKUP(A420,Crawl!A:V,22,FALSE)="","No","Yes"))</f>
        <v>#N/A</v>
      </c>
      <c r="E420" s="31" t="e">
        <f>IF(ROW(A420)=1,"",IF(VLOOKUP(A420,Crawl!A:W,23,FALSE)=0,"",VLOOKUP(A420,Crawl!A:W,23,FALSE)))</f>
        <v>#N/A</v>
      </c>
      <c r="F420" s="31" t="str">
        <f t="shared" si="75"/>
        <v/>
      </c>
      <c r="G420" s="31" t="str">
        <f>IFERROR(MID(A420,FIND(".",A420,LEN(#REF!)),LEN(A420)),"")</f>
        <v/>
      </c>
      <c r="H420" s="31" t="str">
        <f t="shared" si="76"/>
        <v/>
      </c>
      <c r="AM420"/>
      <c r="AN420"/>
      <c r="AO420"/>
      <c r="AP420"/>
      <c r="AQ420"/>
      <c r="AR420"/>
      <c r="AS420"/>
      <c r="AT420" s="33" t="str">
        <f>IF(ROW()=1,"",IF(O420=200,IFERROR(IF(FIND(LOWER(#REF!),LOWER(Q420)),"Yes","No"),"No"),"-"))</f>
        <v>-</v>
      </c>
      <c r="AU420" s="33" t="str">
        <f t="shared" si="66"/>
        <v>-</v>
      </c>
      <c r="AV420" s="33" t="str">
        <f t="shared" si="67"/>
        <v>-</v>
      </c>
      <c r="AW420" s="33" t="str">
        <f t="shared" si="74"/>
        <v>-</v>
      </c>
      <c r="AX420" s="33" t="str">
        <f t="shared" si="68"/>
        <v>No</v>
      </c>
      <c r="AY420" s="33" t="str">
        <f t="shared" si="69"/>
        <v>No</v>
      </c>
      <c r="AZ420" s="33" t="str">
        <f t="shared" si="70"/>
        <v>-</v>
      </c>
      <c r="BA420" s="33" t="str">
        <f t="shared" si="71"/>
        <v>No</v>
      </c>
      <c r="BB420" s="33" t="str">
        <f t="shared" si="72"/>
        <v>No</v>
      </c>
      <c r="BC420" s="33">
        <f t="shared" si="73"/>
        <v>0</v>
      </c>
    </row>
    <row r="421" spans="1:55" x14ac:dyDescent="0.25">
      <c r="A421" s="29"/>
      <c r="B421" s="29" t="e">
        <f>IF(ROW(A421)=1,"",VLOOKUP(A421,'SERP Crawl'!A:C,3,FALSE))</f>
        <v>#N/A</v>
      </c>
      <c r="C421" t="e">
        <f>IF(ROW(A421)=1,"",VLOOKUP(A421,Crawl!A:C,3,FALSE))</f>
        <v>#N/A</v>
      </c>
      <c r="D421" s="31" t="e">
        <f>IF(ROW(A421)=1,"",IF(VLOOKUP(A421,Crawl!A:V,22,FALSE)="","No","Yes"))</f>
        <v>#N/A</v>
      </c>
      <c r="E421" s="31" t="e">
        <f>IF(ROW(A421)=1,"",IF(VLOOKUP(A421,Crawl!A:W,23,FALSE)=0,"",VLOOKUP(A421,Crawl!A:W,23,FALSE)))</f>
        <v>#N/A</v>
      </c>
      <c r="F421" s="31" t="str">
        <f t="shared" si="75"/>
        <v/>
      </c>
      <c r="G421" s="31" t="str">
        <f>IFERROR(MID(A421,FIND(".",A421,LEN(#REF!)),LEN(A421)),"")</f>
        <v/>
      </c>
      <c r="H421" s="31" t="str">
        <f t="shared" si="76"/>
        <v/>
      </c>
      <c r="AM421"/>
      <c r="AN421"/>
      <c r="AO421"/>
      <c r="AP421"/>
      <c r="AQ421"/>
      <c r="AR421"/>
      <c r="AS421"/>
      <c r="AT421" s="33" t="str">
        <f>IF(ROW()=1,"",IF(O421=200,IFERROR(IF(FIND(LOWER(#REF!),LOWER(Q421)),"Yes","No"),"No"),"-"))</f>
        <v>-</v>
      </c>
      <c r="AU421" s="33" t="str">
        <f t="shared" si="66"/>
        <v>-</v>
      </c>
      <c r="AV421" s="33" t="str">
        <f t="shared" si="67"/>
        <v>-</v>
      </c>
      <c r="AW421" s="33" t="str">
        <f t="shared" si="74"/>
        <v>-</v>
      </c>
      <c r="AX421" s="33" t="str">
        <f t="shared" si="68"/>
        <v>No</v>
      </c>
      <c r="AY421" s="33" t="str">
        <f t="shared" si="69"/>
        <v>No</v>
      </c>
      <c r="AZ421" s="33" t="str">
        <f t="shared" si="70"/>
        <v>-</v>
      </c>
      <c r="BA421" s="33" t="str">
        <f t="shared" si="71"/>
        <v>No</v>
      </c>
      <c r="BB421" s="33" t="str">
        <f t="shared" si="72"/>
        <v>No</v>
      </c>
      <c r="BC421" s="33">
        <f t="shared" si="73"/>
        <v>0</v>
      </c>
    </row>
    <row r="422" spans="1:55" x14ac:dyDescent="0.25">
      <c r="A422" s="29"/>
      <c r="B422" s="29" t="e">
        <f>IF(ROW(A422)=1,"",VLOOKUP(A422,'SERP Crawl'!A:C,3,FALSE))</f>
        <v>#N/A</v>
      </c>
      <c r="C422" t="e">
        <f>IF(ROW(A422)=1,"",VLOOKUP(A422,Crawl!A:C,3,FALSE))</f>
        <v>#N/A</v>
      </c>
      <c r="D422" s="31" t="e">
        <f>IF(ROW(A422)=1,"",IF(VLOOKUP(A422,Crawl!A:V,22,FALSE)="","No","Yes"))</f>
        <v>#N/A</v>
      </c>
      <c r="E422" s="31" t="e">
        <f>IF(ROW(A422)=1,"",IF(VLOOKUP(A422,Crawl!A:W,23,FALSE)=0,"",VLOOKUP(A422,Crawl!A:W,23,FALSE)))</f>
        <v>#N/A</v>
      </c>
      <c r="F422" s="31" t="str">
        <f t="shared" si="75"/>
        <v/>
      </c>
      <c r="G422" s="31" t="str">
        <f>IFERROR(MID(A422,FIND(".",A422,LEN(#REF!)),LEN(A422)),"")</f>
        <v/>
      </c>
      <c r="H422" s="31" t="str">
        <f t="shared" si="76"/>
        <v/>
      </c>
      <c r="AM422"/>
      <c r="AN422"/>
      <c r="AO422"/>
      <c r="AP422"/>
      <c r="AQ422"/>
      <c r="AR422"/>
      <c r="AS422"/>
      <c r="AT422" s="33" t="str">
        <f>IF(ROW()=1,"",IF(O422=200,IFERROR(IF(FIND(LOWER(#REF!),LOWER(Q422)),"Yes","No"),"No"),"-"))</f>
        <v>-</v>
      </c>
      <c r="AU422" s="33" t="str">
        <f t="shared" si="66"/>
        <v>-</v>
      </c>
      <c r="AV422" s="33" t="str">
        <f t="shared" si="67"/>
        <v>-</v>
      </c>
      <c r="AW422" s="33" t="str">
        <f t="shared" si="74"/>
        <v>-</v>
      </c>
      <c r="AX422" s="33" t="str">
        <f t="shared" si="68"/>
        <v>No</v>
      </c>
      <c r="AY422" s="33" t="str">
        <f t="shared" si="69"/>
        <v>No</v>
      </c>
      <c r="AZ422" s="33" t="str">
        <f t="shared" si="70"/>
        <v>-</v>
      </c>
      <c r="BA422" s="33" t="str">
        <f t="shared" si="71"/>
        <v>No</v>
      </c>
      <c r="BB422" s="33" t="str">
        <f t="shared" si="72"/>
        <v>No</v>
      </c>
      <c r="BC422" s="33">
        <f t="shared" si="73"/>
        <v>0</v>
      </c>
    </row>
    <row r="423" spans="1:55" x14ac:dyDescent="0.25">
      <c r="A423" s="29"/>
      <c r="B423" s="29" t="e">
        <f>IF(ROW(A423)=1,"",VLOOKUP(A423,'SERP Crawl'!A:C,3,FALSE))</f>
        <v>#N/A</v>
      </c>
      <c r="C423" t="e">
        <f>IF(ROW(A423)=1,"",VLOOKUP(A423,Crawl!A:C,3,FALSE))</f>
        <v>#N/A</v>
      </c>
      <c r="D423" s="31" t="e">
        <f>IF(ROW(A423)=1,"",IF(VLOOKUP(A423,Crawl!A:V,22,FALSE)="","No","Yes"))</f>
        <v>#N/A</v>
      </c>
      <c r="E423" s="31" t="e">
        <f>IF(ROW(A423)=1,"",IF(VLOOKUP(A423,Crawl!A:W,23,FALSE)=0,"",VLOOKUP(A423,Crawl!A:W,23,FALSE)))</f>
        <v>#N/A</v>
      </c>
      <c r="F423" s="31" t="str">
        <f t="shared" si="75"/>
        <v/>
      </c>
      <c r="G423" s="31" t="str">
        <f>IFERROR(MID(A423,FIND(".",A423,LEN(#REF!)),LEN(A423)),"")</f>
        <v/>
      </c>
      <c r="H423" s="31" t="str">
        <f t="shared" si="76"/>
        <v/>
      </c>
      <c r="AM423"/>
      <c r="AN423"/>
      <c r="AO423"/>
      <c r="AP423"/>
      <c r="AQ423"/>
      <c r="AR423"/>
      <c r="AS423"/>
      <c r="AT423" s="33" t="str">
        <f>IF(ROW()=1,"",IF(O423=200,IFERROR(IF(FIND(LOWER(#REF!),LOWER(Q423)),"Yes","No"),"No"),"-"))</f>
        <v>-</v>
      </c>
      <c r="AU423" s="33" t="str">
        <f t="shared" si="66"/>
        <v>-</v>
      </c>
      <c r="AV423" s="33" t="str">
        <f t="shared" si="67"/>
        <v>-</v>
      </c>
      <c r="AW423" s="33" t="str">
        <f t="shared" si="74"/>
        <v>-</v>
      </c>
      <c r="AX423" s="33" t="str">
        <f t="shared" si="68"/>
        <v>No</v>
      </c>
      <c r="AY423" s="33" t="str">
        <f t="shared" si="69"/>
        <v>No</v>
      </c>
      <c r="AZ423" s="33" t="str">
        <f t="shared" si="70"/>
        <v>-</v>
      </c>
      <c r="BA423" s="33" t="str">
        <f t="shared" si="71"/>
        <v>No</v>
      </c>
      <c r="BB423" s="33" t="str">
        <f t="shared" si="72"/>
        <v>No</v>
      </c>
      <c r="BC423" s="33">
        <f t="shared" si="73"/>
        <v>0</v>
      </c>
    </row>
    <row r="424" spans="1:55" x14ac:dyDescent="0.25">
      <c r="A424" s="29"/>
      <c r="B424" s="29" t="e">
        <f>IF(ROW(A424)=1,"",VLOOKUP(A424,'SERP Crawl'!A:C,3,FALSE))</f>
        <v>#N/A</v>
      </c>
      <c r="C424" t="e">
        <f>IF(ROW(A424)=1,"",VLOOKUP(A424,Crawl!A:C,3,FALSE))</f>
        <v>#N/A</v>
      </c>
      <c r="D424" s="31" t="e">
        <f>IF(ROW(A424)=1,"",IF(VLOOKUP(A424,Crawl!A:V,22,FALSE)="","No","Yes"))</f>
        <v>#N/A</v>
      </c>
      <c r="E424" s="31" t="e">
        <f>IF(ROW(A424)=1,"",IF(VLOOKUP(A424,Crawl!A:W,23,FALSE)=0,"",VLOOKUP(A424,Crawl!A:W,23,FALSE)))</f>
        <v>#N/A</v>
      </c>
      <c r="F424" s="31" t="str">
        <f t="shared" si="75"/>
        <v/>
      </c>
      <c r="G424" s="31" t="str">
        <f>IFERROR(MID(A424,FIND(".",A424,LEN(#REF!)),LEN(A424)),"")</f>
        <v/>
      </c>
      <c r="H424" s="31" t="str">
        <f t="shared" si="76"/>
        <v/>
      </c>
      <c r="AM424"/>
      <c r="AN424"/>
      <c r="AO424"/>
      <c r="AP424"/>
      <c r="AQ424"/>
      <c r="AR424"/>
      <c r="AS424"/>
      <c r="AT424" s="33" t="str">
        <f>IF(ROW()=1,"",IF(O424=200,IFERROR(IF(FIND(LOWER(#REF!),LOWER(Q424)),"Yes","No"),"No"),"-"))</f>
        <v>-</v>
      </c>
      <c r="AU424" s="33" t="str">
        <f t="shared" si="66"/>
        <v>-</v>
      </c>
      <c r="AV424" s="33" t="str">
        <f t="shared" si="67"/>
        <v>-</v>
      </c>
      <c r="AW424" s="33" t="str">
        <f t="shared" si="74"/>
        <v>-</v>
      </c>
      <c r="AX424" s="33" t="str">
        <f t="shared" si="68"/>
        <v>No</v>
      </c>
      <c r="AY424" s="33" t="str">
        <f t="shared" si="69"/>
        <v>No</v>
      </c>
      <c r="AZ424" s="33" t="str">
        <f t="shared" si="70"/>
        <v>-</v>
      </c>
      <c r="BA424" s="33" t="str">
        <f t="shared" si="71"/>
        <v>No</v>
      </c>
      <c r="BB424" s="33" t="str">
        <f t="shared" si="72"/>
        <v>No</v>
      </c>
      <c r="BC424" s="33">
        <f t="shared" si="73"/>
        <v>0</v>
      </c>
    </row>
    <row r="425" spans="1:55" x14ac:dyDescent="0.25">
      <c r="A425" s="29"/>
      <c r="B425" s="29" t="e">
        <f>IF(ROW(A425)=1,"",VLOOKUP(A425,'SERP Crawl'!A:C,3,FALSE))</f>
        <v>#N/A</v>
      </c>
      <c r="C425" t="e">
        <f>IF(ROW(A425)=1,"",VLOOKUP(A425,Crawl!A:C,3,FALSE))</f>
        <v>#N/A</v>
      </c>
      <c r="D425" s="31" t="e">
        <f>IF(ROW(A425)=1,"",IF(VLOOKUP(A425,Crawl!A:V,22,FALSE)="","No","Yes"))</f>
        <v>#N/A</v>
      </c>
      <c r="E425" s="31" t="e">
        <f>IF(ROW(A425)=1,"",IF(VLOOKUP(A425,Crawl!A:W,23,FALSE)=0,"",VLOOKUP(A425,Crawl!A:W,23,FALSE)))</f>
        <v>#N/A</v>
      </c>
      <c r="F425" s="31" t="str">
        <f t="shared" si="75"/>
        <v/>
      </c>
      <c r="G425" s="31" t="str">
        <f>IFERROR(MID(A425,FIND(".",A425,LEN(#REF!)),LEN(A425)),"")</f>
        <v/>
      </c>
      <c r="H425" s="31" t="str">
        <f t="shared" si="76"/>
        <v/>
      </c>
      <c r="AM425"/>
      <c r="AN425"/>
      <c r="AO425"/>
      <c r="AP425"/>
      <c r="AQ425"/>
      <c r="AR425"/>
      <c r="AS425"/>
      <c r="AT425" s="33" t="str">
        <f>IF(ROW()=1,"",IF(O425=200,IFERROR(IF(FIND(LOWER(#REF!),LOWER(Q425)),"Yes","No"),"No"),"-"))</f>
        <v>-</v>
      </c>
      <c r="AU425" s="33" t="str">
        <f t="shared" si="66"/>
        <v>-</v>
      </c>
      <c r="AV425" s="33" t="str">
        <f t="shared" si="67"/>
        <v>-</v>
      </c>
      <c r="AW425" s="33" t="str">
        <f t="shared" si="74"/>
        <v>-</v>
      </c>
      <c r="AX425" s="33" t="str">
        <f t="shared" si="68"/>
        <v>No</v>
      </c>
      <c r="AY425" s="33" t="str">
        <f t="shared" si="69"/>
        <v>No</v>
      </c>
      <c r="AZ425" s="33" t="str">
        <f t="shared" si="70"/>
        <v>-</v>
      </c>
      <c r="BA425" s="33" t="str">
        <f t="shared" si="71"/>
        <v>No</v>
      </c>
      <c r="BB425" s="33" t="str">
        <f t="shared" si="72"/>
        <v>No</v>
      </c>
      <c r="BC425" s="33">
        <f t="shared" si="73"/>
        <v>0</v>
      </c>
    </row>
    <row r="426" spans="1:55" x14ac:dyDescent="0.25">
      <c r="A426" s="29"/>
      <c r="B426" s="29" t="e">
        <f>IF(ROW(A426)=1,"",VLOOKUP(A426,'SERP Crawl'!A:C,3,FALSE))</f>
        <v>#N/A</v>
      </c>
      <c r="C426" t="e">
        <f>IF(ROW(A426)=1,"",VLOOKUP(A426,Crawl!A:C,3,FALSE))</f>
        <v>#N/A</v>
      </c>
      <c r="D426" s="31" t="e">
        <f>IF(ROW(A426)=1,"",IF(VLOOKUP(A426,Crawl!A:V,22,FALSE)="","No","Yes"))</f>
        <v>#N/A</v>
      </c>
      <c r="E426" s="31" t="e">
        <f>IF(ROW(A426)=1,"",IF(VLOOKUP(A426,Crawl!A:W,23,FALSE)=0,"",VLOOKUP(A426,Crawl!A:W,23,FALSE)))</f>
        <v>#N/A</v>
      </c>
      <c r="F426" s="31" t="str">
        <f t="shared" si="75"/>
        <v/>
      </c>
      <c r="G426" s="31" t="str">
        <f>IFERROR(MID(A426,FIND(".",A426,LEN(#REF!)),LEN(A426)),"")</f>
        <v/>
      </c>
      <c r="H426" s="31" t="str">
        <f t="shared" si="76"/>
        <v/>
      </c>
      <c r="AM426"/>
      <c r="AN426"/>
      <c r="AO426"/>
      <c r="AP426"/>
      <c r="AQ426"/>
      <c r="AR426"/>
      <c r="AS426"/>
      <c r="AT426" s="33" t="str">
        <f>IF(ROW()=1,"",IF(O426=200,IFERROR(IF(FIND(LOWER(#REF!),LOWER(Q426)),"Yes","No"),"No"),"-"))</f>
        <v>-</v>
      </c>
      <c r="AU426" s="33" t="str">
        <f t="shared" si="66"/>
        <v>-</v>
      </c>
      <c r="AV426" s="33" t="str">
        <f t="shared" si="67"/>
        <v>-</v>
      </c>
      <c r="AW426" s="33" t="str">
        <f t="shared" si="74"/>
        <v>-</v>
      </c>
      <c r="AX426" s="33" t="str">
        <f t="shared" si="68"/>
        <v>No</v>
      </c>
      <c r="AY426" s="33" t="str">
        <f t="shared" si="69"/>
        <v>No</v>
      </c>
      <c r="AZ426" s="33" t="str">
        <f t="shared" si="70"/>
        <v>-</v>
      </c>
      <c r="BA426" s="33" t="str">
        <f t="shared" si="71"/>
        <v>No</v>
      </c>
      <c r="BB426" s="33" t="str">
        <f t="shared" si="72"/>
        <v>No</v>
      </c>
      <c r="BC426" s="33">
        <f t="shared" si="73"/>
        <v>0</v>
      </c>
    </row>
    <row r="427" spans="1:55" x14ac:dyDescent="0.25">
      <c r="A427" s="29"/>
      <c r="B427" s="29" t="e">
        <f>IF(ROW(A427)=1,"",VLOOKUP(A427,'SERP Crawl'!A:C,3,FALSE))</f>
        <v>#N/A</v>
      </c>
      <c r="C427" t="e">
        <f>IF(ROW(A427)=1,"",VLOOKUP(A427,Crawl!A:C,3,FALSE))</f>
        <v>#N/A</v>
      </c>
      <c r="D427" s="31" t="e">
        <f>IF(ROW(A427)=1,"",IF(VLOOKUP(A427,Crawl!A:V,22,FALSE)="","No","Yes"))</f>
        <v>#N/A</v>
      </c>
      <c r="E427" s="31" t="e">
        <f>IF(ROW(A427)=1,"",IF(VLOOKUP(A427,Crawl!A:W,23,FALSE)=0,"",VLOOKUP(A427,Crawl!A:W,23,FALSE)))</f>
        <v>#N/A</v>
      </c>
      <c r="F427" s="31" t="str">
        <f t="shared" si="75"/>
        <v/>
      </c>
      <c r="G427" s="31" t="str">
        <f>IFERROR(MID(A427,FIND(".",A427,LEN(#REF!)),LEN(A427)),"")</f>
        <v/>
      </c>
      <c r="H427" s="31" t="str">
        <f t="shared" si="76"/>
        <v/>
      </c>
      <c r="AM427"/>
      <c r="AN427"/>
      <c r="AO427"/>
      <c r="AP427"/>
      <c r="AQ427"/>
      <c r="AR427"/>
      <c r="AS427"/>
      <c r="AT427" s="33" t="str">
        <f>IF(ROW()=1,"",IF(O427=200,IFERROR(IF(FIND(LOWER(#REF!),LOWER(Q427)),"Yes","No"),"No"),"-"))</f>
        <v>-</v>
      </c>
      <c r="AU427" s="33" t="str">
        <f t="shared" si="66"/>
        <v>-</v>
      </c>
      <c r="AV427" s="33" t="str">
        <f t="shared" si="67"/>
        <v>-</v>
      </c>
      <c r="AW427" s="33" t="str">
        <f t="shared" si="74"/>
        <v>-</v>
      </c>
      <c r="AX427" s="33" t="str">
        <f t="shared" si="68"/>
        <v>No</v>
      </c>
      <c r="AY427" s="33" t="str">
        <f t="shared" si="69"/>
        <v>No</v>
      </c>
      <c r="AZ427" s="33" t="str">
        <f t="shared" si="70"/>
        <v>-</v>
      </c>
      <c r="BA427" s="33" t="str">
        <f t="shared" si="71"/>
        <v>No</v>
      </c>
      <c r="BB427" s="33" t="str">
        <f t="shared" si="72"/>
        <v>No</v>
      </c>
      <c r="BC427" s="33">
        <f t="shared" si="73"/>
        <v>0</v>
      </c>
    </row>
    <row r="428" spans="1:55" x14ac:dyDescent="0.25">
      <c r="A428" s="29"/>
      <c r="B428" s="29" t="e">
        <f>IF(ROW(A428)=1,"",VLOOKUP(A428,'SERP Crawl'!A:C,3,FALSE))</f>
        <v>#N/A</v>
      </c>
      <c r="C428" t="e">
        <f>IF(ROW(A428)=1,"",VLOOKUP(A428,Crawl!A:C,3,FALSE))</f>
        <v>#N/A</v>
      </c>
      <c r="D428" s="31" t="e">
        <f>IF(ROW(A428)=1,"",IF(VLOOKUP(A428,Crawl!A:V,22,FALSE)="","No","Yes"))</f>
        <v>#N/A</v>
      </c>
      <c r="E428" s="31" t="e">
        <f>IF(ROW(A428)=1,"",IF(VLOOKUP(A428,Crawl!A:W,23,FALSE)=0,"",VLOOKUP(A428,Crawl!A:W,23,FALSE)))</f>
        <v>#N/A</v>
      </c>
      <c r="F428" s="31" t="str">
        <f t="shared" si="75"/>
        <v/>
      </c>
      <c r="G428" s="31" t="str">
        <f>IFERROR(MID(A428,FIND(".",A428,LEN(#REF!)),LEN(A428)),"")</f>
        <v/>
      </c>
      <c r="H428" s="31" t="str">
        <f t="shared" si="76"/>
        <v/>
      </c>
      <c r="AM428"/>
      <c r="AN428"/>
      <c r="AO428"/>
      <c r="AP428"/>
      <c r="AQ428"/>
      <c r="AR428"/>
      <c r="AS428"/>
      <c r="AT428" s="33" t="str">
        <f>IF(ROW()=1,"",IF(O428=200,IFERROR(IF(FIND(LOWER(#REF!),LOWER(Q428)),"Yes","No"),"No"),"-"))</f>
        <v>-</v>
      </c>
      <c r="AU428" s="33" t="str">
        <f t="shared" si="66"/>
        <v>-</v>
      </c>
      <c r="AV428" s="33" t="str">
        <f t="shared" si="67"/>
        <v>-</v>
      </c>
      <c r="AW428" s="33" t="str">
        <f t="shared" si="74"/>
        <v>-</v>
      </c>
      <c r="AX428" s="33" t="str">
        <f t="shared" si="68"/>
        <v>No</v>
      </c>
      <c r="AY428" s="33" t="str">
        <f t="shared" si="69"/>
        <v>No</v>
      </c>
      <c r="AZ428" s="33" t="str">
        <f t="shared" si="70"/>
        <v>-</v>
      </c>
      <c r="BA428" s="33" t="str">
        <f t="shared" si="71"/>
        <v>No</v>
      </c>
      <c r="BB428" s="33" t="str">
        <f t="shared" si="72"/>
        <v>No</v>
      </c>
      <c r="BC428" s="33">
        <f t="shared" si="73"/>
        <v>0</v>
      </c>
    </row>
    <row r="429" spans="1:55" x14ac:dyDescent="0.25">
      <c r="A429" s="29"/>
      <c r="B429" s="29" t="e">
        <f>IF(ROW(A429)=1,"",VLOOKUP(A429,'SERP Crawl'!A:C,3,FALSE))</f>
        <v>#N/A</v>
      </c>
      <c r="C429" t="e">
        <f>IF(ROW(A429)=1,"",VLOOKUP(A429,Crawl!A:C,3,FALSE))</f>
        <v>#N/A</v>
      </c>
      <c r="D429" s="31" t="e">
        <f>IF(ROW(A429)=1,"",IF(VLOOKUP(A429,Crawl!A:V,22,FALSE)="","No","Yes"))</f>
        <v>#N/A</v>
      </c>
      <c r="E429" s="31" t="e">
        <f>IF(ROW(A429)=1,"",IF(VLOOKUP(A429,Crawl!A:W,23,FALSE)=0,"",VLOOKUP(A429,Crawl!A:W,23,FALSE)))</f>
        <v>#N/A</v>
      </c>
      <c r="F429" s="31" t="str">
        <f t="shared" si="75"/>
        <v/>
      </c>
      <c r="G429" s="31" t="str">
        <f>IFERROR(MID(A429,FIND(".",A429,LEN(#REF!)),LEN(A429)),"")</f>
        <v/>
      </c>
      <c r="H429" s="31" t="str">
        <f t="shared" si="76"/>
        <v/>
      </c>
      <c r="AM429"/>
      <c r="AN429"/>
      <c r="AO429"/>
      <c r="AP429"/>
      <c r="AQ429"/>
      <c r="AR429"/>
      <c r="AS429"/>
      <c r="AT429" s="33" t="str">
        <f>IF(ROW()=1,"",IF(O429=200,IFERROR(IF(FIND(LOWER(#REF!),LOWER(Q429)),"Yes","No"),"No"),"-"))</f>
        <v>-</v>
      </c>
      <c r="AU429" s="33" t="str">
        <f t="shared" si="66"/>
        <v>-</v>
      </c>
      <c r="AV429" s="33" t="str">
        <f t="shared" si="67"/>
        <v>-</v>
      </c>
      <c r="AW429" s="33" t="str">
        <f t="shared" si="74"/>
        <v>-</v>
      </c>
      <c r="AX429" s="33" t="str">
        <f t="shared" si="68"/>
        <v>No</v>
      </c>
      <c r="AY429" s="33" t="str">
        <f t="shared" si="69"/>
        <v>No</v>
      </c>
      <c r="AZ429" s="33" t="str">
        <f t="shared" si="70"/>
        <v>-</v>
      </c>
      <c r="BA429" s="33" t="str">
        <f t="shared" si="71"/>
        <v>No</v>
      </c>
      <c r="BB429" s="33" t="str">
        <f t="shared" si="72"/>
        <v>No</v>
      </c>
      <c r="BC429" s="33">
        <f t="shared" si="73"/>
        <v>0</v>
      </c>
    </row>
    <row r="430" spans="1:55" x14ac:dyDescent="0.25">
      <c r="A430" s="29"/>
      <c r="B430" s="29" t="e">
        <f>IF(ROW(A430)=1,"",VLOOKUP(A430,'SERP Crawl'!A:C,3,FALSE))</f>
        <v>#N/A</v>
      </c>
      <c r="C430" t="e">
        <f>IF(ROW(A430)=1,"",VLOOKUP(A430,Crawl!A:C,3,FALSE))</f>
        <v>#N/A</v>
      </c>
      <c r="D430" s="31" t="e">
        <f>IF(ROW(A430)=1,"",IF(VLOOKUP(A430,Crawl!A:V,22,FALSE)="","No","Yes"))</f>
        <v>#N/A</v>
      </c>
      <c r="E430" s="31" t="e">
        <f>IF(ROW(A430)=1,"",IF(VLOOKUP(A430,Crawl!A:W,23,FALSE)=0,"",VLOOKUP(A430,Crawl!A:W,23,FALSE)))</f>
        <v>#N/A</v>
      </c>
      <c r="F430" s="31" t="str">
        <f t="shared" si="75"/>
        <v/>
      </c>
      <c r="G430" s="31" t="str">
        <f>IFERROR(MID(A430,FIND(".",A430,LEN(#REF!)),LEN(A430)),"")</f>
        <v/>
      </c>
      <c r="H430" s="31" t="str">
        <f t="shared" si="76"/>
        <v/>
      </c>
      <c r="AM430"/>
      <c r="AN430"/>
      <c r="AO430"/>
      <c r="AP430"/>
      <c r="AQ430"/>
      <c r="AR430"/>
      <c r="AS430"/>
      <c r="AT430" s="33" t="str">
        <f>IF(ROW()=1,"",IF(O430=200,IFERROR(IF(FIND(LOWER(#REF!),LOWER(Q430)),"Yes","No"),"No"),"-"))</f>
        <v>-</v>
      </c>
      <c r="AU430" s="33" t="str">
        <f t="shared" si="66"/>
        <v>-</v>
      </c>
      <c r="AV430" s="33" t="str">
        <f t="shared" si="67"/>
        <v>-</v>
      </c>
      <c r="AW430" s="33" t="str">
        <f t="shared" si="74"/>
        <v>-</v>
      </c>
      <c r="AX430" s="33" t="str">
        <f t="shared" si="68"/>
        <v>No</v>
      </c>
      <c r="AY430" s="33" t="str">
        <f t="shared" si="69"/>
        <v>No</v>
      </c>
      <c r="AZ430" s="33" t="str">
        <f t="shared" si="70"/>
        <v>-</v>
      </c>
      <c r="BA430" s="33" t="str">
        <f t="shared" si="71"/>
        <v>No</v>
      </c>
      <c r="BB430" s="33" t="str">
        <f t="shared" si="72"/>
        <v>No</v>
      </c>
      <c r="BC430" s="33">
        <f t="shared" si="73"/>
        <v>0</v>
      </c>
    </row>
    <row r="431" spans="1:55" x14ac:dyDescent="0.25">
      <c r="A431" s="29"/>
      <c r="B431" s="29" t="e">
        <f>IF(ROW(A431)=1,"",VLOOKUP(A431,'SERP Crawl'!A:C,3,FALSE))</f>
        <v>#N/A</v>
      </c>
      <c r="C431" t="e">
        <f>IF(ROW(A431)=1,"",VLOOKUP(A431,Crawl!A:C,3,FALSE))</f>
        <v>#N/A</v>
      </c>
      <c r="D431" s="31" t="e">
        <f>IF(ROW(A431)=1,"",IF(VLOOKUP(A431,Crawl!A:V,22,FALSE)="","No","Yes"))</f>
        <v>#N/A</v>
      </c>
      <c r="E431" s="31" t="e">
        <f>IF(ROW(A431)=1,"",IF(VLOOKUP(A431,Crawl!A:W,23,FALSE)=0,"",VLOOKUP(A431,Crawl!A:W,23,FALSE)))</f>
        <v>#N/A</v>
      </c>
      <c r="F431" s="31" t="str">
        <f t="shared" si="75"/>
        <v/>
      </c>
      <c r="G431" s="31" t="str">
        <f>IFERROR(MID(A431,FIND(".",A431,LEN(#REF!)),LEN(A431)),"")</f>
        <v/>
      </c>
      <c r="H431" s="31" t="str">
        <f t="shared" si="76"/>
        <v/>
      </c>
      <c r="AM431"/>
      <c r="AN431"/>
      <c r="AO431"/>
      <c r="AP431"/>
      <c r="AQ431"/>
      <c r="AR431"/>
      <c r="AS431"/>
      <c r="AT431" s="33" t="str">
        <f>IF(ROW()=1,"",IF(O431=200,IFERROR(IF(FIND(LOWER(#REF!),LOWER(Q431)),"Yes","No"),"No"),"-"))</f>
        <v>-</v>
      </c>
      <c r="AU431" s="33" t="str">
        <f t="shared" si="66"/>
        <v>-</v>
      </c>
      <c r="AV431" s="33" t="str">
        <f t="shared" si="67"/>
        <v>-</v>
      </c>
      <c r="AW431" s="33" t="str">
        <f t="shared" si="74"/>
        <v>-</v>
      </c>
      <c r="AX431" s="33" t="str">
        <f t="shared" si="68"/>
        <v>No</v>
      </c>
      <c r="AY431" s="33" t="str">
        <f t="shared" si="69"/>
        <v>No</v>
      </c>
      <c r="AZ431" s="33" t="str">
        <f t="shared" si="70"/>
        <v>-</v>
      </c>
      <c r="BA431" s="33" t="str">
        <f t="shared" si="71"/>
        <v>No</v>
      </c>
      <c r="BB431" s="33" t="str">
        <f t="shared" si="72"/>
        <v>No</v>
      </c>
      <c r="BC431" s="33">
        <f t="shared" si="73"/>
        <v>0</v>
      </c>
    </row>
    <row r="432" spans="1:55" x14ac:dyDescent="0.25">
      <c r="A432" s="29"/>
      <c r="B432" s="29" t="e">
        <f>IF(ROW(A432)=1,"",VLOOKUP(A432,'SERP Crawl'!A:C,3,FALSE))</f>
        <v>#N/A</v>
      </c>
      <c r="C432" t="e">
        <f>IF(ROW(A432)=1,"",VLOOKUP(A432,Crawl!A:C,3,FALSE))</f>
        <v>#N/A</v>
      </c>
      <c r="D432" s="31" t="e">
        <f>IF(ROW(A432)=1,"",IF(VLOOKUP(A432,Crawl!A:V,22,FALSE)="","No","Yes"))</f>
        <v>#N/A</v>
      </c>
      <c r="E432" s="31" t="e">
        <f>IF(ROW(A432)=1,"",IF(VLOOKUP(A432,Crawl!A:W,23,FALSE)=0,"",VLOOKUP(A432,Crawl!A:W,23,FALSE)))</f>
        <v>#N/A</v>
      </c>
      <c r="F432" s="31" t="str">
        <f t="shared" si="75"/>
        <v/>
      </c>
      <c r="G432" s="31" t="str">
        <f>IFERROR(MID(A432,FIND(".",A432,LEN(#REF!)),LEN(A432)),"")</f>
        <v/>
      </c>
      <c r="H432" s="31" t="str">
        <f t="shared" si="76"/>
        <v/>
      </c>
      <c r="AM432"/>
      <c r="AN432"/>
      <c r="AO432"/>
      <c r="AP432"/>
      <c r="AQ432"/>
      <c r="AR432"/>
      <c r="AS432"/>
      <c r="AT432" s="33" t="str">
        <f>IF(ROW()=1,"",IF(O432=200,IFERROR(IF(FIND(LOWER(#REF!),LOWER(Q432)),"Yes","No"),"No"),"-"))</f>
        <v>-</v>
      </c>
      <c r="AU432" s="33" t="str">
        <f t="shared" si="66"/>
        <v>-</v>
      </c>
      <c r="AV432" s="33" t="str">
        <f t="shared" si="67"/>
        <v>-</v>
      </c>
      <c r="AW432" s="33" t="str">
        <f t="shared" si="74"/>
        <v>-</v>
      </c>
      <c r="AX432" s="33" t="str">
        <f t="shared" si="68"/>
        <v>No</v>
      </c>
      <c r="AY432" s="33" t="str">
        <f t="shared" si="69"/>
        <v>No</v>
      </c>
      <c r="AZ432" s="33" t="str">
        <f t="shared" si="70"/>
        <v>-</v>
      </c>
      <c r="BA432" s="33" t="str">
        <f t="shared" si="71"/>
        <v>No</v>
      </c>
      <c r="BB432" s="33" t="str">
        <f t="shared" si="72"/>
        <v>No</v>
      </c>
      <c r="BC432" s="33">
        <f t="shared" si="73"/>
        <v>0</v>
      </c>
    </row>
    <row r="433" spans="1:55" x14ac:dyDescent="0.25">
      <c r="A433" s="29"/>
      <c r="B433" s="29" t="e">
        <f>IF(ROW(A433)=1,"",VLOOKUP(A433,'SERP Crawl'!A:C,3,FALSE))</f>
        <v>#N/A</v>
      </c>
      <c r="C433" t="e">
        <f>IF(ROW(A433)=1,"",VLOOKUP(A433,Crawl!A:C,3,FALSE))</f>
        <v>#N/A</v>
      </c>
      <c r="D433" s="31" t="e">
        <f>IF(ROW(A433)=1,"",IF(VLOOKUP(A433,Crawl!A:V,22,FALSE)="","No","Yes"))</f>
        <v>#N/A</v>
      </c>
      <c r="E433" s="31" t="e">
        <f>IF(ROW(A433)=1,"",IF(VLOOKUP(A433,Crawl!A:W,23,FALSE)=0,"",VLOOKUP(A433,Crawl!A:W,23,FALSE)))</f>
        <v>#N/A</v>
      </c>
      <c r="F433" s="31" t="str">
        <f t="shared" si="75"/>
        <v/>
      </c>
      <c r="G433" s="31" t="str">
        <f>IFERROR(MID(A433,FIND(".",A433,LEN(#REF!)),LEN(A433)),"")</f>
        <v/>
      </c>
      <c r="H433" s="31" t="str">
        <f t="shared" si="76"/>
        <v/>
      </c>
      <c r="AM433"/>
      <c r="AN433"/>
      <c r="AO433"/>
      <c r="AP433"/>
      <c r="AQ433"/>
      <c r="AR433"/>
      <c r="AS433"/>
      <c r="AT433" s="33" t="str">
        <f>IF(ROW()=1,"",IF(O433=200,IFERROR(IF(FIND(LOWER(#REF!),LOWER(Q433)),"Yes","No"),"No"),"-"))</f>
        <v>-</v>
      </c>
      <c r="AU433" s="33" t="str">
        <f t="shared" si="66"/>
        <v>-</v>
      </c>
      <c r="AV433" s="33" t="str">
        <f t="shared" si="67"/>
        <v>-</v>
      </c>
      <c r="AW433" s="33" t="str">
        <f t="shared" si="74"/>
        <v>-</v>
      </c>
      <c r="AX433" s="33" t="str">
        <f t="shared" si="68"/>
        <v>No</v>
      </c>
      <c r="AY433" s="33" t="str">
        <f t="shared" si="69"/>
        <v>No</v>
      </c>
      <c r="AZ433" s="33" t="str">
        <f t="shared" si="70"/>
        <v>-</v>
      </c>
      <c r="BA433" s="33" t="str">
        <f t="shared" si="71"/>
        <v>No</v>
      </c>
      <c r="BB433" s="33" t="str">
        <f t="shared" si="72"/>
        <v>No</v>
      </c>
      <c r="BC433" s="33">
        <f t="shared" si="73"/>
        <v>0</v>
      </c>
    </row>
    <row r="434" spans="1:55" x14ac:dyDescent="0.25">
      <c r="A434" s="29"/>
      <c r="B434" s="29" t="e">
        <f>IF(ROW(A434)=1,"",VLOOKUP(A434,'SERP Crawl'!A:C,3,FALSE))</f>
        <v>#N/A</v>
      </c>
      <c r="C434" t="e">
        <f>IF(ROW(A434)=1,"",VLOOKUP(A434,Crawl!A:C,3,FALSE))</f>
        <v>#N/A</v>
      </c>
      <c r="D434" s="31" t="e">
        <f>IF(ROW(A434)=1,"",IF(VLOOKUP(A434,Crawl!A:V,22,FALSE)="","No","Yes"))</f>
        <v>#N/A</v>
      </c>
      <c r="E434" s="31" t="e">
        <f>IF(ROW(A434)=1,"",IF(VLOOKUP(A434,Crawl!A:W,23,FALSE)=0,"",VLOOKUP(A434,Crawl!A:W,23,FALSE)))</f>
        <v>#N/A</v>
      </c>
      <c r="F434" s="31" t="str">
        <f t="shared" si="75"/>
        <v/>
      </c>
      <c r="G434" s="31" t="str">
        <f>IFERROR(MID(A434,FIND(".",A434,LEN(#REF!)),LEN(A434)),"")</f>
        <v/>
      </c>
      <c r="H434" s="31" t="str">
        <f t="shared" si="76"/>
        <v/>
      </c>
      <c r="AM434"/>
      <c r="AN434"/>
      <c r="AO434"/>
      <c r="AP434"/>
      <c r="AQ434"/>
      <c r="AR434"/>
      <c r="AS434"/>
      <c r="AT434" s="33" t="str">
        <f>IF(ROW()=1,"",IF(O434=200,IFERROR(IF(FIND(LOWER(#REF!),LOWER(Q434)),"Yes","No"),"No"),"-"))</f>
        <v>-</v>
      </c>
      <c r="AU434" s="33" t="str">
        <f t="shared" si="66"/>
        <v>-</v>
      </c>
      <c r="AV434" s="33" t="str">
        <f t="shared" si="67"/>
        <v>-</v>
      </c>
      <c r="AW434" s="33" t="str">
        <f t="shared" si="74"/>
        <v>-</v>
      </c>
      <c r="AX434" s="33" t="str">
        <f t="shared" si="68"/>
        <v>No</v>
      </c>
      <c r="AY434" s="33" t="str">
        <f t="shared" si="69"/>
        <v>No</v>
      </c>
      <c r="AZ434" s="33" t="str">
        <f t="shared" si="70"/>
        <v>-</v>
      </c>
      <c r="BA434" s="33" t="str">
        <f t="shared" si="71"/>
        <v>No</v>
      </c>
      <c r="BB434" s="33" t="str">
        <f t="shared" si="72"/>
        <v>No</v>
      </c>
      <c r="BC434" s="33">
        <f t="shared" si="73"/>
        <v>0</v>
      </c>
    </row>
    <row r="435" spans="1:55" x14ac:dyDescent="0.25">
      <c r="A435" s="29"/>
      <c r="B435" s="29" t="e">
        <f>IF(ROW(A435)=1,"",VLOOKUP(A435,'SERP Crawl'!A:C,3,FALSE))</f>
        <v>#N/A</v>
      </c>
      <c r="C435" t="e">
        <f>IF(ROW(A435)=1,"",VLOOKUP(A435,Crawl!A:C,3,FALSE))</f>
        <v>#N/A</v>
      </c>
      <c r="D435" s="31" t="e">
        <f>IF(ROW(A435)=1,"",IF(VLOOKUP(A435,Crawl!A:V,22,FALSE)="","No","Yes"))</f>
        <v>#N/A</v>
      </c>
      <c r="E435" s="31" t="e">
        <f>IF(ROW(A435)=1,"",IF(VLOOKUP(A435,Crawl!A:W,23,FALSE)=0,"",VLOOKUP(A435,Crawl!A:W,23,FALSE)))</f>
        <v>#N/A</v>
      </c>
      <c r="F435" s="31" t="str">
        <f t="shared" si="75"/>
        <v/>
      </c>
      <c r="G435" s="31" t="str">
        <f>IFERROR(MID(A435,FIND(".",A435,LEN(#REF!)),LEN(A435)),"")</f>
        <v/>
      </c>
      <c r="H435" s="31" t="str">
        <f t="shared" si="76"/>
        <v/>
      </c>
      <c r="AM435"/>
      <c r="AN435"/>
      <c r="AO435"/>
      <c r="AP435"/>
      <c r="AQ435"/>
      <c r="AR435"/>
      <c r="AS435"/>
      <c r="AT435" s="33" t="str">
        <f>IF(ROW()=1,"",IF(O435=200,IFERROR(IF(FIND(LOWER(#REF!),LOWER(Q435)),"Yes","No"),"No"),"-"))</f>
        <v>-</v>
      </c>
      <c r="AU435" s="33" t="str">
        <f t="shared" si="66"/>
        <v>-</v>
      </c>
      <c r="AV435" s="33" t="str">
        <f t="shared" si="67"/>
        <v>-</v>
      </c>
      <c r="AW435" s="33" t="str">
        <f t="shared" si="74"/>
        <v>-</v>
      </c>
      <c r="AX435" s="33" t="str">
        <f t="shared" si="68"/>
        <v>No</v>
      </c>
      <c r="AY435" s="33" t="str">
        <f t="shared" si="69"/>
        <v>No</v>
      </c>
      <c r="AZ435" s="33" t="str">
        <f t="shared" si="70"/>
        <v>-</v>
      </c>
      <c r="BA435" s="33" t="str">
        <f t="shared" si="71"/>
        <v>No</v>
      </c>
      <c r="BB435" s="33" t="str">
        <f t="shared" si="72"/>
        <v>No</v>
      </c>
      <c r="BC435" s="33">
        <f t="shared" si="73"/>
        <v>0</v>
      </c>
    </row>
    <row r="436" spans="1:55" x14ac:dyDescent="0.25">
      <c r="A436" s="29"/>
      <c r="B436" s="29" t="e">
        <f>IF(ROW(A436)=1,"",VLOOKUP(A436,'SERP Crawl'!A:C,3,FALSE))</f>
        <v>#N/A</v>
      </c>
      <c r="C436" t="e">
        <f>IF(ROW(A436)=1,"",VLOOKUP(A436,Crawl!A:C,3,FALSE))</f>
        <v>#N/A</v>
      </c>
      <c r="D436" s="31" t="e">
        <f>IF(ROW(A436)=1,"",IF(VLOOKUP(A436,Crawl!A:V,22,FALSE)="","No","Yes"))</f>
        <v>#N/A</v>
      </c>
      <c r="E436" s="31" t="e">
        <f>IF(ROW(A436)=1,"",IF(VLOOKUP(A436,Crawl!A:W,23,FALSE)=0,"",VLOOKUP(A436,Crawl!A:W,23,FALSE)))</f>
        <v>#N/A</v>
      </c>
      <c r="F436" s="31" t="str">
        <f t="shared" si="75"/>
        <v/>
      </c>
      <c r="G436" s="31" t="str">
        <f>IFERROR(MID(A436,FIND(".",A436,LEN(#REF!)),LEN(A436)),"")</f>
        <v/>
      </c>
      <c r="H436" s="31" t="str">
        <f t="shared" si="76"/>
        <v/>
      </c>
      <c r="AM436"/>
      <c r="AN436"/>
      <c r="AO436"/>
      <c r="AP436"/>
      <c r="AQ436"/>
      <c r="AR436"/>
      <c r="AS436"/>
      <c r="AT436" s="33" t="str">
        <f>IF(ROW()=1,"",IF(O436=200,IFERROR(IF(FIND(LOWER(#REF!),LOWER(Q436)),"Yes","No"),"No"),"-"))</f>
        <v>-</v>
      </c>
      <c r="AU436" s="33" t="str">
        <f t="shared" si="66"/>
        <v>-</v>
      </c>
      <c r="AV436" s="33" t="str">
        <f t="shared" si="67"/>
        <v>-</v>
      </c>
      <c r="AW436" s="33" t="str">
        <f t="shared" si="74"/>
        <v>-</v>
      </c>
      <c r="AX436" s="33" t="str">
        <f t="shared" si="68"/>
        <v>No</v>
      </c>
      <c r="AY436" s="33" t="str">
        <f t="shared" si="69"/>
        <v>No</v>
      </c>
      <c r="AZ436" s="33" t="str">
        <f t="shared" si="70"/>
        <v>-</v>
      </c>
      <c r="BA436" s="33" t="str">
        <f t="shared" si="71"/>
        <v>No</v>
      </c>
      <c r="BB436" s="33" t="str">
        <f t="shared" si="72"/>
        <v>No</v>
      </c>
      <c r="BC436" s="33">
        <f t="shared" si="73"/>
        <v>0</v>
      </c>
    </row>
    <row r="437" spans="1:55" x14ac:dyDescent="0.25">
      <c r="A437" s="29"/>
      <c r="B437" s="29" t="e">
        <f>IF(ROW(A437)=1,"",VLOOKUP(A437,'SERP Crawl'!A:C,3,FALSE))</f>
        <v>#N/A</v>
      </c>
      <c r="C437" t="e">
        <f>IF(ROW(A437)=1,"",VLOOKUP(A437,Crawl!A:C,3,FALSE))</f>
        <v>#N/A</v>
      </c>
      <c r="D437" s="31" t="e">
        <f>IF(ROW(A437)=1,"",IF(VLOOKUP(A437,Crawl!A:V,22,FALSE)="","No","Yes"))</f>
        <v>#N/A</v>
      </c>
      <c r="E437" s="31" t="e">
        <f>IF(ROW(A437)=1,"",IF(VLOOKUP(A437,Crawl!A:W,23,FALSE)=0,"",VLOOKUP(A437,Crawl!A:W,23,FALSE)))</f>
        <v>#N/A</v>
      </c>
      <c r="F437" s="31" t="str">
        <f t="shared" si="75"/>
        <v/>
      </c>
      <c r="G437" s="31" t="str">
        <f>IFERROR(MID(A437,FIND(".",A437,LEN(#REF!)),LEN(A437)),"")</f>
        <v/>
      </c>
      <c r="H437" s="31" t="str">
        <f t="shared" si="76"/>
        <v/>
      </c>
      <c r="AM437"/>
      <c r="AN437"/>
      <c r="AO437"/>
      <c r="AP437"/>
      <c r="AQ437"/>
      <c r="AR437"/>
      <c r="AS437"/>
      <c r="AT437" s="33" t="str">
        <f>IF(ROW()=1,"",IF(O437=200,IFERROR(IF(FIND(LOWER(#REF!),LOWER(Q437)),"Yes","No"),"No"),"-"))</f>
        <v>-</v>
      </c>
      <c r="AU437" s="33" t="str">
        <f t="shared" si="66"/>
        <v>-</v>
      </c>
      <c r="AV437" s="33" t="str">
        <f t="shared" si="67"/>
        <v>-</v>
      </c>
      <c r="AW437" s="33" t="str">
        <f t="shared" si="74"/>
        <v>-</v>
      </c>
      <c r="AX437" s="33" t="str">
        <f t="shared" si="68"/>
        <v>No</v>
      </c>
      <c r="AY437" s="33" t="str">
        <f t="shared" si="69"/>
        <v>No</v>
      </c>
      <c r="AZ437" s="33" t="str">
        <f t="shared" si="70"/>
        <v>-</v>
      </c>
      <c r="BA437" s="33" t="str">
        <f t="shared" si="71"/>
        <v>No</v>
      </c>
      <c r="BB437" s="33" t="str">
        <f t="shared" si="72"/>
        <v>No</v>
      </c>
      <c r="BC437" s="33">
        <f t="shared" si="73"/>
        <v>0</v>
      </c>
    </row>
    <row r="438" spans="1:55" x14ac:dyDescent="0.25">
      <c r="A438" s="29"/>
      <c r="B438" s="29" t="e">
        <f>IF(ROW(A438)=1,"",VLOOKUP(A438,'SERP Crawl'!A:C,3,FALSE))</f>
        <v>#N/A</v>
      </c>
      <c r="C438" t="e">
        <f>IF(ROW(A438)=1,"",VLOOKUP(A438,Crawl!A:C,3,FALSE))</f>
        <v>#N/A</v>
      </c>
      <c r="D438" s="31" t="e">
        <f>IF(ROW(A438)=1,"",IF(VLOOKUP(A438,Crawl!A:V,22,FALSE)="","No","Yes"))</f>
        <v>#N/A</v>
      </c>
      <c r="E438" s="31" t="e">
        <f>IF(ROW(A438)=1,"",IF(VLOOKUP(A438,Crawl!A:W,23,FALSE)=0,"",VLOOKUP(A438,Crawl!A:W,23,FALSE)))</f>
        <v>#N/A</v>
      </c>
      <c r="F438" s="31" t="str">
        <f t="shared" si="75"/>
        <v/>
      </c>
      <c r="G438" s="31" t="str">
        <f>IFERROR(MID(A438,FIND(".",A438,LEN(#REF!)),LEN(A438)),"")</f>
        <v/>
      </c>
      <c r="H438" s="31" t="str">
        <f t="shared" si="76"/>
        <v/>
      </c>
      <c r="AM438"/>
      <c r="AN438"/>
      <c r="AO438"/>
      <c r="AP438"/>
      <c r="AQ438"/>
      <c r="AR438"/>
      <c r="AS438"/>
      <c r="AT438" s="33" t="str">
        <f>IF(ROW()=1,"",IF(O438=200,IFERROR(IF(FIND(LOWER(#REF!),LOWER(Q438)),"Yes","No"),"No"),"-"))</f>
        <v>-</v>
      </c>
      <c r="AU438" s="33" t="str">
        <f t="shared" si="66"/>
        <v>-</v>
      </c>
      <c r="AV438" s="33" t="str">
        <f t="shared" si="67"/>
        <v>-</v>
      </c>
      <c r="AW438" s="33" t="str">
        <f t="shared" si="74"/>
        <v>-</v>
      </c>
      <c r="AX438" s="33" t="str">
        <f t="shared" si="68"/>
        <v>No</v>
      </c>
      <c r="AY438" s="33" t="str">
        <f t="shared" si="69"/>
        <v>No</v>
      </c>
      <c r="AZ438" s="33" t="str">
        <f t="shared" si="70"/>
        <v>-</v>
      </c>
      <c r="BA438" s="33" t="str">
        <f t="shared" si="71"/>
        <v>No</v>
      </c>
      <c r="BB438" s="33" t="str">
        <f t="shared" si="72"/>
        <v>No</v>
      </c>
      <c r="BC438" s="33">
        <f t="shared" si="73"/>
        <v>0</v>
      </c>
    </row>
    <row r="439" spans="1:55" x14ac:dyDescent="0.25">
      <c r="A439" s="29"/>
      <c r="B439" s="29" t="e">
        <f>IF(ROW(A439)=1,"",VLOOKUP(A439,'SERP Crawl'!A:C,3,FALSE))</f>
        <v>#N/A</v>
      </c>
      <c r="C439" t="e">
        <f>IF(ROW(A439)=1,"",VLOOKUP(A439,Crawl!A:C,3,FALSE))</f>
        <v>#N/A</v>
      </c>
      <c r="D439" s="31" t="e">
        <f>IF(ROW(A439)=1,"",IF(VLOOKUP(A439,Crawl!A:V,22,FALSE)="","No","Yes"))</f>
        <v>#N/A</v>
      </c>
      <c r="E439" s="31" t="e">
        <f>IF(ROW(A439)=1,"",IF(VLOOKUP(A439,Crawl!A:W,23,FALSE)=0,"",VLOOKUP(A439,Crawl!A:W,23,FALSE)))</f>
        <v>#N/A</v>
      </c>
      <c r="F439" s="31" t="str">
        <f t="shared" si="75"/>
        <v/>
      </c>
      <c r="G439" s="31" t="str">
        <f>IFERROR(MID(A439,FIND(".",A439,LEN(#REF!)),LEN(A439)),"")</f>
        <v/>
      </c>
      <c r="H439" s="31" t="str">
        <f t="shared" si="76"/>
        <v/>
      </c>
      <c r="AM439"/>
      <c r="AN439"/>
      <c r="AO439"/>
      <c r="AP439"/>
      <c r="AQ439"/>
      <c r="AR439"/>
      <c r="AS439"/>
      <c r="AT439" s="33" t="str">
        <f>IF(ROW()=1,"",IF(O439=200,IFERROR(IF(FIND(LOWER(#REF!),LOWER(Q439)),"Yes","No"),"No"),"-"))</f>
        <v>-</v>
      </c>
      <c r="AU439" s="33" t="str">
        <f t="shared" si="66"/>
        <v>-</v>
      </c>
      <c r="AV439" s="33" t="str">
        <f t="shared" si="67"/>
        <v>-</v>
      </c>
      <c r="AW439" s="33" t="str">
        <f t="shared" si="74"/>
        <v>-</v>
      </c>
      <c r="AX439" s="33" t="str">
        <f t="shared" si="68"/>
        <v>No</v>
      </c>
      <c r="AY439" s="33" t="str">
        <f t="shared" si="69"/>
        <v>No</v>
      </c>
      <c r="AZ439" s="33" t="str">
        <f t="shared" si="70"/>
        <v>-</v>
      </c>
      <c r="BA439" s="33" t="str">
        <f t="shared" si="71"/>
        <v>No</v>
      </c>
      <c r="BB439" s="33" t="str">
        <f t="shared" si="72"/>
        <v>No</v>
      </c>
      <c r="BC439" s="33">
        <f t="shared" si="73"/>
        <v>0</v>
      </c>
    </row>
    <row r="440" spans="1:55" x14ac:dyDescent="0.25">
      <c r="A440" s="29"/>
      <c r="B440" s="29" t="e">
        <f>IF(ROW(A440)=1,"",VLOOKUP(A440,'SERP Crawl'!A:C,3,FALSE))</f>
        <v>#N/A</v>
      </c>
      <c r="C440" t="e">
        <f>IF(ROW(A440)=1,"",VLOOKUP(A440,Crawl!A:C,3,FALSE))</f>
        <v>#N/A</v>
      </c>
      <c r="D440" s="31" t="e">
        <f>IF(ROW(A440)=1,"",IF(VLOOKUP(A440,Crawl!A:V,22,FALSE)="","No","Yes"))</f>
        <v>#N/A</v>
      </c>
      <c r="E440" s="31" t="e">
        <f>IF(ROW(A440)=1,"",IF(VLOOKUP(A440,Crawl!A:W,23,FALSE)=0,"",VLOOKUP(A440,Crawl!A:W,23,FALSE)))</f>
        <v>#N/A</v>
      </c>
      <c r="F440" s="31" t="str">
        <f t="shared" si="75"/>
        <v/>
      </c>
      <c r="G440" s="31" t="str">
        <f>IFERROR(MID(A440,FIND(".",A440,LEN(#REF!)),LEN(A440)),"")</f>
        <v/>
      </c>
      <c r="H440" s="31" t="str">
        <f t="shared" si="76"/>
        <v/>
      </c>
      <c r="AM440"/>
      <c r="AN440"/>
      <c r="AO440"/>
      <c r="AP440"/>
      <c r="AQ440"/>
      <c r="AR440"/>
      <c r="AS440"/>
      <c r="AT440" s="33" t="str">
        <f>IF(ROW()=1,"",IF(O440=200,IFERROR(IF(FIND(LOWER(#REF!),LOWER(Q440)),"Yes","No"),"No"),"-"))</f>
        <v>-</v>
      </c>
      <c r="AU440" s="33" t="str">
        <f t="shared" si="66"/>
        <v>-</v>
      </c>
      <c r="AV440" s="33" t="str">
        <f t="shared" si="67"/>
        <v>-</v>
      </c>
      <c r="AW440" s="33" t="str">
        <f t="shared" si="74"/>
        <v>-</v>
      </c>
      <c r="AX440" s="33" t="str">
        <f t="shared" si="68"/>
        <v>No</v>
      </c>
      <c r="AY440" s="33" t="str">
        <f t="shared" si="69"/>
        <v>No</v>
      </c>
      <c r="AZ440" s="33" t="str">
        <f t="shared" si="70"/>
        <v>-</v>
      </c>
      <c r="BA440" s="33" t="str">
        <f t="shared" si="71"/>
        <v>No</v>
      </c>
      <c r="BB440" s="33" t="str">
        <f t="shared" si="72"/>
        <v>No</v>
      </c>
      <c r="BC440" s="33">
        <f t="shared" si="73"/>
        <v>0</v>
      </c>
    </row>
    <row r="441" spans="1:55" x14ac:dyDescent="0.25">
      <c r="A441" s="29"/>
      <c r="B441" s="29" t="e">
        <f>IF(ROW(A441)=1,"",VLOOKUP(A441,'SERP Crawl'!A:C,3,FALSE))</f>
        <v>#N/A</v>
      </c>
      <c r="C441" t="e">
        <f>IF(ROW(A441)=1,"",VLOOKUP(A441,Crawl!A:C,3,FALSE))</f>
        <v>#N/A</v>
      </c>
      <c r="D441" s="31" t="e">
        <f>IF(ROW(A441)=1,"",IF(VLOOKUP(A441,Crawl!A:V,22,FALSE)="","No","Yes"))</f>
        <v>#N/A</v>
      </c>
      <c r="E441" s="31" t="e">
        <f>IF(ROW(A441)=1,"",IF(VLOOKUP(A441,Crawl!A:W,23,FALSE)=0,"",VLOOKUP(A441,Crawl!A:W,23,FALSE)))</f>
        <v>#N/A</v>
      </c>
      <c r="F441" s="31" t="str">
        <f t="shared" si="75"/>
        <v/>
      </c>
      <c r="G441" s="31" t="str">
        <f>IFERROR(MID(A441,FIND(".",A441,LEN(#REF!)),LEN(A441)),"")</f>
        <v/>
      </c>
      <c r="H441" s="31" t="str">
        <f t="shared" si="76"/>
        <v/>
      </c>
      <c r="AM441"/>
      <c r="AN441"/>
      <c r="AO441"/>
      <c r="AP441"/>
      <c r="AQ441"/>
      <c r="AR441"/>
      <c r="AS441"/>
      <c r="AT441" s="33" t="str">
        <f>IF(ROW()=1,"",IF(O441=200,IFERROR(IF(FIND(LOWER(#REF!),LOWER(Q441)),"Yes","No"),"No"),"-"))</f>
        <v>-</v>
      </c>
      <c r="AU441" s="33" t="str">
        <f t="shared" si="66"/>
        <v>-</v>
      </c>
      <c r="AV441" s="33" t="str">
        <f t="shared" si="67"/>
        <v>-</v>
      </c>
      <c r="AW441" s="33" t="str">
        <f t="shared" si="74"/>
        <v>-</v>
      </c>
      <c r="AX441" s="33" t="str">
        <f t="shared" si="68"/>
        <v>No</v>
      </c>
      <c r="AY441" s="33" t="str">
        <f t="shared" si="69"/>
        <v>No</v>
      </c>
      <c r="AZ441" s="33" t="str">
        <f t="shared" si="70"/>
        <v>-</v>
      </c>
      <c r="BA441" s="33" t="str">
        <f t="shared" si="71"/>
        <v>No</v>
      </c>
      <c r="BB441" s="33" t="str">
        <f t="shared" si="72"/>
        <v>No</v>
      </c>
      <c r="BC441" s="33">
        <f t="shared" si="73"/>
        <v>0</v>
      </c>
    </row>
    <row r="442" spans="1:55" x14ac:dyDescent="0.25">
      <c r="A442" s="29"/>
      <c r="B442" s="29" t="e">
        <f>IF(ROW(A442)=1,"",VLOOKUP(A442,'SERP Crawl'!A:C,3,FALSE))</f>
        <v>#N/A</v>
      </c>
      <c r="C442" t="e">
        <f>IF(ROW(A442)=1,"",VLOOKUP(A442,Crawl!A:C,3,FALSE))</f>
        <v>#N/A</v>
      </c>
      <c r="D442" s="31" t="e">
        <f>IF(ROW(A442)=1,"",IF(VLOOKUP(A442,Crawl!A:V,22,FALSE)="","No","Yes"))</f>
        <v>#N/A</v>
      </c>
      <c r="E442" s="31" t="e">
        <f>IF(ROW(A442)=1,"",IF(VLOOKUP(A442,Crawl!A:W,23,FALSE)=0,"",VLOOKUP(A442,Crawl!A:W,23,FALSE)))</f>
        <v>#N/A</v>
      </c>
      <c r="F442" s="31" t="str">
        <f t="shared" si="75"/>
        <v/>
      </c>
      <c r="G442" s="31" t="str">
        <f>IFERROR(MID(A442,FIND(".",A442,LEN(#REF!)),LEN(A442)),"")</f>
        <v/>
      </c>
      <c r="H442" s="31" t="str">
        <f t="shared" si="76"/>
        <v/>
      </c>
      <c r="AM442"/>
      <c r="AN442"/>
      <c r="AO442"/>
      <c r="AP442"/>
      <c r="AQ442"/>
      <c r="AR442"/>
      <c r="AS442"/>
      <c r="AT442" s="33" t="str">
        <f>IF(ROW()=1,"",IF(O442=200,IFERROR(IF(FIND(LOWER(#REF!),LOWER(Q442)),"Yes","No"),"No"),"-"))</f>
        <v>-</v>
      </c>
      <c r="AU442" s="33" t="str">
        <f t="shared" si="66"/>
        <v>-</v>
      </c>
      <c r="AV442" s="33" t="str">
        <f t="shared" si="67"/>
        <v>-</v>
      </c>
      <c r="AW442" s="33" t="str">
        <f t="shared" si="74"/>
        <v>-</v>
      </c>
      <c r="AX442" s="33" t="str">
        <f t="shared" si="68"/>
        <v>No</v>
      </c>
      <c r="AY442" s="33" t="str">
        <f t="shared" si="69"/>
        <v>No</v>
      </c>
      <c r="AZ442" s="33" t="str">
        <f t="shared" si="70"/>
        <v>-</v>
      </c>
      <c r="BA442" s="33" t="str">
        <f t="shared" si="71"/>
        <v>No</v>
      </c>
      <c r="BB442" s="33" t="str">
        <f t="shared" si="72"/>
        <v>No</v>
      </c>
      <c r="BC442" s="33">
        <f t="shared" si="73"/>
        <v>0</v>
      </c>
    </row>
    <row r="443" spans="1:55" x14ac:dyDescent="0.25">
      <c r="A443" s="29"/>
      <c r="B443" s="29" t="e">
        <f>IF(ROW(A443)=1,"",VLOOKUP(A443,'SERP Crawl'!A:C,3,FALSE))</f>
        <v>#N/A</v>
      </c>
      <c r="C443" t="e">
        <f>IF(ROW(A443)=1,"",VLOOKUP(A443,Crawl!A:C,3,FALSE))</f>
        <v>#N/A</v>
      </c>
      <c r="D443" s="31" t="e">
        <f>IF(ROW(A443)=1,"",IF(VLOOKUP(A443,Crawl!A:V,22,FALSE)="","No","Yes"))</f>
        <v>#N/A</v>
      </c>
      <c r="E443" s="31" t="e">
        <f>IF(ROW(A443)=1,"",IF(VLOOKUP(A443,Crawl!A:W,23,FALSE)=0,"",VLOOKUP(A443,Crawl!A:W,23,FALSE)))</f>
        <v>#N/A</v>
      </c>
      <c r="F443" s="31" t="str">
        <f t="shared" si="75"/>
        <v/>
      </c>
      <c r="G443" s="31" t="str">
        <f>IFERROR(MID(A443,FIND(".",A443,LEN(#REF!)),LEN(A443)),"")</f>
        <v/>
      </c>
      <c r="H443" s="31" t="str">
        <f t="shared" si="76"/>
        <v/>
      </c>
      <c r="AM443"/>
      <c r="AN443"/>
      <c r="AO443"/>
      <c r="AP443"/>
      <c r="AQ443"/>
      <c r="AR443"/>
      <c r="AS443"/>
      <c r="AT443" s="33" t="str">
        <f>IF(ROW()=1,"",IF(O443=200,IFERROR(IF(FIND(LOWER(#REF!),LOWER(Q443)),"Yes","No"),"No"),"-"))</f>
        <v>-</v>
      </c>
      <c r="AU443" s="33" t="str">
        <f t="shared" si="66"/>
        <v>-</v>
      </c>
      <c r="AV443" s="33" t="str">
        <f t="shared" si="67"/>
        <v>-</v>
      </c>
      <c r="AW443" s="33" t="str">
        <f t="shared" si="74"/>
        <v>-</v>
      </c>
      <c r="AX443" s="33" t="str">
        <f t="shared" si="68"/>
        <v>No</v>
      </c>
      <c r="AY443" s="33" t="str">
        <f t="shared" si="69"/>
        <v>No</v>
      </c>
      <c r="AZ443" s="33" t="str">
        <f t="shared" si="70"/>
        <v>-</v>
      </c>
      <c r="BA443" s="33" t="str">
        <f t="shared" si="71"/>
        <v>No</v>
      </c>
      <c r="BB443" s="33" t="str">
        <f t="shared" si="72"/>
        <v>No</v>
      </c>
      <c r="BC443" s="33">
        <f t="shared" si="73"/>
        <v>0</v>
      </c>
    </row>
    <row r="444" spans="1:55" x14ac:dyDescent="0.25">
      <c r="A444" s="29"/>
      <c r="B444" s="29" t="e">
        <f>IF(ROW(A444)=1,"",VLOOKUP(A444,'SERP Crawl'!A:C,3,FALSE))</f>
        <v>#N/A</v>
      </c>
      <c r="C444" t="e">
        <f>IF(ROW(A444)=1,"",VLOOKUP(A444,Crawl!A:C,3,FALSE))</f>
        <v>#N/A</v>
      </c>
      <c r="D444" s="31" t="e">
        <f>IF(ROW(A444)=1,"",IF(VLOOKUP(A444,Crawl!A:V,22,FALSE)="","No","Yes"))</f>
        <v>#N/A</v>
      </c>
      <c r="E444" s="31" t="e">
        <f>IF(ROW(A444)=1,"",IF(VLOOKUP(A444,Crawl!A:W,23,FALSE)=0,"",VLOOKUP(A444,Crawl!A:W,23,FALSE)))</f>
        <v>#N/A</v>
      </c>
      <c r="F444" s="31" t="str">
        <f t="shared" si="75"/>
        <v/>
      </c>
      <c r="G444" s="31" t="str">
        <f>IFERROR(MID(A444,FIND(".",A444,LEN(#REF!)),LEN(A444)),"")</f>
        <v/>
      </c>
      <c r="H444" s="31" t="str">
        <f t="shared" si="76"/>
        <v/>
      </c>
      <c r="AM444"/>
      <c r="AN444"/>
      <c r="AO444"/>
      <c r="AP444"/>
      <c r="AQ444"/>
      <c r="AR444"/>
      <c r="AS444"/>
      <c r="AT444" s="33" t="str">
        <f>IF(ROW()=1,"",IF(O444=200,IFERROR(IF(FIND(LOWER(#REF!),LOWER(Q444)),"Yes","No"),"No"),"-"))</f>
        <v>-</v>
      </c>
      <c r="AU444" s="33" t="str">
        <f t="shared" si="66"/>
        <v>-</v>
      </c>
      <c r="AV444" s="33" t="str">
        <f t="shared" si="67"/>
        <v>-</v>
      </c>
      <c r="AW444" s="33" t="str">
        <f t="shared" si="74"/>
        <v>-</v>
      </c>
      <c r="AX444" s="33" t="str">
        <f t="shared" si="68"/>
        <v>No</v>
      </c>
      <c r="AY444" s="33" t="str">
        <f t="shared" si="69"/>
        <v>No</v>
      </c>
      <c r="AZ444" s="33" t="str">
        <f t="shared" si="70"/>
        <v>-</v>
      </c>
      <c r="BA444" s="33" t="str">
        <f t="shared" si="71"/>
        <v>No</v>
      </c>
      <c r="BB444" s="33" t="str">
        <f t="shared" si="72"/>
        <v>No</v>
      </c>
      <c r="BC444" s="33">
        <f t="shared" si="73"/>
        <v>0</v>
      </c>
    </row>
    <row r="445" spans="1:55" x14ac:dyDescent="0.25">
      <c r="A445" s="29"/>
      <c r="B445" s="29" t="e">
        <f>IF(ROW(A445)=1,"",VLOOKUP(A445,'SERP Crawl'!A:C,3,FALSE))</f>
        <v>#N/A</v>
      </c>
      <c r="C445" t="e">
        <f>IF(ROW(A445)=1,"",VLOOKUP(A445,Crawl!A:C,3,FALSE))</f>
        <v>#N/A</v>
      </c>
      <c r="D445" s="31" t="e">
        <f>IF(ROW(A445)=1,"",IF(VLOOKUP(A445,Crawl!A:V,22,FALSE)="","No","Yes"))</f>
        <v>#N/A</v>
      </c>
      <c r="E445" s="31" t="e">
        <f>IF(ROW(A445)=1,"",IF(VLOOKUP(A445,Crawl!A:W,23,FALSE)=0,"",VLOOKUP(A445,Crawl!A:W,23,FALSE)))</f>
        <v>#N/A</v>
      </c>
      <c r="F445" s="31" t="str">
        <f t="shared" si="75"/>
        <v/>
      </c>
      <c r="G445" s="31" t="str">
        <f>IFERROR(MID(A445,FIND(".",A445,LEN(#REF!)),LEN(A445)),"")</f>
        <v/>
      </c>
      <c r="H445" s="31" t="str">
        <f t="shared" si="76"/>
        <v/>
      </c>
      <c r="AM445"/>
      <c r="AN445"/>
      <c r="AO445"/>
      <c r="AP445"/>
      <c r="AQ445"/>
      <c r="AR445"/>
      <c r="AS445"/>
      <c r="AT445" s="33" t="str">
        <f>IF(ROW()=1,"",IF(O445=200,IFERROR(IF(FIND(LOWER(#REF!),LOWER(Q445)),"Yes","No"),"No"),"-"))</f>
        <v>-</v>
      </c>
      <c r="AU445" s="33" t="str">
        <f t="shared" si="66"/>
        <v>-</v>
      </c>
      <c r="AV445" s="33" t="str">
        <f t="shared" si="67"/>
        <v>-</v>
      </c>
      <c r="AW445" s="33" t="str">
        <f t="shared" si="74"/>
        <v>-</v>
      </c>
      <c r="AX445" s="33" t="str">
        <f t="shared" si="68"/>
        <v>No</v>
      </c>
      <c r="AY445" s="33" t="str">
        <f t="shared" si="69"/>
        <v>No</v>
      </c>
      <c r="AZ445" s="33" t="str">
        <f t="shared" si="70"/>
        <v>-</v>
      </c>
      <c r="BA445" s="33" t="str">
        <f t="shared" si="71"/>
        <v>No</v>
      </c>
      <c r="BB445" s="33" t="str">
        <f t="shared" si="72"/>
        <v>No</v>
      </c>
      <c r="BC445" s="33">
        <f t="shared" si="73"/>
        <v>0</v>
      </c>
    </row>
    <row r="446" spans="1:55" x14ac:dyDescent="0.25">
      <c r="A446" s="29"/>
      <c r="B446" s="29" t="e">
        <f>IF(ROW(A446)=1,"",VLOOKUP(A446,'SERP Crawl'!A:C,3,FALSE))</f>
        <v>#N/A</v>
      </c>
      <c r="C446" t="e">
        <f>IF(ROW(A446)=1,"",VLOOKUP(A446,Crawl!A:C,3,FALSE))</f>
        <v>#N/A</v>
      </c>
      <c r="D446" s="31" t="e">
        <f>IF(ROW(A446)=1,"",IF(VLOOKUP(A446,Crawl!A:V,22,FALSE)="","No","Yes"))</f>
        <v>#N/A</v>
      </c>
      <c r="E446" s="31" t="e">
        <f>IF(ROW(A446)=1,"",IF(VLOOKUP(A446,Crawl!A:W,23,FALSE)=0,"",VLOOKUP(A446,Crawl!A:W,23,FALSE)))</f>
        <v>#N/A</v>
      </c>
      <c r="F446" s="31" t="str">
        <f t="shared" si="75"/>
        <v/>
      </c>
      <c r="G446" s="31" t="str">
        <f>IFERROR(MID(A446,FIND(".",A446,LEN(#REF!)),LEN(A446)),"")</f>
        <v/>
      </c>
      <c r="H446" s="31" t="str">
        <f t="shared" si="76"/>
        <v/>
      </c>
      <c r="AM446"/>
      <c r="AN446"/>
      <c r="AO446"/>
      <c r="AP446"/>
      <c r="AQ446"/>
      <c r="AR446"/>
      <c r="AS446"/>
      <c r="AT446" s="33" t="str">
        <f>IF(ROW()=1,"",IF(O446=200,IFERROR(IF(FIND(LOWER(#REF!),LOWER(Q446)),"Yes","No"),"No"),"-"))</f>
        <v>-</v>
      </c>
      <c r="AU446" s="33" t="str">
        <f t="shared" si="66"/>
        <v>-</v>
      </c>
      <c r="AV446" s="33" t="str">
        <f t="shared" si="67"/>
        <v>-</v>
      </c>
      <c r="AW446" s="33" t="str">
        <f t="shared" si="74"/>
        <v>-</v>
      </c>
      <c r="AX446" s="33" t="str">
        <f t="shared" si="68"/>
        <v>No</v>
      </c>
      <c r="AY446" s="33" t="str">
        <f t="shared" si="69"/>
        <v>No</v>
      </c>
      <c r="AZ446" s="33" t="str">
        <f t="shared" si="70"/>
        <v>-</v>
      </c>
      <c r="BA446" s="33" t="str">
        <f t="shared" si="71"/>
        <v>No</v>
      </c>
      <c r="BB446" s="33" t="str">
        <f t="shared" si="72"/>
        <v>No</v>
      </c>
      <c r="BC446" s="33">
        <f t="shared" si="73"/>
        <v>0</v>
      </c>
    </row>
    <row r="447" spans="1:55" x14ac:dyDescent="0.25">
      <c r="A447" s="29"/>
      <c r="B447" s="29" t="e">
        <f>IF(ROW(A447)=1,"",VLOOKUP(A447,'SERP Crawl'!A:C,3,FALSE))</f>
        <v>#N/A</v>
      </c>
      <c r="C447" t="e">
        <f>IF(ROW(A447)=1,"",VLOOKUP(A447,Crawl!A:C,3,FALSE))</f>
        <v>#N/A</v>
      </c>
      <c r="D447" s="31" t="e">
        <f>IF(ROW(A447)=1,"",IF(VLOOKUP(A447,Crawl!A:V,22,FALSE)="","No","Yes"))</f>
        <v>#N/A</v>
      </c>
      <c r="E447" s="31" t="e">
        <f>IF(ROW(A447)=1,"",IF(VLOOKUP(A447,Crawl!A:W,23,FALSE)=0,"",VLOOKUP(A447,Crawl!A:W,23,FALSE)))</f>
        <v>#N/A</v>
      </c>
      <c r="F447" s="31" t="str">
        <f t="shared" si="75"/>
        <v/>
      </c>
      <c r="G447" s="31" t="str">
        <f>IFERROR(MID(A447,FIND(".",A447,LEN(#REF!)),LEN(A447)),"")</f>
        <v/>
      </c>
      <c r="H447" s="31" t="str">
        <f t="shared" si="76"/>
        <v/>
      </c>
      <c r="AM447"/>
      <c r="AN447"/>
      <c r="AO447"/>
      <c r="AP447"/>
      <c r="AQ447"/>
      <c r="AR447"/>
      <c r="AS447"/>
      <c r="AT447" s="33" t="str">
        <f>IF(ROW()=1,"",IF(O447=200,IFERROR(IF(FIND(LOWER(#REF!),LOWER(Q447)),"Yes","No"),"No"),"-"))</f>
        <v>-</v>
      </c>
      <c r="AU447" s="33" t="str">
        <f t="shared" si="66"/>
        <v>-</v>
      </c>
      <c r="AV447" s="33" t="str">
        <f t="shared" si="67"/>
        <v>-</v>
      </c>
      <c r="AW447" s="33" t="str">
        <f t="shared" si="74"/>
        <v>-</v>
      </c>
      <c r="AX447" s="33" t="str">
        <f t="shared" si="68"/>
        <v>No</v>
      </c>
      <c r="AY447" s="33" t="str">
        <f t="shared" si="69"/>
        <v>No</v>
      </c>
      <c r="AZ447" s="33" t="str">
        <f t="shared" si="70"/>
        <v>-</v>
      </c>
      <c r="BA447" s="33" t="str">
        <f t="shared" si="71"/>
        <v>No</v>
      </c>
      <c r="BB447" s="33" t="str">
        <f t="shared" si="72"/>
        <v>No</v>
      </c>
      <c r="BC447" s="33">
        <f t="shared" si="73"/>
        <v>0</v>
      </c>
    </row>
    <row r="448" spans="1:55" x14ac:dyDescent="0.25">
      <c r="A448" s="29"/>
      <c r="B448" s="29" t="e">
        <f>IF(ROW(A448)=1,"",VLOOKUP(A448,'SERP Crawl'!A:C,3,FALSE))</f>
        <v>#N/A</v>
      </c>
      <c r="C448" t="e">
        <f>IF(ROW(A448)=1,"",VLOOKUP(A448,Crawl!A:C,3,FALSE))</f>
        <v>#N/A</v>
      </c>
      <c r="D448" s="31" t="e">
        <f>IF(ROW(A448)=1,"",IF(VLOOKUP(A448,Crawl!A:V,22,FALSE)="","No","Yes"))</f>
        <v>#N/A</v>
      </c>
      <c r="E448" s="31" t="e">
        <f>IF(ROW(A448)=1,"",IF(VLOOKUP(A448,Crawl!A:W,23,FALSE)=0,"",VLOOKUP(A448,Crawl!A:W,23,FALSE)))</f>
        <v>#N/A</v>
      </c>
      <c r="F448" s="31" t="str">
        <f t="shared" si="75"/>
        <v/>
      </c>
      <c r="G448" s="31" t="str">
        <f>IFERROR(MID(A448,FIND(".",A448,LEN(#REF!)),LEN(A448)),"")</f>
        <v/>
      </c>
      <c r="H448" s="31" t="str">
        <f t="shared" si="76"/>
        <v/>
      </c>
      <c r="AM448"/>
      <c r="AN448"/>
      <c r="AO448"/>
      <c r="AP448"/>
      <c r="AQ448"/>
      <c r="AR448"/>
      <c r="AS448"/>
      <c r="AT448" s="33" t="str">
        <f>IF(ROW()=1,"",IF(O448=200,IFERROR(IF(FIND(LOWER(#REF!),LOWER(Q448)),"Yes","No"),"No"),"-"))</f>
        <v>-</v>
      </c>
      <c r="AU448" s="33" t="str">
        <f t="shared" si="66"/>
        <v>-</v>
      </c>
      <c r="AV448" s="33" t="str">
        <f t="shared" si="67"/>
        <v>-</v>
      </c>
      <c r="AW448" s="33" t="str">
        <f t="shared" si="74"/>
        <v>-</v>
      </c>
      <c r="AX448" s="33" t="str">
        <f t="shared" si="68"/>
        <v>No</v>
      </c>
      <c r="AY448" s="33" t="str">
        <f t="shared" si="69"/>
        <v>No</v>
      </c>
      <c r="AZ448" s="33" t="str">
        <f t="shared" si="70"/>
        <v>-</v>
      </c>
      <c r="BA448" s="33" t="str">
        <f t="shared" si="71"/>
        <v>No</v>
      </c>
      <c r="BB448" s="33" t="str">
        <f t="shared" si="72"/>
        <v>No</v>
      </c>
      <c r="BC448" s="33">
        <f t="shared" si="73"/>
        <v>0</v>
      </c>
    </row>
    <row r="449" spans="1:55" x14ac:dyDescent="0.25">
      <c r="A449" s="29"/>
      <c r="B449" s="29" t="e">
        <f>IF(ROW(A449)=1,"",VLOOKUP(A449,'SERP Crawl'!A:C,3,FALSE))</f>
        <v>#N/A</v>
      </c>
      <c r="C449" t="e">
        <f>IF(ROW(A449)=1,"",VLOOKUP(A449,Crawl!A:C,3,FALSE))</f>
        <v>#N/A</v>
      </c>
      <c r="D449" s="31" t="e">
        <f>IF(ROW(A449)=1,"",IF(VLOOKUP(A449,Crawl!A:V,22,FALSE)="","No","Yes"))</f>
        <v>#N/A</v>
      </c>
      <c r="E449" s="31" t="e">
        <f>IF(ROW(A449)=1,"",IF(VLOOKUP(A449,Crawl!A:W,23,FALSE)=0,"",VLOOKUP(A449,Crawl!A:W,23,FALSE)))</f>
        <v>#N/A</v>
      </c>
      <c r="F449" s="31" t="str">
        <f t="shared" si="75"/>
        <v/>
      </c>
      <c r="G449" s="31" t="str">
        <f>IFERROR(MID(A449,FIND(".",A449,LEN(#REF!)),LEN(A449)),"")</f>
        <v/>
      </c>
      <c r="H449" s="31" t="str">
        <f t="shared" si="76"/>
        <v/>
      </c>
      <c r="AM449"/>
      <c r="AN449"/>
      <c r="AO449"/>
      <c r="AP449"/>
      <c r="AQ449"/>
      <c r="AR449"/>
      <c r="AS449"/>
      <c r="AT449" s="33" t="str">
        <f>IF(ROW()=1,"",IF(O449=200,IFERROR(IF(FIND(LOWER(#REF!),LOWER(Q449)),"Yes","No"),"No"),"-"))</f>
        <v>-</v>
      </c>
      <c r="AU449" s="33" t="str">
        <f t="shared" si="66"/>
        <v>-</v>
      </c>
      <c r="AV449" s="33" t="str">
        <f t="shared" si="67"/>
        <v>-</v>
      </c>
      <c r="AW449" s="33" t="str">
        <f t="shared" si="74"/>
        <v>-</v>
      </c>
      <c r="AX449" s="33" t="str">
        <f t="shared" si="68"/>
        <v>No</v>
      </c>
      <c r="AY449" s="33" t="str">
        <f t="shared" si="69"/>
        <v>No</v>
      </c>
      <c r="AZ449" s="33" t="str">
        <f t="shared" si="70"/>
        <v>-</v>
      </c>
      <c r="BA449" s="33" t="str">
        <f t="shared" si="71"/>
        <v>No</v>
      </c>
      <c r="BB449" s="33" t="str">
        <f t="shared" si="72"/>
        <v>No</v>
      </c>
      <c r="BC449" s="33">
        <f t="shared" si="73"/>
        <v>0</v>
      </c>
    </row>
    <row r="450" spans="1:55" x14ac:dyDescent="0.25">
      <c r="A450" s="29"/>
      <c r="B450" s="29" t="e">
        <f>IF(ROW(A450)=1,"",VLOOKUP(A450,'SERP Crawl'!A:C,3,FALSE))</f>
        <v>#N/A</v>
      </c>
      <c r="C450" t="e">
        <f>IF(ROW(A450)=1,"",VLOOKUP(A450,Crawl!A:C,3,FALSE))</f>
        <v>#N/A</v>
      </c>
      <c r="D450" s="31" t="e">
        <f>IF(ROW(A450)=1,"",IF(VLOOKUP(A450,Crawl!A:V,22,FALSE)="","No","Yes"))</f>
        <v>#N/A</v>
      </c>
      <c r="E450" s="31" t="e">
        <f>IF(ROW(A450)=1,"",IF(VLOOKUP(A450,Crawl!A:W,23,FALSE)=0,"",VLOOKUP(A450,Crawl!A:W,23,FALSE)))</f>
        <v>#N/A</v>
      </c>
      <c r="F450" s="31" t="str">
        <f t="shared" si="75"/>
        <v/>
      </c>
      <c r="G450" s="31" t="str">
        <f>IFERROR(MID(A450,FIND(".",A450,LEN(#REF!)),LEN(A450)),"")</f>
        <v/>
      </c>
      <c r="H450" s="31" t="str">
        <f t="shared" si="76"/>
        <v/>
      </c>
      <c r="AM450"/>
      <c r="AN450"/>
      <c r="AO450"/>
      <c r="AP450"/>
      <c r="AQ450"/>
      <c r="AR450"/>
      <c r="AS450"/>
      <c r="AT450" s="33" t="str">
        <f>IF(ROW()=1,"",IF(O450=200,IFERROR(IF(FIND(LOWER(#REF!),LOWER(Q450)),"Yes","No"),"No"),"-"))</f>
        <v>-</v>
      </c>
      <c r="AU450" s="33" t="str">
        <f t="shared" si="66"/>
        <v>-</v>
      </c>
      <c r="AV450" s="33" t="str">
        <f t="shared" si="67"/>
        <v>-</v>
      </c>
      <c r="AW450" s="33" t="str">
        <f t="shared" si="74"/>
        <v>-</v>
      </c>
      <c r="AX450" s="33" t="str">
        <f t="shared" si="68"/>
        <v>No</v>
      </c>
      <c r="AY450" s="33" t="str">
        <f t="shared" si="69"/>
        <v>No</v>
      </c>
      <c r="AZ450" s="33" t="str">
        <f t="shared" si="70"/>
        <v>-</v>
      </c>
      <c r="BA450" s="33" t="str">
        <f t="shared" si="71"/>
        <v>No</v>
      </c>
      <c r="BB450" s="33" t="str">
        <f t="shared" si="72"/>
        <v>No</v>
      </c>
      <c r="BC450" s="33">
        <f t="shared" si="73"/>
        <v>0</v>
      </c>
    </row>
    <row r="451" spans="1:55" x14ac:dyDescent="0.25">
      <c r="A451" s="29"/>
      <c r="B451" s="29" t="e">
        <f>IF(ROW(A451)=1,"",VLOOKUP(A451,'SERP Crawl'!A:C,3,FALSE))</f>
        <v>#N/A</v>
      </c>
      <c r="C451" t="e">
        <f>IF(ROW(A451)=1,"",VLOOKUP(A451,Crawl!A:C,3,FALSE))</f>
        <v>#N/A</v>
      </c>
      <c r="D451" s="31" t="e">
        <f>IF(ROW(A451)=1,"",IF(VLOOKUP(A451,Crawl!A:V,22,FALSE)="","No","Yes"))</f>
        <v>#N/A</v>
      </c>
      <c r="E451" s="31" t="e">
        <f>IF(ROW(A451)=1,"",IF(VLOOKUP(A451,Crawl!A:W,23,FALSE)=0,"",VLOOKUP(A451,Crawl!A:W,23,FALSE)))</f>
        <v>#N/A</v>
      </c>
      <c r="F451" s="31" t="str">
        <f t="shared" si="75"/>
        <v/>
      </c>
      <c r="G451" s="31" t="str">
        <f>IFERROR(MID(A451,FIND(".",A451,LEN(#REF!)),LEN(A451)),"")</f>
        <v/>
      </c>
      <c r="H451" s="31" t="str">
        <f t="shared" si="76"/>
        <v/>
      </c>
      <c r="AM451"/>
      <c r="AN451"/>
      <c r="AO451"/>
      <c r="AP451"/>
      <c r="AQ451"/>
      <c r="AR451"/>
      <c r="AS451"/>
      <c r="AT451" s="33" t="str">
        <f>IF(ROW()=1,"",IF(O451=200,IFERROR(IF(FIND(LOWER(#REF!),LOWER(Q451)),"Yes","No"),"No"),"-"))</f>
        <v>-</v>
      </c>
      <c r="AU451" s="33" t="str">
        <f t="shared" si="66"/>
        <v>-</v>
      </c>
      <c r="AV451" s="33" t="str">
        <f t="shared" si="67"/>
        <v>-</v>
      </c>
      <c r="AW451" s="33" t="str">
        <f t="shared" si="74"/>
        <v>-</v>
      </c>
      <c r="AX451" s="33" t="str">
        <f t="shared" si="68"/>
        <v>No</v>
      </c>
      <c r="AY451" s="33" t="str">
        <f t="shared" si="69"/>
        <v>No</v>
      </c>
      <c r="AZ451" s="33" t="str">
        <f t="shared" si="70"/>
        <v>-</v>
      </c>
      <c r="BA451" s="33" t="str">
        <f t="shared" si="71"/>
        <v>No</v>
      </c>
      <c r="BB451" s="33" t="str">
        <f t="shared" si="72"/>
        <v>No</v>
      </c>
      <c r="BC451" s="33">
        <f t="shared" si="73"/>
        <v>0</v>
      </c>
    </row>
    <row r="452" spans="1:55" x14ac:dyDescent="0.25">
      <c r="A452" s="29"/>
      <c r="B452" s="29" t="e">
        <f>IF(ROW(A452)=1,"",VLOOKUP(A452,'SERP Crawl'!A:C,3,FALSE))</f>
        <v>#N/A</v>
      </c>
      <c r="C452" t="e">
        <f>IF(ROW(A452)=1,"",VLOOKUP(A452,Crawl!A:C,3,FALSE))</f>
        <v>#N/A</v>
      </c>
      <c r="D452" s="31" t="e">
        <f>IF(ROW(A452)=1,"",IF(VLOOKUP(A452,Crawl!A:V,22,FALSE)="","No","Yes"))</f>
        <v>#N/A</v>
      </c>
      <c r="E452" s="31" t="e">
        <f>IF(ROW(A452)=1,"",IF(VLOOKUP(A452,Crawl!A:W,23,FALSE)=0,"",VLOOKUP(A452,Crawl!A:W,23,FALSE)))</f>
        <v>#N/A</v>
      </c>
      <c r="F452" s="31" t="str">
        <f t="shared" si="75"/>
        <v/>
      </c>
      <c r="G452" s="31" t="str">
        <f>IFERROR(MID(A452,FIND(".",A452,LEN(#REF!)),LEN(A452)),"")</f>
        <v/>
      </c>
      <c r="H452" s="31" t="str">
        <f t="shared" si="76"/>
        <v/>
      </c>
      <c r="AM452"/>
      <c r="AN452"/>
      <c r="AO452"/>
      <c r="AP452"/>
      <c r="AQ452"/>
      <c r="AR452"/>
      <c r="AS452"/>
      <c r="AT452" s="33" t="str">
        <f>IF(ROW()=1,"",IF(O452=200,IFERROR(IF(FIND(LOWER(#REF!),LOWER(Q452)),"Yes","No"),"No"),"-"))</f>
        <v>-</v>
      </c>
      <c r="AU452" s="33" t="str">
        <f t="shared" ref="AU452:AU515" si="77">IF(ROW()=1,"",IF(P452="OK",IF(Q452="","No",IF(COUNTIF(Q:Q,Q452)&gt;1,"Yes","No")),"-"))</f>
        <v>-</v>
      </c>
      <c r="AV452" s="33" t="str">
        <f t="shared" ref="AV452:AV515" si="78">IF(ROW()=1,"",IF(P452="OK",IF(T452="","No",IF(COUNTIF(T:T,T452)&gt;1,"Yes","No")),"-"))</f>
        <v>-</v>
      </c>
      <c r="AW452" s="33" t="str">
        <f t="shared" si="74"/>
        <v>-</v>
      </c>
      <c r="AX452" s="33" t="str">
        <f t="shared" ref="AX452:AX515" si="79">IF(ROW()=1,"",IF(AT452="Yes",IF(AU452="Yes",IF(AV452="Yes",IF(AW452="Yes","No"),"No"),"No"),"No"))</f>
        <v>No</v>
      </c>
      <c r="AY452" s="33" t="str">
        <f t="shared" ref="AY452:AY515" si="80">IF(ROW()=1,"",IF(AH452="","No","Yes"))</f>
        <v>No</v>
      </c>
      <c r="AZ452" s="33" t="str">
        <f t="shared" ref="AZ452:AZ515" si="81">IF(ROW()=1,"",IF(AI452="","-",IF(AI452=M452,"Yes","No")))</f>
        <v>-</v>
      </c>
      <c r="BA452" s="33" t="str">
        <f t="shared" ref="BA452:BA515" si="82">IF(ROW()=1,"",IFERROR(IF(FIND("noindex",LOWER(AJ452)),"Yes","No"),"No"))</f>
        <v>No</v>
      </c>
      <c r="BB452" s="33" t="str">
        <f t="shared" ref="BB452:BB515" si="83">IFERROR(IF(FIND("noindex",LOWER(AJ452)),"Yes","No"),"No")</f>
        <v>No</v>
      </c>
      <c r="BC452" s="33">
        <f t="shared" ref="BC452:BC515" si="84">LEN(M452)</f>
        <v>0</v>
      </c>
    </row>
    <row r="453" spans="1:55" x14ac:dyDescent="0.25">
      <c r="A453" s="29"/>
      <c r="B453" s="29" t="e">
        <f>IF(ROW(A453)=1,"",VLOOKUP(A453,'SERP Crawl'!A:C,3,FALSE))</f>
        <v>#N/A</v>
      </c>
      <c r="C453" t="e">
        <f>IF(ROW(A453)=1,"",VLOOKUP(A453,Crawl!A:C,3,FALSE))</f>
        <v>#N/A</v>
      </c>
      <c r="D453" s="31" t="e">
        <f>IF(ROW(A453)=1,"",IF(VLOOKUP(A453,Crawl!A:V,22,FALSE)="","No","Yes"))</f>
        <v>#N/A</v>
      </c>
      <c r="E453" s="31" t="e">
        <f>IF(ROW(A453)=1,"",IF(VLOOKUP(A453,Crawl!A:W,23,FALSE)=0,"",VLOOKUP(A453,Crawl!A:W,23,FALSE)))</f>
        <v>#N/A</v>
      </c>
      <c r="F453" s="31" t="str">
        <f t="shared" si="75"/>
        <v/>
      </c>
      <c r="G453" s="31" t="str">
        <f>IFERROR(MID(A453,FIND(".",A453,LEN(#REF!)),LEN(A453)),"")</f>
        <v/>
      </c>
      <c r="H453" s="31" t="str">
        <f t="shared" si="76"/>
        <v/>
      </c>
      <c r="AM453"/>
      <c r="AN453"/>
      <c r="AO453"/>
      <c r="AP453"/>
      <c r="AQ453"/>
      <c r="AR453"/>
      <c r="AS453"/>
      <c r="AT453" s="33" t="str">
        <f>IF(ROW()=1,"",IF(O453=200,IFERROR(IF(FIND(LOWER(#REF!),LOWER(Q453)),"Yes","No"),"No"),"-"))</f>
        <v>-</v>
      </c>
      <c r="AU453" s="33" t="str">
        <f t="shared" si="77"/>
        <v>-</v>
      </c>
      <c r="AV453" s="33" t="str">
        <f t="shared" si="78"/>
        <v>-</v>
      </c>
      <c r="AW453" s="33" t="str">
        <f t="shared" ref="AW453:AW516" si="85">IFERROR(IF(ROW()=1,"",IF(P453="OK",IF(Y453="","No",IF(COUNTIF(Y:Y,Y453)&gt;1,"Yes","No")),"-")),"-")</f>
        <v>-</v>
      </c>
      <c r="AX453" s="33" t="str">
        <f t="shared" si="79"/>
        <v>No</v>
      </c>
      <c r="AY453" s="33" t="str">
        <f t="shared" si="80"/>
        <v>No</v>
      </c>
      <c r="AZ453" s="33" t="str">
        <f t="shared" si="81"/>
        <v>-</v>
      </c>
      <c r="BA453" s="33" t="str">
        <f t="shared" si="82"/>
        <v>No</v>
      </c>
      <c r="BB453" s="33" t="str">
        <f t="shared" si="83"/>
        <v>No</v>
      </c>
      <c r="BC453" s="33">
        <f t="shared" si="84"/>
        <v>0</v>
      </c>
    </row>
    <row r="454" spans="1:55" x14ac:dyDescent="0.25">
      <c r="A454" s="29"/>
      <c r="B454" s="29" t="e">
        <f>IF(ROW(A454)=1,"",VLOOKUP(A454,'SERP Crawl'!A:C,3,FALSE))</f>
        <v>#N/A</v>
      </c>
      <c r="C454" t="e">
        <f>IF(ROW(A454)=1,"",VLOOKUP(A454,Crawl!A:C,3,FALSE))</f>
        <v>#N/A</v>
      </c>
      <c r="D454" s="31" t="e">
        <f>IF(ROW(A454)=1,"",IF(VLOOKUP(A454,Crawl!A:V,22,FALSE)="","No","Yes"))</f>
        <v>#N/A</v>
      </c>
      <c r="E454" s="31" t="e">
        <f>IF(ROW(A454)=1,"",IF(VLOOKUP(A454,Crawl!A:W,23,FALSE)=0,"",VLOOKUP(A454,Crawl!A:W,23,FALSE)))</f>
        <v>#N/A</v>
      </c>
      <c r="F454" s="31" t="str">
        <f t="shared" ref="F454:F517" si="86">IFERROR(IF(E454="","-",IF(IF(ROW(A454)=1,"",IF(E454="","-",IF(D454="Yes","-",IF(E454=A454,"Yes","No")))),"")),"")</f>
        <v/>
      </c>
      <c r="G454" s="31" t="str">
        <f>IFERROR(MID(A454,FIND(".",A454,LEN(#REF!)),LEN(A454)),"")</f>
        <v/>
      </c>
      <c r="H454" s="31" t="str">
        <f t="shared" ref="H454:H517" si="87">IFERROR(MID(A454,FIND("//",A454)+2,SUM(FIND(".",A454)-2-FIND("//",A454))),"")</f>
        <v/>
      </c>
      <c r="AM454"/>
      <c r="AN454"/>
      <c r="AO454"/>
      <c r="AP454"/>
      <c r="AQ454"/>
      <c r="AR454"/>
      <c r="AS454"/>
      <c r="AT454" s="33" t="str">
        <f>IF(ROW()=1,"",IF(O454=200,IFERROR(IF(FIND(LOWER(#REF!),LOWER(Q454)),"Yes","No"),"No"),"-"))</f>
        <v>-</v>
      </c>
      <c r="AU454" s="33" t="str">
        <f t="shared" si="77"/>
        <v>-</v>
      </c>
      <c r="AV454" s="33" t="str">
        <f t="shared" si="78"/>
        <v>-</v>
      </c>
      <c r="AW454" s="33" t="str">
        <f t="shared" si="85"/>
        <v>-</v>
      </c>
      <c r="AX454" s="33" t="str">
        <f t="shared" si="79"/>
        <v>No</v>
      </c>
      <c r="AY454" s="33" t="str">
        <f t="shared" si="80"/>
        <v>No</v>
      </c>
      <c r="AZ454" s="33" t="str">
        <f t="shared" si="81"/>
        <v>-</v>
      </c>
      <c r="BA454" s="33" t="str">
        <f t="shared" si="82"/>
        <v>No</v>
      </c>
      <c r="BB454" s="33" t="str">
        <f t="shared" si="83"/>
        <v>No</v>
      </c>
      <c r="BC454" s="33">
        <f t="shared" si="84"/>
        <v>0</v>
      </c>
    </row>
    <row r="455" spans="1:55" x14ac:dyDescent="0.25">
      <c r="A455" s="29"/>
      <c r="B455" s="29" t="e">
        <f>IF(ROW(A455)=1,"",VLOOKUP(A455,'SERP Crawl'!A:C,3,FALSE))</f>
        <v>#N/A</v>
      </c>
      <c r="C455" t="e">
        <f>IF(ROW(A455)=1,"",VLOOKUP(A455,Crawl!A:C,3,FALSE))</f>
        <v>#N/A</v>
      </c>
      <c r="D455" s="31" t="e">
        <f>IF(ROW(A455)=1,"",IF(VLOOKUP(A455,Crawl!A:V,22,FALSE)="","No","Yes"))</f>
        <v>#N/A</v>
      </c>
      <c r="E455" s="31" t="e">
        <f>IF(ROW(A455)=1,"",IF(VLOOKUP(A455,Crawl!A:W,23,FALSE)=0,"",VLOOKUP(A455,Crawl!A:W,23,FALSE)))</f>
        <v>#N/A</v>
      </c>
      <c r="F455" s="31" t="str">
        <f t="shared" si="86"/>
        <v/>
      </c>
      <c r="G455" s="31" t="str">
        <f>IFERROR(MID(A455,FIND(".",A455,LEN(#REF!)),LEN(A455)),"")</f>
        <v/>
      </c>
      <c r="H455" s="31" t="str">
        <f t="shared" si="87"/>
        <v/>
      </c>
      <c r="AM455"/>
      <c r="AN455"/>
      <c r="AO455"/>
      <c r="AP455"/>
      <c r="AQ455"/>
      <c r="AR455"/>
      <c r="AS455"/>
      <c r="AT455" s="33" t="str">
        <f>IF(ROW()=1,"",IF(O455=200,IFERROR(IF(FIND(LOWER(#REF!),LOWER(Q455)),"Yes","No"),"No"),"-"))</f>
        <v>-</v>
      </c>
      <c r="AU455" s="33" t="str">
        <f t="shared" si="77"/>
        <v>-</v>
      </c>
      <c r="AV455" s="33" t="str">
        <f t="shared" si="78"/>
        <v>-</v>
      </c>
      <c r="AW455" s="33" t="str">
        <f t="shared" si="85"/>
        <v>-</v>
      </c>
      <c r="AX455" s="33" t="str">
        <f t="shared" si="79"/>
        <v>No</v>
      </c>
      <c r="AY455" s="33" t="str">
        <f t="shared" si="80"/>
        <v>No</v>
      </c>
      <c r="AZ455" s="33" t="str">
        <f t="shared" si="81"/>
        <v>-</v>
      </c>
      <c r="BA455" s="33" t="str">
        <f t="shared" si="82"/>
        <v>No</v>
      </c>
      <c r="BB455" s="33" t="str">
        <f t="shared" si="83"/>
        <v>No</v>
      </c>
      <c r="BC455" s="33">
        <f t="shared" si="84"/>
        <v>0</v>
      </c>
    </row>
    <row r="456" spans="1:55" x14ac:dyDescent="0.25">
      <c r="A456" s="29"/>
      <c r="B456" s="29" t="e">
        <f>IF(ROW(A456)=1,"",VLOOKUP(A456,'SERP Crawl'!A:C,3,FALSE))</f>
        <v>#N/A</v>
      </c>
      <c r="C456" t="e">
        <f>IF(ROW(A456)=1,"",VLOOKUP(A456,Crawl!A:C,3,FALSE))</f>
        <v>#N/A</v>
      </c>
      <c r="D456" s="31" t="e">
        <f>IF(ROW(A456)=1,"",IF(VLOOKUP(A456,Crawl!A:V,22,FALSE)="","No","Yes"))</f>
        <v>#N/A</v>
      </c>
      <c r="E456" s="31" t="e">
        <f>IF(ROW(A456)=1,"",IF(VLOOKUP(A456,Crawl!A:W,23,FALSE)=0,"",VLOOKUP(A456,Crawl!A:W,23,FALSE)))</f>
        <v>#N/A</v>
      </c>
      <c r="F456" s="31" t="str">
        <f t="shared" si="86"/>
        <v/>
      </c>
      <c r="G456" s="31" t="str">
        <f>IFERROR(MID(A456,FIND(".",A456,LEN(#REF!)),LEN(A456)),"")</f>
        <v/>
      </c>
      <c r="H456" s="31" t="str">
        <f t="shared" si="87"/>
        <v/>
      </c>
      <c r="AM456"/>
      <c r="AN456"/>
      <c r="AO456"/>
      <c r="AP456"/>
      <c r="AQ456"/>
      <c r="AR456"/>
      <c r="AS456"/>
      <c r="AT456" s="33" t="str">
        <f>IF(ROW()=1,"",IF(O456=200,IFERROR(IF(FIND(LOWER(#REF!),LOWER(Q456)),"Yes","No"),"No"),"-"))</f>
        <v>-</v>
      </c>
      <c r="AU456" s="33" t="str">
        <f t="shared" si="77"/>
        <v>-</v>
      </c>
      <c r="AV456" s="33" t="str">
        <f t="shared" si="78"/>
        <v>-</v>
      </c>
      <c r="AW456" s="33" t="str">
        <f t="shared" si="85"/>
        <v>-</v>
      </c>
      <c r="AX456" s="33" t="str">
        <f t="shared" si="79"/>
        <v>No</v>
      </c>
      <c r="AY456" s="33" t="str">
        <f t="shared" si="80"/>
        <v>No</v>
      </c>
      <c r="AZ456" s="33" t="str">
        <f t="shared" si="81"/>
        <v>-</v>
      </c>
      <c r="BA456" s="33" t="str">
        <f t="shared" si="82"/>
        <v>No</v>
      </c>
      <c r="BB456" s="33" t="str">
        <f t="shared" si="83"/>
        <v>No</v>
      </c>
      <c r="BC456" s="33">
        <f t="shared" si="84"/>
        <v>0</v>
      </c>
    </row>
    <row r="457" spans="1:55" x14ac:dyDescent="0.25">
      <c r="A457" s="29"/>
      <c r="B457" s="29" t="e">
        <f>IF(ROW(A457)=1,"",VLOOKUP(A457,'SERP Crawl'!A:C,3,FALSE))</f>
        <v>#N/A</v>
      </c>
      <c r="C457" t="e">
        <f>IF(ROW(A457)=1,"",VLOOKUP(A457,Crawl!A:C,3,FALSE))</f>
        <v>#N/A</v>
      </c>
      <c r="D457" s="31" t="e">
        <f>IF(ROW(A457)=1,"",IF(VLOOKUP(A457,Crawl!A:V,22,FALSE)="","No","Yes"))</f>
        <v>#N/A</v>
      </c>
      <c r="E457" s="31" t="e">
        <f>IF(ROW(A457)=1,"",IF(VLOOKUP(A457,Crawl!A:W,23,FALSE)=0,"",VLOOKUP(A457,Crawl!A:W,23,FALSE)))</f>
        <v>#N/A</v>
      </c>
      <c r="F457" s="31" t="str">
        <f t="shared" si="86"/>
        <v/>
      </c>
      <c r="G457" s="31" t="str">
        <f>IFERROR(MID(A457,FIND(".",A457,LEN(#REF!)),LEN(A457)),"")</f>
        <v/>
      </c>
      <c r="H457" s="31" t="str">
        <f t="shared" si="87"/>
        <v/>
      </c>
      <c r="AM457"/>
      <c r="AN457"/>
      <c r="AO457"/>
      <c r="AP457"/>
      <c r="AQ457"/>
      <c r="AR457"/>
      <c r="AS457"/>
      <c r="AT457" s="33" t="str">
        <f>IF(ROW()=1,"",IF(O457=200,IFERROR(IF(FIND(LOWER(#REF!),LOWER(Q457)),"Yes","No"),"No"),"-"))</f>
        <v>-</v>
      </c>
      <c r="AU457" s="33" t="str">
        <f t="shared" si="77"/>
        <v>-</v>
      </c>
      <c r="AV457" s="33" t="str">
        <f t="shared" si="78"/>
        <v>-</v>
      </c>
      <c r="AW457" s="33" t="str">
        <f t="shared" si="85"/>
        <v>-</v>
      </c>
      <c r="AX457" s="33" t="str">
        <f t="shared" si="79"/>
        <v>No</v>
      </c>
      <c r="AY457" s="33" t="str">
        <f t="shared" si="80"/>
        <v>No</v>
      </c>
      <c r="AZ457" s="33" t="str">
        <f t="shared" si="81"/>
        <v>-</v>
      </c>
      <c r="BA457" s="33" t="str">
        <f t="shared" si="82"/>
        <v>No</v>
      </c>
      <c r="BB457" s="33" t="str">
        <f t="shared" si="83"/>
        <v>No</v>
      </c>
      <c r="BC457" s="33">
        <f t="shared" si="84"/>
        <v>0</v>
      </c>
    </row>
    <row r="458" spans="1:55" x14ac:dyDescent="0.25">
      <c r="A458" s="29"/>
      <c r="B458" s="29" t="e">
        <f>IF(ROW(A458)=1,"",VLOOKUP(A458,'SERP Crawl'!A:C,3,FALSE))</f>
        <v>#N/A</v>
      </c>
      <c r="C458" t="e">
        <f>IF(ROW(A458)=1,"",VLOOKUP(A458,Crawl!A:C,3,FALSE))</f>
        <v>#N/A</v>
      </c>
      <c r="D458" s="31" t="e">
        <f>IF(ROW(A458)=1,"",IF(VLOOKUP(A458,Crawl!A:V,22,FALSE)="","No","Yes"))</f>
        <v>#N/A</v>
      </c>
      <c r="E458" s="31" t="e">
        <f>IF(ROW(A458)=1,"",IF(VLOOKUP(A458,Crawl!A:W,23,FALSE)=0,"",VLOOKUP(A458,Crawl!A:W,23,FALSE)))</f>
        <v>#N/A</v>
      </c>
      <c r="F458" s="31" t="str">
        <f t="shared" si="86"/>
        <v/>
      </c>
      <c r="G458" s="31" t="str">
        <f>IFERROR(MID(A458,FIND(".",A458,LEN(#REF!)),LEN(A458)),"")</f>
        <v/>
      </c>
      <c r="H458" s="31" t="str">
        <f t="shared" si="87"/>
        <v/>
      </c>
      <c r="AM458"/>
      <c r="AN458"/>
      <c r="AO458"/>
      <c r="AP458"/>
      <c r="AQ458"/>
      <c r="AR458"/>
      <c r="AS458"/>
      <c r="AT458" s="33" t="str">
        <f>IF(ROW()=1,"",IF(O458=200,IFERROR(IF(FIND(LOWER(#REF!),LOWER(Q458)),"Yes","No"),"No"),"-"))</f>
        <v>-</v>
      </c>
      <c r="AU458" s="33" t="str">
        <f t="shared" si="77"/>
        <v>-</v>
      </c>
      <c r="AV458" s="33" t="str">
        <f t="shared" si="78"/>
        <v>-</v>
      </c>
      <c r="AW458" s="33" t="str">
        <f t="shared" si="85"/>
        <v>-</v>
      </c>
      <c r="AX458" s="33" t="str">
        <f t="shared" si="79"/>
        <v>No</v>
      </c>
      <c r="AY458" s="33" t="str">
        <f t="shared" si="80"/>
        <v>No</v>
      </c>
      <c r="AZ458" s="33" t="str">
        <f t="shared" si="81"/>
        <v>-</v>
      </c>
      <c r="BA458" s="33" t="str">
        <f t="shared" si="82"/>
        <v>No</v>
      </c>
      <c r="BB458" s="33" t="str">
        <f t="shared" si="83"/>
        <v>No</v>
      </c>
      <c r="BC458" s="33">
        <f t="shared" si="84"/>
        <v>0</v>
      </c>
    </row>
    <row r="459" spans="1:55" x14ac:dyDescent="0.25">
      <c r="A459" s="29"/>
      <c r="B459" s="29" t="e">
        <f>IF(ROW(A459)=1,"",VLOOKUP(A459,'SERP Crawl'!A:C,3,FALSE))</f>
        <v>#N/A</v>
      </c>
      <c r="C459" t="e">
        <f>IF(ROW(A459)=1,"",VLOOKUP(A459,Crawl!A:C,3,FALSE))</f>
        <v>#N/A</v>
      </c>
      <c r="D459" s="31" t="e">
        <f>IF(ROW(A459)=1,"",IF(VLOOKUP(A459,Crawl!A:V,22,FALSE)="","No","Yes"))</f>
        <v>#N/A</v>
      </c>
      <c r="E459" s="31" t="e">
        <f>IF(ROW(A459)=1,"",IF(VLOOKUP(A459,Crawl!A:W,23,FALSE)=0,"",VLOOKUP(A459,Crawl!A:W,23,FALSE)))</f>
        <v>#N/A</v>
      </c>
      <c r="F459" s="31" t="str">
        <f t="shared" si="86"/>
        <v/>
      </c>
      <c r="G459" s="31" t="str">
        <f>IFERROR(MID(A459,FIND(".",A459,LEN(#REF!)),LEN(A459)),"")</f>
        <v/>
      </c>
      <c r="H459" s="31" t="str">
        <f t="shared" si="87"/>
        <v/>
      </c>
      <c r="AM459"/>
      <c r="AN459"/>
      <c r="AO459"/>
      <c r="AP459"/>
      <c r="AQ459"/>
      <c r="AR459"/>
      <c r="AS459"/>
      <c r="AT459" s="33" t="str">
        <f>IF(ROW()=1,"",IF(O459=200,IFERROR(IF(FIND(LOWER(#REF!),LOWER(Q459)),"Yes","No"),"No"),"-"))</f>
        <v>-</v>
      </c>
      <c r="AU459" s="33" t="str">
        <f t="shared" si="77"/>
        <v>-</v>
      </c>
      <c r="AV459" s="33" t="str">
        <f t="shared" si="78"/>
        <v>-</v>
      </c>
      <c r="AW459" s="33" t="str">
        <f t="shared" si="85"/>
        <v>-</v>
      </c>
      <c r="AX459" s="33" t="str">
        <f t="shared" si="79"/>
        <v>No</v>
      </c>
      <c r="AY459" s="33" t="str">
        <f t="shared" si="80"/>
        <v>No</v>
      </c>
      <c r="AZ459" s="33" t="str">
        <f t="shared" si="81"/>
        <v>-</v>
      </c>
      <c r="BA459" s="33" t="str">
        <f t="shared" si="82"/>
        <v>No</v>
      </c>
      <c r="BB459" s="33" t="str">
        <f t="shared" si="83"/>
        <v>No</v>
      </c>
      <c r="BC459" s="33">
        <f t="shared" si="84"/>
        <v>0</v>
      </c>
    </row>
    <row r="460" spans="1:55" x14ac:dyDescent="0.25">
      <c r="A460" s="29"/>
      <c r="B460" s="29" t="e">
        <f>IF(ROW(A460)=1,"",VLOOKUP(A460,'SERP Crawl'!A:C,3,FALSE))</f>
        <v>#N/A</v>
      </c>
      <c r="C460" t="e">
        <f>IF(ROW(A460)=1,"",VLOOKUP(A460,Crawl!A:C,3,FALSE))</f>
        <v>#N/A</v>
      </c>
      <c r="D460" s="31" t="e">
        <f>IF(ROW(A460)=1,"",IF(VLOOKUP(A460,Crawl!A:V,22,FALSE)="","No","Yes"))</f>
        <v>#N/A</v>
      </c>
      <c r="E460" s="31" t="e">
        <f>IF(ROW(A460)=1,"",IF(VLOOKUP(A460,Crawl!A:W,23,FALSE)=0,"",VLOOKUP(A460,Crawl!A:W,23,FALSE)))</f>
        <v>#N/A</v>
      </c>
      <c r="F460" s="31" t="str">
        <f t="shared" si="86"/>
        <v/>
      </c>
      <c r="G460" s="31" t="str">
        <f>IFERROR(MID(A460,FIND(".",A460,LEN(#REF!)),LEN(A460)),"")</f>
        <v/>
      </c>
      <c r="H460" s="31" t="str">
        <f t="shared" si="87"/>
        <v/>
      </c>
      <c r="AM460"/>
      <c r="AN460"/>
      <c r="AO460"/>
      <c r="AP460"/>
      <c r="AQ460"/>
      <c r="AR460"/>
      <c r="AS460"/>
      <c r="AT460" s="33" t="str">
        <f>IF(ROW()=1,"",IF(O460=200,IFERROR(IF(FIND(LOWER(#REF!),LOWER(Q460)),"Yes","No"),"No"),"-"))</f>
        <v>-</v>
      </c>
      <c r="AU460" s="33" t="str">
        <f t="shared" si="77"/>
        <v>-</v>
      </c>
      <c r="AV460" s="33" t="str">
        <f t="shared" si="78"/>
        <v>-</v>
      </c>
      <c r="AW460" s="33" t="str">
        <f t="shared" si="85"/>
        <v>-</v>
      </c>
      <c r="AX460" s="33" t="str">
        <f t="shared" si="79"/>
        <v>No</v>
      </c>
      <c r="AY460" s="33" t="str">
        <f t="shared" si="80"/>
        <v>No</v>
      </c>
      <c r="AZ460" s="33" t="str">
        <f t="shared" si="81"/>
        <v>-</v>
      </c>
      <c r="BA460" s="33" t="str">
        <f t="shared" si="82"/>
        <v>No</v>
      </c>
      <c r="BB460" s="33" t="str">
        <f t="shared" si="83"/>
        <v>No</v>
      </c>
      <c r="BC460" s="33">
        <f t="shared" si="84"/>
        <v>0</v>
      </c>
    </row>
    <row r="461" spans="1:55" x14ac:dyDescent="0.25">
      <c r="A461" s="29"/>
      <c r="B461" s="29" t="e">
        <f>IF(ROW(A461)=1,"",VLOOKUP(A461,'SERP Crawl'!A:C,3,FALSE))</f>
        <v>#N/A</v>
      </c>
      <c r="C461" t="e">
        <f>IF(ROW(A461)=1,"",VLOOKUP(A461,Crawl!A:C,3,FALSE))</f>
        <v>#N/A</v>
      </c>
      <c r="D461" s="31" t="e">
        <f>IF(ROW(A461)=1,"",IF(VLOOKUP(A461,Crawl!A:V,22,FALSE)="","No","Yes"))</f>
        <v>#N/A</v>
      </c>
      <c r="E461" s="31" t="e">
        <f>IF(ROW(A461)=1,"",IF(VLOOKUP(A461,Crawl!A:W,23,FALSE)=0,"",VLOOKUP(A461,Crawl!A:W,23,FALSE)))</f>
        <v>#N/A</v>
      </c>
      <c r="F461" s="31" t="str">
        <f t="shared" si="86"/>
        <v/>
      </c>
      <c r="G461" s="31" t="str">
        <f>IFERROR(MID(A461,FIND(".",A461,LEN(#REF!)),LEN(A461)),"")</f>
        <v/>
      </c>
      <c r="H461" s="31" t="str">
        <f t="shared" si="87"/>
        <v/>
      </c>
      <c r="AM461"/>
      <c r="AN461"/>
      <c r="AO461"/>
      <c r="AP461"/>
      <c r="AQ461"/>
      <c r="AR461"/>
      <c r="AS461"/>
      <c r="AT461" s="33" t="str">
        <f>IF(ROW()=1,"",IF(O461=200,IFERROR(IF(FIND(LOWER(#REF!),LOWER(Q461)),"Yes","No"),"No"),"-"))</f>
        <v>-</v>
      </c>
      <c r="AU461" s="33" t="str">
        <f t="shared" si="77"/>
        <v>-</v>
      </c>
      <c r="AV461" s="33" t="str">
        <f t="shared" si="78"/>
        <v>-</v>
      </c>
      <c r="AW461" s="33" t="str">
        <f t="shared" si="85"/>
        <v>-</v>
      </c>
      <c r="AX461" s="33" t="str">
        <f t="shared" si="79"/>
        <v>No</v>
      </c>
      <c r="AY461" s="33" t="str">
        <f t="shared" si="80"/>
        <v>No</v>
      </c>
      <c r="AZ461" s="33" t="str">
        <f t="shared" si="81"/>
        <v>-</v>
      </c>
      <c r="BA461" s="33" t="str">
        <f t="shared" si="82"/>
        <v>No</v>
      </c>
      <c r="BB461" s="33" t="str">
        <f t="shared" si="83"/>
        <v>No</v>
      </c>
      <c r="BC461" s="33">
        <f t="shared" si="84"/>
        <v>0</v>
      </c>
    </row>
    <row r="462" spans="1:55" x14ac:dyDescent="0.25">
      <c r="A462" s="29"/>
      <c r="B462" s="29" t="e">
        <f>IF(ROW(A462)=1,"",VLOOKUP(A462,'SERP Crawl'!A:C,3,FALSE))</f>
        <v>#N/A</v>
      </c>
      <c r="C462" t="e">
        <f>IF(ROW(A462)=1,"",VLOOKUP(A462,Crawl!A:C,3,FALSE))</f>
        <v>#N/A</v>
      </c>
      <c r="D462" s="31" t="e">
        <f>IF(ROW(A462)=1,"",IF(VLOOKUP(A462,Crawl!A:V,22,FALSE)="","No","Yes"))</f>
        <v>#N/A</v>
      </c>
      <c r="E462" s="31" t="e">
        <f>IF(ROW(A462)=1,"",IF(VLOOKUP(A462,Crawl!A:W,23,FALSE)=0,"",VLOOKUP(A462,Crawl!A:W,23,FALSE)))</f>
        <v>#N/A</v>
      </c>
      <c r="F462" s="31" t="str">
        <f t="shared" si="86"/>
        <v/>
      </c>
      <c r="G462" s="31" t="str">
        <f>IFERROR(MID(A462,FIND(".",A462,LEN(#REF!)),LEN(A462)),"")</f>
        <v/>
      </c>
      <c r="H462" s="31" t="str">
        <f t="shared" si="87"/>
        <v/>
      </c>
      <c r="AM462"/>
      <c r="AN462"/>
      <c r="AO462"/>
      <c r="AP462"/>
      <c r="AQ462"/>
      <c r="AR462"/>
      <c r="AS462"/>
      <c r="AT462" s="33" t="str">
        <f>IF(ROW()=1,"",IF(O462=200,IFERROR(IF(FIND(LOWER(#REF!),LOWER(Q462)),"Yes","No"),"No"),"-"))</f>
        <v>-</v>
      </c>
      <c r="AU462" s="33" t="str">
        <f t="shared" si="77"/>
        <v>-</v>
      </c>
      <c r="AV462" s="33" t="str">
        <f t="shared" si="78"/>
        <v>-</v>
      </c>
      <c r="AW462" s="33" t="str">
        <f t="shared" si="85"/>
        <v>-</v>
      </c>
      <c r="AX462" s="33" t="str">
        <f t="shared" si="79"/>
        <v>No</v>
      </c>
      <c r="AY462" s="33" t="str">
        <f t="shared" si="80"/>
        <v>No</v>
      </c>
      <c r="AZ462" s="33" t="str">
        <f t="shared" si="81"/>
        <v>-</v>
      </c>
      <c r="BA462" s="33" t="str">
        <f t="shared" si="82"/>
        <v>No</v>
      </c>
      <c r="BB462" s="33" t="str">
        <f t="shared" si="83"/>
        <v>No</v>
      </c>
      <c r="BC462" s="33">
        <f t="shared" si="84"/>
        <v>0</v>
      </c>
    </row>
    <row r="463" spans="1:55" x14ac:dyDescent="0.25">
      <c r="A463" s="29"/>
      <c r="B463" s="29" t="e">
        <f>IF(ROW(A463)=1,"",VLOOKUP(A463,'SERP Crawl'!A:C,3,FALSE))</f>
        <v>#N/A</v>
      </c>
      <c r="C463" t="e">
        <f>IF(ROW(A463)=1,"",VLOOKUP(A463,Crawl!A:C,3,FALSE))</f>
        <v>#N/A</v>
      </c>
      <c r="D463" s="31" t="e">
        <f>IF(ROW(A463)=1,"",IF(VLOOKUP(A463,Crawl!A:V,22,FALSE)="","No","Yes"))</f>
        <v>#N/A</v>
      </c>
      <c r="E463" s="31" t="e">
        <f>IF(ROW(A463)=1,"",IF(VLOOKUP(A463,Crawl!A:W,23,FALSE)=0,"",VLOOKUP(A463,Crawl!A:W,23,FALSE)))</f>
        <v>#N/A</v>
      </c>
      <c r="F463" s="31" t="str">
        <f t="shared" si="86"/>
        <v/>
      </c>
      <c r="G463" s="31" t="str">
        <f>IFERROR(MID(A463,FIND(".",A463,LEN(#REF!)),LEN(A463)),"")</f>
        <v/>
      </c>
      <c r="H463" s="31" t="str">
        <f t="shared" si="87"/>
        <v/>
      </c>
      <c r="AM463"/>
      <c r="AN463"/>
      <c r="AO463"/>
      <c r="AP463"/>
      <c r="AQ463"/>
      <c r="AR463"/>
      <c r="AS463"/>
      <c r="AT463" s="33" t="str">
        <f>IF(ROW()=1,"",IF(O463=200,IFERROR(IF(FIND(LOWER(#REF!),LOWER(Q463)),"Yes","No"),"No"),"-"))</f>
        <v>-</v>
      </c>
      <c r="AU463" s="33" t="str">
        <f t="shared" si="77"/>
        <v>-</v>
      </c>
      <c r="AV463" s="33" t="str">
        <f t="shared" si="78"/>
        <v>-</v>
      </c>
      <c r="AW463" s="33" t="str">
        <f t="shared" si="85"/>
        <v>-</v>
      </c>
      <c r="AX463" s="33" t="str">
        <f t="shared" si="79"/>
        <v>No</v>
      </c>
      <c r="AY463" s="33" t="str">
        <f t="shared" si="80"/>
        <v>No</v>
      </c>
      <c r="AZ463" s="33" t="str">
        <f t="shared" si="81"/>
        <v>-</v>
      </c>
      <c r="BA463" s="33" t="str">
        <f t="shared" si="82"/>
        <v>No</v>
      </c>
      <c r="BB463" s="33" t="str">
        <f t="shared" si="83"/>
        <v>No</v>
      </c>
      <c r="BC463" s="33">
        <f t="shared" si="84"/>
        <v>0</v>
      </c>
    </row>
    <row r="464" spans="1:55" x14ac:dyDescent="0.25">
      <c r="A464" s="29"/>
      <c r="B464" s="29" t="e">
        <f>IF(ROW(A464)=1,"",VLOOKUP(A464,'SERP Crawl'!A:C,3,FALSE))</f>
        <v>#N/A</v>
      </c>
      <c r="C464" t="e">
        <f>IF(ROW(A464)=1,"",VLOOKUP(A464,Crawl!A:C,3,FALSE))</f>
        <v>#N/A</v>
      </c>
      <c r="D464" s="31" t="e">
        <f>IF(ROW(A464)=1,"",IF(VLOOKUP(A464,Crawl!A:V,22,FALSE)="","No","Yes"))</f>
        <v>#N/A</v>
      </c>
      <c r="E464" s="31" t="e">
        <f>IF(ROW(A464)=1,"",IF(VLOOKUP(A464,Crawl!A:W,23,FALSE)=0,"",VLOOKUP(A464,Crawl!A:W,23,FALSE)))</f>
        <v>#N/A</v>
      </c>
      <c r="F464" s="31" t="str">
        <f t="shared" si="86"/>
        <v/>
      </c>
      <c r="G464" s="31" t="str">
        <f>IFERROR(MID(A464,FIND(".",A464,LEN(#REF!)),LEN(A464)),"")</f>
        <v/>
      </c>
      <c r="H464" s="31" t="str">
        <f t="shared" si="87"/>
        <v/>
      </c>
      <c r="AM464"/>
      <c r="AN464"/>
      <c r="AO464"/>
      <c r="AP464"/>
      <c r="AQ464"/>
      <c r="AR464"/>
      <c r="AS464"/>
      <c r="AT464" s="33" t="str">
        <f>IF(ROW()=1,"",IF(O464=200,IFERROR(IF(FIND(LOWER(#REF!),LOWER(Q464)),"Yes","No"),"No"),"-"))</f>
        <v>-</v>
      </c>
      <c r="AU464" s="33" t="str">
        <f t="shared" si="77"/>
        <v>-</v>
      </c>
      <c r="AV464" s="33" t="str">
        <f t="shared" si="78"/>
        <v>-</v>
      </c>
      <c r="AW464" s="33" t="str">
        <f t="shared" si="85"/>
        <v>-</v>
      </c>
      <c r="AX464" s="33" t="str">
        <f t="shared" si="79"/>
        <v>No</v>
      </c>
      <c r="AY464" s="33" t="str">
        <f t="shared" si="80"/>
        <v>No</v>
      </c>
      <c r="AZ464" s="33" t="str">
        <f t="shared" si="81"/>
        <v>-</v>
      </c>
      <c r="BA464" s="33" t="str">
        <f t="shared" si="82"/>
        <v>No</v>
      </c>
      <c r="BB464" s="33" t="str">
        <f t="shared" si="83"/>
        <v>No</v>
      </c>
      <c r="BC464" s="33">
        <f t="shared" si="84"/>
        <v>0</v>
      </c>
    </row>
    <row r="465" spans="1:55" x14ac:dyDescent="0.25">
      <c r="A465" s="29"/>
      <c r="B465" s="29" t="e">
        <f>IF(ROW(A465)=1,"",VLOOKUP(A465,'SERP Crawl'!A:C,3,FALSE))</f>
        <v>#N/A</v>
      </c>
      <c r="C465" t="e">
        <f>IF(ROW(A465)=1,"",VLOOKUP(A465,Crawl!A:C,3,FALSE))</f>
        <v>#N/A</v>
      </c>
      <c r="D465" s="31" t="e">
        <f>IF(ROW(A465)=1,"",IF(VLOOKUP(A465,Crawl!A:V,22,FALSE)="","No","Yes"))</f>
        <v>#N/A</v>
      </c>
      <c r="E465" s="31" t="e">
        <f>IF(ROW(A465)=1,"",IF(VLOOKUP(A465,Crawl!A:W,23,FALSE)=0,"",VLOOKUP(A465,Crawl!A:W,23,FALSE)))</f>
        <v>#N/A</v>
      </c>
      <c r="F465" s="31" t="str">
        <f t="shared" si="86"/>
        <v/>
      </c>
      <c r="G465" s="31" t="str">
        <f>IFERROR(MID(A465,FIND(".",A465,LEN(#REF!)),LEN(A465)),"")</f>
        <v/>
      </c>
      <c r="H465" s="31" t="str">
        <f t="shared" si="87"/>
        <v/>
      </c>
      <c r="AM465"/>
      <c r="AN465"/>
      <c r="AO465"/>
      <c r="AP465"/>
      <c r="AQ465"/>
      <c r="AR465"/>
      <c r="AS465"/>
      <c r="AT465" s="33" t="str">
        <f>IF(ROW()=1,"",IF(O465=200,IFERROR(IF(FIND(LOWER(#REF!),LOWER(Q465)),"Yes","No"),"No"),"-"))</f>
        <v>-</v>
      </c>
      <c r="AU465" s="33" t="str">
        <f t="shared" si="77"/>
        <v>-</v>
      </c>
      <c r="AV465" s="33" t="str">
        <f t="shared" si="78"/>
        <v>-</v>
      </c>
      <c r="AW465" s="33" t="str">
        <f t="shared" si="85"/>
        <v>-</v>
      </c>
      <c r="AX465" s="33" t="str">
        <f t="shared" si="79"/>
        <v>No</v>
      </c>
      <c r="AY465" s="33" t="str">
        <f t="shared" si="80"/>
        <v>No</v>
      </c>
      <c r="AZ465" s="33" t="str">
        <f t="shared" si="81"/>
        <v>-</v>
      </c>
      <c r="BA465" s="33" t="str">
        <f t="shared" si="82"/>
        <v>No</v>
      </c>
      <c r="BB465" s="33" t="str">
        <f t="shared" si="83"/>
        <v>No</v>
      </c>
      <c r="BC465" s="33">
        <f t="shared" si="84"/>
        <v>0</v>
      </c>
    </row>
    <row r="466" spans="1:55" x14ac:dyDescent="0.25">
      <c r="A466" s="29"/>
      <c r="B466" s="29" t="e">
        <f>IF(ROW(A466)=1,"",VLOOKUP(A466,'SERP Crawl'!A:C,3,FALSE))</f>
        <v>#N/A</v>
      </c>
      <c r="C466" t="e">
        <f>IF(ROW(A466)=1,"",VLOOKUP(A466,Crawl!A:C,3,FALSE))</f>
        <v>#N/A</v>
      </c>
      <c r="D466" s="31" t="e">
        <f>IF(ROW(A466)=1,"",IF(VLOOKUP(A466,Crawl!A:V,22,FALSE)="","No","Yes"))</f>
        <v>#N/A</v>
      </c>
      <c r="E466" s="31" t="e">
        <f>IF(ROW(A466)=1,"",IF(VLOOKUP(A466,Crawl!A:W,23,FALSE)=0,"",VLOOKUP(A466,Crawl!A:W,23,FALSE)))</f>
        <v>#N/A</v>
      </c>
      <c r="F466" s="31" t="str">
        <f t="shared" si="86"/>
        <v/>
      </c>
      <c r="G466" s="31" t="str">
        <f>IFERROR(MID(A466,FIND(".",A466,LEN(#REF!)),LEN(A466)),"")</f>
        <v/>
      </c>
      <c r="H466" s="31" t="str">
        <f t="shared" si="87"/>
        <v/>
      </c>
      <c r="AM466"/>
      <c r="AN466"/>
      <c r="AO466"/>
      <c r="AP466"/>
      <c r="AQ466"/>
      <c r="AR466"/>
      <c r="AS466"/>
      <c r="AT466" s="33" t="str">
        <f>IF(ROW()=1,"",IF(O466=200,IFERROR(IF(FIND(LOWER(#REF!),LOWER(Q466)),"Yes","No"),"No"),"-"))</f>
        <v>-</v>
      </c>
      <c r="AU466" s="33" t="str">
        <f t="shared" si="77"/>
        <v>-</v>
      </c>
      <c r="AV466" s="33" t="str">
        <f t="shared" si="78"/>
        <v>-</v>
      </c>
      <c r="AW466" s="33" t="str">
        <f t="shared" si="85"/>
        <v>-</v>
      </c>
      <c r="AX466" s="33" t="str">
        <f t="shared" si="79"/>
        <v>No</v>
      </c>
      <c r="AY466" s="33" t="str">
        <f t="shared" si="80"/>
        <v>No</v>
      </c>
      <c r="AZ466" s="33" t="str">
        <f t="shared" si="81"/>
        <v>-</v>
      </c>
      <c r="BA466" s="33" t="str">
        <f t="shared" si="82"/>
        <v>No</v>
      </c>
      <c r="BB466" s="33" t="str">
        <f t="shared" si="83"/>
        <v>No</v>
      </c>
      <c r="BC466" s="33">
        <f t="shared" si="84"/>
        <v>0</v>
      </c>
    </row>
    <row r="467" spans="1:55" x14ac:dyDescent="0.25">
      <c r="A467" s="29"/>
      <c r="B467" s="29" t="e">
        <f>IF(ROW(A467)=1,"",VLOOKUP(A467,'SERP Crawl'!A:C,3,FALSE))</f>
        <v>#N/A</v>
      </c>
      <c r="C467" t="e">
        <f>IF(ROW(A467)=1,"",VLOOKUP(A467,Crawl!A:C,3,FALSE))</f>
        <v>#N/A</v>
      </c>
      <c r="D467" s="31" t="e">
        <f>IF(ROW(A467)=1,"",IF(VLOOKUP(A467,Crawl!A:V,22,FALSE)="","No","Yes"))</f>
        <v>#N/A</v>
      </c>
      <c r="E467" s="31" t="e">
        <f>IF(ROW(A467)=1,"",IF(VLOOKUP(A467,Crawl!A:W,23,FALSE)=0,"",VLOOKUP(A467,Crawl!A:W,23,FALSE)))</f>
        <v>#N/A</v>
      </c>
      <c r="F467" s="31" t="str">
        <f t="shared" si="86"/>
        <v/>
      </c>
      <c r="G467" s="31" t="str">
        <f>IFERROR(MID(A467,FIND(".",A467,LEN(#REF!)),LEN(A467)),"")</f>
        <v/>
      </c>
      <c r="H467" s="31" t="str">
        <f t="shared" si="87"/>
        <v/>
      </c>
      <c r="AM467"/>
      <c r="AN467"/>
      <c r="AO467"/>
      <c r="AP467"/>
      <c r="AQ467"/>
      <c r="AR467"/>
      <c r="AS467"/>
      <c r="AT467" s="33" t="str">
        <f>IF(ROW()=1,"",IF(O467=200,IFERROR(IF(FIND(LOWER(#REF!),LOWER(Q467)),"Yes","No"),"No"),"-"))</f>
        <v>-</v>
      </c>
      <c r="AU467" s="33" t="str">
        <f t="shared" si="77"/>
        <v>-</v>
      </c>
      <c r="AV467" s="33" t="str">
        <f t="shared" si="78"/>
        <v>-</v>
      </c>
      <c r="AW467" s="33" t="str">
        <f t="shared" si="85"/>
        <v>-</v>
      </c>
      <c r="AX467" s="33" t="str">
        <f t="shared" si="79"/>
        <v>No</v>
      </c>
      <c r="AY467" s="33" t="str">
        <f t="shared" si="80"/>
        <v>No</v>
      </c>
      <c r="AZ467" s="33" t="str">
        <f t="shared" si="81"/>
        <v>-</v>
      </c>
      <c r="BA467" s="33" t="str">
        <f t="shared" si="82"/>
        <v>No</v>
      </c>
      <c r="BB467" s="33" t="str">
        <f t="shared" si="83"/>
        <v>No</v>
      </c>
      <c r="BC467" s="33">
        <f t="shared" si="84"/>
        <v>0</v>
      </c>
    </row>
    <row r="468" spans="1:55" x14ac:dyDescent="0.25">
      <c r="A468" s="29"/>
      <c r="B468" s="29" t="e">
        <f>IF(ROW(A468)=1,"",VLOOKUP(A468,'SERP Crawl'!A:C,3,FALSE))</f>
        <v>#N/A</v>
      </c>
      <c r="C468" t="e">
        <f>IF(ROW(A468)=1,"",VLOOKUP(A468,Crawl!A:C,3,FALSE))</f>
        <v>#N/A</v>
      </c>
      <c r="D468" s="31" t="e">
        <f>IF(ROW(A468)=1,"",IF(VLOOKUP(A468,Crawl!A:V,22,FALSE)="","No","Yes"))</f>
        <v>#N/A</v>
      </c>
      <c r="E468" s="31" t="e">
        <f>IF(ROW(A468)=1,"",IF(VLOOKUP(A468,Crawl!A:W,23,FALSE)=0,"",VLOOKUP(A468,Crawl!A:W,23,FALSE)))</f>
        <v>#N/A</v>
      </c>
      <c r="F468" s="31" t="str">
        <f t="shared" si="86"/>
        <v/>
      </c>
      <c r="G468" s="31" t="str">
        <f>IFERROR(MID(A468,FIND(".",A468,LEN(#REF!)),LEN(A468)),"")</f>
        <v/>
      </c>
      <c r="H468" s="31" t="str">
        <f t="shared" si="87"/>
        <v/>
      </c>
      <c r="AM468"/>
      <c r="AN468"/>
      <c r="AO468"/>
      <c r="AP468"/>
      <c r="AQ468"/>
      <c r="AR468"/>
      <c r="AS468"/>
      <c r="AT468" s="33" t="str">
        <f>IF(ROW()=1,"",IF(O468=200,IFERROR(IF(FIND(LOWER(#REF!),LOWER(Q468)),"Yes","No"),"No"),"-"))</f>
        <v>-</v>
      </c>
      <c r="AU468" s="33" t="str">
        <f t="shared" si="77"/>
        <v>-</v>
      </c>
      <c r="AV468" s="33" t="str">
        <f t="shared" si="78"/>
        <v>-</v>
      </c>
      <c r="AW468" s="33" t="str">
        <f t="shared" si="85"/>
        <v>-</v>
      </c>
      <c r="AX468" s="33" t="str">
        <f t="shared" si="79"/>
        <v>No</v>
      </c>
      <c r="AY468" s="33" t="str">
        <f t="shared" si="80"/>
        <v>No</v>
      </c>
      <c r="AZ468" s="33" t="str">
        <f t="shared" si="81"/>
        <v>-</v>
      </c>
      <c r="BA468" s="33" t="str">
        <f t="shared" si="82"/>
        <v>No</v>
      </c>
      <c r="BB468" s="33" t="str">
        <f t="shared" si="83"/>
        <v>No</v>
      </c>
      <c r="BC468" s="33">
        <f t="shared" si="84"/>
        <v>0</v>
      </c>
    </row>
    <row r="469" spans="1:55" x14ac:dyDescent="0.25">
      <c r="A469" s="29"/>
      <c r="B469" s="29" t="e">
        <f>IF(ROW(A469)=1,"",VLOOKUP(A469,'SERP Crawl'!A:C,3,FALSE))</f>
        <v>#N/A</v>
      </c>
      <c r="C469" t="e">
        <f>IF(ROW(A469)=1,"",VLOOKUP(A469,Crawl!A:C,3,FALSE))</f>
        <v>#N/A</v>
      </c>
      <c r="D469" s="31" t="e">
        <f>IF(ROW(A469)=1,"",IF(VLOOKUP(A469,Crawl!A:V,22,FALSE)="","No","Yes"))</f>
        <v>#N/A</v>
      </c>
      <c r="E469" s="31" t="e">
        <f>IF(ROW(A469)=1,"",IF(VLOOKUP(A469,Crawl!A:W,23,FALSE)=0,"",VLOOKUP(A469,Crawl!A:W,23,FALSE)))</f>
        <v>#N/A</v>
      </c>
      <c r="F469" s="31" t="str">
        <f t="shared" si="86"/>
        <v/>
      </c>
      <c r="G469" s="31" t="str">
        <f>IFERROR(MID(A469,FIND(".",A469,LEN(#REF!)),LEN(A469)),"")</f>
        <v/>
      </c>
      <c r="H469" s="31" t="str">
        <f t="shared" si="87"/>
        <v/>
      </c>
      <c r="AM469"/>
      <c r="AN469"/>
      <c r="AO469"/>
      <c r="AP469"/>
      <c r="AQ469"/>
      <c r="AR469"/>
      <c r="AS469"/>
      <c r="AT469" s="33" t="str">
        <f>IF(ROW()=1,"",IF(O469=200,IFERROR(IF(FIND(LOWER(#REF!),LOWER(Q469)),"Yes","No"),"No"),"-"))</f>
        <v>-</v>
      </c>
      <c r="AU469" s="33" t="str">
        <f t="shared" si="77"/>
        <v>-</v>
      </c>
      <c r="AV469" s="33" t="str">
        <f t="shared" si="78"/>
        <v>-</v>
      </c>
      <c r="AW469" s="33" t="str">
        <f t="shared" si="85"/>
        <v>-</v>
      </c>
      <c r="AX469" s="33" t="str">
        <f t="shared" si="79"/>
        <v>No</v>
      </c>
      <c r="AY469" s="33" t="str">
        <f t="shared" si="80"/>
        <v>No</v>
      </c>
      <c r="AZ469" s="33" t="str">
        <f t="shared" si="81"/>
        <v>-</v>
      </c>
      <c r="BA469" s="33" t="str">
        <f t="shared" si="82"/>
        <v>No</v>
      </c>
      <c r="BB469" s="33" t="str">
        <f t="shared" si="83"/>
        <v>No</v>
      </c>
      <c r="BC469" s="33">
        <f t="shared" si="84"/>
        <v>0</v>
      </c>
    </row>
    <row r="470" spans="1:55" x14ac:dyDescent="0.25">
      <c r="A470" s="29"/>
      <c r="B470" s="29" t="e">
        <f>IF(ROW(A470)=1,"",VLOOKUP(A470,'SERP Crawl'!A:C,3,FALSE))</f>
        <v>#N/A</v>
      </c>
      <c r="C470" t="e">
        <f>IF(ROW(A470)=1,"",VLOOKUP(A470,Crawl!A:C,3,FALSE))</f>
        <v>#N/A</v>
      </c>
      <c r="D470" s="31" t="e">
        <f>IF(ROW(A470)=1,"",IF(VLOOKUP(A470,Crawl!A:V,22,FALSE)="","No","Yes"))</f>
        <v>#N/A</v>
      </c>
      <c r="E470" s="31" t="e">
        <f>IF(ROW(A470)=1,"",IF(VLOOKUP(A470,Crawl!A:W,23,FALSE)=0,"",VLOOKUP(A470,Crawl!A:W,23,FALSE)))</f>
        <v>#N/A</v>
      </c>
      <c r="F470" s="31" t="str">
        <f t="shared" si="86"/>
        <v/>
      </c>
      <c r="G470" s="31" t="str">
        <f>IFERROR(MID(A470,FIND(".",A470,LEN(#REF!)),LEN(A470)),"")</f>
        <v/>
      </c>
      <c r="H470" s="31" t="str">
        <f t="shared" si="87"/>
        <v/>
      </c>
      <c r="AM470"/>
      <c r="AN470"/>
      <c r="AO470"/>
      <c r="AP470"/>
      <c r="AQ470"/>
      <c r="AR470"/>
      <c r="AS470"/>
      <c r="AT470" s="33" t="str">
        <f>IF(ROW()=1,"",IF(O470=200,IFERROR(IF(FIND(LOWER(#REF!),LOWER(Q470)),"Yes","No"),"No"),"-"))</f>
        <v>-</v>
      </c>
      <c r="AU470" s="33" t="str">
        <f t="shared" si="77"/>
        <v>-</v>
      </c>
      <c r="AV470" s="33" t="str">
        <f t="shared" si="78"/>
        <v>-</v>
      </c>
      <c r="AW470" s="33" t="str">
        <f t="shared" si="85"/>
        <v>-</v>
      </c>
      <c r="AX470" s="33" t="str">
        <f t="shared" si="79"/>
        <v>No</v>
      </c>
      <c r="AY470" s="33" t="str">
        <f t="shared" si="80"/>
        <v>No</v>
      </c>
      <c r="AZ470" s="33" t="str">
        <f t="shared" si="81"/>
        <v>-</v>
      </c>
      <c r="BA470" s="33" t="str">
        <f t="shared" si="82"/>
        <v>No</v>
      </c>
      <c r="BB470" s="33" t="str">
        <f t="shared" si="83"/>
        <v>No</v>
      </c>
      <c r="BC470" s="33">
        <f t="shared" si="84"/>
        <v>0</v>
      </c>
    </row>
    <row r="471" spans="1:55" x14ac:dyDescent="0.25">
      <c r="A471" s="29"/>
      <c r="B471" s="29" t="e">
        <f>IF(ROW(A471)=1,"",VLOOKUP(A471,'SERP Crawl'!A:C,3,FALSE))</f>
        <v>#N/A</v>
      </c>
      <c r="C471" t="e">
        <f>IF(ROW(A471)=1,"",VLOOKUP(A471,Crawl!A:C,3,FALSE))</f>
        <v>#N/A</v>
      </c>
      <c r="D471" s="31" t="e">
        <f>IF(ROW(A471)=1,"",IF(VLOOKUP(A471,Crawl!A:V,22,FALSE)="","No","Yes"))</f>
        <v>#N/A</v>
      </c>
      <c r="E471" s="31" t="e">
        <f>IF(ROW(A471)=1,"",IF(VLOOKUP(A471,Crawl!A:W,23,FALSE)=0,"",VLOOKUP(A471,Crawl!A:W,23,FALSE)))</f>
        <v>#N/A</v>
      </c>
      <c r="F471" s="31" t="str">
        <f t="shared" si="86"/>
        <v/>
      </c>
      <c r="G471" s="31" t="str">
        <f>IFERROR(MID(A471,FIND(".",A471,LEN(#REF!)),LEN(A471)),"")</f>
        <v/>
      </c>
      <c r="H471" s="31" t="str">
        <f t="shared" si="87"/>
        <v/>
      </c>
      <c r="AM471"/>
      <c r="AN471"/>
      <c r="AO471"/>
      <c r="AP471"/>
      <c r="AQ471"/>
      <c r="AR471"/>
      <c r="AS471"/>
      <c r="AT471" s="33" t="str">
        <f>IF(ROW()=1,"",IF(O471=200,IFERROR(IF(FIND(LOWER(#REF!),LOWER(Q471)),"Yes","No"),"No"),"-"))</f>
        <v>-</v>
      </c>
      <c r="AU471" s="33" t="str">
        <f t="shared" si="77"/>
        <v>-</v>
      </c>
      <c r="AV471" s="33" t="str">
        <f t="shared" si="78"/>
        <v>-</v>
      </c>
      <c r="AW471" s="33" t="str">
        <f t="shared" si="85"/>
        <v>-</v>
      </c>
      <c r="AX471" s="33" t="str">
        <f t="shared" si="79"/>
        <v>No</v>
      </c>
      <c r="AY471" s="33" t="str">
        <f t="shared" si="80"/>
        <v>No</v>
      </c>
      <c r="AZ471" s="33" t="str">
        <f t="shared" si="81"/>
        <v>-</v>
      </c>
      <c r="BA471" s="33" t="str">
        <f t="shared" si="82"/>
        <v>No</v>
      </c>
      <c r="BB471" s="33" t="str">
        <f t="shared" si="83"/>
        <v>No</v>
      </c>
      <c r="BC471" s="33">
        <f t="shared" si="84"/>
        <v>0</v>
      </c>
    </row>
    <row r="472" spans="1:55" x14ac:dyDescent="0.25">
      <c r="A472" s="29"/>
      <c r="B472" s="29" t="e">
        <f>IF(ROW(A472)=1,"",VLOOKUP(A472,'SERP Crawl'!A:C,3,FALSE))</f>
        <v>#N/A</v>
      </c>
      <c r="C472" t="e">
        <f>IF(ROW(A472)=1,"",VLOOKUP(A472,Crawl!A:C,3,FALSE))</f>
        <v>#N/A</v>
      </c>
      <c r="D472" s="31" t="e">
        <f>IF(ROW(A472)=1,"",IF(VLOOKUP(A472,Crawl!A:V,22,FALSE)="","No","Yes"))</f>
        <v>#N/A</v>
      </c>
      <c r="E472" s="31" t="e">
        <f>IF(ROW(A472)=1,"",IF(VLOOKUP(A472,Crawl!A:W,23,FALSE)=0,"",VLOOKUP(A472,Crawl!A:W,23,FALSE)))</f>
        <v>#N/A</v>
      </c>
      <c r="F472" s="31" t="str">
        <f t="shared" si="86"/>
        <v/>
      </c>
      <c r="G472" s="31" t="str">
        <f>IFERROR(MID(A472,FIND(".",A472,LEN(#REF!)),LEN(A472)),"")</f>
        <v/>
      </c>
      <c r="H472" s="31" t="str">
        <f t="shared" si="87"/>
        <v/>
      </c>
      <c r="AM472"/>
      <c r="AN472"/>
      <c r="AO472"/>
      <c r="AP472"/>
      <c r="AQ472"/>
      <c r="AR472"/>
      <c r="AS472"/>
      <c r="AT472" s="33" t="str">
        <f>IF(ROW()=1,"",IF(O472=200,IFERROR(IF(FIND(LOWER(#REF!),LOWER(Q472)),"Yes","No"),"No"),"-"))</f>
        <v>-</v>
      </c>
      <c r="AU472" s="33" t="str">
        <f t="shared" si="77"/>
        <v>-</v>
      </c>
      <c r="AV472" s="33" t="str">
        <f t="shared" si="78"/>
        <v>-</v>
      </c>
      <c r="AW472" s="33" t="str">
        <f t="shared" si="85"/>
        <v>-</v>
      </c>
      <c r="AX472" s="33" t="str">
        <f t="shared" si="79"/>
        <v>No</v>
      </c>
      <c r="AY472" s="33" t="str">
        <f t="shared" si="80"/>
        <v>No</v>
      </c>
      <c r="AZ472" s="33" t="str">
        <f t="shared" si="81"/>
        <v>-</v>
      </c>
      <c r="BA472" s="33" t="str">
        <f t="shared" si="82"/>
        <v>No</v>
      </c>
      <c r="BB472" s="33" t="str">
        <f t="shared" si="83"/>
        <v>No</v>
      </c>
      <c r="BC472" s="33">
        <f t="shared" si="84"/>
        <v>0</v>
      </c>
    </row>
    <row r="473" spans="1:55" x14ac:dyDescent="0.25">
      <c r="A473" s="29"/>
      <c r="B473" s="29" t="e">
        <f>IF(ROW(A473)=1,"",VLOOKUP(A473,'SERP Crawl'!A:C,3,FALSE))</f>
        <v>#N/A</v>
      </c>
      <c r="C473" t="e">
        <f>IF(ROW(A473)=1,"",VLOOKUP(A473,Crawl!A:C,3,FALSE))</f>
        <v>#N/A</v>
      </c>
      <c r="D473" s="31" t="e">
        <f>IF(ROW(A473)=1,"",IF(VLOOKUP(A473,Crawl!A:V,22,FALSE)="","No","Yes"))</f>
        <v>#N/A</v>
      </c>
      <c r="E473" s="31" t="e">
        <f>IF(ROW(A473)=1,"",IF(VLOOKUP(A473,Crawl!A:W,23,FALSE)=0,"",VLOOKUP(A473,Crawl!A:W,23,FALSE)))</f>
        <v>#N/A</v>
      </c>
      <c r="F473" s="31" t="str">
        <f t="shared" si="86"/>
        <v/>
      </c>
      <c r="G473" s="31" t="str">
        <f>IFERROR(MID(A473,FIND(".",A473,LEN(#REF!)),LEN(A473)),"")</f>
        <v/>
      </c>
      <c r="H473" s="31" t="str">
        <f t="shared" si="87"/>
        <v/>
      </c>
      <c r="AM473"/>
      <c r="AN473"/>
      <c r="AO473"/>
      <c r="AP473"/>
      <c r="AQ473"/>
      <c r="AR473"/>
      <c r="AS473"/>
      <c r="AT473" s="33" t="str">
        <f>IF(ROW()=1,"",IF(O473=200,IFERROR(IF(FIND(LOWER(#REF!),LOWER(Q473)),"Yes","No"),"No"),"-"))</f>
        <v>-</v>
      </c>
      <c r="AU473" s="33" t="str">
        <f t="shared" si="77"/>
        <v>-</v>
      </c>
      <c r="AV473" s="33" t="str">
        <f t="shared" si="78"/>
        <v>-</v>
      </c>
      <c r="AW473" s="33" t="str">
        <f t="shared" si="85"/>
        <v>-</v>
      </c>
      <c r="AX473" s="33" t="str">
        <f t="shared" si="79"/>
        <v>No</v>
      </c>
      <c r="AY473" s="33" t="str">
        <f t="shared" si="80"/>
        <v>No</v>
      </c>
      <c r="AZ473" s="33" t="str">
        <f t="shared" si="81"/>
        <v>-</v>
      </c>
      <c r="BA473" s="33" t="str">
        <f t="shared" si="82"/>
        <v>No</v>
      </c>
      <c r="BB473" s="33" t="str">
        <f t="shared" si="83"/>
        <v>No</v>
      </c>
      <c r="BC473" s="33">
        <f t="shared" si="84"/>
        <v>0</v>
      </c>
    </row>
    <row r="474" spans="1:55" x14ac:dyDescent="0.25">
      <c r="A474" s="29"/>
      <c r="B474" s="29" t="e">
        <f>IF(ROW(A474)=1,"",VLOOKUP(A474,'SERP Crawl'!A:C,3,FALSE))</f>
        <v>#N/A</v>
      </c>
      <c r="C474" t="e">
        <f>IF(ROW(A474)=1,"",VLOOKUP(A474,Crawl!A:C,3,FALSE))</f>
        <v>#N/A</v>
      </c>
      <c r="D474" s="31" t="e">
        <f>IF(ROW(A474)=1,"",IF(VLOOKUP(A474,Crawl!A:V,22,FALSE)="","No","Yes"))</f>
        <v>#N/A</v>
      </c>
      <c r="E474" s="31" t="e">
        <f>IF(ROW(A474)=1,"",IF(VLOOKUP(A474,Crawl!A:W,23,FALSE)=0,"",VLOOKUP(A474,Crawl!A:W,23,FALSE)))</f>
        <v>#N/A</v>
      </c>
      <c r="F474" s="31" t="str">
        <f t="shared" si="86"/>
        <v/>
      </c>
      <c r="G474" s="31" t="str">
        <f>IFERROR(MID(A474,FIND(".",A474,LEN(#REF!)),LEN(A474)),"")</f>
        <v/>
      </c>
      <c r="H474" s="31" t="str">
        <f t="shared" si="87"/>
        <v/>
      </c>
      <c r="AM474"/>
      <c r="AN474"/>
      <c r="AO474"/>
      <c r="AP474"/>
      <c r="AQ474"/>
      <c r="AR474"/>
      <c r="AS474"/>
      <c r="AT474" s="33" t="str">
        <f>IF(ROW()=1,"",IF(O474=200,IFERROR(IF(FIND(LOWER(#REF!),LOWER(Q474)),"Yes","No"),"No"),"-"))</f>
        <v>-</v>
      </c>
      <c r="AU474" s="33" t="str">
        <f t="shared" si="77"/>
        <v>-</v>
      </c>
      <c r="AV474" s="33" t="str">
        <f t="shared" si="78"/>
        <v>-</v>
      </c>
      <c r="AW474" s="33" t="str">
        <f t="shared" si="85"/>
        <v>-</v>
      </c>
      <c r="AX474" s="33" t="str">
        <f t="shared" si="79"/>
        <v>No</v>
      </c>
      <c r="AY474" s="33" t="str">
        <f t="shared" si="80"/>
        <v>No</v>
      </c>
      <c r="AZ474" s="33" t="str">
        <f t="shared" si="81"/>
        <v>-</v>
      </c>
      <c r="BA474" s="33" t="str">
        <f t="shared" si="82"/>
        <v>No</v>
      </c>
      <c r="BB474" s="33" t="str">
        <f t="shared" si="83"/>
        <v>No</v>
      </c>
      <c r="BC474" s="33">
        <f t="shared" si="84"/>
        <v>0</v>
      </c>
    </row>
    <row r="475" spans="1:55" x14ac:dyDescent="0.25">
      <c r="A475" s="29"/>
      <c r="B475" s="29" t="e">
        <f>IF(ROW(A475)=1,"",VLOOKUP(A475,'SERP Crawl'!A:C,3,FALSE))</f>
        <v>#N/A</v>
      </c>
      <c r="C475" t="e">
        <f>IF(ROW(A475)=1,"",VLOOKUP(A475,Crawl!A:C,3,FALSE))</f>
        <v>#N/A</v>
      </c>
      <c r="D475" s="31" t="e">
        <f>IF(ROW(A475)=1,"",IF(VLOOKUP(A475,Crawl!A:V,22,FALSE)="","No","Yes"))</f>
        <v>#N/A</v>
      </c>
      <c r="E475" s="31" t="e">
        <f>IF(ROW(A475)=1,"",IF(VLOOKUP(A475,Crawl!A:W,23,FALSE)=0,"",VLOOKUP(A475,Crawl!A:W,23,FALSE)))</f>
        <v>#N/A</v>
      </c>
      <c r="F475" s="31" t="str">
        <f t="shared" si="86"/>
        <v/>
      </c>
      <c r="G475" s="31" t="str">
        <f>IFERROR(MID(A475,FIND(".",A475,LEN(#REF!)),LEN(A475)),"")</f>
        <v/>
      </c>
      <c r="H475" s="31" t="str">
        <f t="shared" si="87"/>
        <v/>
      </c>
      <c r="AM475"/>
      <c r="AN475"/>
      <c r="AO475"/>
      <c r="AP475"/>
      <c r="AQ475"/>
      <c r="AR475"/>
      <c r="AS475"/>
      <c r="AT475" s="33" t="str">
        <f>IF(ROW()=1,"",IF(O475=200,IFERROR(IF(FIND(LOWER(#REF!),LOWER(Q475)),"Yes","No"),"No"),"-"))</f>
        <v>-</v>
      </c>
      <c r="AU475" s="33" t="str">
        <f t="shared" si="77"/>
        <v>-</v>
      </c>
      <c r="AV475" s="33" t="str">
        <f t="shared" si="78"/>
        <v>-</v>
      </c>
      <c r="AW475" s="33" t="str">
        <f t="shared" si="85"/>
        <v>-</v>
      </c>
      <c r="AX475" s="33" t="str">
        <f t="shared" si="79"/>
        <v>No</v>
      </c>
      <c r="AY475" s="33" t="str">
        <f t="shared" si="80"/>
        <v>No</v>
      </c>
      <c r="AZ475" s="33" t="str">
        <f t="shared" si="81"/>
        <v>-</v>
      </c>
      <c r="BA475" s="33" t="str">
        <f t="shared" si="82"/>
        <v>No</v>
      </c>
      <c r="BB475" s="33" t="str">
        <f t="shared" si="83"/>
        <v>No</v>
      </c>
      <c r="BC475" s="33">
        <f t="shared" si="84"/>
        <v>0</v>
      </c>
    </row>
    <row r="476" spans="1:55" x14ac:dyDescent="0.25">
      <c r="A476" s="29"/>
      <c r="B476" s="29" t="e">
        <f>IF(ROW(A476)=1,"",VLOOKUP(A476,'SERP Crawl'!A:C,3,FALSE))</f>
        <v>#N/A</v>
      </c>
      <c r="C476" t="e">
        <f>IF(ROW(A476)=1,"",VLOOKUP(A476,Crawl!A:C,3,FALSE))</f>
        <v>#N/A</v>
      </c>
      <c r="D476" s="31" t="e">
        <f>IF(ROW(A476)=1,"",IF(VLOOKUP(A476,Crawl!A:V,22,FALSE)="","No","Yes"))</f>
        <v>#N/A</v>
      </c>
      <c r="E476" s="31" t="e">
        <f>IF(ROW(A476)=1,"",IF(VLOOKUP(A476,Crawl!A:W,23,FALSE)=0,"",VLOOKUP(A476,Crawl!A:W,23,FALSE)))</f>
        <v>#N/A</v>
      </c>
      <c r="F476" s="31" t="str">
        <f t="shared" si="86"/>
        <v/>
      </c>
      <c r="G476" s="31" t="str">
        <f>IFERROR(MID(A476,FIND(".",A476,LEN(#REF!)),LEN(A476)),"")</f>
        <v/>
      </c>
      <c r="H476" s="31" t="str">
        <f t="shared" si="87"/>
        <v/>
      </c>
      <c r="AM476"/>
      <c r="AN476"/>
      <c r="AO476"/>
      <c r="AP476"/>
      <c r="AQ476"/>
      <c r="AR476"/>
      <c r="AS476"/>
      <c r="AT476" s="33" t="str">
        <f>IF(ROW()=1,"",IF(O476=200,IFERROR(IF(FIND(LOWER(#REF!),LOWER(Q476)),"Yes","No"),"No"),"-"))</f>
        <v>-</v>
      </c>
      <c r="AU476" s="33" t="str">
        <f t="shared" si="77"/>
        <v>-</v>
      </c>
      <c r="AV476" s="33" t="str">
        <f t="shared" si="78"/>
        <v>-</v>
      </c>
      <c r="AW476" s="33" t="str">
        <f t="shared" si="85"/>
        <v>-</v>
      </c>
      <c r="AX476" s="33" t="str">
        <f t="shared" si="79"/>
        <v>No</v>
      </c>
      <c r="AY476" s="33" t="str">
        <f t="shared" si="80"/>
        <v>No</v>
      </c>
      <c r="AZ476" s="33" t="str">
        <f t="shared" si="81"/>
        <v>-</v>
      </c>
      <c r="BA476" s="33" t="str">
        <f t="shared" si="82"/>
        <v>No</v>
      </c>
      <c r="BB476" s="33" t="str">
        <f t="shared" si="83"/>
        <v>No</v>
      </c>
      <c r="BC476" s="33">
        <f t="shared" si="84"/>
        <v>0</v>
      </c>
    </row>
    <row r="477" spans="1:55" x14ac:dyDescent="0.25">
      <c r="A477" s="29"/>
      <c r="B477" s="29" t="e">
        <f>IF(ROW(A477)=1,"",VLOOKUP(A477,'SERP Crawl'!A:C,3,FALSE))</f>
        <v>#N/A</v>
      </c>
      <c r="C477" t="e">
        <f>IF(ROW(A477)=1,"",VLOOKUP(A477,Crawl!A:C,3,FALSE))</f>
        <v>#N/A</v>
      </c>
      <c r="D477" s="31" t="e">
        <f>IF(ROW(A477)=1,"",IF(VLOOKUP(A477,Crawl!A:V,22,FALSE)="","No","Yes"))</f>
        <v>#N/A</v>
      </c>
      <c r="E477" s="31" t="e">
        <f>IF(ROW(A477)=1,"",IF(VLOOKUP(A477,Crawl!A:W,23,FALSE)=0,"",VLOOKUP(A477,Crawl!A:W,23,FALSE)))</f>
        <v>#N/A</v>
      </c>
      <c r="F477" s="31" t="str">
        <f t="shared" si="86"/>
        <v/>
      </c>
      <c r="G477" s="31" t="str">
        <f>IFERROR(MID(A477,FIND(".",A477,LEN(#REF!)),LEN(A477)),"")</f>
        <v/>
      </c>
      <c r="H477" s="31" t="str">
        <f t="shared" si="87"/>
        <v/>
      </c>
      <c r="AM477"/>
      <c r="AN477"/>
      <c r="AO477"/>
      <c r="AP477"/>
      <c r="AQ477"/>
      <c r="AR477"/>
      <c r="AS477"/>
      <c r="AT477" s="33" t="str">
        <f>IF(ROW()=1,"",IF(O477=200,IFERROR(IF(FIND(LOWER(#REF!),LOWER(Q477)),"Yes","No"),"No"),"-"))</f>
        <v>-</v>
      </c>
      <c r="AU477" s="33" t="str">
        <f t="shared" si="77"/>
        <v>-</v>
      </c>
      <c r="AV477" s="33" t="str">
        <f t="shared" si="78"/>
        <v>-</v>
      </c>
      <c r="AW477" s="33" t="str">
        <f t="shared" si="85"/>
        <v>-</v>
      </c>
      <c r="AX477" s="33" t="str">
        <f t="shared" si="79"/>
        <v>No</v>
      </c>
      <c r="AY477" s="33" t="str">
        <f t="shared" si="80"/>
        <v>No</v>
      </c>
      <c r="AZ477" s="33" t="str">
        <f t="shared" si="81"/>
        <v>-</v>
      </c>
      <c r="BA477" s="33" t="str">
        <f t="shared" si="82"/>
        <v>No</v>
      </c>
      <c r="BB477" s="33" t="str">
        <f t="shared" si="83"/>
        <v>No</v>
      </c>
      <c r="BC477" s="33">
        <f t="shared" si="84"/>
        <v>0</v>
      </c>
    </row>
    <row r="478" spans="1:55" x14ac:dyDescent="0.25">
      <c r="A478" s="29"/>
      <c r="B478" s="29" t="e">
        <f>IF(ROW(A478)=1,"",VLOOKUP(A478,'SERP Crawl'!A:C,3,FALSE))</f>
        <v>#N/A</v>
      </c>
      <c r="C478" t="e">
        <f>IF(ROW(A478)=1,"",VLOOKUP(A478,Crawl!A:C,3,FALSE))</f>
        <v>#N/A</v>
      </c>
      <c r="D478" s="31" t="e">
        <f>IF(ROW(A478)=1,"",IF(VLOOKUP(A478,Crawl!A:V,22,FALSE)="","No","Yes"))</f>
        <v>#N/A</v>
      </c>
      <c r="E478" s="31" t="e">
        <f>IF(ROW(A478)=1,"",IF(VLOOKUP(A478,Crawl!A:W,23,FALSE)=0,"",VLOOKUP(A478,Crawl!A:W,23,FALSE)))</f>
        <v>#N/A</v>
      </c>
      <c r="F478" s="31" t="str">
        <f t="shared" si="86"/>
        <v/>
      </c>
      <c r="G478" s="31" t="str">
        <f>IFERROR(MID(A478,FIND(".",A478,LEN(#REF!)),LEN(A478)),"")</f>
        <v/>
      </c>
      <c r="H478" s="31" t="str">
        <f t="shared" si="87"/>
        <v/>
      </c>
      <c r="AM478"/>
      <c r="AN478"/>
      <c r="AO478"/>
      <c r="AP478"/>
      <c r="AQ478"/>
      <c r="AR478"/>
      <c r="AS478"/>
      <c r="AT478" s="33" t="str">
        <f>IF(ROW()=1,"",IF(O478=200,IFERROR(IF(FIND(LOWER(#REF!),LOWER(Q478)),"Yes","No"),"No"),"-"))</f>
        <v>-</v>
      </c>
      <c r="AU478" s="33" t="str">
        <f t="shared" si="77"/>
        <v>-</v>
      </c>
      <c r="AV478" s="33" t="str">
        <f t="shared" si="78"/>
        <v>-</v>
      </c>
      <c r="AW478" s="33" t="str">
        <f t="shared" si="85"/>
        <v>-</v>
      </c>
      <c r="AX478" s="33" t="str">
        <f t="shared" si="79"/>
        <v>No</v>
      </c>
      <c r="AY478" s="33" t="str">
        <f t="shared" si="80"/>
        <v>No</v>
      </c>
      <c r="AZ478" s="33" t="str">
        <f t="shared" si="81"/>
        <v>-</v>
      </c>
      <c r="BA478" s="33" t="str">
        <f t="shared" si="82"/>
        <v>No</v>
      </c>
      <c r="BB478" s="33" t="str">
        <f t="shared" si="83"/>
        <v>No</v>
      </c>
      <c r="BC478" s="33">
        <f t="shared" si="84"/>
        <v>0</v>
      </c>
    </row>
    <row r="479" spans="1:55" x14ac:dyDescent="0.25">
      <c r="A479" s="29"/>
      <c r="B479" s="29" t="e">
        <f>IF(ROW(A479)=1,"",VLOOKUP(A479,'SERP Crawl'!A:C,3,FALSE))</f>
        <v>#N/A</v>
      </c>
      <c r="C479" t="e">
        <f>IF(ROW(A479)=1,"",VLOOKUP(A479,Crawl!A:C,3,FALSE))</f>
        <v>#N/A</v>
      </c>
      <c r="D479" s="31" t="e">
        <f>IF(ROW(A479)=1,"",IF(VLOOKUP(A479,Crawl!A:V,22,FALSE)="","No","Yes"))</f>
        <v>#N/A</v>
      </c>
      <c r="E479" s="31" t="e">
        <f>IF(ROW(A479)=1,"",IF(VLOOKUP(A479,Crawl!A:W,23,FALSE)=0,"",VLOOKUP(A479,Crawl!A:W,23,FALSE)))</f>
        <v>#N/A</v>
      </c>
      <c r="F479" s="31" t="str">
        <f t="shared" si="86"/>
        <v/>
      </c>
      <c r="G479" s="31" t="str">
        <f>IFERROR(MID(A479,FIND(".",A479,LEN(#REF!)),LEN(A479)),"")</f>
        <v/>
      </c>
      <c r="H479" s="31" t="str">
        <f t="shared" si="87"/>
        <v/>
      </c>
      <c r="AM479"/>
      <c r="AN479"/>
      <c r="AO479"/>
      <c r="AP479"/>
      <c r="AQ479"/>
      <c r="AR479"/>
      <c r="AS479"/>
      <c r="AT479" s="33" t="str">
        <f>IF(ROW()=1,"",IF(O479=200,IFERROR(IF(FIND(LOWER(#REF!),LOWER(Q479)),"Yes","No"),"No"),"-"))</f>
        <v>-</v>
      </c>
      <c r="AU479" s="33" t="str">
        <f t="shared" si="77"/>
        <v>-</v>
      </c>
      <c r="AV479" s="33" t="str">
        <f t="shared" si="78"/>
        <v>-</v>
      </c>
      <c r="AW479" s="33" t="str">
        <f t="shared" si="85"/>
        <v>-</v>
      </c>
      <c r="AX479" s="33" t="str">
        <f t="shared" si="79"/>
        <v>No</v>
      </c>
      <c r="AY479" s="33" t="str">
        <f t="shared" si="80"/>
        <v>No</v>
      </c>
      <c r="AZ479" s="33" t="str">
        <f t="shared" si="81"/>
        <v>-</v>
      </c>
      <c r="BA479" s="33" t="str">
        <f t="shared" si="82"/>
        <v>No</v>
      </c>
      <c r="BB479" s="33" t="str">
        <f t="shared" si="83"/>
        <v>No</v>
      </c>
      <c r="BC479" s="33">
        <f t="shared" si="84"/>
        <v>0</v>
      </c>
    </row>
    <row r="480" spans="1:55" x14ac:dyDescent="0.25">
      <c r="A480" s="29"/>
      <c r="B480" s="29" t="e">
        <f>IF(ROW(A480)=1,"",VLOOKUP(A480,'SERP Crawl'!A:C,3,FALSE))</f>
        <v>#N/A</v>
      </c>
      <c r="C480" t="e">
        <f>IF(ROW(A480)=1,"",VLOOKUP(A480,Crawl!A:C,3,FALSE))</f>
        <v>#N/A</v>
      </c>
      <c r="D480" s="31" t="e">
        <f>IF(ROW(A480)=1,"",IF(VLOOKUP(A480,Crawl!A:V,22,FALSE)="","No","Yes"))</f>
        <v>#N/A</v>
      </c>
      <c r="E480" s="31" t="e">
        <f>IF(ROW(A480)=1,"",IF(VLOOKUP(A480,Crawl!A:W,23,FALSE)=0,"",VLOOKUP(A480,Crawl!A:W,23,FALSE)))</f>
        <v>#N/A</v>
      </c>
      <c r="F480" s="31" t="str">
        <f t="shared" si="86"/>
        <v/>
      </c>
      <c r="G480" s="31" t="str">
        <f>IFERROR(MID(A480,FIND(".",A480,LEN(#REF!)),LEN(A480)),"")</f>
        <v/>
      </c>
      <c r="H480" s="31" t="str">
        <f t="shared" si="87"/>
        <v/>
      </c>
      <c r="AM480"/>
      <c r="AN480"/>
      <c r="AO480"/>
      <c r="AP480"/>
      <c r="AQ480"/>
      <c r="AR480"/>
      <c r="AS480"/>
      <c r="AT480" s="33" t="str">
        <f>IF(ROW()=1,"",IF(O480=200,IFERROR(IF(FIND(LOWER(#REF!),LOWER(Q480)),"Yes","No"),"No"),"-"))</f>
        <v>-</v>
      </c>
      <c r="AU480" s="33" t="str">
        <f t="shared" si="77"/>
        <v>-</v>
      </c>
      <c r="AV480" s="33" t="str">
        <f t="shared" si="78"/>
        <v>-</v>
      </c>
      <c r="AW480" s="33" t="str">
        <f t="shared" si="85"/>
        <v>-</v>
      </c>
      <c r="AX480" s="33" t="str">
        <f t="shared" si="79"/>
        <v>No</v>
      </c>
      <c r="AY480" s="33" t="str">
        <f t="shared" si="80"/>
        <v>No</v>
      </c>
      <c r="AZ480" s="33" t="str">
        <f t="shared" si="81"/>
        <v>-</v>
      </c>
      <c r="BA480" s="33" t="str">
        <f t="shared" si="82"/>
        <v>No</v>
      </c>
      <c r="BB480" s="33" t="str">
        <f t="shared" si="83"/>
        <v>No</v>
      </c>
      <c r="BC480" s="33">
        <f t="shared" si="84"/>
        <v>0</v>
      </c>
    </row>
    <row r="481" spans="1:55" x14ac:dyDescent="0.25">
      <c r="A481" s="29"/>
      <c r="B481" s="29" t="e">
        <f>IF(ROW(A481)=1,"",VLOOKUP(A481,'SERP Crawl'!A:C,3,FALSE))</f>
        <v>#N/A</v>
      </c>
      <c r="C481" t="e">
        <f>IF(ROW(A481)=1,"",VLOOKUP(A481,Crawl!A:C,3,FALSE))</f>
        <v>#N/A</v>
      </c>
      <c r="D481" s="31" t="e">
        <f>IF(ROW(A481)=1,"",IF(VLOOKUP(A481,Crawl!A:V,22,FALSE)="","No","Yes"))</f>
        <v>#N/A</v>
      </c>
      <c r="E481" s="31" t="e">
        <f>IF(ROW(A481)=1,"",IF(VLOOKUP(A481,Crawl!A:W,23,FALSE)=0,"",VLOOKUP(A481,Crawl!A:W,23,FALSE)))</f>
        <v>#N/A</v>
      </c>
      <c r="F481" s="31" t="str">
        <f t="shared" si="86"/>
        <v/>
      </c>
      <c r="G481" s="31" t="str">
        <f>IFERROR(MID(A481,FIND(".",A481,LEN(#REF!)),LEN(A481)),"")</f>
        <v/>
      </c>
      <c r="H481" s="31" t="str">
        <f t="shared" si="87"/>
        <v/>
      </c>
      <c r="AM481"/>
      <c r="AN481"/>
      <c r="AO481"/>
      <c r="AP481"/>
      <c r="AQ481"/>
      <c r="AR481"/>
      <c r="AS481"/>
      <c r="AT481" s="33" t="str">
        <f>IF(ROW()=1,"",IF(O481=200,IFERROR(IF(FIND(LOWER(#REF!),LOWER(Q481)),"Yes","No"),"No"),"-"))</f>
        <v>-</v>
      </c>
      <c r="AU481" s="33" t="str">
        <f t="shared" si="77"/>
        <v>-</v>
      </c>
      <c r="AV481" s="33" t="str">
        <f t="shared" si="78"/>
        <v>-</v>
      </c>
      <c r="AW481" s="33" t="str">
        <f t="shared" si="85"/>
        <v>-</v>
      </c>
      <c r="AX481" s="33" t="str">
        <f t="shared" si="79"/>
        <v>No</v>
      </c>
      <c r="AY481" s="33" t="str">
        <f t="shared" si="80"/>
        <v>No</v>
      </c>
      <c r="AZ481" s="33" t="str">
        <f t="shared" si="81"/>
        <v>-</v>
      </c>
      <c r="BA481" s="33" t="str">
        <f t="shared" si="82"/>
        <v>No</v>
      </c>
      <c r="BB481" s="33" t="str">
        <f t="shared" si="83"/>
        <v>No</v>
      </c>
      <c r="BC481" s="33">
        <f t="shared" si="84"/>
        <v>0</v>
      </c>
    </row>
    <row r="482" spans="1:55" x14ac:dyDescent="0.25">
      <c r="A482" s="29"/>
      <c r="B482" s="29" t="e">
        <f>IF(ROW(A482)=1,"",VLOOKUP(A482,'SERP Crawl'!A:C,3,FALSE))</f>
        <v>#N/A</v>
      </c>
      <c r="C482" t="e">
        <f>IF(ROW(A482)=1,"",VLOOKUP(A482,Crawl!A:C,3,FALSE))</f>
        <v>#N/A</v>
      </c>
      <c r="D482" s="31" t="e">
        <f>IF(ROW(A482)=1,"",IF(VLOOKUP(A482,Crawl!A:V,22,FALSE)="","No","Yes"))</f>
        <v>#N/A</v>
      </c>
      <c r="E482" s="31" t="e">
        <f>IF(ROW(A482)=1,"",IF(VLOOKUP(A482,Crawl!A:W,23,FALSE)=0,"",VLOOKUP(A482,Crawl!A:W,23,FALSE)))</f>
        <v>#N/A</v>
      </c>
      <c r="F482" s="31" t="str">
        <f t="shared" si="86"/>
        <v/>
      </c>
      <c r="G482" s="31" t="str">
        <f>IFERROR(MID(A482,FIND(".",A482,LEN(#REF!)),LEN(A482)),"")</f>
        <v/>
      </c>
      <c r="H482" s="31" t="str">
        <f t="shared" si="87"/>
        <v/>
      </c>
      <c r="AM482"/>
      <c r="AN482"/>
      <c r="AO482"/>
      <c r="AP482"/>
      <c r="AQ482"/>
      <c r="AR482"/>
      <c r="AS482"/>
      <c r="AT482" s="33" t="str">
        <f>IF(ROW()=1,"",IF(O482=200,IFERROR(IF(FIND(LOWER(#REF!),LOWER(Q482)),"Yes","No"),"No"),"-"))</f>
        <v>-</v>
      </c>
      <c r="AU482" s="33" t="str">
        <f t="shared" si="77"/>
        <v>-</v>
      </c>
      <c r="AV482" s="33" t="str">
        <f t="shared" si="78"/>
        <v>-</v>
      </c>
      <c r="AW482" s="33" t="str">
        <f t="shared" si="85"/>
        <v>-</v>
      </c>
      <c r="AX482" s="33" t="str">
        <f t="shared" si="79"/>
        <v>No</v>
      </c>
      <c r="AY482" s="33" t="str">
        <f t="shared" si="80"/>
        <v>No</v>
      </c>
      <c r="AZ482" s="33" t="str">
        <f t="shared" si="81"/>
        <v>-</v>
      </c>
      <c r="BA482" s="33" t="str">
        <f t="shared" si="82"/>
        <v>No</v>
      </c>
      <c r="BB482" s="33" t="str">
        <f t="shared" si="83"/>
        <v>No</v>
      </c>
      <c r="BC482" s="33">
        <f t="shared" si="84"/>
        <v>0</v>
      </c>
    </row>
    <row r="483" spans="1:55" x14ac:dyDescent="0.25">
      <c r="A483" s="29"/>
      <c r="B483" s="29" t="e">
        <f>IF(ROW(A483)=1,"",VLOOKUP(A483,'SERP Crawl'!A:C,3,FALSE))</f>
        <v>#N/A</v>
      </c>
      <c r="C483" t="e">
        <f>IF(ROW(A483)=1,"",VLOOKUP(A483,Crawl!A:C,3,FALSE))</f>
        <v>#N/A</v>
      </c>
      <c r="D483" s="31" t="e">
        <f>IF(ROW(A483)=1,"",IF(VLOOKUP(A483,Crawl!A:V,22,FALSE)="","No","Yes"))</f>
        <v>#N/A</v>
      </c>
      <c r="E483" s="31" t="e">
        <f>IF(ROW(A483)=1,"",IF(VLOOKUP(A483,Crawl!A:W,23,FALSE)=0,"",VLOOKUP(A483,Crawl!A:W,23,FALSE)))</f>
        <v>#N/A</v>
      </c>
      <c r="F483" s="31" t="str">
        <f t="shared" si="86"/>
        <v/>
      </c>
      <c r="G483" s="31" t="str">
        <f>IFERROR(MID(A483,FIND(".",A483,LEN(#REF!)),LEN(A483)),"")</f>
        <v/>
      </c>
      <c r="H483" s="31" t="str">
        <f t="shared" si="87"/>
        <v/>
      </c>
      <c r="AM483"/>
      <c r="AN483"/>
      <c r="AO483"/>
      <c r="AP483"/>
      <c r="AQ483"/>
      <c r="AR483"/>
      <c r="AS483"/>
      <c r="AT483" s="33" t="str">
        <f>IF(ROW()=1,"",IF(O483=200,IFERROR(IF(FIND(LOWER(#REF!),LOWER(Q483)),"Yes","No"),"No"),"-"))</f>
        <v>-</v>
      </c>
      <c r="AU483" s="33" t="str">
        <f t="shared" si="77"/>
        <v>-</v>
      </c>
      <c r="AV483" s="33" t="str">
        <f t="shared" si="78"/>
        <v>-</v>
      </c>
      <c r="AW483" s="33" t="str">
        <f t="shared" si="85"/>
        <v>-</v>
      </c>
      <c r="AX483" s="33" t="str">
        <f t="shared" si="79"/>
        <v>No</v>
      </c>
      <c r="AY483" s="33" t="str">
        <f t="shared" si="80"/>
        <v>No</v>
      </c>
      <c r="AZ483" s="33" t="str">
        <f t="shared" si="81"/>
        <v>-</v>
      </c>
      <c r="BA483" s="33" t="str">
        <f t="shared" si="82"/>
        <v>No</v>
      </c>
      <c r="BB483" s="33" t="str">
        <f t="shared" si="83"/>
        <v>No</v>
      </c>
      <c r="BC483" s="33">
        <f t="shared" si="84"/>
        <v>0</v>
      </c>
    </row>
    <row r="484" spans="1:55" x14ac:dyDescent="0.25">
      <c r="A484" s="29"/>
      <c r="B484" s="29" t="e">
        <f>IF(ROW(A484)=1,"",VLOOKUP(A484,'SERP Crawl'!A:C,3,FALSE))</f>
        <v>#N/A</v>
      </c>
      <c r="C484" t="e">
        <f>IF(ROW(A484)=1,"",VLOOKUP(A484,Crawl!A:C,3,FALSE))</f>
        <v>#N/A</v>
      </c>
      <c r="D484" s="31" t="e">
        <f>IF(ROW(A484)=1,"",IF(VLOOKUP(A484,Crawl!A:V,22,FALSE)="","No","Yes"))</f>
        <v>#N/A</v>
      </c>
      <c r="E484" s="31" t="e">
        <f>IF(ROW(A484)=1,"",IF(VLOOKUP(A484,Crawl!A:W,23,FALSE)=0,"",VLOOKUP(A484,Crawl!A:W,23,FALSE)))</f>
        <v>#N/A</v>
      </c>
      <c r="F484" s="31" t="str">
        <f t="shared" si="86"/>
        <v/>
      </c>
      <c r="G484" s="31" t="str">
        <f>IFERROR(MID(A484,FIND(".",A484,LEN(#REF!)),LEN(A484)),"")</f>
        <v/>
      </c>
      <c r="H484" s="31" t="str">
        <f t="shared" si="87"/>
        <v/>
      </c>
      <c r="AM484"/>
      <c r="AN484"/>
      <c r="AO484"/>
      <c r="AP484"/>
      <c r="AQ484"/>
      <c r="AR484"/>
      <c r="AS484"/>
      <c r="AT484" s="33" t="str">
        <f>IF(ROW()=1,"",IF(O484=200,IFERROR(IF(FIND(LOWER(#REF!),LOWER(Q484)),"Yes","No"),"No"),"-"))</f>
        <v>-</v>
      </c>
      <c r="AU484" s="33" t="str">
        <f t="shared" si="77"/>
        <v>-</v>
      </c>
      <c r="AV484" s="33" t="str">
        <f t="shared" si="78"/>
        <v>-</v>
      </c>
      <c r="AW484" s="33" t="str">
        <f t="shared" si="85"/>
        <v>-</v>
      </c>
      <c r="AX484" s="33" t="str">
        <f t="shared" si="79"/>
        <v>No</v>
      </c>
      <c r="AY484" s="33" t="str">
        <f t="shared" si="80"/>
        <v>No</v>
      </c>
      <c r="AZ484" s="33" t="str">
        <f t="shared" si="81"/>
        <v>-</v>
      </c>
      <c r="BA484" s="33" t="str">
        <f t="shared" si="82"/>
        <v>No</v>
      </c>
      <c r="BB484" s="33" t="str">
        <f t="shared" si="83"/>
        <v>No</v>
      </c>
      <c r="BC484" s="33">
        <f t="shared" si="84"/>
        <v>0</v>
      </c>
    </row>
    <row r="485" spans="1:55" x14ac:dyDescent="0.25">
      <c r="A485" s="29"/>
      <c r="B485" s="29" t="e">
        <f>IF(ROW(A485)=1,"",VLOOKUP(A485,'SERP Crawl'!A:C,3,FALSE))</f>
        <v>#N/A</v>
      </c>
      <c r="C485" t="e">
        <f>IF(ROW(A485)=1,"",VLOOKUP(A485,Crawl!A:C,3,FALSE))</f>
        <v>#N/A</v>
      </c>
      <c r="D485" s="31" t="e">
        <f>IF(ROW(A485)=1,"",IF(VLOOKUP(A485,Crawl!A:V,22,FALSE)="","No","Yes"))</f>
        <v>#N/A</v>
      </c>
      <c r="E485" s="31" t="e">
        <f>IF(ROW(A485)=1,"",IF(VLOOKUP(A485,Crawl!A:W,23,FALSE)=0,"",VLOOKUP(A485,Crawl!A:W,23,FALSE)))</f>
        <v>#N/A</v>
      </c>
      <c r="F485" s="31" t="str">
        <f t="shared" si="86"/>
        <v/>
      </c>
      <c r="G485" s="31" t="str">
        <f>IFERROR(MID(A485,FIND(".",A485,LEN(#REF!)),LEN(A485)),"")</f>
        <v/>
      </c>
      <c r="H485" s="31" t="str">
        <f t="shared" si="87"/>
        <v/>
      </c>
      <c r="AM485"/>
      <c r="AN485"/>
      <c r="AO485"/>
      <c r="AP485"/>
      <c r="AQ485"/>
      <c r="AR485"/>
      <c r="AS485"/>
      <c r="AT485" s="33" t="str">
        <f>IF(ROW()=1,"",IF(O485=200,IFERROR(IF(FIND(LOWER(#REF!),LOWER(Q485)),"Yes","No"),"No"),"-"))</f>
        <v>-</v>
      </c>
      <c r="AU485" s="33" t="str">
        <f t="shared" si="77"/>
        <v>-</v>
      </c>
      <c r="AV485" s="33" t="str">
        <f t="shared" si="78"/>
        <v>-</v>
      </c>
      <c r="AW485" s="33" t="str">
        <f t="shared" si="85"/>
        <v>-</v>
      </c>
      <c r="AX485" s="33" t="str">
        <f t="shared" si="79"/>
        <v>No</v>
      </c>
      <c r="AY485" s="33" t="str">
        <f t="shared" si="80"/>
        <v>No</v>
      </c>
      <c r="AZ485" s="33" t="str">
        <f t="shared" si="81"/>
        <v>-</v>
      </c>
      <c r="BA485" s="33" t="str">
        <f t="shared" si="82"/>
        <v>No</v>
      </c>
      <c r="BB485" s="33" t="str">
        <f t="shared" si="83"/>
        <v>No</v>
      </c>
      <c r="BC485" s="33">
        <f t="shared" si="84"/>
        <v>0</v>
      </c>
    </row>
    <row r="486" spans="1:55" x14ac:dyDescent="0.25">
      <c r="A486" s="29"/>
      <c r="B486" s="29" t="e">
        <f>IF(ROW(A486)=1,"",VLOOKUP(A486,'SERP Crawl'!A:C,3,FALSE))</f>
        <v>#N/A</v>
      </c>
      <c r="C486" t="e">
        <f>IF(ROW(A486)=1,"",VLOOKUP(A486,Crawl!A:C,3,FALSE))</f>
        <v>#N/A</v>
      </c>
      <c r="D486" s="31" t="e">
        <f>IF(ROW(A486)=1,"",IF(VLOOKUP(A486,Crawl!A:V,22,FALSE)="","No","Yes"))</f>
        <v>#N/A</v>
      </c>
      <c r="E486" s="31" t="e">
        <f>IF(ROW(A486)=1,"",IF(VLOOKUP(A486,Crawl!A:W,23,FALSE)=0,"",VLOOKUP(A486,Crawl!A:W,23,FALSE)))</f>
        <v>#N/A</v>
      </c>
      <c r="F486" s="31" t="str">
        <f t="shared" si="86"/>
        <v/>
      </c>
      <c r="G486" s="31" t="str">
        <f>IFERROR(MID(A486,FIND(".",A486,LEN(#REF!)),LEN(A486)),"")</f>
        <v/>
      </c>
      <c r="H486" s="31" t="str">
        <f t="shared" si="87"/>
        <v/>
      </c>
      <c r="AM486"/>
      <c r="AN486"/>
      <c r="AO486"/>
      <c r="AP486"/>
      <c r="AQ486"/>
      <c r="AR486"/>
      <c r="AS486"/>
      <c r="AT486" s="33" t="str">
        <f>IF(ROW()=1,"",IF(O486=200,IFERROR(IF(FIND(LOWER(#REF!),LOWER(Q486)),"Yes","No"),"No"),"-"))</f>
        <v>-</v>
      </c>
      <c r="AU486" s="33" t="str">
        <f t="shared" si="77"/>
        <v>-</v>
      </c>
      <c r="AV486" s="33" t="str">
        <f t="shared" si="78"/>
        <v>-</v>
      </c>
      <c r="AW486" s="33" t="str">
        <f t="shared" si="85"/>
        <v>-</v>
      </c>
      <c r="AX486" s="33" t="str">
        <f t="shared" si="79"/>
        <v>No</v>
      </c>
      <c r="AY486" s="33" t="str">
        <f t="shared" si="80"/>
        <v>No</v>
      </c>
      <c r="AZ486" s="33" t="str">
        <f t="shared" si="81"/>
        <v>-</v>
      </c>
      <c r="BA486" s="33" t="str">
        <f t="shared" si="82"/>
        <v>No</v>
      </c>
      <c r="BB486" s="33" t="str">
        <f t="shared" si="83"/>
        <v>No</v>
      </c>
      <c r="BC486" s="33">
        <f t="shared" si="84"/>
        <v>0</v>
      </c>
    </row>
    <row r="487" spans="1:55" x14ac:dyDescent="0.25">
      <c r="A487" s="29"/>
      <c r="B487" s="29" t="e">
        <f>IF(ROW(A487)=1,"",VLOOKUP(A487,'SERP Crawl'!A:C,3,FALSE))</f>
        <v>#N/A</v>
      </c>
      <c r="C487" t="e">
        <f>IF(ROW(A487)=1,"",VLOOKUP(A487,Crawl!A:C,3,FALSE))</f>
        <v>#N/A</v>
      </c>
      <c r="D487" s="31" t="e">
        <f>IF(ROW(A487)=1,"",IF(VLOOKUP(A487,Crawl!A:V,22,FALSE)="","No","Yes"))</f>
        <v>#N/A</v>
      </c>
      <c r="E487" s="31" t="e">
        <f>IF(ROW(A487)=1,"",IF(VLOOKUP(A487,Crawl!A:W,23,FALSE)=0,"",VLOOKUP(A487,Crawl!A:W,23,FALSE)))</f>
        <v>#N/A</v>
      </c>
      <c r="F487" s="31" t="str">
        <f t="shared" si="86"/>
        <v/>
      </c>
      <c r="G487" s="31" t="str">
        <f>IFERROR(MID(A487,FIND(".",A487,LEN(#REF!)),LEN(A487)),"")</f>
        <v/>
      </c>
      <c r="H487" s="31" t="str">
        <f t="shared" si="87"/>
        <v/>
      </c>
      <c r="AM487"/>
      <c r="AN487"/>
      <c r="AO487"/>
      <c r="AP487"/>
      <c r="AQ487"/>
      <c r="AR487"/>
      <c r="AS487"/>
      <c r="AT487" s="33" t="str">
        <f>IF(ROW()=1,"",IF(O487=200,IFERROR(IF(FIND(LOWER(#REF!),LOWER(Q487)),"Yes","No"),"No"),"-"))</f>
        <v>-</v>
      </c>
      <c r="AU487" s="33" t="str">
        <f t="shared" si="77"/>
        <v>-</v>
      </c>
      <c r="AV487" s="33" t="str">
        <f t="shared" si="78"/>
        <v>-</v>
      </c>
      <c r="AW487" s="33" t="str">
        <f t="shared" si="85"/>
        <v>-</v>
      </c>
      <c r="AX487" s="33" t="str">
        <f t="shared" si="79"/>
        <v>No</v>
      </c>
      <c r="AY487" s="33" t="str">
        <f t="shared" si="80"/>
        <v>No</v>
      </c>
      <c r="AZ487" s="33" t="str">
        <f t="shared" si="81"/>
        <v>-</v>
      </c>
      <c r="BA487" s="33" t="str">
        <f t="shared" si="82"/>
        <v>No</v>
      </c>
      <c r="BB487" s="33" t="str">
        <f t="shared" si="83"/>
        <v>No</v>
      </c>
      <c r="BC487" s="33">
        <f t="shared" si="84"/>
        <v>0</v>
      </c>
    </row>
    <row r="488" spans="1:55" x14ac:dyDescent="0.25">
      <c r="A488" s="29"/>
      <c r="B488" s="29" t="e">
        <f>IF(ROW(A488)=1,"",VLOOKUP(A488,'SERP Crawl'!A:C,3,FALSE))</f>
        <v>#N/A</v>
      </c>
      <c r="C488" t="e">
        <f>IF(ROW(A488)=1,"",VLOOKUP(A488,Crawl!A:C,3,FALSE))</f>
        <v>#N/A</v>
      </c>
      <c r="D488" s="31" t="e">
        <f>IF(ROW(A488)=1,"",IF(VLOOKUP(A488,Crawl!A:V,22,FALSE)="","No","Yes"))</f>
        <v>#N/A</v>
      </c>
      <c r="E488" s="31" t="e">
        <f>IF(ROW(A488)=1,"",IF(VLOOKUP(A488,Crawl!A:W,23,FALSE)=0,"",VLOOKUP(A488,Crawl!A:W,23,FALSE)))</f>
        <v>#N/A</v>
      </c>
      <c r="F488" s="31" t="str">
        <f t="shared" si="86"/>
        <v/>
      </c>
      <c r="G488" s="31" t="str">
        <f>IFERROR(MID(A488,FIND(".",A488,LEN(#REF!)),LEN(A488)),"")</f>
        <v/>
      </c>
      <c r="H488" s="31" t="str">
        <f t="shared" si="87"/>
        <v/>
      </c>
      <c r="AM488"/>
      <c r="AN488"/>
      <c r="AO488"/>
      <c r="AP488"/>
      <c r="AQ488"/>
      <c r="AR488"/>
      <c r="AS488"/>
      <c r="AT488" s="33" t="str">
        <f>IF(ROW()=1,"",IF(O488=200,IFERROR(IF(FIND(LOWER(#REF!),LOWER(Q488)),"Yes","No"),"No"),"-"))</f>
        <v>-</v>
      </c>
      <c r="AU488" s="33" t="str">
        <f t="shared" si="77"/>
        <v>-</v>
      </c>
      <c r="AV488" s="33" t="str">
        <f t="shared" si="78"/>
        <v>-</v>
      </c>
      <c r="AW488" s="33" t="str">
        <f t="shared" si="85"/>
        <v>-</v>
      </c>
      <c r="AX488" s="33" t="str">
        <f t="shared" si="79"/>
        <v>No</v>
      </c>
      <c r="AY488" s="33" t="str">
        <f t="shared" si="80"/>
        <v>No</v>
      </c>
      <c r="AZ488" s="33" t="str">
        <f t="shared" si="81"/>
        <v>-</v>
      </c>
      <c r="BA488" s="33" t="str">
        <f t="shared" si="82"/>
        <v>No</v>
      </c>
      <c r="BB488" s="33" t="str">
        <f t="shared" si="83"/>
        <v>No</v>
      </c>
      <c r="BC488" s="33">
        <f t="shared" si="84"/>
        <v>0</v>
      </c>
    </row>
    <row r="489" spans="1:55" x14ac:dyDescent="0.25">
      <c r="A489" s="29"/>
      <c r="B489" s="29" t="e">
        <f>IF(ROW(A489)=1,"",VLOOKUP(A489,'SERP Crawl'!A:C,3,FALSE))</f>
        <v>#N/A</v>
      </c>
      <c r="C489" t="e">
        <f>IF(ROW(A489)=1,"",VLOOKUP(A489,Crawl!A:C,3,FALSE))</f>
        <v>#N/A</v>
      </c>
      <c r="D489" s="31" t="e">
        <f>IF(ROW(A489)=1,"",IF(VLOOKUP(A489,Crawl!A:V,22,FALSE)="","No","Yes"))</f>
        <v>#N/A</v>
      </c>
      <c r="E489" s="31" t="e">
        <f>IF(ROW(A489)=1,"",IF(VLOOKUP(A489,Crawl!A:W,23,FALSE)=0,"",VLOOKUP(A489,Crawl!A:W,23,FALSE)))</f>
        <v>#N/A</v>
      </c>
      <c r="F489" s="31" t="str">
        <f t="shared" si="86"/>
        <v/>
      </c>
      <c r="G489" s="31" t="str">
        <f>IFERROR(MID(A489,FIND(".",A489,LEN(#REF!)),LEN(A489)),"")</f>
        <v/>
      </c>
      <c r="H489" s="31" t="str">
        <f t="shared" si="87"/>
        <v/>
      </c>
      <c r="AM489"/>
      <c r="AN489"/>
      <c r="AO489"/>
      <c r="AP489"/>
      <c r="AQ489"/>
      <c r="AR489"/>
      <c r="AS489"/>
      <c r="AT489" s="33" t="str">
        <f>IF(ROW()=1,"",IF(O489=200,IFERROR(IF(FIND(LOWER(#REF!),LOWER(Q489)),"Yes","No"),"No"),"-"))</f>
        <v>-</v>
      </c>
      <c r="AU489" s="33" t="str">
        <f t="shared" si="77"/>
        <v>-</v>
      </c>
      <c r="AV489" s="33" t="str">
        <f t="shared" si="78"/>
        <v>-</v>
      </c>
      <c r="AW489" s="33" t="str">
        <f t="shared" si="85"/>
        <v>-</v>
      </c>
      <c r="AX489" s="33" t="str">
        <f t="shared" si="79"/>
        <v>No</v>
      </c>
      <c r="AY489" s="33" t="str">
        <f t="shared" si="80"/>
        <v>No</v>
      </c>
      <c r="AZ489" s="33" t="str">
        <f t="shared" si="81"/>
        <v>-</v>
      </c>
      <c r="BA489" s="33" t="str">
        <f t="shared" si="82"/>
        <v>No</v>
      </c>
      <c r="BB489" s="33" t="str">
        <f t="shared" si="83"/>
        <v>No</v>
      </c>
      <c r="BC489" s="33">
        <f t="shared" si="84"/>
        <v>0</v>
      </c>
    </row>
    <row r="490" spans="1:55" x14ac:dyDescent="0.25">
      <c r="A490" s="29"/>
      <c r="B490" s="29" t="e">
        <f>IF(ROW(A490)=1,"",VLOOKUP(A490,'SERP Crawl'!A:C,3,FALSE))</f>
        <v>#N/A</v>
      </c>
      <c r="C490" t="e">
        <f>IF(ROW(A490)=1,"",VLOOKUP(A490,Crawl!A:C,3,FALSE))</f>
        <v>#N/A</v>
      </c>
      <c r="D490" s="31" t="e">
        <f>IF(ROW(A490)=1,"",IF(VLOOKUP(A490,Crawl!A:V,22,FALSE)="","No","Yes"))</f>
        <v>#N/A</v>
      </c>
      <c r="E490" s="31" t="e">
        <f>IF(ROW(A490)=1,"",IF(VLOOKUP(A490,Crawl!A:W,23,FALSE)=0,"",VLOOKUP(A490,Crawl!A:W,23,FALSE)))</f>
        <v>#N/A</v>
      </c>
      <c r="F490" s="31" t="str">
        <f t="shared" si="86"/>
        <v/>
      </c>
      <c r="G490" s="31" t="str">
        <f>IFERROR(MID(A490,FIND(".",A490,LEN(#REF!)),LEN(A490)),"")</f>
        <v/>
      </c>
      <c r="H490" s="31" t="str">
        <f t="shared" si="87"/>
        <v/>
      </c>
      <c r="AM490"/>
      <c r="AN490"/>
      <c r="AO490"/>
      <c r="AP490"/>
      <c r="AQ490"/>
      <c r="AR490"/>
      <c r="AS490"/>
      <c r="AT490" s="33" t="str">
        <f>IF(ROW()=1,"",IF(O490=200,IFERROR(IF(FIND(LOWER(#REF!),LOWER(Q490)),"Yes","No"),"No"),"-"))</f>
        <v>-</v>
      </c>
      <c r="AU490" s="33" t="str">
        <f t="shared" si="77"/>
        <v>-</v>
      </c>
      <c r="AV490" s="33" t="str">
        <f t="shared" si="78"/>
        <v>-</v>
      </c>
      <c r="AW490" s="33" t="str">
        <f t="shared" si="85"/>
        <v>-</v>
      </c>
      <c r="AX490" s="33" t="str">
        <f t="shared" si="79"/>
        <v>No</v>
      </c>
      <c r="AY490" s="33" t="str">
        <f t="shared" si="80"/>
        <v>No</v>
      </c>
      <c r="AZ490" s="33" t="str">
        <f t="shared" si="81"/>
        <v>-</v>
      </c>
      <c r="BA490" s="33" t="str">
        <f t="shared" si="82"/>
        <v>No</v>
      </c>
      <c r="BB490" s="33" t="str">
        <f t="shared" si="83"/>
        <v>No</v>
      </c>
      <c r="BC490" s="33">
        <f t="shared" si="84"/>
        <v>0</v>
      </c>
    </row>
    <row r="491" spans="1:55" x14ac:dyDescent="0.25">
      <c r="A491" s="29"/>
      <c r="B491" s="29" t="e">
        <f>IF(ROW(A491)=1,"",VLOOKUP(A491,'SERP Crawl'!A:C,3,FALSE))</f>
        <v>#N/A</v>
      </c>
      <c r="C491" t="e">
        <f>IF(ROW(A491)=1,"",VLOOKUP(A491,Crawl!A:C,3,FALSE))</f>
        <v>#N/A</v>
      </c>
      <c r="D491" s="31" t="e">
        <f>IF(ROW(A491)=1,"",IF(VLOOKUP(A491,Crawl!A:V,22,FALSE)="","No","Yes"))</f>
        <v>#N/A</v>
      </c>
      <c r="E491" s="31" t="e">
        <f>IF(ROW(A491)=1,"",IF(VLOOKUP(A491,Crawl!A:W,23,FALSE)=0,"",VLOOKUP(A491,Crawl!A:W,23,FALSE)))</f>
        <v>#N/A</v>
      </c>
      <c r="F491" s="31" t="str">
        <f t="shared" si="86"/>
        <v/>
      </c>
      <c r="G491" s="31" t="str">
        <f>IFERROR(MID(A491,FIND(".",A491,LEN(#REF!)),LEN(A491)),"")</f>
        <v/>
      </c>
      <c r="H491" s="31" t="str">
        <f t="shared" si="87"/>
        <v/>
      </c>
      <c r="AM491"/>
      <c r="AN491"/>
      <c r="AO491"/>
      <c r="AP491"/>
      <c r="AQ491"/>
      <c r="AR491"/>
      <c r="AS491"/>
      <c r="AT491" s="33" t="str">
        <f>IF(ROW()=1,"",IF(O491=200,IFERROR(IF(FIND(LOWER(#REF!),LOWER(Q491)),"Yes","No"),"No"),"-"))</f>
        <v>-</v>
      </c>
      <c r="AU491" s="33" t="str">
        <f t="shared" si="77"/>
        <v>-</v>
      </c>
      <c r="AV491" s="33" t="str">
        <f t="shared" si="78"/>
        <v>-</v>
      </c>
      <c r="AW491" s="33" t="str">
        <f t="shared" si="85"/>
        <v>-</v>
      </c>
      <c r="AX491" s="33" t="str">
        <f t="shared" si="79"/>
        <v>No</v>
      </c>
      <c r="AY491" s="33" t="str">
        <f t="shared" si="80"/>
        <v>No</v>
      </c>
      <c r="AZ491" s="33" t="str">
        <f t="shared" si="81"/>
        <v>-</v>
      </c>
      <c r="BA491" s="33" t="str">
        <f t="shared" si="82"/>
        <v>No</v>
      </c>
      <c r="BB491" s="33" t="str">
        <f t="shared" si="83"/>
        <v>No</v>
      </c>
      <c r="BC491" s="33">
        <f t="shared" si="84"/>
        <v>0</v>
      </c>
    </row>
    <row r="492" spans="1:55" x14ac:dyDescent="0.25">
      <c r="A492" s="29"/>
      <c r="B492" s="29" t="e">
        <f>IF(ROW(A492)=1,"",VLOOKUP(A492,'SERP Crawl'!A:C,3,FALSE))</f>
        <v>#N/A</v>
      </c>
      <c r="C492" t="e">
        <f>IF(ROW(A492)=1,"",VLOOKUP(A492,Crawl!A:C,3,FALSE))</f>
        <v>#N/A</v>
      </c>
      <c r="D492" s="31" t="e">
        <f>IF(ROW(A492)=1,"",IF(VLOOKUP(A492,Crawl!A:V,22,FALSE)="","No","Yes"))</f>
        <v>#N/A</v>
      </c>
      <c r="E492" s="31" t="e">
        <f>IF(ROW(A492)=1,"",IF(VLOOKUP(A492,Crawl!A:W,23,FALSE)=0,"",VLOOKUP(A492,Crawl!A:W,23,FALSE)))</f>
        <v>#N/A</v>
      </c>
      <c r="F492" s="31" t="str">
        <f t="shared" si="86"/>
        <v/>
      </c>
      <c r="G492" s="31" t="str">
        <f>IFERROR(MID(A492,FIND(".",A492,LEN(#REF!)),LEN(A492)),"")</f>
        <v/>
      </c>
      <c r="H492" s="31" t="str">
        <f t="shared" si="87"/>
        <v/>
      </c>
      <c r="AM492"/>
      <c r="AN492"/>
      <c r="AO492"/>
      <c r="AP492"/>
      <c r="AQ492"/>
      <c r="AR492"/>
      <c r="AS492"/>
      <c r="AT492" s="33" t="str">
        <f>IF(ROW()=1,"",IF(O492=200,IFERROR(IF(FIND(LOWER(#REF!),LOWER(Q492)),"Yes","No"),"No"),"-"))</f>
        <v>-</v>
      </c>
      <c r="AU492" s="33" t="str">
        <f t="shared" si="77"/>
        <v>-</v>
      </c>
      <c r="AV492" s="33" t="str">
        <f t="shared" si="78"/>
        <v>-</v>
      </c>
      <c r="AW492" s="33" t="str">
        <f t="shared" si="85"/>
        <v>-</v>
      </c>
      <c r="AX492" s="33" t="str">
        <f t="shared" si="79"/>
        <v>No</v>
      </c>
      <c r="AY492" s="33" t="str">
        <f t="shared" si="80"/>
        <v>No</v>
      </c>
      <c r="AZ492" s="33" t="str">
        <f t="shared" si="81"/>
        <v>-</v>
      </c>
      <c r="BA492" s="33" t="str">
        <f t="shared" si="82"/>
        <v>No</v>
      </c>
      <c r="BB492" s="33" t="str">
        <f t="shared" si="83"/>
        <v>No</v>
      </c>
      <c r="BC492" s="33">
        <f t="shared" si="84"/>
        <v>0</v>
      </c>
    </row>
    <row r="493" spans="1:55" x14ac:dyDescent="0.25">
      <c r="A493" s="29"/>
      <c r="B493" s="29" t="e">
        <f>IF(ROW(A493)=1,"",VLOOKUP(A493,'SERP Crawl'!A:C,3,FALSE))</f>
        <v>#N/A</v>
      </c>
      <c r="C493" t="e">
        <f>IF(ROW(A493)=1,"",VLOOKUP(A493,Crawl!A:C,3,FALSE))</f>
        <v>#N/A</v>
      </c>
      <c r="D493" s="31" t="e">
        <f>IF(ROW(A493)=1,"",IF(VLOOKUP(A493,Crawl!A:V,22,FALSE)="","No","Yes"))</f>
        <v>#N/A</v>
      </c>
      <c r="E493" s="31" t="e">
        <f>IF(ROW(A493)=1,"",IF(VLOOKUP(A493,Crawl!A:W,23,FALSE)=0,"",VLOOKUP(A493,Crawl!A:W,23,FALSE)))</f>
        <v>#N/A</v>
      </c>
      <c r="F493" s="31" t="str">
        <f t="shared" si="86"/>
        <v/>
      </c>
      <c r="G493" s="31" t="str">
        <f>IFERROR(MID(A493,FIND(".",A493,LEN(#REF!)),LEN(A493)),"")</f>
        <v/>
      </c>
      <c r="H493" s="31" t="str">
        <f t="shared" si="87"/>
        <v/>
      </c>
      <c r="AM493"/>
      <c r="AN493"/>
      <c r="AO493"/>
      <c r="AP493"/>
      <c r="AQ493"/>
      <c r="AR493"/>
      <c r="AS493"/>
      <c r="AT493" s="33" t="str">
        <f>IF(ROW()=1,"",IF(O493=200,IFERROR(IF(FIND(LOWER(#REF!),LOWER(Q493)),"Yes","No"),"No"),"-"))</f>
        <v>-</v>
      </c>
      <c r="AU493" s="33" t="str">
        <f t="shared" si="77"/>
        <v>-</v>
      </c>
      <c r="AV493" s="33" t="str">
        <f t="shared" si="78"/>
        <v>-</v>
      </c>
      <c r="AW493" s="33" t="str">
        <f t="shared" si="85"/>
        <v>-</v>
      </c>
      <c r="AX493" s="33" t="str">
        <f t="shared" si="79"/>
        <v>No</v>
      </c>
      <c r="AY493" s="33" t="str">
        <f t="shared" si="80"/>
        <v>No</v>
      </c>
      <c r="AZ493" s="33" t="str">
        <f t="shared" si="81"/>
        <v>-</v>
      </c>
      <c r="BA493" s="33" t="str">
        <f t="shared" si="82"/>
        <v>No</v>
      </c>
      <c r="BB493" s="33" t="str">
        <f t="shared" si="83"/>
        <v>No</v>
      </c>
      <c r="BC493" s="33">
        <f t="shared" si="84"/>
        <v>0</v>
      </c>
    </row>
    <row r="494" spans="1:55" x14ac:dyDescent="0.25">
      <c r="A494" s="29"/>
      <c r="B494" s="29" t="e">
        <f>IF(ROW(A494)=1,"",VLOOKUP(A494,'SERP Crawl'!A:C,3,FALSE))</f>
        <v>#N/A</v>
      </c>
      <c r="C494" t="e">
        <f>IF(ROW(A494)=1,"",VLOOKUP(A494,Crawl!A:C,3,FALSE))</f>
        <v>#N/A</v>
      </c>
      <c r="D494" s="31" t="e">
        <f>IF(ROW(A494)=1,"",IF(VLOOKUP(A494,Crawl!A:V,22,FALSE)="","No","Yes"))</f>
        <v>#N/A</v>
      </c>
      <c r="E494" s="31" t="e">
        <f>IF(ROW(A494)=1,"",IF(VLOOKUP(A494,Crawl!A:W,23,FALSE)=0,"",VLOOKUP(A494,Crawl!A:W,23,FALSE)))</f>
        <v>#N/A</v>
      </c>
      <c r="F494" s="31" t="str">
        <f t="shared" si="86"/>
        <v/>
      </c>
      <c r="G494" s="31" t="str">
        <f>IFERROR(MID(A494,FIND(".",A494,LEN(#REF!)),LEN(A494)),"")</f>
        <v/>
      </c>
      <c r="H494" s="31" t="str">
        <f t="shared" si="87"/>
        <v/>
      </c>
      <c r="AM494"/>
      <c r="AN494"/>
      <c r="AO494"/>
      <c r="AP494"/>
      <c r="AQ494"/>
      <c r="AR494"/>
      <c r="AS494"/>
      <c r="AT494" s="33" t="str">
        <f>IF(ROW()=1,"",IF(O494=200,IFERROR(IF(FIND(LOWER(#REF!),LOWER(Q494)),"Yes","No"),"No"),"-"))</f>
        <v>-</v>
      </c>
      <c r="AU494" s="33" t="str">
        <f t="shared" si="77"/>
        <v>-</v>
      </c>
      <c r="AV494" s="33" t="str">
        <f t="shared" si="78"/>
        <v>-</v>
      </c>
      <c r="AW494" s="33" t="str">
        <f t="shared" si="85"/>
        <v>-</v>
      </c>
      <c r="AX494" s="33" t="str">
        <f t="shared" si="79"/>
        <v>No</v>
      </c>
      <c r="AY494" s="33" t="str">
        <f t="shared" si="80"/>
        <v>No</v>
      </c>
      <c r="AZ494" s="33" t="str">
        <f t="shared" si="81"/>
        <v>-</v>
      </c>
      <c r="BA494" s="33" t="str">
        <f t="shared" si="82"/>
        <v>No</v>
      </c>
      <c r="BB494" s="33" t="str">
        <f t="shared" si="83"/>
        <v>No</v>
      </c>
      <c r="BC494" s="33">
        <f t="shared" si="84"/>
        <v>0</v>
      </c>
    </row>
    <row r="495" spans="1:55" x14ac:dyDescent="0.25">
      <c r="A495" s="29"/>
      <c r="B495" s="29" t="e">
        <f>IF(ROW(A495)=1,"",VLOOKUP(A495,'SERP Crawl'!A:C,3,FALSE))</f>
        <v>#N/A</v>
      </c>
      <c r="C495" t="e">
        <f>IF(ROW(A495)=1,"",VLOOKUP(A495,Crawl!A:C,3,FALSE))</f>
        <v>#N/A</v>
      </c>
      <c r="D495" s="31" t="e">
        <f>IF(ROW(A495)=1,"",IF(VLOOKUP(A495,Crawl!A:V,22,FALSE)="","No","Yes"))</f>
        <v>#N/A</v>
      </c>
      <c r="E495" s="31" t="e">
        <f>IF(ROW(A495)=1,"",IF(VLOOKUP(A495,Crawl!A:W,23,FALSE)=0,"",VLOOKUP(A495,Crawl!A:W,23,FALSE)))</f>
        <v>#N/A</v>
      </c>
      <c r="F495" s="31" t="str">
        <f t="shared" si="86"/>
        <v/>
      </c>
      <c r="G495" s="31" t="str">
        <f>IFERROR(MID(A495,FIND(".",A495,LEN(#REF!)),LEN(A495)),"")</f>
        <v/>
      </c>
      <c r="H495" s="31" t="str">
        <f t="shared" si="87"/>
        <v/>
      </c>
      <c r="AM495"/>
      <c r="AN495"/>
      <c r="AO495"/>
      <c r="AP495"/>
      <c r="AQ495"/>
      <c r="AR495"/>
      <c r="AS495"/>
      <c r="AT495" s="33" t="str">
        <f>IF(ROW()=1,"",IF(O495=200,IFERROR(IF(FIND(LOWER(#REF!),LOWER(Q495)),"Yes","No"),"No"),"-"))</f>
        <v>-</v>
      </c>
      <c r="AU495" s="33" t="str">
        <f t="shared" si="77"/>
        <v>-</v>
      </c>
      <c r="AV495" s="33" t="str">
        <f t="shared" si="78"/>
        <v>-</v>
      </c>
      <c r="AW495" s="33" t="str">
        <f t="shared" si="85"/>
        <v>-</v>
      </c>
      <c r="AX495" s="33" t="str">
        <f t="shared" si="79"/>
        <v>No</v>
      </c>
      <c r="AY495" s="33" t="str">
        <f t="shared" si="80"/>
        <v>No</v>
      </c>
      <c r="AZ495" s="33" t="str">
        <f t="shared" si="81"/>
        <v>-</v>
      </c>
      <c r="BA495" s="33" t="str">
        <f t="shared" si="82"/>
        <v>No</v>
      </c>
      <c r="BB495" s="33" t="str">
        <f t="shared" si="83"/>
        <v>No</v>
      </c>
      <c r="BC495" s="33">
        <f t="shared" si="84"/>
        <v>0</v>
      </c>
    </row>
    <row r="496" spans="1:55" x14ac:dyDescent="0.25">
      <c r="A496" s="29"/>
      <c r="B496" s="29" t="e">
        <f>IF(ROW(A496)=1,"",VLOOKUP(A496,'SERP Crawl'!A:C,3,FALSE))</f>
        <v>#N/A</v>
      </c>
      <c r="C496" t="e">
        <f>IF(ROW(A496)=1,"",VLOOKUP(A496,Crawl!A:C,3,FALSE))</f>
        <v>#N/A</v>
      </c>
      <c r="D496" s="31" t="e">
        <f>IF(ROW(A496)=1,"",IF(VLOOKUP(A496,Crawl!A:V,22,FALSE)="","No","Yes"))</f>
        <v>#N/A</v>
      </c>
      <c r="E496" s="31" t="e">
        <f>IF(ROW(A496)=1,"",IF(VLOOKUP(A496,Crawl!A:W,23,FALSE)=0,"",VLOOKUP(A496,Crawl!A:W,23,FALSE)))</f>
        <v>#N/A</v>
      </c>
      <c r="F496" s="31" t="str">
        <f t="shared" si="86"/>
        <v/>
      </c>
      <c r="G496" s="31" t="str">
        <f>IFERROR(MID(A496,FIND(".",A496,LEN(#REF!)),LEN(A496)),"")</f>
        <v/>
      </c>
      <c r="H496" s="31" t="str">
        <f t="shared" si="87"/>
        <v/>
      </c>
      <c r="AM496"/>
      <c r="AN496"/>
      <c r="AO496"/>
      <c r="AP496"/>
      <c r="AQ496"/>
      <c r="AR496"/>
      <c r="AS496"/>
      <c r="AT496" s="33" t="str">
        <f>IF(ROW()=1,"",IF(O496=200,IFERROR(IF(FIND(LOWER(#REF!),LOWER(Q496)),"Yes","No"),"No"),"-"))</f>
        <v>-</v>
      </c>
      <c r="AU496" s="33" t="str">
        <f t="shared" si="77"/>
        <v>-</v>
      </c>
      <c r="AV496" s="33" t="str">
        <f t="shared" si="78"/>
        <v>-</v>
      </c>
      <c r="AW496" s="33" t="str">
        <f t="shared" si="85"/>
        <v>-</v>
      </c>
      <c r="AX496" s="33" t="str">
        <f t="shared" si="79"/>
        <v>No</v>
      </c>
      <c r="AY496" s="33" t="str">
        <f t="shared" si="80"/>
        <v>No</v>
      </c>
      <c r="AZ496" s="33" t="str">
        <f t="shared" si="81"/>
        <v>-</v>
      </c>
      <c r="BA496" s="33" t="str">
        <f t="shared" si="82"/>
        <v>No</v>
      </c>
      <c r="BB496" s="33" t="str">
        <f t="shared" si="83"/>
        <v>No</v>
      </c>
      <c r="BC496" s="33">
        <f t="shared" si="84"/>
        <v>0</v>
      </c>
    </row>
    <row r="497" spans="1:55" x14ac:dyDescent="0.25">
      <c r="A497" s="29"/>
      <c r="B497" s="29" t="e">
        <f>IF(ROW(A497)=1,"",VLOOKUP(A497,'SERP Crawl'!A:C,3,FALSE))</f>
        <v>#N/A</v>
      </c>
      <c r="C497" t="e">
        <f>IF(ROW(A497)=1,"",VLOOKUP(A497,Crawl!A:C,3,FALSE))</f>
        <v>#N/A</v>
      </c>
      <c r="D497" s="31" t="e">
        <f>IF(ROW(A497)=1,"",IF(VLOOKUP(A497,Crawl!A:V,22,FALSE)="","No","Yes"))</f>
        <v>#N/A</v>
      </c>
      <c r="E497" s="31" t="e">
        <f>IF(ROW(A497)=1,"",IF(VLOOKUP(A497,Crawl!A:W,23,FALSE)=0,"",VLOOKUP(A497,Crawl!A:W,23,FALSE)))</f>
        <v>#N/A</v>
      </c>
      <c r="F497" s="31" t="str">
        <f t="shared" si="86"/>
        <v/>
      </c>
      <c r="G497" s="31" t="str">
        <f>IFERROR(MID(A497,FIND(".",A497,LEN(#REF!)),LEN(A497)),"")</f>
        <v/>
      </c>
      <c r="H497" s="31" t="str">
        <f t="shared" si="87"/>
        <v/>
      </c>
      <c r="AM497"/>
      <c r="AN497"/>
      <c r="AO497"/>
      <c r="AP497"/>
      <c r="AQ497"/>
      <c r="AR497"/>
      <c r="AS497"/>
      <c r="AT497" s="33" t="str">
        <f>IF(ROW()=1,"",IF(O497=200,IFERROR(IF(FIND(LOWER(#REF!),LOWER(Q497)),"Yes","No"),"No"),"-"))</f>
        <v>-</v>
      </c>
      <c r="AU497" s="33" t="str">
        <f t="shared" si="77"/>
        <v>-</v>
      </c>
      <c r="AV497" s="33" t="str">
        <f t="shared" si="78"/>
        <v>-</v>
      </c>
      <c r="AW497" s="33" t="str">
        <f t="shared" si="85"/>
        <v>-</v>
      </c>
      <c r="AX497" s="33" t="str">
        <f t="shared" si="79"/>
        <v>No</v>
      </c>
      <c r="AY497" s="33" t="str">
        <f t="shared" si="80"/>
        <v>No</v>
      </c>
      <c r="AZ497" s="33" t="str">
        <f t="shared" si="81"/>
        <v>-</v>
      </c>
      <c r="BA497" s="33" t="str">
        <f t="shared" si="82"/>
        <v>No</v>
      </c>
      <c r="BB497" s="33" t="str">
        <f t="shared" si="83"/>
        <v>No</v>
      </c>
      <c r="BC497" s="33">
        <f t="shared" si="84"/>
        <v>0</v>
      </c>
    </row>
    <row r="498" spans="1:55" x14ac:dyDescent="0.25">
      <c r="B498" s="29" t="e">
        <f>IF(ROW(A498)=1,"",VLOOKUP(A498,'SERP Crawl'!A:C,3,FALSE))</f>
        <v>#N/A</v>
      </c>
      <c r="C498" t="e">
        <f>IF(ROW(A498)=1,"",VLOOKUP(A498,Crawl!A:C,3,FALSE))</f>
        <v>#N/A</v>
      </c>
      <c r="D498" s="31" t="e">
        <f>IF(ROW(A498)=1,"",IF(VLOOKUP(A498,Crawl!A:V,22,FALSE)="","No","Yes"))</f>
        <v>#N/A</v>
      </c>
      <c r="E498" s="31" t="e">
        <f>IF(ROW(A498)=1,"",IF(VLOOKUP(A498,Crawl!A:W,23,FALSE)=0,"",VLOOKUP(A498,Crawl!A:W,23,FALSE)))</f>
        <v>#N/A</v>
      </c>
      <c r="F498" s="31" t="str">
        <f t="shared" si="86"/>
        <v/>
      </c>
      <c r="G498" s="31" t="str">
        <f>IFERROR(MID(A498,FIND(".",A498,LEN(#REF!)),LEN(A498)),"")</f>
        <v/>
      </c>
      <c r="H498" s="31" t="str">
        <f t="shared" si="87"/>
        <v/>
      </c>
      <c r="AM498"/>
      <c r="AN498"/>
      <c r="AO498"/>
      <c r="AP498"/>
      <c r="AQ498"/>
      <c r="AR498"/>
      <c r="AS498"/>
      <c r="AT498" s="33" t="str">
        <f>IF(ROW()=1,"",IF(O498=200,IFERROR(IF(FIND(LOWER(#REF!),LOWER(Q498)),"Yes","No"),"No"),"-"))</f>
        <v>-</v>
      </c>
      <c r="AU498" s="33" t="str">
        <f t="shared" si="77"/>
        <v>-</v>
      </c>
      <c r="AV498" s="33" t="str">
        <f t="shared" si="78"/>
        <v>-</v>
      </c>
      <c r="AW498" s="33" t="str">
        <f t="shared" si="85"/>
        <v>-</v>
      </c>
      <c r="AX498" s="33" t="str">
        <f t="shared" si="79"/>
        <v>No</v>
      </c>
      <c r="AY498" s="33" t="str">
        <f t="shared" si="80"/>
        <v>No</v>
      </c>
      <c r="AZ498" s="33" t="str">
        <f t="shared" si="81"/>
        <v>-</v>
      </c>
      <c r="BA498" s="33" t="str">
        <f t="shared" si="82"/>
        <v>No</v>
      </c>
      <c r="BB498" s="33" t="str">
        <f t="shared" si="83"/>
        <v>No</v>
      </c>
      <c r="BC498" s="33">
        <f t="shared" si="84"/>
        <v>0</v>
      </c>
    </row>
    <row r="499" spans="1:55" x14ac:dyDescent="0.25">
      <c r="A499" s="29"/>
      <c r="B499" s="29" t="e">
        <f>IF(ROW(A499)=1,"",VLOOKUP(A499,'SERP Crawl'!A:C,3,FALSE))</f>
        <v>#N/A</v>
      </c>
      <c r="C499" t="e">
        <f>IF(ROW(A499)=1,"",VLOOKUP(A499,Crawl!A:C,3,FALSE))</f>
        <v>#N/A</v>
      </c>
      <c r="D499" s="31" t="e">
        <f>IF(ROW(A499)=1,"",IF(VLOOKUP(A499,Crawl!A:V,22,FALSE)="","No","Yes"))</f>
        <v>#N/A</v>
      </c>
      <c r="E499" s="31" t="e">
        <f>IF(ROW(A499)=1,"",IF(VLOOKUP(A499,Crawl!A:W,23,FALSE)=0,"",VLOOKUP(A499,Crawl!A:W,23,FALSE)))</f>
        <v>#N/A</v>
      </c>
      <c r="F499" s="31" t="str">
        <f t="shared" si="86"/>
        <v/>
      </c>
      <c r="G499" s="31" t="str">
        <f>IFERROR(MID(A499,FIND(".",A499,LEN(#REF!)),LEN(A499)),"")</f>
        <v/>
      </c>
      <c r="H499" s="31" t="str">
        <f t="shared" si="87"/>
        <v/>
      </c>
      <c r="AM499"/>
      <c r="AN499"/>
      <c r="AO499"/>
      <c r="AP499"/>
      <c r="AQ499"/>
      <c r="AR499"/>
      <c r="AS499"/>
      <c r="AT499" s="33" t="str">
        <f>IF(ROW()=1,"",IF(O499=200,IFERROR(IF(FIND(LOWER(#REF!),LOWER(Q499)),"Yes","No"),"No"),"-"))</f>
        <v>-</v>
      </c>
      <c r="AU499" s="33" t="str">
        <f t="shared" si="77"/>
        <v>-</v>
      </c>
      <c r="AV499" s="33" t="str">
        <f t="shared" si="78"/>
        <v>-</v>
      </c>
      <c r="AW499" s="33" t="str">
        <f t="shared" si="85"/>
        <v>-</v>
      </c>
      <c r="AX499" s="33" t="str">
        <f t="shared" si="79"/>
        <v>No</v>
      </c>
      <c r="AY499" s="33" t="str">
        <f t="shared" si="80"/>
        <v>No</v>
      </c>
      <c r="AZ499" s="33" t="str">
        <f t="shared" si="81"/>
        <v>-</v>
      </c>
      <c r="BA499" s="33" t="str">
        <f t="shared" si="82"/>
        <v>No</v>
      </c>
      <c r="BB499" s="33" t="str">
        <f t="shared" si="83"/>
        <v>No</v>
      </c>
      <c r="BC499" s="33">
        <f t="shared" si="84"/>
        <v>0</v>
      </c>
    </row>
    <row r="500" spans="1:55" x14ac:dyDescent="0.25">
      <c r="A500" s="29"/>
      <c r="B500" s="29" t="e">
        <f>IF(ROW(A500)=1,"",VLOOKUP(A500,'SERP Crawl'!A:C,3,FALSE))</f>
        <v>#N/A</v>
      </c>
      <c r="C500" t="e">
        <f>IF(ROW(A500)=1,"",VLOOKUP(A500,Crawl!A:C,3,FALSE))</f>
        <v>#N/A</v>
      </c>
      <c r="D500" s="31" t="e">
        <f>IF(ROW(A500)=1,"",IF(VLOOKUP(A500,Crawl!A:V,22,FALSE)="","No","Yes"))</f>
        <v>#N/A</v>
      </c>
      <c r="E500" s="31" t="e">
        <f>IF(ROW(A500)=1,"",IF(VLOOKUP(A500,Crawl!A:W,23,FALSE)=0,"",VLOOKUP(A500,Crawl!A:W,23,FALSE)))</f>
        <v>#N/A</v>
      </c>
      <c r="F500" s="31" t="str">
        <f t="shared" si="86"/>
        <v/>
      </c>
      <c r="G500" s="31" t="str">
        <f>IFERROR(MID(A500,FIND(".",A500,LEN(#REF!)),LEN(A500)),"")</f>
        <v/>
      </c>
      <c r="H500" s="31" t="str">
        <f t="shared" si="87"/>
        <v/>
      </c>
      <c r="AM500"/>
      <c r="AN500"/>
      <c r="AO500"/>
      <c r="AP500"/>
      <c r="AQ500"/>
      <c r="AR500"/>
      <c r="AS500"/>
      <c r="AT500" s="33" t="str">
        <f>IF(ROW()=1,"",IF(O500=200,IFERROR(IF(FIND(LOWER(#REF!),LOWER(Q500)),"Yes","No"),"No"),"-"))</f>
        <v>-</v>
      </c>
      <c r="AU500" s="33" t="str">
        <f t="shared" si="77"/>
        <v>-</v>
      </c>
      <c r="AV500" s="33" t="str">
        <f t="shared" si="78"/>
        <v>-</v>
      </c>
      <c r="AW500" s="33" t="str">
        <f t="shared" si="85"/>
        <v>-</v>
      </c>
      <c r="AX500" s="33" t="str">
        <f t="shared" si="79"/>
        <v>No</v>
      </c>
      <c r="AY500" s="33" t="str">
        <f t="shared" si="80"/>
        <v>No</v>
      </c>
      <c r="AZ500" s="33" t="str">
        <f t="shared" si="81"/>
        <v>-</v>
      </c>
      <c r="BA500" s="33" t="str">
        <f t="shared" si="82"/>
        <v>No</v>
      </c>
      <c r="BB500" s="33" t="str">
        <f t="shared" si="83"/>
        <v>No</v>
      </c>
      <c r="BC500" s="33">
        <f t="shared" si="84"/>
        <v>0</v>
      </c>
    </row>
    <row r="501" spans="1:55" x14ac:dyDescent="0.25">
      <c r="A501" s="29"/>
      <c r="B501" s="29" t="e">
        <f>IF(ROW(A501)=1,"",VLOOKUP(A501,'SERP Crawl'!A:C,3,FALSE))</f>
        <v>#N/A</v>
      </c>
      <c r="C501" t="e">
        <f>IF(ROW(A501)=1,"",VLOOKUP(A501,Crawl!A:C,3,FALSE))</f>
        <v>#N/A</v>
      </c>
      <c r="D501" s="31" t="e">
        <f>IF(ROW(A501)=1,"",IF(VLOOKUP(A501,Crawl!A:V,22,FALSE)="","No","Yes"))</f>
        <v>#N/A</v>
      </c>
      <c r="E501" s="31" t="e">
        <f>IF(ROW(A501)=1,"",IF(VLOOKUP(A501,Crawl!A:W,23,FALSE)=0,"",VLOOKUP(A501,Crawl!A:W,23,FALSE)))</f>
        <v>#N/A</v>
      </c>
      <c r="F501" s="31" t="str">
        <f t="shared" si="86"/>
        <v/>
      </c>
      <c r="G501" s="31" t="str">
        <f>IFERROR(MID(A501,FIND(".",A501,LEN(#REF!)),LEN(A501)),"")</f>
        <v/>
      </c>
      <c r="H501" s="31" t="str">
        <f t="shared" si="87"/>
        <v/>
      </c>
      <c r="AM501"/>
      <c r="AN501"/>
      <c r="AO501"/>
      <c r="AP501"/>
      <c r="AQ501"/>
      <c r="AR501"/>
      <c r="AS501"/>
      <c r="AT501" s="33" t="str">
        <f>IF(ROW()=1,"",IF(O501=200,IFERROR(IF(FIND(LOWER(#REF!),LOWER(Q501)),"Yes","No"),"No"),"-"))</f>
        <v>-</v>
      </c>
      <c r="AU501" s="33" t="str">
        <f t="shared" si="77"/>
        <v>-</v>
      </c>
      <c r="AV501" s="33" t="str">
        <f t="shared" si="78"/>
        <v>-</v>
      </c>
      <c r="AW501" s="33" t="str">
        <f t="shared" si="85"/>
        <v>-</v>
      </c>
      <c r="AX501" s="33" t="str">
        <f t="shared" si="79"/>
        <v>No</v>
      </c>
      <c r="AY501" s="33" t="str">
        <f t="shared" si="80"/>
        <v>No</v>
      </c>
      <c r="AZ501" s="33" t="str">
        <f t="shared" si="81"/>
        <v>-</v>
      </c>
      <c r="BA501" s="33" t="str">
        <f t="shared" si="82"/>
        <v>No</v>
      </c>
      <c r="BB501" s="33" t="str">
        <f t="shared" si="83"/>
        <v>No</v>
      </c>
      <c r="BC501" s="33">
        <f t="shared" si="84"/>
        <v>0</v>
      </c>
    </row>
    <row r="502" spans="1:55" x14ac:dyDescent="0.25">
      <c r="A502" s="29"/>
      <c r="B502" s="29" t="e">
        <f>IF(ROW(A502)=1,"",VLOOKUP(A502,'SERP Crawl'!A:C,3,FALSE))</f>
        <v>#N/A</v>
      </c>
      <c r="C502" t="e">
        <f>IF(ROW(A502)=1,"",VLOOKUP(A502,Crawl!A:C,3,FALSE))</f>
        <v>#N/A</v>
      </c>
      <c r="D502" s="31" t="e">
        <f>IF(ROW(A502)=1,"",IF(VLOOKUP(A502,Crawl!A:V,22,FALSE)="","No","Yes"))</f>
        <v>#N/A</v>
      </c>
      <c r="E502" s="31" t="e">
        <f>IF(ROW(A502)=1,"",IF(VLOOKUP(A502,Crawl!A:W,23,FALSE)=0,"",VLOOKUP(A502,Crawl!A:W,23,FALSE)))</f>
        <v>#N/A</v>
      </c>
      <c r="F502" s="31" t="str">
        <f t="shared" si="86"/>
        <v/>
      </c>
      <c r="G502" s="31" t="str">
        <f>IFERROR(MID(A502,FIND(".",A502,LEN(#REF!)),LEN(A502)),"")</f>
        <v/>
      </c>
      <c r="H502" s="31" t="str">
        <f t="shared" si="87"/>
        <v/>
      </c>
      <c r="AM502"/>
      <c r="AN502"/>
      <c r="AO502"/>
      <c r="AP502"/>
      <c r="AQ502"/>
      <c r="AR502"/>
      <c r="AS502"/>
      <c r="AT502" s="33" t="str">
        <f>IF(ROW()=1,"",IF(O502=200,IFERROR(IF(FIND(LOWER(#REF!),LOWER(Q502)),"Yes","No"),"No"),"-"))</f>
        <v>-</v>
      </c>
      <c r="AU502" s="33" t="str">
        <f t="shared" si="77"/>
        <v>-</v>
      </c>
      <c r="AV502" s="33" t="str">
        <f t="shared" si="78"/>
        <v>-</v>
      </c>
      <c r="AW502" s="33" t="str">
        <f t="shared" si="85"/>
        <v>-</v>
      </c>
      <c r="AX502" s="33" t="str">
        <f t="shared" si="79"/>
        <v>No</v>
      </c>
      <c r="AY502" s="33" t="str">
        <f t="shared" si="80"/>
        <v>No</v>
      </c>
      <c r="AZ502" s="33" t="str">
        <f t="shared" si="81"/>
        <v>-</v>
      </c>
      <c r="BA502" s="33" t="str">
        <f t="shared" si="82"/>
        <v>No</v>
      </c>
      <c r="BB502" s="33" t="str">
        <f t="shared" si="83"/>
        <v>No</v>
      </c>
      <c r="BC502" s="33">
        <f t="shared" si="84"/>
        <v>0</v>
      </c>
    </row>
    <row r="503" spans="1:55" x14ac:dyDescent="0.25">
      <c r="A503" s="29"/>
      <c r="B503" s="29" t="e">
        <f>IF(ROW(A503)=1,"",VLOOKUP(A503,'SERP Crawl'!A:C,3,FALSE))</f>
        <v>#N/A</v>
      </c>
      <c r="C503" t="e">
        <f>IF(ROW(A503)=1,"",VLOOKUP(A503,Crawl!A:C,3,FALSE))</f>
        <v>#N/A</v>
      </c>
      <c r="D503" s="31" t="e">
        <f>IF(ROW(A503)=1,"",IF(VLOOKUP(A503,Crawl!A:V,22,FALSE)="","No","Yes"))</f>
        <v>#N/A</v>
      </c>
      <c r="E503" s="31" t="e">
        <f>IF(ROW(A503)=1,"",IF(VLOOKUP(A503,Crawl!A:W,23,FALSE)=0,"",VLOOKUP(A503,Crawl!A:W,23,FALSE)))</f>
        <v>#N/A</v>
      </c>
      <c r="F503" s="31" t="str">
        <f t="shared" si="86"/>
        <v/>
      </c>
      <c r="G503" s="31" t="str">
        <f>IFERROR(MID(A503,FIND(".",A503,LEN(#REF!)),LEN(A503)),"")</f>
        <v/>
      </c>
      <c r="H503" s="31" t="str">
        <f t="shared" si="87"/>
        <v/>
      </c>
      <c r="AM503"/>
      <c r="AN503"/>
      <c r="AO503"/>
      <c r="AP503"/>
      <c r="AQ503"/>
      <c r="AR503"/>
      <c r="AS503"/>
      <c r="AT503" s="33" t="str">
        <f>IF(ROW()=1,"",IF(O503=200,IFERROR(IF(FIND(LOWER(#REF!),LOWER(Q503)),"Yes","No"),"No"),"-"))</f>
        <v>-</v>
      </c>
      <c r="AU503" s="33" t="str">
        <f t="shared" si="77"/>
        <v>-</v>
      </c>
      <c r="AV503" s="33" t="str">
        <f t="shared" si="78"/>
        <v>-</v>
      </c>
      <c r="AW503" s="33" t="str">
        <f t="shared" si="85"/>
        <v>-</v>
      </c>
      <c r="AX503" s="33" t="str">
        <f t="shared" si="79"/>
        <v>No</v>
      </c>
      <c r="AY503" s="33" t="str">
        <f t="shared" si="80"/>
        <v>No</v>
      </c>
      <c r="AZ503" s="33" t="str">
        <f t="shared" si="81"/>
        <v>-</v>
      </c>
      <c r="BA503" s="33" t="str">
        <f t="shared" si="82"/>
        <v>No</v>
      </c>
      <c r="BB503" s="33" t="str">
        <f t="shared" si="83"/>
        <v>No</v>
      </c>
      <c r="BC503" s="33">
        <f t="shared" si="84"/>
        <v>0</v>
      </c>
    </row>
    <row r="504" spans="1:55" x14ac:dyDescent="0.25">
      <c r="A504" s="29"/>
      <c r="B504" s="29" t="e">
        <f>IF(ROW(A504)=1,"",VLOOKUP(A504,'SERP Crawl'!A:C,3,FALSE))</f>
        <v>#N/A</v>
      </c>
      <c r="C504" t="e">
        <f>IF(ROW(A504)=1,"",VLOOKUP(A504,Crawl!A:C,3,FALSE))</f>
        <v>#N/A</v>
      </c>
      <c r="D504" s="31" t="e">
        <f>IF(ROW(A504)=1,"",IF(VLOOKUP(A504,Crawl!A:V,22,FALSE)="","No","Yes"))</f>
        <v>#N/A</v>
      </c>
      <c r="E504" s="31" t="e">
        <f>IF(ROW(A504)=1,"",IF(VLOOKUP(A504,Crawl!A:W,23,FALSE)=0,"",VLOOKUP(A504,Crawl!A:W,23,FALSE)))</f>
        <v>#N/A</v>
      </c>
      <c r="F504" s="31" t="str">
        <f t="shared" si="86"/>
        <v/>
      </c>
      <c r="G504" s="31" t="str">
        <f>IFERROR(MID(A504,FIND(".",A504,LEN(#REF!)),LEN(A504)),"")</f>
        <v/>
      </c>
      <c r="H504" s="31" t="str">
        <f t="shared" si="87"/>
        <v/>
      </c>
      <c r="AM504"/>
      <c r="AN504"/>
      <c r="AO504"/>
      <c r="AP504"/>
      <c r="AQ504"/>
      <c r="AR504"/>
      <c r="AS504"/>
      <c r="AT504" s="33" t="str">
        <f>IF(ROW()=1,"",IF(O504=200,IFERROR(IF(FIND(LOWER(#REF!),LOWER(Q504)),"Yes","No"),"No"),"-"))</f>
        <v>-</v>
      </c>
      <c r="AU504" s="33" t="str">
        <f t="shared" si="77"/>
        <v>-</v>
      </c>
      <c r="AV504" s="33" t="str">
        <f t="shared" si="78"/>
        <v>-</v>
      </c>
      <c r="AW504" s="33" t="str">
        <f t="shared" si="85"/>
        <v>-</v>
      </c>
      <c r="AX504" s="33" t="str">
        <f t="shared" si="79"/>
        <v>No</v>
      </c>
      <c r="AY504" s="33" t="str">
        <f t="shared" si="80"/>
        <v>No</v>
      </c>
      <c r="AZ504" s="33" t="str">
        <f t="shared" si="81"/>
        <v>-</v>
      </c>
      <c r="BA504" s="33" t="str">
        <f t="shared" si="82"/>
        <v>No</v>
      </c>
      <c r="BB504" s="33" t="str">
        <f t="shared" si="83"/>
        <v>No</v>
      </c>
      <c r="BC504" s="33">
        <f t="shared" si="84"/>
        <v>0</v>
      </c>
    </row>
    <row r="505" spans="1:55" x14ac:dyDescent="0.25">
      <c r="A505" s="29"/>
      <c r="B505" s="29" t="e">
        <f>IF(ROW(A505)=1,"",VLOOKUP(A505,'SERP Crawl'!A:C,3,FALSE))</f>
        <v>#N/A</v>
      </c>
      <c r="C505" t="e">
        <f>IF(ROW(A505)=1,"",VLOOKUP(A505,Crawl!A:C,3,FALSE))</f>
        <v>#N/A</v>
      </c>
      <c r="D505" s="31" t="e">
        <f>IF(ROW(A505)=1,"",IF(VLOOKUP(A505,Crawl!A:V,22,FALSE)="","No","Yes"))</f>
        <v>#N/A</v>
      </c>
      <c r="E505" s="31" t="e">
        <f>IF(ROW(A505)=1,"",IF(VLOOKUP(A505,Crawl!A:W,23,FALSE)=0,"",VLOOKUP(A505,Crawl!A:W,23,FALSE)))</f>
        <v>#N/A</v>
      </c>
      <c r="F505" s="31" t="str">
        <f t="shared" si="86"/>
        <v/>
      </c>
      <c r="G505" s="31" t="str">
        <f>IFERROR(MID(A505,FIND(".",A505,LEN(#REF!)),LEN(A505)),"")</f>
        <v/>
      </c>
      <c r="H505" s="31" t="str">
        <f t="shared" si="87"/>
        <v/>
      </c>
      <c r="AM505"/>
      <c r="AN505"/>
      <c r="AO505"/>
      <c r="AP505"/>
      <c r="AQ505"/>
      <c r="AR505"/>
      <c r="AS505"/>
      <c r="AT505" s="33" t="str">
        <f>IF(ROW()=1,"",IF(O505=200,IFERROR(IF(FIND(LOWER(#REF!),LOWER(Q505)),"Yes","No"),"No"),"-"))</f>
        <v>-</v>
      </c>
      <c r="AU505" s="33" t="str">
        <f t="shared" si="77"/>
        <v>-</v>
      </c>
      <c r="AV505" s="33" t="str">
        <f t="shared" si="78"/>
        <v>-</v>
      </c>
      <c r="AW505" s="33" t="str">
        <f t="shared" si="85"/>
        <v>-</v>
      </c>
      <c r="AX505" s="33" t="str">
        <f t="shared" si="79"/>
        <v>No</v>
      </c>
      <c r="AY505" s="33" t="str">
        <f t="shared" si="80"/>
        <v>No</v>
      </c>
      <c r="AZ505" s="33" t="str">
        <f t="shared" si="81"/>
        <v>-</v>
      </c>
      <c r="BA505" s="33" t="str">
        <f t="shared" si="82"/>
        <v>No</v>
      </c>
      <c r="BB505" s="33" t="str">
        <f t="shared" si="83"/>
        <v>No</v>
      </c>
      <c r="BC505" s="33">
        <f t="shared" si="84"/>
        <v>0</v>
      </c>
    </row>
    <row r="506" spans="1:55" x14ac:dyDescent="0.25">
      <c r="A506" s="29"/>
      <c r="B506" s="29" t="e">
        <f>IF(ROW(A506)=1,"",VLOOKUP(A506,'SERP Crawl'!A:C,3,FALSE))</f>
        <v>#N/A</v>
      </c>
      <c r="C506" t="e">
        <f>IF(ROW(A506)=1,"",VLOOKUP(A506,Crawl!A:C,3,FALSE))</f>
        <v>#N/A</v>
      </c>
      <c r="D506" s="31" t="e">
        <f>IF(ROW(A506)=1,"",IF(VLOOKUP(A506,Crawl!A:V,22,FALSE)="","No","Yes"))</f>
        <v>#N/A</v>
      </c>
      <c r="E506" s="31" t="e">
        <f>IF(ROW(A506)=1,"",IF(VLOOKUP(A506,Crawl!A:W,23,FALSE)=0,"",VLOOKUP(A506,Crawl!A:W,23,FALSE)))</f>
        <v>#N/A</v>
      </c>
      <c r="F506" s="31" t="str">
        <f t="shared" si="86"/>
        <v/>
      </c>
      <c r="G506" s="31" t="str">
        <f>IFERROR(MID(A506,FIND(".",A506,LEN(#REF!)),LEN(A506)),"")</f>
        <v/>
      </c>
      <c r="H506" s="31" t="str">
        <f t="shared" si="87"/>
        <v/>
      </c>
      <c r="AM506"/>
      <c r="AN506"/>
      <c r="AO506"/>
      <c r="AP506"/>
      <c r="AQ506"/>
      <c r="AR506"/>
      <c r="AS506"/>
      <c r="AT506" s="33" t="str">
        <f>IF(ROW()=1,"",IF(O506=200,IFERROR(IF(FIND(LOWER(#REF!),LOWER(Q506)),"Yes","No"),"No"),"-"))</f>
        <v>-</v>
      </c>
      <c r="AU506" s="33" t="str">
        <f t="shared" si="77"/>
        <v>-</v>
      </c>
      <c r="AV506" s="33" t="str">
        <f t="shared" si="78"/>
        <v>-</v>
      </c>
      <c r="AW506" s="33" t="str">
        <f t="shared" si="85"/>
        <v>-</v>
      </c>
      <c r="AX506" s="33" t="str">
        <f t="shared" si="79"/>
        <v>No</v>
      </c>
      <c r="AY506" s="33" t="str">
        <f t="shared" si="80"/>
        <v>No</v>
      </c>
      <c r="AZ506" s="33" t="str">
        <f t="shared" si="81"/>
        <v>-</v>
      </c>
      <c r="BA506" s="33" t="str">
        <f t="shared" si="82"/>
        <v>No</v>
      </c>
      <c r="BB506" s="33" t="str">
        <f t="shared" si="83"/>
        <v>No</v>
      </c>
      <c r="BC506" s="33">
        <f t="shared" si="84"/>
        <v>0</v>
      </c>
    </row>
    <row r="507" spans="1:55" x14ac:dyDescent="0.25">
      <c r="A507" s="29"/>
      <c r="B507" s="29" t="e">
        <f>IF(ROW(A507)=1,"",VLOOKUP(A507,'SERP Crawl'!A:C,3,FALSE))</f>
        <v>#N/A</v>
      </c>
      <c r="C507" t="e">
        <f>IF(ROW(A507)=1,"",VLOOKUP(A507,Crawl!A:C,3,FALSE))</f>
        <v>#N/A</v>
      </c>
      <c r="D507" s="31" t="e">
        <f>IF(ROW(A507)=1,"",IF(VLOOKUP(A507,Crawl!A:V,22,FALSE)="","No","Yes"))</f>
        <v>#N/A</v>
      </c>
      <c r="E507" s="31" t="e">
        <f>IF(ROW(A507)=1,"",IF(VLOOKUP(A507,Crawl!A:W,23,FALSE)=0,"",VLOOKUP(A507,Crawl!A:W,23,FALSE)))</f>
        <v>#N/A</v>
      </c>
      <c r="F507" s="31" t="str">
        <f t="shared" si="86"/>
        <v/>
      </c>
      <c r="G507" s="31" t="str">
        <f>IFERROR(MID(A507,FIND(".",A507,LEN(#REF!)),LEN(A507)),"")</f>
        <v/>
      </c>
      <c r="H507" s="31" t="str">
        <f t="shared" si="87"/>
        <v/>
      </c>
      <c r="AM507"/>
      <c r="AN507"/>
      <c r="AO507"/>
      <c r="AP507"/>
      <c r="AQ507"/>
      <c r="AR507"/>
      <c r="AS507"/>
      <c r="AT507" s="33" t="str">
        <f>IF(ROW()=1,"",IF(O507=200,IFERROR(IF(FIND(LOWER(#REF!),LOWER(Q507)),"Yes","No"),"No"),"-"))</f>
        <v>-</v>
      </c>
      <c r="AU507" s="33" t="str">
        <f t="shared" si="77"/>
        <v>-</v>
      </c>
      <c r="AV507" s="33" t="str">
        <f t="shared" si="78"/>
        <v>-</v>
      </c>
      <c r="AW507" s="33" t="str">
        <f t="shared" si="85"/>
        <v>-</v>
      </c>
      <c r="AX507" s="33" t="str">
        <f t="shared" si="79"/>
        <v>No</v>
      </c>
      <c r="AY507" s="33" t="str">
        <f t="shared" si="80"/>
        <v>No</v>
      </c>
      <c r="AZ507" s="33" t="str">
        <f t="shared" si="81"/>
        <v>-</v>
      </c>
      <c r="BA507" s="33" t="str">
        <f t="shared" si="82"/>
        <v>No</v>
      </c>
      <c r="BB507" s="33" t="str">
        <f t="shared" si="83"/>
        <v>No</v>
      </c>
      <c r="BC507" s="33">
        <f t="shared" si="84"/>
        <v>0</v>
      </c>
    </row>
    <row r="508" spans="1:55" x14ac:dyDescent="0.25">
      <c r="A508" s="29"/>
      <c r="B508" s="29" t="e">
        <f>IF(ROW(A508)=1,"",VLOOKUP(A508,'SERP Crawl'!A:C,3,FALSE))</f>
        <v>#N/A</v>
      </c>
      <c r="C508" t="e">
        <f>IF(ROW(A508)=1,"",VLOOKUP(A508,Crawl!A:C,3,FALSE))</f>
        <v>#N/A</v>
      </c>
      <c r="D508" s="31" t="e">
        <f>IF(ROW(A508)=1,"",IF(VLOOKUP(A508,Crawl!A:V,22,FALSE)="","No","Yes"))</f>
        <v>#N/A</v>
      </c>
      <c r="E508" s="31" t="e">
        <f>IF(ROW(A508)=1,"",IF(VLOOKUP(A508,Crawl!A:W,23,FALSE)=0,"",VLOOKUP(A508,Crawl!A:W,23,FALSE)))</f>
        <v>#N/A</v>
      </c>
      <c r="F508" s="31" t="str">
        <f t="shared" si="86"/>
        <v/>
      </c>
      <c r="G508" s="31" t="str">
        <f>IFERROR(MID(A508,FIND(".",A508,LEN(#REF!)),LEN(A508)),"")</f>
        <v/>
      </c>
      <c r="H508" s="31" t="str">
        <f t="shared" si="87"/>
        <v/>
      </c>
      <c r="AM508"/>
      <c r="AN508"/>
      <c r="AO508"/>
      <c r="AP508"/>
      <c r="AQ508"/>
      <c r="AR508"/>
      <c r="AS508"/>
      <c r="AT508" s="33" t="str">
        <f>IF(ROW()=1,"",IF(O508=200,IFERROR(IF(FIND(LOWER(#REF!),LOWER(Q508)),"Yes","No"),"No"),"-"))</f>
        <v>-</v>
      </c>
      <c r="AU508" s="33" t="str">
        <f t="shared" si="77"/>
        <v>-</v>
      </c>
      <c r="AV508" s="33" t="str">
        <f t="shared" si="78"/>
        <v>-</v>
      </c>
      <c r="AW508" s="33" t="str">
        <f t="shared" si="85"/>
        <v>-</v>
      </c>
      <c r="AX508" s="33" t="str">
        <f t="shared" si="79"/>
        <v>No</v>
      </c>
      <c r="AY508" s="33" t="str">
        <f t="shared" si="80"/>
        <v>No</v>
      </c>
      <c r="AZ508" s="33" t="str">
        <f t="shared" si="81"/>
        <v>-</v>
      </c>
      <c r="BA508" s="33" t="str">
        <f t="shared" si="82"/>
        <v>No</v>
      </c>
      <c r="BB508" s="33" t="str">
        <f t="shared" si="83"/>
        <v>No</v>
      </c>
      <c r="BC508" s="33">
        <f t="shared" si="84"/>
        <v>0</v>
      </c>
    </row>
    <row r="509" spans="1:55" x14ac:dyDescent="0.25">
      <c r="A509" s="29"/>
      <c r="B509" s="29" t="e">
        <f>IF(ROW(A509)=1,"",VLOOKUP(A509,'SERP Crawl'!A:C,3,FALSE))</f>
        <v>#N/A</v>
      </c>
      <c r="C509" t="e">
        <f>IF(ROW(A509)=1,"",VLOOKUP(A509,Crawl!A:C,3,FALSE))</f>
        <v>#N/A</v>
      </c>
      <c r="D509" s="31" t="e">
        <f>IF(ROW(A509)=1,"",IF(VLOOKUP(A509,Crawl!A:V,22,FALSE)="","No","Yes"))</f>
        <v>#N/A</v>
      </c>
      <c r="E509" s="31" t="e">
        <f>IF(ROW(A509)=1,"",IF(VLOOKUP(A509,Crawl!A:W,23,FALSE)=0,"",VLOOKUP(A509,Crawl!A:W,23,FALSE)))</f>
        <v>#N/A</v>
      </c>
      <c r="F509" s="31" t="str">
        <f t="shared" si="86"/>
        <v/>
      </c>
      <c r="G509" s="31" t="str">
        <f>IFERROR(MID(A509,FIND(".",A509,LEN(#REF!)),LEN(A509)),"")</f>
        <v/>
      </c>
      <c r="H509" s="31" t="str">
        <f t="shared" si="87"/>
        <v/>
      </c>
      <c r="AM509"/>
      <c r="AN509"/>
      <c r="AO509"/>
      <c r="AP509"/>
      <c r="AQ509"/>
      <c r="AR509"/>
      <c r="AS509"/>
      <c r="AT509" s="33" t="str">
        <f>IF(ROW()=1,"",IF(O509=200,IFERROR(IF(FIND(LOWER(#REF!),LOWER(Q509)),"Yes","No"),"No"),"-"))</f>
        <v>-</v>
      </c>
      <c r="AU509" s="33" t="str">
        <f t="shared" si="77"/>
        <v>-</v>
      </c>
      <c r="AV509" s="33" t="str">
        <f t="shared" si="78"/>
        <v>-</v>
      </c>
      <c r="AW509" s="33" t="str">
        <f t="shared" si="85"/>
        <v>-</v>
      </c>
      <c r="AX509" s="33" t="str">
        <f t="shared" si="79"/>
        <v>No</v>
      </c>
      <c r="AY509" s="33" t="str">
        <f t="shared" si="80"/>
        <v>No</v>
      </c>
      <c r="AZ509" s="33" t="str">
        <f t="shared" si="81"/>
        <v>-</v>
      </c>
      <c r="BA509" s="33" t="str">
        <f t="shared" si="82"/>
        <v>No</v>
      </c>
      <c r="BB509" s="33" t="str">
        <f t="shared" si="83"/>
        <v>No</v>
      </c>
      <c r="BC509" s="33">
        <f t="shared" si="84"/>
        <v>0</v>
      </c>
    </row>
    <row r="510" spans="1:55" x14ac:dyDescent="0.25">
      <c r="A510" s="29"/>
      <c r="B510" s="29" t="e">
        <f>IF(ROW(A510)=1,"",VLOOKUP(A510,'SERP Crawl'!A:C,3,FALSE))</f>
        <v>#N/A</v>
      </c>
      <c r="C510" t="e">
        <f>IF(ROW(A510)=1,"",VLOOKUP(A510,Crawl!A:C,3,FALSE))</f>
        <v>#N/A</v>
      </c>
      <c r="D510" s="31" t="e">
        <f>IF(ROW(A510)=1,"",IF(VLOOKUP(A510,Crawl!A:V,22,FALSE)="","No","Yes"))</f>
        <v>#N/A</v>
      </c>
      <c r="E510" s="31" t="e">
        <f>IF(ROW(A510)=1,"",IF(VLOOKUP(A510,Crawl!A:W,23,FALSE)=0,"",VLOOKUP(A510,Crawl!A:W,23,FALSE)))</f>
        <v>#N/A</v>
      </c>
      <c r="F510" s="31" t="str">
        <f t="shared" si="86"/>
        <v/>
      </c>
      <c r="G510" s="31" t="str">
        <f>IFERROR(MID(A510,FIND(".",A510,LEN(#REF!)),LEN(A510)),"")</f>
        <v/>
      </c>
      <c r="H510" s="31" t="str">
        <f t="shared" si="87"/>
        <v/>
      </c>
      <c r="AM510"/>
      <c r="AN510"/>
      <c r="AO510"/>
      <c r="AP510"/>
      <c r="AQ510"/>
      <c r="AR510"/>
      <c r="AS510"/>
      <c r="AT510" s="33" t="str">
        <f>IF(ROW()=1,"",IF(O510=200,IFERROR(IF(FIND(LOWER(#REF!),LOWER(Q510)),"Yes","No"),"No"),"-"))</f>
        <v>-</v>
      </c>
      <c r="AU510" s="33" t="str">
        <f t="shared" si="77"/>
        <v>-</v>
      </c>
      <c r="AV510" s="33" t="str">
        <f t="shared" si="78"/>
        <v>-</v>
      </c>
      <c r="AW510" s="33" t="str">
        <f t="shared" si="85"/>
        <v>-</v>
      </c>
      <c r="AX510" s="33" t="str">
        <f t="shared" si="79"/>
        <v>No</v>
      </c>
      <c r="AY510" s="33" t="str">
        <f t="shared" si="80"/>
        <v>No</v>
      </c>
      <c r="AZ510" s="33" t="str">
        <f t="shared" si="81"/>
        <v>-</v>
      </c>
      <c r="BA510" s="33" t="str">
        <f t="shared" si="82"/>
        <v>No</v>
      </c>
      <c r="BB510" s="33" t="str">
        <f t="shared" si="83"/>
        <v>No</v>
      </c>
      <c r="BC510" s="33">
        <f t="shared" si="84"/>
        <v>0</v>
      </c>
    </row>
    <row r="511" spans="1:55" x14ac:dyDescent="0.25">
      <c r="A511" s="29"/>
      <c r="B511" s="29" t="e">
        <f>IF(ROW(A511)=1,"",VLOOKUP(A511,'SERP Crawl'!A:C,3,FALSE))</f>
        <v>#N/A</v>
      </c>
      <c r="C511" t="e">
        <f>IF(ROW(A511)=1,"",VLOOKUP(A511,Crawl!A:C,3,FALSE))</f>
        <v>#N/A</v>
      </c>
      <c r="D511" s="31" t="e">
        <f>IF(ROW(A511)=1,"",IF(VLOOKUP(A511,Crawl!A:V,22,FALSE)="","No","Yes"))</f>
        <v>#N/A</v>
      </c>
      <c r="E511" s="31" t="e">
        <f>IF(ROW(A511)=1,"",IF(VLOOKUP(A511,Crawl!A:W,23,FALSE)=0,"",VLOOKUP(A511,Crawl!A:W,23,FALSE)))</f>
        <v>#N/A</v>
      </c>
      <c r="F511" s="31" t="str">
        <f t="shared" si="86"/>
        <v/>
      </c>
      <c r="G511" s="31" t="str">
        <f>IFERROR(MID(A511,FIND(".",A511,LEN(#REF!)),LEN(A511)),"")</f>
        <v/>
      </c>
      <c r="H511" s="31" t="str">
        <f t="shared" si="87"/>
        <v/>
      </c>
      <c r="AM511"/>
      <c r="AN511"/>
      <c r="AO511"/>
      <c r="AP511"/>
      <c r="AQ511"/>
      <c r="AR511"/>
      <c r="AS511"/>
      <c r="AT511" s="33" t="str">
        <f>IF(ROW()=1,"",IF(O511=200,IFERROR(IF(FIND(LOWER(#REF!),LOWER(Q511)),"Yes","No"),"No"),"-"))</f>
        <v>-</v>
      </c>
      <c r="AU511" s="33" t="str">
        <f t="shared" si="77"/>
        <v>-</v>
      </c>
      <c r="AV511" s="33" t="str">
        <f t="shared" si="78"/>
        <v>-</v>
      </c>
      <c r="AW511" s="33" t="str">
        <f t="shared" si="85"/>
        <v>-</v>
      </c>
      <c r="AX511" s="33" t="str">
        <f t="shared" si="79"/>
        <v>No</v>
      </c>
      <c r="AY511" s="33" t="str">
        <f t="shared" si="80"/>
        <v>No</v>
      </c>
      <c r="AZ511" s="33" t="str">
        <f t="shared" si="81"/>
        <v>-</v>
      </c>
      <c r="BA511" s="33" t="str">
        <f t="shared" si="82"/>
        <v>No</v>
      </c>
      <c r="BB511" s="33" t="str">
        <f t="shared" si="83"/>
        <v>No</v>
      </c>
      <c r="BC511" s="33">
        <f t="shared" si="84"/>
        <v>0</v>
      </c>
    </row>
    <row r="512" spans="1:55" x14ac:dyDescent="0.25">
      <c r="A512" s="29"/>
      <c r="B512" s="29" t="e">
        <f>IF(ROW(A512)=1,"",VLOOKUP(A512,'SERP Crawl'!A:C,3,FALSE))</f>
        <v>#N/A</v>
      </c>
      <c r="C512" t="e">
        <f>IF(ROW(A512)=1,"",VLOOKUP(A512,Crawl!A:C,3,FALSE))</f>
        <v>#N/A</v>
      </c>
      <c r="D512" s="31" t="e">
        <f>IF(ROW(A512)=1,"",IF(VLOOKUP(A512,Crawl!A:V,22,FALSE)="","No","Yes"))</f>
        <v>#N/A</v>
      </c>
      <c r="E512" s="31" t="e">
        <f>IF(ROW(A512)=1,"",IF(VLOOKUP(A512,Crawl!A:W,23,FALSE)=0,"",VLOOKUP(A512,Crawl!A:W,23,FALSE)))</f>
        <v>#N/A</v>
      </c>
      <c r="F512" s="31" t="str">
        <f t="shared" si="86"/>
        <v/>
      </c>
      <c r="G512" s="31" t="str">
        <f>IFERROR(MID(A512,FIND(".",A512,LEN(#REF!)),LEN(A512)),"")</f>
        <v/>
      </c>
      <c r="H512" s="31" t="str">
        <f t="shared" si="87"/>
        <v/>
      </c>
      <c r="AM512"/>
      <c r="AN512"/>
      <c r="AO512"/>
      <c r="AP512"/>
      <c r="AQ512"/>
      <c r="AR512"/>
      <c r="AS512"/>
      <c r="AT512" s="33" t="str">
        <f>IF(ROW()=1,"",IF(O512=200,IFERROR(IF(FIND(LOWER(#REF!),LOWER(Q512)),"Yes","No"),"No"),"-"))</f>
        <v>-</v>
      </c>
      <c r="AU512" s="33" t="str">
        <f t="shared" si="77"/>
        <v>-</v>
      </c>
      <c r="AV512" s="33" t="str">
        <f t="shared" si="78"/>
        <v>-</v>
      </c>
      <c r="AW512" s="33" t="str">
        <f t="shared" si="85"/>
        <v>-</v>
      </c>
      <c r="AX512" s="33" t="str">
        <f t="shared" si="79"/>
        <v>No</v>
      </c>
      <c r="AY512" s="33" t="str">
        <f t="shared" si="80"/>
        <v>No</v>
      </c>
      <c r="AZ512" s="33" t="str">
        <f t="shared" si="81"/>
        <v>-</v>
      </c>
      <c r="BA512" s="33" t="str">
        <f t="shared" si="82"/>
        <v>No</v>
      </c>
      <c r="BB512" s="33" t="str">
        <f t="shared" si="83"/>
        <v>No</v>
      </c>
      <c r="BC512" s="33">
        <f t="shared" si="84"/>
        <v>0</v>
      </c>
    </row>
    <row r="513" spans="1:55" x14ac:dyDescent="0.25">
      <c r="A513" s="29"/>
      <c r="B513" s="29" t="e">
        <f>IF(ROW(A513)=1,"",VLOOKUP(A513,'SERP Crawl'!A:C,3,FALSE))</f>
        <v>#N/A</v>
      </c>
      <c r="C513" t="e">
        <f>IF(ROW(A513)=1,"",VLOOKUP(A513,Crawl!A:C,3,FALSE))</f>
        <v>#N/A</v>
      </c>
      <c r="D513" s="31" t="e">
        <f>IF(ROW(A513)=1,"",IF(VLOOKUP(A513,Crawl!A:V,22,FALSE)="","No","Yes"))</f>
        <v>#N/A</v>
      </c>
      <c r="E513" s="31" t="e">
        <f>IF(ROW(A513)=1,"",IF(VLOOKUP(A513,Crawl!A:W,23,FALSE)=0,"",VLOOKUP(A513,Crawl!A:W,23,FALSE)))</f>
        <v>#N/A</v>
      </c>
      <c r="F513" s="31" t="str">
        <f t="shared" si="86"/>
        <v/>
      </c>
      <c r="G513" s="31" t="str">
        <f>IFERROR(MID(A513,FIND(".",A513,LEN(#REF!)),LEN(A513)),"")</f>
        <v/>
      </c>
      <c r="H513" s="31" t="str">
        <f t="shared" si="87"/>
        <v/>
      </c>
      <c r="AM513"/>
      <c r="AN513"/>
      <c r="AO513"/>
      <c r="AP513"/>
      <c r="AQ513"/>
      <c r="AR513"/>
      <c r="AS513"/>
      <c r="AT513" s="33" t="str">
        <f>IF(ROW()=1,"",IF(O513=200,IFERROR(IF(FIND(LOWER(#REF!),LOWER(Q513)),"Yes","No"),"No"),"-"))</f>
        <v>-</v>
      </c>
      <c r="AU513" s="33" t="str">
        <f t="shared" si="77"/>
        <v>-</v>
      </c>
      <c r="AV513" s="33" t="str">
        <f t="shared" si="78"/>
        <v>-</v>
      </c>
      <c r="AW513" s="33" t="str">
        <f t="shared" si="85"/>
        <v>-</v>
      </c>
      <c r="AX513" s="33" t="str">
        <f t="shared" si="79"/>
        <v>No</v>
      </c>
      <c r="AY513" s="33" t="str">
        <f t="shared" si="80"/>
        <v>No</v>
      </c>
      <c r="AZ513" s="33" t="str">
        <f t="shared" si="81"/>
        <v>-</v>
      </c>
      <c r="BA513" s="33" t="str">
        <f t="shared" si="82"/>
        <v>No</v>
      </c>
      <c r="BB513" s="33" t="str">
        <f t="shared" si="83"/>
        <v>No</v>
      </c>
      <c r="BC513" s="33">
        <f t="shared" si="84"/>
        <v>0</v>
      </c>
    </row>
    <row r="514" spans="1:55" x14ac:dyDescent="0.25">
      <c r="A514" s="29"/>
      <c r="B514" s="29" t="e">
        <f>IF(ROW(A514)=1,"",VLOOKUP(A514,'SERP Crawl'!A:C,3,FALSE))</f>
        <v>#N/A</v>
      </c>
      <c r="C514" t="e">
        <f>IF(ROW(A514)=1,"",VLOOKUP(A514,Crawl!A:C,3,FALSE))</f>
        <v>#N/A</v>
      </c>
      <c r="D514" s="31" t="e">
        <f>IF(ROW(A514)=1,"",IF(VLOOKUP(A514,Crawl!A:V,22,FALSE)="","No","Yes"))</f>
        <v>#N/A</v>
      </c>
      <c r="E514" s="31" t="e">
        <f>IF(ROW(A514)=1,"",IF(VLOOKUP(A514,Crawl!A:W,23,FALSE)=0,"",VLOOKUP(A514,Crawl!A:W,23,FALSE)))</f>
        <v>#N/A</v>
      </c>
      <c r="F514" s="31" t="str">
        <f t="shared" si="86"/>
        <v/>
      </c>
      <c r="G514" s="31" t="str">
        <f>IFERROR(MID(A514,FIND(".",A514,LEN(#REF!)),LEN(A514)),"")</f>
        <v/>
      </c>
      <c r="H514" s="31" t="str">
        <f t="shared" si="87"/>
        <v/>
      </c>
      <c r="AM514"/>
      <c r="AN514"/>
      <c r="AO514"/>
      <c r="AP514"/>
      <c r="AQ514"/>
      <c r="AR514"/>
      <c r="AS514"/>
      <c r="AT514" s="33" t="str">
        <f>IF(ROW()=1,"",IF(O514=200,IFERROR(IF(FIND(LOWER(#REF!),LOWER(Q514)),"Yes","No"),"No"),"-"))</f>
        <v>-</v>
      </c>
      <c r="AU514" s="33" t="str">
        <f t="shared" si="77"/>
        <v>-</v>
      </c>
      <c r="AV514" s="33" t="str">
        <f t="shared" si="78"/>
        <v>-</v>
      </c>
      <c r="AW514" s="33" t="str">
        <f t="shared" si="85"/>
        <v>-</v>
      </c>
      <c r="AX514" s="33" t="str">
        <f t="shared" si="79"/>
        <v>No</v>
      </c>
      <c r="AY514" s="33" t="str">
        <f t="shared" si="80"/>
        <v>No</v>
      </c>
      <c r="AZ514" s="33" t="str">
        <f t="shared" si="81"/>
        <v>-</v>
      </c>
      <c r="BA514" s="33" t="str">
        <f t="shared" si="82"/>
        <v>No</v>
      </c>
      <c r="BB514" s="33" t="str">
        <f t="shared" si="83"/>
        <v>No</v>
      </c>
      <c r="BC514" s="33">
        <f t="shared" si="84"/>
        <v>0</v>
      </c>
    </row>
    <row r="515" spans="1:55" x14ac:dyDescent="0.25">
      <c r="A515" s="29"/>
      <c r="B515" s="29" t="e">
        <f>IF(ROW(A515)=1,"",VLOOKUP(A515,'SERP Crawl'!A:C,3,FALSE))</f>
        <v>#N/A</v>
      </c>
      <c r="C515" t="e">
        <f>IF(ROW(A515)=1,"",VLOOKUP(A515,Crawl!A:C,3,FALSE))</f>
        <v>#N/A</v>
      </c>
      <c r="D515" s="31" t="e">
        <f>IF(ROW(A515)=1,"",IF(VLOOKUP(A515,Crawl!A:V,22,FALSE)="","No","Yes"))</f>
        <v>#N/A</v>
      </c>
      <c r="E515" s="31" t="e">
        <f>IF(ROW(A515)=1,"",IF(VLOOKUP(A515,Crawl!A:W,23,FALSE)=0,"",VLOOKUP(A515,Crawl!A:W,23,FALSE)))</f>
        <v>#N/A</v>
      </c>
      <c r="F515" s="31" t="str">
        <f t="shared" si="86"/>
        <v/>
      </c>
      <c r="G515" s="31" t="str">
        <f>IFERROR(MID(A515,FIND(".",A515,LEN(#REF!)),LEN(A515)),"")</f>
        <v/>
      </c>
      <c r="H515" s="31" t="str">
        <f t="shared" si="87"/>
        <v/>
      </c>
      <c r="AM515"/>
      <c r="AN515"/>
      <c r="AO515"/>
      <c r="AP515"/>
      <c r="AQ515"/>
      <c r="AR515"/>
      <c r="AS515"/>
      <c r="AT515" s="33" t="str">
        <f>IF(ROW()=1,"",IF(O515=200,IFERROR(IF(FIND(LOWER(#REF!),LOWER(Q515)),"Yes","No"),"No"),"-"))</f>
        <v>-</v>
      </c>
      <c r="AU515" s="33" t="str">
        <f t="shared" si="77"/>
        <v>-</v>
      </c>
      <c r="AV515" s="33" t="str">
        <f t="shared" si="78"/>
        <v>-</v>
      </c>
      <c r="AW515" s="33" t="str">
        <f t="shared" si="85"/>
        <v>-</v>
      </c>
      <c r="AX515" s="33" t="str">
        <f t="shared" si="79"/>
        <v>No</v>
      </c>
      <c r="AY515" s="33" t="str">
        <f t="shared" si="80"/>
        <v>No</v>
      </c>
      <c r="AZ515" s="33" t="str">
        <f t="shared" si="81"/>
        <v>-</v>
      </c>
      <c r="BA515" s="33" t="str">
        <f t="shared" si="82"/>
        <v>No</v>
      </c>
      <c r="BB515" s="33" t="str">
        <f t="shared" si="83"/>
        <v>No</v>
      </c>
      <c r="BC515" s="33">
        <f t="shared" si="84"/>
        <v>0</v>
      </c>
    </row>
    <row r="516" spans="1:55" x14ac:dyDescent="0.25">
      <c r="A516" s="29"/>
      <c r="B516" s="29" t="e">
        <f>IF(ROW(A516)=1,"",VLOOKUP(A516,'SERP Crawl'!A:C,3,FALSE))</f>
        <v>#N/A</v>
      </c>
      <c r="C516" t="e">
        <f>IF(ROW(A516)=1,"",VLOOKUP(A516,Crawl!A:C,3,FALSE))</f>
        <v>#N/A</v>
      </c>
      <c r="D516" s="31" t="e">
        <f>IF(ROW(A516)=1,"",IF(VLOOKUP(A516,Crawl!A:V,22,FALSE)="","No","Yes"))</f>
        <v>#N/A</v>
      </c>
      <c r="E516" s="31" t="e">
        <f>IF(ROW(A516)=1,"",IF(VLOOKUP(A516,Crawl!A:W,23,FALSE)=0,"",VLOOKUP(A516,Crawl!A:W,23,FALSE)))</f>
        <v>#N/A</v>
      </c>
      <c r="F516" s="31" t="str">
        <f t="shared" si="86"/>
        <v/>
      </c>
      <c r="G516" s="31" t="str">
        <f>IFERROR(MID(A516,FIND(".",A516,LEN(#REF!)),LEN(A516)),"")</f>
        <v/>
      </c>
      <c r="H516" s="31" t="str">
        <f t="shared" si="87"/>
        <v/>
      </c>
      <c r="AM516"/>
      <c r="AN516"/>
      <c r="AO516"/>
      <c r="AP516"/>
      <c r="AQ516"/>
      <c r="AR516"/>
      <c r="AS516"/>
      <c r="AT516" s="33" t="str">
        <f>IF(ROW()=1,"",IF(O516=200,IFERROR(IF(FIND(LOWER(#REF!),LOWER(Q516)),"Yes","No"),"No"),"-"))</f>
        <v>-</v>
      </c>
      <c r="AU516" s="33" t="str">
        <f t="shared" ref="AU516:AU579" si="88">IF(ROW()=1,"",IF(P516="OK",IF(Q516="","No",IF(COUNTIF(Q:Q,Q516)&gt;1,"Yes","No")),"-"))</f>
        <v>-</v>
      </c>
      <c r="AV516" s="33" t="str">
        <f t="shared" ref="AV516:AV579" si="89">IF(ROW()=1,"",IF(P516="OK",IF(T516="","No",IF(COUNTIF(T:T,T516)&gt;1,"Yes","No")),"-"))</f>
        <v>-</v>
      </c>
      <c r="AW516" s="33" t="str">
        <f t="shared" si="85"/>
        <v>-</v>
      </c>
      <c r="AX516" s="33" t="str">
        <f t="shared" ref="AX516:AX579" si="90">IF(ROW()=1,"",IF(AT516="Yes",IF(AU516="Yes",IF(AV516="Yes",IF(AW516="Yes","No"),"No"),"No"),"No"))</f>
        <v>No</v>
      </c>
      <c r="AY516" s="33" t="str">
        <f t="shared" ref="AY516:AY579" si="91">IF(ROW()=1,"",IF(AH516="","No","Yes"))</f>
        <v>No</v>
      </c>
      <c r="AZ516" s="33" t="str">
        <f t="shared" ref="AZ516:AZ579" si="92">IF(ROW()=1,"",IF(AI516="","-",IF(AI516=M516,"Yes","No")))</f>
        <v>-</v>
      </c>
      <c r="BA516" s="33" t="str">
        <f t="shared" ref="BA516:BA579" si="93">IF(ROW()=1,"",IFERROR(IF(FIND("noindex",LOWER(AJ516)),"Yes","No"),"No"))</f>
        <v>No</v>
      </c>
      <c r="BB516" s="33" t="str">
        <f t="shared" ref="BB516:BB579" si="94">IFERROR(IF(FIND("noindex",LOWER(AJ516)),"Yes","No"),"No")</f>
        <v>No</v>
      </c>
      <c r="BC516" s="33">
        <f t="shared" ref="BC516:BC579" si="95">LEN(M516)</f>
        <v>0</v>
      </c>
    </row>
    <row r="517" spans="1:55" x14ac:dyDescent="0.25">
      <c r="A517" s="29"/>
      <c r="B517" s="29" t="e">
        <f>IF(ROW(A517)=1,"",VLOOKUP(A517,'SERP Crawl'!A:C,3,FALSE))</f>
        <v>#N/A</v>
      </c>
      <c r="C517" t="e">
        <f>IF(ROW(A517)=1,"",VLOOKUP(A517,Crawl!A:C,3,FALSE))</f>
        <v>#N/A</v>
      </c>
      <c r="D517" s="31" t="e">
        <f>IF(ROW(A517)=1,"",IF(VLOOKUP(A517,Crawl!A:V,22,FALSE)="","No","Yes"))</f>
        <v>#N/A</v>
      </c>
      <c r="E517" s="31" t="e">
        <f>IF(ROW(A517)=1,"",IF(VLOOKUP(A517,Crawl!A:W,23,FALSE)=0,"",VLOOKUP(A517,Crawl!A:W,23,FALSE)))</f>
        <v>#N/A</v>
      </c>
      <c r="F517" s="31" t="str">
        <f t="shared" si="86"/>
        <v/>
      </c>
      <c r="G517" s="31" t="str">
        <f>IFERROR(MID(A517,FIND(".",A517,LEN(#REF!)),LEN(A517)),"")</f>
        <v/>
      </c>
      <c r="H517" s="31" t="str">
        <f t="shared" si="87"/>
        <v/>
      </c>
      <c r="AM517"/>
      <c r="AN517"/>
      <c r="AO517"/>
      <c r="AP517"/>
      <c r="AQ517"/>
      <c r="AR517"/>
      <c r="AS517"/>
      <c r="AT517" s="33" t="str">
        <f>IF(ROW()=1,"",IF(O517=200,IFERROR(IF(FIND(LOWER(#REF!),LOWER(Q517)),"Yes","No"),"No"),"-"))</f>
        <v>-</v>
      </c>
      <c r="AU517" s="33" t="str">
        <f t="shared" si="88"/>
        <v>-</v>
      </c>
      <c r="AV517" s="33" t="str">
        <f t="shared" si="89"/>
        <v>-</v>
      </c>
      <c r="AW517" s="33" t="str">
        <f t="shared" ref="AW517:AW580" si="96">IFERROR(IF(ROW()=1,"",IF(P517="OK",IF(Y517="","No",IF(COUNTIF(Y:Y,Y517)&gt;1,"Yes","No")),"-")),"-")</f>
        <v>-</v>
      </c>
      <c r="AX517" s="33" t="str">
        <f t="shared" si="90"/>
        <v>No</v>
      </c>
      <c r="AY517" s="33" t="str">
        <f t="shared" si="91"/>
        <v>No</v>
      </c>
      <c r="AZ517" s="33" t="str">
        <f t="shared" si="92"/>
        <v>-</v>
      </c>
      <c r="BA517" s="33" t="str">
        <f t="shared" si="93"/>
        <v>No</v>
      </c>
      <c r="BB517" s="33" t="str">
        <f t="shared" si="94"/>
        <v>No</v>
      </c>
      <c r="BC517" s="33">
        <f t="shared" si="95"/>
        <v>0</v>
      </c>
    </row>
    <row r="518" spans="1:55" x14ac:dyDescent="0.25">
      <c r="A518" s="29"/>
      <c r="B518" s="29" t="e">
        <f>IF(ROW(A518)=1,"",VLOOKUP(A518,'SERP Crawl'!A:C,3,FALSE))</f>
        <v>#N/A</v>
      </c>
      <c r="C518" t="e">
        <f>IF(ROW(A518)=1,"",VLOOKUP(A518,Crawl!A:C,3,FALSE))</f>
        <v>#N/A</v>
      </c>
      <c r="D518" s="31" t="e">
        <f>IF(ROW(A518)=1,"",IF(VLOOKUP(A518,Crawl!A:V,22,FALSE)="","No","Yes"))</f>
        <v>#N/A</v>
      </c>
      <c r="E518" s="31" t="e">
        <f>IF(ROW(A518)=1,"",IF(VLOOKUP(A518,Crawl!A:W,23,FALSE)=0,"",VLOOKUP(A518,Crawl!A:W,23,FALSE)))</f>
        <v>#N/A</v>
      </c>
      <c r="F518" s="31" t="str">
        <f t="shared" ref="F518:F581" si="97">IFERROR(IF(E518="","-",IF(IF(ROW(A518)=1,"",IF(E518="","-",IF(D518="Yes","-",IF(E518=A518,"Yes","No")))),"")),"")</f>
        <v/>
      </c>
      <c r="G518" s="31" t="str">
        <f>IFERROR(MID(A518,FIND(".",A518,LEN(#REF!)),LEN(A518)),"")</f>
        <v/>
      </c>
      <c r="H518" s="31" t="str">
        <f t="shared" ref="H518:H581" si="98">IFERROR(MID(A518,FIND("//",A518)+2,SUM(FIND(".",A518)-2-FIND("//",A518))),"")</f>
        <v/>
      </c>
      <c r="AM518"/>
      <c r="AN518"/>
      <c r="AO518"/>
      <c r="AP518"/>
      <c r="AQ518"/>
      <c r="AR518"/>
      <c r="AS518"/>
      <c r="AT518" s="33" t="str">
        <f>IF(ROW()=1,"",IF(O518=200,IFERROR(IF(FIND(LOWER(#REF!),LOWER(Q518)),"Yes","No"),"No"),"-"))</f>
        <v>-</v>
      </c>
      <c r="AU518" s="33" t="str">
        <f t="shared" si="88"/>
        <v>-</v>
      </c>
      <c r="AV518" s="33" t="str">
        <f t="shared" si="89"/>
        <v>-</v>
      </c>
      <c r="AW518" s="33" t="str">
        <f t="shared" si="96"/>
        <v>-</v>
      </c>
      <c r="AX518" s="33" t="str">
        <f t="shared" si="90"/>
        <v>No</v>
      </c>
      <c r="AY518" s="33" t="str">
        <f t="shared" si="91"/>
        <v>No</v>
      </c>
      <c r="AZ518" s="33" t="str">
        <f t="shared" si="92"/>
        <v>-</v>
      </c>
      <c r="BA518" s="33" t="str">
        <f t="shared" si="93"/>
        <v>No</v>
      </c>
      <c r="BB518" s="33" t="str">
        <f t="shared" si="94"/>
        <v>No</v>
      </c>
      <c r="BC518" s="33">
        <f t="shared" si="95"/>
        <v>0</v>
      </c>
    </row>
    <row r="519" spans="1:55" x14ac:dyDescent="0.25">
      <c r="A519" s="29"/>
      <c r="B519" s="29" t="e">
        <f>IF(ROW(A519)=1,"",VLOOKUP(A519,'SERP Crawl'!A:C,3,FALSE))</f>
        <v>#N/A</v>
      </c>
      <c r="C519" t="e">
        <f>IF(ROW(A519)=1,"",VLOOKUP(A519,Crawl!A:C,3,FALSE))</f>
        <v>#N/A</v>
      </c>
      <c r="D519" s="31" t="e">
        <f>IF(ROW(A519)=1,"",IF(VLOOKUP(A519,Crawl!A:V,22,FALSE)="","No","Yes"))</f>
        <v>#N/A</v>
      </c>
      <c r="E519" s="31" t="e">
        <f>IF(ROW(A519)=1,"",IF(VLOOKUP(A519,Crawl!A:W,23,FALSE)=0,"",VLOOKUP(A519,Crawl!A:W,23,FALSE)))</f>
        <v>#N/A</v>
      </c>
      <c r="F519" s="31" t="str">
        <f t="shared" si="97"/>
        <v/>
      </c>
      <c r="G519" s="31" t="str">
        <f>IFERROR(MID(A519,FIND(".",A519,LEN(#REF!)),LEN(A519)),"")</f>
        <v/>
      </c>
      <c r="H519" s="31" t="str">
        <f t="shared" si="98"/>
        <v/>
      </c>
      <c r="AM519"/>
      <c r="AN519"/>
      <c r="AO519"/>
      <c r="AP519"/>
      <c r="AQ519"/>
      <c r="AR519"/>
      <c r="AS519"/>
      <c r="AT519" s="33" t="str">
        <f>IF(ROW()=1,"",IF(O519=200,IFERROR(IF(FIND(LOWER(#REF!),LOWER(Q519)),"Yes","No"),"No"),"-"))</f>
        <v>-</v>
      </c>
      <c r="AU519" s="33" t="str">
        <f t="shared" si="88"/>
        <v>-</v>
      </c>
      <c r="AV519" s="33" t="str">
        <f t="shared" si="89"/>
        <v>-</v>
      </c>
      <c r="AW519" s="33" t="str">
        <f t="shared" si="96"/>
        <v>-</v>
      </c>
      <c r="AX519" s="33" t="str">
        <f t="shared" si="90"/>
        <v>No</v>
      </c>
      <c r="AY519" s="33" t="str">
        <f t="shared" si="91"/>
        <v>No</v>
      </c>
      <c r="AZ519" s="33" t="str">
        <f t="shared" si="92"/>
        <v>-</v>
      </c>
      <c r="BA519" s="33" t="str">
        <f t="shared" si="93"/>
        <v>No</v>
      </c>
      <c r="BB519" s="33" t="str">
        <f t="shared" si="94"/>
        <v>No</v>
      </c>
      <c r="BC519" s="33">
        <f t="shared" si="95"/>
        <v>0</v>
      </c>
    </row>
    <row r="520" spans="1:55" x14ac:dyDescent="0.25">
      <c r="A520" s="29"/>
      <c r="B520" s="29" t="e">
        <f>IF(ROW(A520)=1,"",VLOOKUP(A520,'SERP Crawl'!A:C,3,FALSE))</f>
        <v>#N/A</v>
      </c>
      <c r="C520" t="e">
        <f>IF(ROW(A520)=1,"",VLOOKUP(A520,Crawl!A:C,3,FALSE))</f>
        <v>#N/A</v>
      </c>
      <c r="D520" s="31" t="e">
        <f>IF(ROW(A520)=1,"",IF(VLOOKUP(A520,Crawl!A:V,22,FALSE)="","No","Yes"))</f>
        <v>#N/A</v>
      </c>
      <c r="E520" s="31" t="e">
        <f>IF(ROW(A520)=1,"",IF(VLOOKUP(A520,Crawl!A:W,23,FALSE)=0,"",VLOOKUP(A520,Crawl!A:W,23,FALSE)))</f>
        <v>#N/A</v>
      </c>
      <c r="F520" s="31" t="str">
        <f t="shared" si="97"/>
        <v/>
      </c>
      <c r="G520" s="31" t="str">
        <f>IFERROR(MID(A520,FIND(".",A520,LEN(#REF!)),LEN(A520)),"")</f>
        <v/>
      </c>
      <c r="H520" s="31" t="str">
        <f t="shared" si="98"/>
        <v/>
      </c>
      <c r="AM520"/>
      <c r="AN520"/>
      <c r="AO520"/>
      <c r="AP520"/>
      <c r="AQ520"/>
      <c r="AR520"/>
      <c r="AS520"/>
      <c r="AT520" s="33" t="str">
        <f>IF(ROW()=1,"",IF(O520=200,IFERROR(IF(FIND(LOWER(#REF!),LOWER(Q520)),"Yes","No"),"No"),"-"))</f>
        <v>-</v>
      </c>
      <c r="AU520" s="33" t="str">
        <f t="shared" si="88"/>
        <v>-</v>
      </c>
      <c r="AV520" s="33" t="str">
        <f t="shared" si="89"/>
        <v>-</v>
      </c>
      <c r="AW520" s="33" t="str">
        <f t="shared" si="96"/>
        <v>-</v>
      </c>
      <c r="AX520" s="33" t="str">
        <f t="shared" si="90"/>
        <v>No</v>
      </c>
      <c r="AY520" s="33" t="str">
        <f t="shared" si="91"/>
        <v>No</v>
      </c>
      <c r="AZ520" s="33" t="str">
        <f t="shared" si="92"/>
        <v>-</v>
      </c>
      <c r="BA520" s="33" t="str">
        <f t="shared" si="93"/>
        <v>No</v>
      </c>
      <c r="BB520" s="33" t="str">
        <f t="shared" si="94"/>
        <v>No</v>
      </c>
      <c r="BC520" s="33">
        <f t="shared" si="95"/>
        <v>0</v>
      </c>
    </row>
    <row r="521" spans="1:55" x14ac:dyDescent="0.25">
      <c r="A521" s="29"/>
      <c r="B521" s="29" t="e">
        <f>IF(ROW(A521)=1,"",VLOOKUP(A521,'SERP Crawl'!A:C,3,FALSE))</f>
        <v>#N/A</v>
      </c>
      <c r="C521" t="e">
        <f>IF(ROW(A521)=1,"",VLOOKUP(A521,Crawl!A:C,3,FALSE))</f>
        <v>#N/A</v>
      </c>
      <c r="D521" s="31" t="e">
        <f>IF(ROW(A521)=1,"",IF(VLOOKUP(A521,Crawl!A:V,22,FALSE)="","No","Yes"))</f>
        <v>#N/A</v>
      </c>
      <c r="E521" s="31" t="e">
        <f>IF(ROW(A521)=1,"",IF(VLOOKUP(A521,Crawl!A:W,23,FALSE)=0,"",VLOOKUP(A521,Crawl!A:W,23,FALSE)))</f>
        <v>#N/A</v>
      </c>
      <c r="F521" s="31" t="str">
        <f t="shared" si="97"/>
        <v/>
      </c>
      <c r="G521" s="31" t="str">
        <f>IFERROR(MID(A521,FIND(".",A521,LEN(#REF!)),LEN(A521)),"")</f>
        <v/>
      </c>
      <c r="H521" s="31" t="str">
        <f t="shared" si="98"/>
        <v/>
      </c>
      <c r="AM521"/>
      <c r="AN521"/>
      <c r="AO521"/>
      <c r="AP521"/>
      <c r="AQ521"/>
      <c r="AR521"/>
      <c r="AS521"/>
      <c r="AT521" s="33" t="str">
        <f>IF(ROW()=1,"",IF(O521=200,IFERROR(IF(FIND(LOWER(#REF!),LOWER(Q521)),"Yes","No"),"No"),"-"))</f>
        <v>-</v>
      </c>
      <c r="AU521" s="33" t="str">
        <f t="shared" si="88"/>
        <v>-</v>
      </c>
      <c r="AV521" s="33" t="str">
        <f t="shared" si="89"/>
        <v>-</v>
      </c>
      <c r="AW521" s="33" t="str">
        <f t="shared" si="96"/>
        <v>-</v>
      </c>
      <c r="AX521" s="33" t="str">
        <f t="shared" si="90"/>
        <v>No</v>
      </c>
      <c r="AY521" s="33" t="str">
        <f t="shared" si="91"/>
        <v>No</v>
      </c>
      <c r="AZ521" s="33" t="str">
        <f t="shared" si="92"/>
        <v>-</v>
      </c>
      <c r="BA521" s="33" t="str">
        <f t="shared" si="93"/>
        <v>No</v>
      </c>
      <c r="BB521" s="33" t="str">
        <f t="shared" si="94"/>
        <v>No</v>
      </c>
      <c r="BC521" s="33">
        <f t="shared" si="95"/>
        <v>0</v>
      </c>
    </row>
    <row r="522" spans="1:55" x14ac:dyDescent="0.25">
      <c r="A522" s="29"/>
      <c r="B522" s="29" t="e">
        <f>IF(ROW(A522)=1,"",VLOOKUP(A522,'SERP Crawl'!A:C,3,FALSE))</f>
        <v>#N/A</v>
      </c>
      <c r="C522" t="e">
        <f>IF(ROW(A522)=1,"",VLOOKUP(A522,Crawl!A:C,3,FALSE))</f>
        <v>#N/A</v>
      </c>
      <c r="D522" s="31" t="e">
        <f>IF(ROW(A522)=1,"",IF(VLOOKUP(A522,Crawl!A:V,22,FALSE)="","No","Yes"))</f>
        <v>#N/A</v>
      </c>
      <c r="E522" s="31" t="e">
        <f>IF(ROW(A522)=1,"",IF(VLOOKUP(A522,Crawl!A:W,23,FALSE)=0,"",VLOOKUP(A522,Crawl!A:W,23,FALSE)))</f>
        <v>#N/A</v>
      </c>
      <c r="F522" s="31" t="str">
        <f t="shared" si="97"/>
        <v/>
      </c>
      <c r="G522" s="31" t="str">
        <f>IFERROR(MID(A522,FIND(".",A522,LEN(#REF!)),LEN(A522)),"")</f>
        <v/>
      </c>
      <c r="H522" s="31" t="str">
        <f t="shared" si="98"/>
        <v/>
      </c>
      <c r="AM522"/>
      <c r="AN522"/>
      <c r="AO522"/>
      <c r="AP522"/>
      <c r="AQ522"/>
      <c r="AR522"/>
      <c r="AS522"/>
      <c r="AT522" s="33" t="str">
        <f>IF(ROW()=1,"",IF(O522=200,IFERROR(IF(FIND(LOWER(#REF!),LOWER(Q522)),"Yes","No"),"No"),"-"))</f>
        <v>-</v>
      </c>
      <c r="AU522" s="33" t="str">
        <f t="shared" si="88"/>
        <v>-</v>
      </c>
      <c r="AV522" s="33" t="str">
        <f t="shared" si="89"/>
        <v>-</v>
      </c>
      <c r="AW522" s="33" t="str">
        <f t="shared" si="96"/>
        <v>-</v>
      </c>
      <c r="AX522" s="33" t="str">
        <f t="shared" si="90"/>
        <v>No</v>
      </c>
      <c r="AY522" s="33" t="str">
        <f t="shared" si="91"/>
        <v>No</v>
      </c>
      <c r="AZ522" s="33" t="str">
        <f t="shared" si="92"/>
        <v>-</v>
      </c>
      <c r="BA522" s="33" t="str">
        <f t="shared" si="93"/>
        <v>No</v>
      </c>
      <c r="BB522" s="33" t="str">
        <f t="shared" si="94"/>
        <v>No</v>
      </c>
      <c r="BC522" s="33">
        <f t="shared" si="95"/>
        <v>0</v>
      </c>
    </row>
    <row r="523" spans="1:55" x14ac:dyDescent="0.25">
      <c r="A523" s="29"/>
      <c r="B523" s="29" t="e">
        <f>IF(ROW(A523)=1,"",VLOOKUP(A523,'SERP Crawl'!A:C,3,FALSE))</f>
        <v>#N/A</v>
      </c>
      <c r="C523" t="e">
        <f>IF(ROW(A523)=1,"",VLOOKUP(A523,Crawl!A:C,3,FALSE))</f>
        <v>#N/A</v>
      </c>
      <c r="D523" s="31" t="e">
        <f>IF(ROW(A523)=1,"",IF(VLOOKUP(A523,Crawl!A:V,22,FALSE)="","No","Yes"))</f>
        <v>#N/A</v>
      </c>
      <c r="E523" s="31" t="e">
        <f>IF(ROW(A523)=1,"",IF(VLOOKUP(A523,Crawl!A:W,23,FALSE)=0,"",VLOOKUP(A523,Crawl!A:W,23,FALSE)))</f>
        <v>#N/A</v>
      </c>
      <c r="F523" s="31" t="str">
        <f t="shared" si="97"/>
        <v/>
      </c>
      <c r="G523" s="31" t="str">
        <f>IFERROR(MID(A523,FIND(".",A523,LEN(#REF!)),LEN(A523)),"")</f>
        <v/>
      </c>
      <c r="H523" s="31" t="str">
        <f t="shared" si="98"/>
        <v/>
      </c>
      <c r="AM523"/>
      <c r="AN523"/>
      <c r="AO523"/>
      <c r="AP523"/>
      <c r="AQ523"/>
      <c r="AR523"/>
      <c r="AS523"/>
      <c r="AT523" s="33" t="str">
        <f>IF(ROW()=1,"",IF(O523=200,IFERROR(IF(FIND(LOWER(#REF!),LOWER(Q523)),"Yes","No"),"No"),"-"))</f>
        <v>-</v>
      </c>
      <c r="AU523" s="33" t="str">
        <f t="shared" si="88"/>
        <v>-</v>
      </c>
      <c r="AV523" s="33" t="str">
        <f t="shared" si="89"/>
        <v>-</v>
      </c>
      <c r="AW523" s="33" t="str">
        <f t="shared" si="96"/>
        <v>-</v>
      </c>
      <c r="AX523" s="33" t="str">
        <f t="shared" si="90"/>
        <v>No</v>
      </c>
      <c r="AY523" s="33" t="str">
        <f t="shared" si="91"/>
        <v>No</v>
      </c>
      <c r="AZ523" s="33" t="str">
        <f t="shared" si="92"/>
        <v>-</v>
      </c>
      <c r="BA523" s="33" t="str">
        <f t="shared" si="93"/>
        <v>No</v>
      </c>
      <c r="BB523" s="33" t="str">
        <f t="shared" si="94"/>
        <v>No</v>
      </c>
      <c r="BC523" s="33">
        <f t="shared" si="95"/>
        <v>0</v>
      </c>
    </row>
    <row r="524" spans="1:55" x14ac:dyDescent="0.25">
      <c r="A524" s="29"/>
      <c r="B524" s="29" t="e">
        <f>IF(ROW(A524)=1,"",VLOOKUP(A524,'SERP Crawl'!A:C,3,FALSE))</f>
        <v>#N/A</v>
      </c>
      <c r="C524" t="e">
        <f>IF(ROW(A524)=1,"",VLOOKUP(A524,Crawl!A:C,3,FALSE))</f>
        <v>#N/A</v>
      </c>
      <c r="D524" s="31" t="e">
        <f>IF(ROW(A524)=1,"",IF(VLOOKUP(A524,Crawl!A:V,22,FALSE)="","No","Yes"))</f>
        <v>#N/A</v>
      </c>
      <c r="E524" s="31" t="e">
        <f>IF(ROW(A524)=1,"",IF(VLOOKUP(A524,Crawl!A:W,23,FALSE)=0,"",VLOOKUP(A524,Crawl!A:W,23,FALSE)))</f>
        <v>#N/A</v>
      </c>
      <c r="F524" s="31" t="str">
        <f t="shared" si="97"/>
        <v/>
      </c>
      <c r="G524" s="31" t="str">
        <f>IFERROR(MID(A524,FIND(".",A524,LEN(#REF!)),LEN(A524)),"")</f>
        <v/>
      </c>
      <c r="H524" s="31" t="str">
        <f t="shared" si="98"/>
        <v/>
      </c>
      <c r="AM524"/>
      <c r="AN524"/>
      <c r="AO524"/>
      <c r="AP524"/>
      <c r="AQ524"/>
      <c r="AR524"/>
      <c r="AS524"/>
      <c r="AT524" s="33" t="str">
        <f>IF(ROW()=1,"",IF(O524=200,IFERROR(IF(FIND(LOWER(#REF!),LOWER(Q524)),"Yes","No"),"No"),"-"))</f>
        <v>-</v>
      </c>
      <c r="AU524" s="33" t="str">
        <f t="shared" si="88"/>
        <v>-</v>
      </c>
      <c r="AV524" s="33" t="str">
        <f t="shared" si="89"/>
        <v>-</v>
      </c>
      <c r="AW524" s="33" t="str">
        <f t="shared" si="96"/>
        <v>-</v>
      </c>
      <c r="AX524" s="33" t="str">
        <f t="shared" si="90"/>
        <v>No</v>
      </c>
      <c r="AY524" s="33" t="str">
        <f t="shared" si="91"/>
        <v>No</v>
      </c>
      <c r="AZ524" s="33" t="str">
        <f t="shared" si="92"/>
        <v>-</v>
      </c>
      <c r="BA524" s="33" t="str">
        <f t="shared" si="93"/>
        <v>No</v>
      </c>
      <c r="BB524" s="33" t="str">
        <f t="shared" si="94"/>
        <v>No</v>
      </c>
      <c r="BC524" s="33">
        <f t="shared" si="95"/>
        <v>0</v>
      </c>
    </row>
    <row r="525" spans="1:55" x14ac:dyDescent="0.25">
      <c r="A525" s="29"/>
      <c r="B525" s="29" t="e">
        <f>IF(ROW(A525)=1,"",VLOOKUP(A525,'SERP Crawl'!A:C,3,FALSE))</f>
        <v>#N/A</v>
      </c>
      <c r="C525" t="e">
        <f>IF(ROW(A525)=1,"",VLOOKUP(A525,Crawl!A:C,3,FALSE))</f>
        <v>#N/A</v>
      </c>
      <c r="D525" s="31" t="e">
        <f>IF(ROW(A525)=1,"",IF(VLOOKUP(A525,Crawl!A:V,22,FALSE)="","No","Yes"))</f>
        <v>#N/A</v>
      </c>
      <c r="E525" s="31" t="e">
        <f>IF(ROW(A525)=1,"",IF(VLOOKUP(A525,Crawl!A:W,23,FALSE)=0,"",VLOOKUP(A525,Crawl!A:W,23,FALSE)))</f>
        <v>#N/A</v>
      </c>
      <c r="F525" s="31" t="str">
        <f t="shared" si="97"/>
        <v/>
      </c>
      <c r="G525" s="31" t="str">
        <f>IFERROR(MID(A525,FIND(".",A525,LEN(#REF!)),LEN(A525)),"")</f>
        <v/>
      </c>
      <c r="H525" s="31" t="str">
        <f t="shared" si="98"/>
        <v/>
      </c>
      <c r="AM525"/>
      <c r="AN525"/>
      <c r="AO525"/>
      <c r="AP525"/>
      <c r="AQ525"/>
      <c r="AR525"/>
      <c r="AS525"/>
      <c r="AT525" s="33" t="str">
        <f>IF(ROW()=1,"",IF(O525=200,IFERROR(IF(FIND(LOWER(#REF!),LOWER(Q525)),"Yes","No"),"No"),"-"))</f>
        <v>-</v>
      </c>
      <c r="AU525" s="33" t="str">
        <f t="shared" si="88"/>
        <v>-</v>
      </c>
      <c r="AV525" s="33" t="str">
        <f t="shared" si="89"/>
        <v>-</v>
      </c>
      <c r="AW525" s="33" t="str">
        <f t="shared" si="96"/>
        <v>-</v>
      </c>
      <c r="AX525" s="33" t="str">
        <f t="shared" si="90"/>
        <v>No</v>
      </c>
      <c r="AY525" s="33" t="str">
        <f t="shared" si="91"/>
        <v>No</v>
      </c>
      <c r="AZ525" s="33" t="str">
        <f t="shared" si="92"/>
        <v>-</v>
      </c>
      <c r="BA525" s="33" t="str">
        <f t="shared" si="93"/>
        <v>No</v>
      </c>
      <c r="BB525" s="33" t="str">
        <f t="shared" si="94"/>
        <v>No</v>
      </c>
      <c r="BC525" s="33">
        <f t="shared" si="95"/>
        <v>0</v>
      </c>
    </row>
    <row r="526" spans="1:55" x14ac:dyDescent="0.25">
      <c r="A526" s="29"/>
      <c r="B526" s="29" t="e">
        <f>IF(ROW(A526)=1,"",VLOOKUP(A526,'SERP Crawl'!A:C,3,FALSE))</f>
        <v>#N/A</v>
      </c>
      <c r="C526" t="e">
        <f>IF(ROW(A526)=1,"",VLOOKUP(A526,Crawl!A:C,3,FALSE))</f>
        <v>#N/A</v>
      </c>
      <c r="D526" s="31" t="e">
        <f>IF(ROW(A526)=1,"",IF(VLOOKUP(A526,Crawl!A:V,22,FALSE)="","No","Yes"))</f>
        <v>#N/A</v>
      </c>
      <c r="E526" s="31" t="e">
        <f>IF(ROW(A526)=1,"",IF(VLOOKUP(A526,Crawl!A:W,23,FALSE)=0,"",VLOOKUP(A526,Crawl!A:W,23,FALSE)))</f>
        <v>#N/A</v>
      </c>
      <c r="F526" s="31" t="str">
        <f t="shared" si="97"/>
        <v/>
      </c>
      <c r="G526" s="31" t="str">
        <f>IFERROR(MID(A526,FIND(".",A526,LEN(#REF!)),LEN(A526)),"")</f>
        <v/>
      </c>
      <c r="H526" s="31" t="str">
        <f t="shared" si="98"/>
        <v/>
      </c>
      <c r="AM526"/>
      <c r="AN526"/>
      <c r="AO526"/>
      <c r="AP526"/>
      <c r="AQ526"/>
      <c r="AR526"/>
      <c r="AS526"/>
      <c r="AT526" s="33" t="str">
        <f>IF(ROW()=1,"",IF(O526=200,IFERROR(IF(FIND(LOWER(#REF!),LOWER(Q526)),"Yes","No"),"No"),"-"))</f>
        <v>-</v>
      </c>
      <c r="AU526" s="33" t="str">
        <f t="shared" si="88"/>
        <v>-</v>
      </c>
      <c r="AV526" s="33" t="str">
        <f t="shared" si="89"/>
        <v>-</v>
      </c>
      <c r="AW526" s="33" t="str">
        <f t="shared" si="96"/>
        <v>-</v>
      </c>
      <c r="AX526" s="33" t="str">
        <f t="shared" si="90"/>
        <v>No</v>
      </c>
      <c r="AY526" s="33" t="str">
        <f t="shared" si="91"/>
        <v>No</v>
      </c>
      <c r="AZ526" s="33" t="str">
        <f t="shared" si="92"/>
        <v>-</v>
      </c>
      <c r="BA526" s="33" t="str">
        <f t="shared" si="93"/>
        <v>No</v>
      </c>
      <c r="BB526" s="33" t="str">
        <f t="shared" si="94"/>
        <v>No</v>
      </c>
      <c r="BC526" s="33">
        <f t="shared" si="95"/>
        <v>0</v>
      </c>
    </row>
    <row r="527" spans="1:55" x14ac:dyDescent="0.25">
      <c r="A527" s="29"/>
      <c r="B527" s="29" t="e">
        <f>IF(ROW(A527)=1,"",VLOOKUP(A527,'SERP Crawl'!A:C,3,FALSE))</f>
        <v>#N/A</v>
      </c>
      <c r="C527" t="e">
        <f>IF(ROW(A527)=1,"",VLOOKUP(A527,Crawl!A:C,3,FALSE))</f>
        <v>#N/A</v>
      </c>
      <c r="D527" s="31" t="e">
        <f>IF(ROW(A527)=1,"",IF(VLOOKUP(A527,Crawl!A:V,22,FALSE)="","No","Yes"))</f>
        <v>#N/A</v>
      </c>
      <c r="E527" s="31" t="e">
        <f>IF(ROW(A527)=1,"",IF(VLOOKUP(A527,Crawl!A:W,23,FALSE)=0,"",VLOOKUP(A527,Crawl!A:W,23,FALSE)))</f>
        <v>#N/A</v>
      </c>
      <c r="F527" s="31" t="str">
        <f t="shared" si="97"/>
        <v/>
      </c>
      <c r="G527" s="31" t="str">
        <f>IFERROR(MID(A527,FIND(".",A527,LEN(#REF!)),LEN(A527)),"")</f>
        <v/>
      </c>
      <c r="H527" s="31" t="str">
        <f t="shared" si="98"/>
        <v/>
      </c>
      <c r="AM527"/>
      <c r="AN527"/>
      <c r="AO527"/>
      <c r="AP527"/>
      <c r="AQ527"/>
      <c r="AR527"/>
      <c r="AS527"/>
      <c r="AT527" s="33" t="str">
        <f>IF(ROW()=1,"",IF(O527=200,IFERROR(IF(FIND(LOWER(#REF!),LOWER(Q527)),"Yes","No"),"No"),"-"))</f>
        <v>-</v>
      </c>
      <c r="AU527" s="33" t="str">
        <f t="shared" si="88"/>
        <v>-</v>
      </c>
      <c r="AV527" s="33" t="str">
        <f t="shared" si="89"/>
        <v>-</v>
      </c>
      <c r="AW527" s="33" t="str">
        <f t="shared" si="96"/>
        <v>-</v>
      </c>
      <c r="AX527" s="33" t="str">
        <f t="shared" si="90"/>
        <v>No</v>
      </c>
      <c r="AY527" s="33" t="str">
        <f t="shared" si="91"/>
        <v>No</v>
      </c>
      <c r="AZ527" s="33" t="str">
        <f t="shared" si="92"/>
        <v>-</v>
      </c>
      <c r="BA527" s="33" t="str">
        <f t="shared" si="93"/>
        <v>No</v>
      </c>
      <c r="BB527" s="33" t="str">
        <f t="shared" si="94"/>
        <v>No</v>
      </c>
      <c r="BC527" s="33">
        <f t="shared" si="95"/>
        <v>0</v>
      </c>
    </row>
    <row r="528" spans="1:55" x14ac:dyDescent="0.25">
      <c r="A528" s="29"/>
      <c r="B528" s="29" t="e">
        <f>IF(ROW(A528)=1,"",VLOOKUP(A528,'SERP Crawl'!A:C,3,FALSE))</f>
        <v>#N/A</v>
      </c>
      <c r="C528" t="e">
        <f>IF(ROW(A528)=1,"",VLOOKUP(A528,Crawl!A:C,3,FALSE))</f>
        <v>#N/A</v>
      </c>
      <c r="D528" s="31" t="e">
        <f>IF(ROW(A528)=1,"",IF(VLOOKUP(A528,Crawl!A:V,22,FALSE)="","No","Yes"))</f>
        <v>#N/A</v>
      </c>
      <c r="E528" s="31" t="e">
        <f>IF(ROW(A528)=1,"",IF(VLOOKUP(A528,Crawl!A:W,23,FALSE)=0,"",VLOOKUP(A528,Crawl!A:W,23,FALSE)))</f>
        <v>#N/A</v>
      </c>
      <c r="F528" s="31" t="str">
        <f t="shared" si="97"/>
        <v/>
      </c>
      <c r="G528" s="31" t="str">
        <f>IFERROR(MID(A528,FIND(".",A528,LEN(#REF!)),LEN(A528)),"")</f>
        <v/>
      </c>
      <c r="H528" s="31" t="str">
        <f t="shared" si="98"/>
        <v/>
      </c>
      <c r="AM528"/>
      <c r="AN528"/>
      <c r="AO528"/>
      <c r="AP528"/>
      <c r="AQ528"/>
      <c r="AR528"/>
      <c r="AS528"/>
      <c r="AT528" s="33" t="str">
        <f>IF(ROW()=1,"",IF(O528=200,IFERROR(IF(FIND(LOWER(#REF!),LOWER(Q528)),"Yes","No"),"No"),"-"))</f>
        <v>-</v>
      </c>
      <c r="AU528" s="33" t="str">
        <f t="shared" si="88"/>
        <v>-</v>
      </c>
      <c r="AV528" s="33" t="str">
        <f t="shared" si="89"/>
        <v>-</v>
      </c>
      <c r="AW528" s="33" t="str">
        <f t="shared" si="96"/>
        <v>-</v>
      </c>
      <c r="AX528" s="33" t="str">
        <f t="shared" si="90"/>
        <v>No</v>
      </c>
      <c r="AY528" s="33" t="str">
        <f t="shared" si="91"/>
        <v>No</v>
      </c>
      <c r="AZ528" s="33" t="str">
        <f t="shared" si="92"/>
        <v>-</v>
      </c>
      <c r="BA528" s="33" t="str">
        <f t="shared" si="93"/>
        <v>No</v>
      </c>
      <c r="BB528" s="33" t="str">
        <f t="shared" si="94"/>
        <v>No</v>
      </c>
      <c r="BC528" s="33">
        <f t="shared" si="95"/>
        <v>0</v>
      </c>
    </row>
    <row r="529" spans="1:55" x14ac:dyDescent="0.25">
      <c r="A529" s="29"/>
      <c r="B529" s="29" t="e">
        <f>IF(ROW(A529)=1,"",VLOOKUP(A529,'SERP Crawl'!A:C,3,FALSE))</f>
        <v>#N/A</v>
      </c>
      <c r="C529" t="e">
        <f>IF(ROW(A529)=1,"",VLOOKUP(A529,Crawl!A:C,3,FALSE))</f>
        <v>#N/A</v>
      </c>
      <c r="D529" s="31" t="e">
        <f>IF(ROW(A529)=1,"",IF(VLOOKUP(A529,Crawl!A:V,22,FALSE)="","No","Yes"))</f>
        <v>#N/A</v>
      </c>
      <c r="E529" s="31" t="e">
        <f>IF(ROW(A529)=1,"",IF(VLOOKUP(A529,Crawl!A:W,23,FALSE)=0,"",VLOOKUP(A529,Crawl!A:W,23,FALSE)))</f>
        <v>#N/A</v>
      </c>
      <c r="F529" s="31" t="str">
        <f t="shared" si="97"/>
        <v/>
      </c>
      <c r="G529" s="31" t="str">
        <f>IFERROR(MID(A529,FIND(".",A529,LEN(#REF!)),LEN(A529)),"")</f>
        <v/>
      </c>
      <c r="H529" s="31" t="str">
        <f t="shared" si="98"/>
        <v/>
      </c>
      <c r="AM529"/>
      <c r="AN529"/>
      <c r="AO529"/>
      <c r="AP529"/>
      <c r="AQ529"/>
      <c r="AR529"/>
      <c r="AS529"/>
      <c r="AT529" s="33" t="str">
        <f>IF(ROW()=1,"",IF(O529=200,IFERROR(IF(FIND(LOWER(#REF!),LOWER(Q529)),"Yes","No"),"No"),"-"))</f>
        <v>-</v>
      </c>
      <c r="AU529" s="33" t="str">
        <f t="shared" si="88"/>
        <v>-</v>
      </c>
      <c r="AV529" s="33" t="str">
        <f t="shared" si="89"/>
        <v>-</v>
      </c>
      <c r="AW529" s="33" t="str">
        <f t="shared" si="96"/>
        <v>-</v>
      </c>
      <c r="AX529" s="33" t="str">
        <f t="shared" si="90"/>
        <v>No</v>
      </c>
      <c r="AY529" s="33" t="str">
        <f t="shared" si="91"/>
        <v>No</v>
      </c>
      <c r="AZ529" s="33" t="str">
        <f t="shared" si="92"/>
        <v>-</v>
      </c>
      <c r="BA529" s="33" t="str">
        <f t="shared" si="93"/>
        <v>No</v>
      </c>
      <c r="BB529" s="33" t="str">
        <f t="shared" si="94"/>
        <v>No</v>
      </c>
      <c r="BC529" s="33">
        <f t="shared" si="95"/>
        <v>0</v>
      </c>
    </row>
    <row r="530" spans="1:55" x14ac:dyDescent="0.25">
      <c r="A530" s="29"/>
      <c r="B530" s="29" t="e">
        <f>IF(ROW(A530)=1,"",VLOOKUP(A530,'SERP Crawl'!A:C,3,FALSE))</f>
        <v>#N/A</v>
      </c>
      <c r="C530" t="e">
        <f>IF(ROW(A530)=1,"",VLOOKUP(A530,Crawl!A:C,3,FALSE))</f>
        <v>#N/A</v>
      </c>
      <c r="D530" s="31" t="e">
        <f>IF(ROW(A530)=1,"",IF(VLOOKUP(A530,Crawl!A:V,22,FALSE)="","No","Yes"))</f>
        <v>#N/A</v>
      </c>
      <c r="E530" s="31" t="e">
        <f>IF(ROW(A530)=1,"",IF(VLOOKUP(A530,Crawl!A:W,23,FALSE)=0,"",VLOOKUP(A530,Crawl!A:W,23,FALSE)))</f>
        <v>#N/A</v>
      </c>
      <c r="F530" s="31" t="str">
        <f t="shared" si="97"/>
        <v/>
      </c>
      <c r="G530" s="31" t="str">
        <f>IFERROR(MID(A530,FIND(".",A530,LEN(#REF!)),LEN(A530)),"")</f>
        <v/>
      </c>
      <c r="H530" s="31" t="str">
        <f t="shared" si="98"/>
        <v/>
      </c>
      <c r="AM530"/>
      <c r="AN530"/>
      <c r="AO530"/>
      <c r="AP530"/>
      <c r="AQ530"/>
      <c r="AR530"/>
      <c r="AS530"/>
      <c r="AT530" s="33" t="str">
        <f>IF(ROW()=1,"",IF(O530=200,IFERROR(IF(FIND(LOWER(#REF!),LOWER(Q530)),"Yes","No"),"No"),"-"))</f>
        <v>-</v>
      </c>
      <c r="AU530" s="33" t="str">
        <f t="shared" si="88"/>
        <v>-</v>
      </c>
      <c r="AV530" s="33" t="str">
        <f t="shared" si="89"/>
        <v>-</v>
      </c>
      <c r="AW530" s="33" t="str">
        <f t="shared" si="96"/>
        <v>-</v>
      </c>
      <c r="AX530" s="33" t="str">
        <f t="shared" si="90"/>
        <v>No</v>
      </c>
      <c r="AY530" s="33" t="str">
        <f t="shared" si="91"/>
        <v>No</v>
      </c>
      <c r="AZ530" s="33" t="str">
        <f t="shared" si="92"/>
        <v>-</v>
      </c>
      <c r="BA530" s="33" t="str">
        <f t="shared" si="93"/>
        <v>No</v>
      </c>
      <c r="BB530" s="33" t="str">
        <f t="shared" si="94"/>
        <v>No</v>
      </c>
      <c r="BC530" s="33">
        <f t="shared" si="95"/>
        <v>0</v>
      </c>
    </row>
    <row r="531" spans="1:55" x14ac:dyDescent="0.25">
      <c r="A531" s="29"/>
      <c r="B531" s="29" t="e">
        <f>IF(ROW(A531)=1,"",VLOOKUP(A531,'SERP Crawl'!A:C,3,FALSE))</f>
        <v>#N/A</v>
      </c>
      <c r="C531" t="e">
        <f>IF(ROW(A531)=1,"",VLOOKUP(A531,Crawl!A:C,3,FALSE))</f>
        <v>#N/A</v>
      </c>
      <c r="D531" s="31" t="e">
        <f>IF(ROW(A531)=1,"",IF(VLOOKUP(A531,Crawl!A:V,22,FALSE)="","No","Yes"))</f>
        <v>#N/A</v>
      </c>
      <c r="E531" s="31" t="e">
        <f>IF(ROW(A531)=1,"",IF(VLOOKUP(A531,Crawl!A:W,23,FALSE)=0,"",VLOOKUP(A531,Crawl!A:W,23,FALSE)))</f>
        <v>#N/A</v>
      </c>
      <c r="F531" s="31" t="str">
        <f t="shared" si="97"/>
        <v/>
      </c>
      <c r="G531" s="31" t="str">
        <f>IFERROR(MID(A531,FIND(".",A531,LEN(#REF!)),LEN(A531)),"")</f>
        <v/>
      </c>
      <c r="H531" s="31" t="str">
        <f t="shared" si="98"/>
        <v/>
      </c>
      <c r="AM531"/>
      <c r="AN531"/>
      <c r="AO531"/>
      <c r="AP531"/>
      <c r="AQ531"/>
      <c r="AR531"/>
      <c r="AS531"/>
      <c r="AT531" s="33" t="str">
        <f>IF(ROW()=1,"",IF(O531=200,IFERROR(IF(FIND(LOWER(#REF!),LOWER(Q531)),"Yes","No"),"No"),"-"))</f>
        <v>-</v>
      </c>
      <c r="AU531" s="33" t="str">
        <f t="shared" si="88"/>
        <v>-</v>
      </c>
      <c r="AV531" s="33" t="str">
        <f t="shared" si="89"/>
        <v>-</v>
      </c>
      <c r="AW531" s="33" t="str">
        <f t="shared" si="96"/>
        <v>-</v>
      </c>
      <c r="AX531" s="33" t="str">
        <f t="shared" si="90"/>
        <v>No</v>
      </c>
      <c r="AY531" s="33" t="str">
        <f t="shared" si="91"/>
        <v>No</v>
      </c>
      <c r="AZ531" s="33" t="str">
        <f t="shared" si="92"/>
        <v>-</v>
      </c>
      <c r="BA531" s="33" t="str">
        <f t="shared" si="93"/>
        <v>No</v>
      </c>
      <c r="BB531" s="33" t="str">
        <f t="shared" si="94"/>
        <v>No</v>
      </c>
      <c r="BC531" s="33">
        <f t="shared" si="95"/>
        <v>0</v>
      </c>
    </row>
    <row r="532" spans="1:55" x14ac:dyDescent="0.25">
      <c r="A532" s="29"/>
      <c r="B532" s="29" t="e">
        <f>IF(ROW(A532)=1,"",VLOOKUP(A532,'SERP Crawl'!A:C,3,FALSE))</f>
        <v>#N/A</v>
      </c>
      <c r="C532" t="e">
        <f>IF(ROW(A532)=1,"",VLOOKUP(A532,Crawl!A:C,3,FALSE))</f>
        <v>#N/A</v>
      </c>
      <c r="D532" s="31" t="e">
        <f>IF(ROW(A532)=1,"",IF(VLOOKUP(A532,Crawl!A:V,22,FALSE)="","No","Yes"))</f>
        <v>#N/A</v>
      </c>
      <c r="E532" s="31" t="e">
        <f>IF(ROW(A532)=1,"",IF(VLOOKUP(A532,Crawl!A:W,23,FALSE)=0,"",VLOOKUP(A532,Crawl!A:W,23,FALSE)))</f>
        <v>#N/A</v>
      </c>
      <c r="F532" s="31" t="str">
        <f t="shared" si="97"/>
        <v/>
      </c>
      <c r="G532" s="31" t="str">
        <f>IFERROR(MID(A532,FIND(".",A532,LEN(#REF!)),LEN(A532)),"")</f>
        <v/>
      </c>
      <c r="H532" s="31" t="str">
        <f t="shared" si="98"/>
        <v/>
      </c>
      <c r="AM532"/>
      <c r="AN532"/>
      <c r="AO532"/>
      <c r="AP532"/>
      <c r="AQ532"/>
      <c r="AR532"/>
      <c r="AS532"/>
      <c r="AT532" s="33" t="str">
        <f>IF(ROW()=1,"",IF(O532=200,IFERROR(IF(FIND(LOWER(#REF!),LOWER(Q532)),"Yes","No"),"No"),"-"))</f>
        <v>-</v>
      </c>
      <c r="AU532" s="33" t="str">
        <f t="shared" si="88"/>
        <v>-</v>
      </c>
      <c r="AV532" s="33" t="str">
        <f t="shared" si="89"/>
        <v>-</v>
      </c>
      <c r="AW532" s="33" t="str">
        <f t="shared" si="96"/>
        <v>-</v>
      </c>
      <c r="AX532" s="33" t="str">
        <f t="shared" si="90"/>
        <v>No</v>
      </c>
      <c r="AY532" s="33" t="str">
        <f t="shared" si="91"/>
        <v>No</v>
      </c>
      <c r="AZ532" s="33" t="str">
        <f t="shared" si="92"/>
        <v>-</v>
      </c>
      <c r="BA532" s="33" t="str">
        <f t="shared" si="93"/>
        <v>No</v>
      </c>
      <c r="BB532" s="33" t="str">
        <f t="shared" si="94"/>
        <v>No</v>
      </c>
      <c r="BC532" s="33">
        <f t="shared" si="95"/>
        <v>0</v>
      </c>
    </row>
    <row r="533" spans="1:55" x14ac:dyDescent="0.25">
      <c r="A533" s="29"/>
      <c r="B533" s="29" t="e">
        <f>IF(ROW(A533)=1,"",VLOOKUP(A533,'SERP Crawl'!A:C,3,FALSE))</f>
        <v>#N/A</v>
      </c>
      <c r="C533" t="e">
        <f>IF(ROW(A533)=1,"",VLOOKUP(A533,Crawl!A:C,3,FALSE))</f>
        <v>#N/A</v>
      </c>
      <c r="D533" s="31" t="e">
        <f>IF(ROW(A533)=1,"",IF(VLOOKUP(A533,Crawl!A:V,22,FALSE)="","No","Yes"))</f>
        <v>#N/A</v>
      </c>
      <c r="E533" s="31" t="e">
        <f>IF(ROW(A533)=1,"",IF(VLOOKUP(A533,Crawl!A:W,23,FALSE)=0,"",VLOOKUP(A533,Crawl!A:W,23,FALSE)))</f>
        <v>#N/A</v>
      </c>
      <c r="F533" s="31" t="str">
        <f t="shared" si="97"/>
        <v/>
      </c>
      <c r="G533" s="31" t="str">
        <f>IFERROR(MID(A533,FIND(".",A533,LEN(#REF!)),LEN(A533)),"")</f>
        <v/>
      </c>
      <c r="H533" s="31" t="str">
        <f t="shared" si="98"/>
        <v/>
      </c>
      <c r="AM533"/>
      <c r="AN533"/>
      <c r="AO533"/>
      <c r="AP533"/>
      <c r="AQ533"/>
      <c r="AR533"/>
      <c r="AS533"/>
      <c r="AT533" s="33" t="str">
        <f>IF(ROW()=1,"",IF(O533=200,IFERROR(IF(FIND(LOWER(#REF!),LOWER(Q533)),"Yes","No"),"No"),"-"))</f>
        <v>-</v>
      </c>
      <c r="AU533" s="33" t="str">
        <f t="shared" si="88"/>
        <v>-</v>
      </c>
      <c r="AV533" s="33" t="str">
        <f t="shared" si="89"/>
        <v>-</v>
      </c>
      <c r="AW533" s="33" t="str">
        <f t="shared" si="96"/>
        <v>-</v>
      </c>
      <c r="AX533" s="33" t="str">
        <f t="shared" si="90"/>
        <v>No</v>
      </c>
      <c r="AY533" s="33" t="str">
        <f t="shared" si="91"/>
        <v>No</v>
      </c>
      <c r="AZ533" s="33" t="str">
        <f t="shared" si="92"/>
        <v>-</v>
      </c>
      <c r="BA533" s="33" t="str">
        <f t="shared" si="93"/>
        <v>No</v>
      </c>
      <c r="BB533" s="33" t="str">
        <f t="shared" si="94"/>
        <v>No</v>
      </c>
      <c r="BC533" s="33">
        <f t="shared" si="95"/>
        <v>0</v>
      </c>
    </row>
    <row r="534" spans="1:55" x14ac:dyDescent="0.25">
      <c r="A534" s="29"/>
      <c r="B534" s="29" t="e">
        <f>IF(ROW(A534)=1,"",VLOOKUP(A534,'SERP Crawl'!A:C,3,FALSE))</f>
        <v>#N/A</v>
      </c>
      <c r="C534" t="e">
        <f>IF(ROW(A534)=1,"",VLOOKUP(A534,Crawl!A:C,3,FALSE))</f>
        <v>#N/A</v>
      </c>
      <c r="D534" s="31" t="e">
        <f>IF(ROW(A534)=1,"",IF(VLOOKUP(A534,Crawl!A:V,22,FALSE)="","No","Yes"))</f>
        <v>#N/A</v>
      </c>
      <c r="E534" s="31" t="e">
        <f>IF(ROW(A534)=1,"",IF(VLOOKUP(A534,Crawl!A:W,23,FALSE)=0,"",VLOOKUP(A534,Crawl!A:W,23,FALSE)))</f>
        <v>#N/A</v>
      </c>
      <c r="F534" s="31" t="str">
        <f t="shared" si="97"/>
        <v/>
      </c>
      <c r="G534" s="31" t="str">
        <f>IFERROR(MID(A534,FIND(".",A534,LEN(#REF!)),LEN(A534)),"")</f>
        <v/>
      </c>
      <c r="H534" s="31" t="str">
        <f t="shared" si="98"/>
        <v/>
      </c>
      <c r="AM534"/>
      <c r="AN534"/>
      <c r="AO534"/>
      <c r="AP534"/>
      <c r="AQ534"/>
      <c r="AR534"/>
      <c r="AS534"/>
      <c r="AT534" s="33" t="str">
        <f>IF(ROW()=1,"",IF(O534=200,IFERROR(IF(FIND(LOWER(#REF!),LOWER(Q534)),"Yes","No"),"No"),"-"))</f>
        <v>-</v>
      </c>
      <c r="AU534" s="33" t="str">
        <f t="shared" si="88"/>
        <v>-</v>
      </c>
      <c r="AV534" s="33" t="str">
        <f t="shared" si="89"/>
        <v>-</v>
      </c>
      <c r="AW534" s="33" t="str">
        <f t="shared" si="96"/>
        <v>-</v>
      </c>
      <c r="AX534" s="33" t="str">
        <f t="shared" si="90"/>
        <v>No</v>
      </c>
      <c r="AY534" s="33" t="str">
        <f t="shared" si="91"/>
        <v>No</v>
      </c>
      <c r="AZ534" s="33" t="str">
        <f t="shared" si="92"/>
        <v>-</v>
      </c>
      <c r="BA534" s="33" t="str">
        <f t="shared" si="93"/>
        <v>No</v>
      </c>
      <c r="BB534" s="33" t="str">
        <f t="shared" si="94"/>
        <v>No</v>
      </c>
      <c r="BC534" s="33">
        <f t="shared" si="95"/>
        <v>0</v>
      </c>
    </row>
    <row r="535" spans="1:55" x14ac:dyDescent="0.25">
      <c r="A535" s="29"/>
      <c r="B535" s="29" t="e">
        <f>IF(ROW(A535)=1,"",VLOOKUP(A535,'SERP Crawl'!A:C,3,FALSE))</f>
        <v>#N/A</v>
      </c>
      <c r="C535" t="e">
        <f>IF(ROW(A535)=1,"",VLOOKUP(A535,Crawl!A:C,3,FALSE))</f>
        <v>#N/A</v>
      </c>
      <c r="D535" s="31" t="e">
        <f>IF(ROW(A535)=1,"",IF(VLOOKUP(A535,Crawl!A:V,22,FALSE)="","No","Yes"))</f>
        <v>#N/A</v>
      </c>
      <c r="E535" s="31" t="e">
        <f>IF(ROW(A535)=1,"",IF(VLOOKUP(A535,Crawl!A:W,23,FALSE)=0,"",VLOOKUP(A535,Crawl!A:W,23,FALSE)))</f>
        <v>#N/A</v>
      </c>
      <c r="F535" s="31" t="str">
        <f t="shared" si="97"/>
        <v/>
      </c>
      <c r="G535" s="31" t="str">
        <f>IFERROR(MID(A535,FIND(".",A535,LEN(#REF!)),LEN(A535)),"")</f>
        <v/>
      </c>
      <c r="H535" s="31" t="str">
        <f t="shared" si="98"/>
        <v/>
      </c>
      <c r="AM535"/>
      <c r="AN535"/>
      <c r="AO535"/>
      <c r="AP535"/>
      <c r="AQ535"/>
      <c r="AR535"/>
      <c r="AS535"/>
      <c r="AT535" s="33" t="str">
        <f>IF(ROW()=1,"",IF(O535=200,IFERROR(IF(FIND(LOWER(#REF!),LOWER(Q535)),"Yes","No"),"No"),"-"))</f>
        <v>-</v>
      </c>
      <c r="AU535" s="33" t="str">
        <f t="shared" si="88"/>
        <v>-</v>
      </c>
      <c r="AV535" s="33" t="str">
        <f t="shared" si="89"/>
        <v>-</v>
      </c>
      <c r="AW535" s="33" t="str">
        <f t="shared" si="96"/>
        <v>-</v>
      </c>
      <c r="AX535" s="33" t="str">
        <f t="shared" si="90"/>
        <v>No</v>
      </c>
      <c r="AY535" s="33" t="str">
        <f t="shared" si="91"/>
        <v>No</v>
      </c>
      <c r="AZ535" s="33" t="str">
        <f t="shared" si="92"/>
        <v>-</v>
      </c>
      <c r="BA535" s="33" t="str">
        <f t="shared" si="93"/>
        <v>No</v>
      </c>
      <c r="BB535" s="33" t="str">
        <f t="shared" si="94"/>
        <v>No</v>
      </c>
      <c r="BC535" s="33">
        <f t="shared" si="95"/>
        <v>0</v>
      </c>
    </row>
    <row r="536" spans="1:55" x14ac:dyDescent="0.25">
      <c r="A536" s="29"/>
      <c r="B536" s="29" t="e">
        <f>IF(ROW(A536)=1,"",VLOOKUP(A536,'SERP Crawl'!A:C,3,FALSE))</f>
        <v>#N/A</v>
      </c>
      <c r="C536" t="e">
        <f>IF(ROW(A536)=1,"",VLOOKUP(A536,Crawl!A:C,3,FALSE))</f>
        <v>#N/A</v>
      </c>
      <c r="D536" s="31" t="e">
        <f>IF(ROW(A536)=1,"",IF(VLOOKUP(A536,Crawl!A:V,22,FALSE)="","No","Yes"))</f>
        <v>#N/A</v>
      </c>
      <c r="E536" s="31" t="e">
        <f>IF(ROW(A536)=1,"",IF(VLOOKUP(A536,Crawl!A:W,23,FALSE)=0,"",VLOOKUP(A536,Crawl!A:W,23,FALSE)))</f>
        <v>#N/A</v>
      </c>
      <c r="F536" s="31" t="str">
        <f t="shared" si="97"/>
        <v/>
      </c>
      <c r="G536" s="31" t="str">
        <f>IFERROR(MID(A536,FIND(".",A536,LEN(#REF!)),LEN(A536)),"")</f>
        <v/>
      </c>
      <c r="H536" s="31" t="str">
        <f t="shared" si="98"/>
        <v/>
      </c>
      <c r="AM536"/>
      <c r="AN536"/>
      <c r="AO536"/>
      <c r="AP536"/>
      <c r="AQ536"/>
      <c r="AR536"/>
      <c r="AS536"/>
      <c r="AT536" s="33" t="str">
        <f>IF(ROW()=1,"",IF(O536=200,IFERROR(IF(FIND(LOWER(#REF!),LOWER(Q536)),"Yes","No"),"No"),"-"))</f>
        <v>-</v>
      </c>
      <c r="AU536" s="33" t="str">
        <f t="shared" si="88"/>
        <v>-</v>
      </c>
      <c r="AV536" s="33" t="str">
        <f t="shared" si="89"/>
        <v>-</v>
      </c>
      <c r="AW536" s="33" t="str">
        <f t="shared" si="96"/>
        <v>-</v>
      </c>
      <c r="AX536" s="33" t="str">
        <f t="shared" si="90"/>
        <v>No</v>
      </c>
      <c r="AY536" s="33" t="str">
        <f t="shared" si="91"/>
        <v>No</v>
      </c>
      <c r="AZ536" s="33" t="str">
        <f t="shared" si="92"/>
        <v>-</v>
      </c>
      <c r="BA536" s="33" t="str">
        <f t="shared" si="93"/>
        <v>No</v>
      </c>
      <c r="BB536" s="33" t="str">
        <f t="shared" si="94"/>
        <v>No</v>
      </c>
      <c r="BC536" s="33">
        <f t="shared" si="95"/>
        <v>0</v>
      </c>
    </row>
    <row r="537" spans="1:55" x14ac:dyDescent="0.25">
      <c r="A537" s="29"/>
      <c r="B537" s="29" t="e">
        <f>IF(ROW(A537)=1,"",VLOOKUP(A537,'SERP Crawl'!A:C,3,FALSE))</f>
        <v>#N/A</v>
      </c>
      <c r="C537" t="e">
        <f>IF(ROW(A537)=1,"",VLOOKUP(A537,Crawl!A:C,3,FALSE))</f>
        <v>#N/A</v>
      </c>
      <c r="D537" s="31" t="e">
        <f>IF(ROW(A537)=1,"",IF(VLOOKUP(A537,Crawl!A:V,22,FALSE)="","No","Yes"))</f>
        <v>#N/A</v>
      </c>
      <c r="E537" s="31" t="e">
        <f>IF(ROW(A537)=1,"",IF(VLOOKUP(A537,Crawl!A:W,23,FALSE)=0,"",VLOOKUP(A537,Crawl!A:W,23,FALSE)))</f>
        <v>#N/A</v>
      </c>
      <c r="F537" s="31" t="str">
        <f t="shared" si="97"/>
        <v/>
      </c>
      <c r="G537" s="31" t="str">
        <f>IFERROR(MID(A537,FIND(".",A537,LEN(#REF!)),LEN(A537)),"")</f>
        <v/>
      </c>
      <c r="H537" s="31" t="str">
        <f t="shared" si="98"/>
        <v/>
      </c>
      <c r="AM537"/>
      <c r="AN537"/>
      <c r="AO537"/>
      <c r="AP537"/>
      <c r="AQ537"/>
      <c r="AR537"/>
      <c r="AS537"/>
      <c r="AT537" s="33" t="str">
        <f>IF(ROW()=1,"",IF(O537=200,IFERROR(IF(FIND(LOWER(#REF!),LOWER(Q537)),"Yes","No"),"No"),"-"))</f>
        <v>-</v>
      </c>
      <c r="AU537" s="33" t="str">
        <f t="shared" si="88"/>
        <v>-</v>
      </c>
      <c r="AV537" s="33" t="str">
        <f t="shared" si="89"/>
        <v>-</v>
      </c>
      <c r="AW537" s="33" t="str">
        <f t="shared" si="96"/>
        <v>-</v>
      </c>
      <c r="AX537" s="33" t="str">
        <f t="shared" si="90"/>
        <v>No</v>
      </c>
      <c r="AY537" s="33" t="str">
        <f t="shared" si="91"/>
        <v>No</v>
      </c>
      <c r="AZ537" s="33" t="str">
        <f t="shared" si="92"/>
        <v>-</v>
      </c>
      <c r="BA537" s="33" t="str">
        <f t="shared" si="93"/>
        <v>No</v>
      </c>
      <c r="BB537" s="33" t="str">
        <f t="shared" si="94"/>
        <v>No</v>
      </c>
      <c r="BC537" s="33">
        <f t="shared" si="95"/>
        <v>0</v>
      </c>
    </row>
    <row r="538" spans="1:55" x14ac:dyDescent="0.25">
      <c r="A538" s="29"/>
      <c r="B538" s="29" t="e">
        <f>IF(ROW(A538)=1,"",VLOOKUP(A538,'SERP Crawl'!A:C,3,FALSE))</f>
        <v>#N/A</v>
      </c>
      <c r="C538" t="e">
        <f>IF(ROW(A538)=1,"",VLOOKUP(A538,Crawl!A:C,3,FALSE))</f>
        <v>#N/A</v>
      </c>
      <c r="D538" s="31" t="e">
        <f>IF(ROW(A538)=1,"",IF(VLOOKUP(A538,Crawl!A:V,22,FALSE)="","No","Yes"))</f>
        <v>#N/A</v>
      </c>
      <c r="E538" s="31" t="e">
        <f>IF(ROW(A538)=1,"",IF(VLOOKUP(A538,Crawl!A:W,23,FALSE)=0,"",VLOOKUP(A538,Crawl!A:W,23,FALSE)))</f>
        <v>#N/A</v>
      </c>
      <c r="F538" s="31" t="str">
        <f t="shared" si="97"/>
        <v/>
      </c>
      <c r="G538" s="31" t="str">
        <f>IFERROR(MID(A538,FIND(".",A538,LEN(#REF!)),LEN(A538)),"")</f>
        <v/>
      </c>
      <c r="H538" s="31" t="str">
        <f t="shared" si="98"/>
        <v/>
      </c>
      <c r="AM538"/>
      <c r="AN538"/>
      <c r="AO538"/>
      <c r="AP538"/>
      <c r="AQ538"/>
      <c r="AR538"/>
      <c r="AS538"/>
      <c r="AT538" s="33" t="str">
        <f>IF(ROW()=1,"",IF(O538=200,IFERROR(IF(FIND(LOWER(#REF!),LOWER(Q538)),"Yes","No"),"No"),"-"))</f>
        <v>-</v>
      </c>
      <c r="AU538" s="33" t="str">
        <f t="shared" si="88"/>
        <v>-</v>
      </c>
      <c r="AV538" s="33" t="str">
        <f t="shared" si="89"/>
        <v>-</v>
      </c>
      <c r="AW538" s="33" t="str">
        <f t="shared" si="96"/>
        <v>-</v>
      </c>
      <c r="AX538" s="33" t="str">
        <f t="shared" si="90"/>
        <v>No</v>
      </c>
      <c r="AY538" s="33" t="str">
        <f t="shared" si="91"/>
        <v>No</v>
      </c>
      <c r="AZ538" s="33" t="str">
        <f t="shared" si="92"/>
        <v>-</v>
      </c>
      <c r="BA538" s="33" t="str">
        <f t="shared" si="93"/>
        <v>No</v>
      </c>
      <c r="BB538" s="33" t="str">
        <f t="shared" si="94"/>
        <v>No</v>
      </c>
      <c r="BC538" s="33">
        <f t="shared" si="95"/>
        <v>0</v>
      </c>
    </row>
    <row r="539" spans="1:55" x14ac:dyDescent="0.25">
      <c r="A539" s="29"/>
      <c r="B539" s="29" t="e">
        <f>IF(ROW(A539)=1,"",VLOOKUP(A539,'SERP Crawl'!A:C,3,FALSE))</f>
        <v>#N/A</v>
      </c>
      <c r="C539" t="e">
        <f>IF(ROW(A539)=1,"",VLOOKUP(A539,Crawl!A:C,3,FALSE))</f>
        <v>#N/A</v>
      </c>
      <c r="D539" s="31" t="e">
        <f>IF(ROW(A539)=1,"",IF(VLOOKUP(A539,Crawl!A:V,22,FALSE)="","No","Yes"))</f>
        <v>#N/A</v>
      </c>
      <c r="E539" s="31" t="e">
        <f>IF(ROW(A539)=1,"",IF(VLOOKUP(A539,Crawl!A:W,23,FALSE)=0,"",VLOOKUP(A539,Crawl!A:W,23,FALSE)))</f>
        <v>#N/A</v>
      </c>
      <c r="F539" s="31" t="str">
        <f t="shared" si="97"/>
        <v/>
      </c>
      <c r="G539" s="31" t="str">
        <f>IFERROR(MID(A539,FIND(".",A539,LEN(#REF!)),LEN(A539)),"")</f>
        <v/>
      </c>
      <c r="H539" s="31" t="str">
        <f t="shared" si="98"/>
        <v/>
      </c>
      <c r="AM539"/>
      <c r="AN539"/>
      <c r="AO539"/>
      <c r="AP539"/>
      <c r="AQ539"/>
      <c r="AR539"/>
      <c r="AS539"/>
      <c r="AT539" s="33" t="str">
        <f>IF(ROW()=1,"",IF(O539=200,IFERROR(IF(FIND(LOWER(#REF!),LOWER(Q539)),"Yes","No"),"No"),"-"))</f>
        <v>-</v>
      </c>
      <c r="AU539" s="33" t="str">
        <f t="shared" si="88"/>
        <v>-</v>
      </c>
      <c r="AV539" s="33" t="str">
        <f t="shared" si="89"/>
        <v>-</v>
      </c>
      <c r="AW539" s="33" t="str">
        <f t="shared" si="96"/>
        <v>-</v>
      </c>
      <c r="AX539" s="33" t="str">
        <f t="shared" si="90"/>
        <v>No</v>
      </c>
      <c r="AY539" s="33" t="str">
        <f t="shared" si="91"/>
        <v>No</v>
      </c>
      <c r="AZ539" s="33" t="str">
        <f t="shared" si="92"/>
        <v>-</v>
      </c>
      <c r="BA539" s="33" t="str">
        <f t="shared" si="93"/>
        <v>No</v>
      </c>
      <c r="BB539" s="33" t="str">
        <f t="shared" si="94"/>
        <v>No</v>
      </c>
      <c r="BC539" s="33">
        <f t="shared" si="95"/>
        <v>0</v>
      </c>
    </row>
    <row r="540" spans="1:55" x14ac:dyDescent="0.25">
      <c r="A540" s="29"/>
      <c r="B540" s="29" t="e">
        <f>IF(ROW(A540)=1,"",VLOOKUP(A540,'SERP Crawl'!A:C,3,FALSE))</f>
        <v>#N/A</v>
      </c>
      <c r="C540" t="e">
        <f>IF(ROW(A540)=1,"",VLOOKUP(A540,Crawl!A:C,3,FALSE))</f>
        <v>#N/A</v>
      </c>
      <c r="D540" s="31" t="e">
        <f>IF(ROW(A540)=1,"",IF(VLOOKUP(A540,Crawl!A:V,22,FALSE)="","No","Yes"))</f>
        <v>#N/A</v>
      </c>
      <c r="E540" s="31" t="e">
        <f>IF(ROW(A540)=1,"",IF(VLOOKUP(A540,Crawl!A:W,23,FALSE)=0,"",VLOOKUP(A540,Crawl!A:W,23,FALSE)))</f>
        <v>#N/A</v>
      </c>
      <c r="F540" s="31" t="str">
        <f t="shared" si="97"/>
        <v/>
      </c>
      <c r="G540" s="31" t="str">
        <f>IFERROR(MID(A540,FIND(".",A540,LEN(#REF!)),LEN(A540)),"")</f>
        <v/>
      </c>
      <c r="H540" s="31" t="str">
        <f t="shared" si="98"/>
        <v/>
      </c>
      <c r="AM540"/>
      <c r="AN540"/>
      <c r="AO540"/>
      <c r="AP540"/>
      <c r="AQ540"/>
      <c r="AR540"/>
      <c r="AS540"/>
      <c r="AT540" s="33" t="str">
        <f>IF(ROW()=1,"",IF(O540=200,IFERROR(IF(FIND(LOWER(#REF!),LOWER(Q540)),"Yes","No"),"No"),"-"))</f>
        <v>-</v>
      </c>
      <c r="AU540" s="33" t="str">
        <f t="shared" si="88"/>
        <v>-</v>
      </c>
      <c r="AV540" s="33" t="str">
        <f t="shared" si="89"/>
        <v>-</v>
      </c>
      <c r="AW540" s="33" t="str">
        <f t="shared" si="96"/>
        <v>-</v>
      </c>
      <c r="AX540" s="33" t="str">
        <f t="shared" si="90"/>
        <v>No</v>
      </c>
      <c r="AY540" s="33" t="str">
        <f t="shared" si="91"/>
        <v>No</v>
      </c>
      <c r="AZ540" s="33" t="str">
        <f t="shared" si="92"/>
        <v>-</v>
      </c>
      <c r="BA540" s="33" t="str">
        <f t="shared" si="93"/>
        <v>No</v>
      </c>
      <c r="BB540" s="33" t="str">
        <f t="shared" si="94"/>
        <v>No</v>
      </c>
      <c r="BC540" s="33">
        <f t="shared" si="95"/>
        <v>0</v>
      </c>
    </row>
    <row r="541" spans="1:55" x14ac:dyDescent="0.25">
      <c r="A541" s="29"/>
      <c r="B541" s="29" t="e">
        <f>IF(ROW(A541)=1,"",VLOOKUP(A541,'SERP Crawl'!A:C,3,FALSE))</f>
        <v>#N/A</v>
      </c>
      <c r="C541" t="e">
        <f>IF(ROW(A541)=1,"",VLOOKUP(A541,Crawl!A:C,3,FALSE))</f>
        <v>#N/A</v>
      </c>
      <c r="D541" s="31" t="e">
        <f>IF(ROW(A541)=1,"",IF(VLOOKUP(A541,Crawl!A:V,22,FALSE)="","No","Yes"))</f>
        <v>#N/A</v>
      </c>
      <c r="E541" s="31" t="e">
        <f>IF(ROW(A541)=1,"",IF(VLOOKUP(A541,Crawl!A:W,23,FALSE)=0,"",VLOOKUP(A541,Crawl!A:W,23,FALSE)))</f>
        <v>#N/A</v>
      </c>
      <c r="F541" s="31" t="str">
        <f t="shared" si="97"/>
        <v/>
      </c>
      <c r="G541" s="31" t="str">
        <f>IFERROR(MID(A541,FIND(".",A541,LEN(#REF!)),LEN(A541)),"")</f>
        <v/>
      </c>
      <c r="H541" s="31" t="str">
        <f t="shared" si="98"/>
        <v/>
      </c>
      <c r="AM541"/>
      <c r="AN541"/>
      <c r="AO541"/>
      <c r="AP541"/>
      <c r="AQ541"/>
      <c r="AR541"/>
      <c r="AS541"/>
      <c r="AT541" s="33" t="str">
        <f>IF(ROW()=1,"",IF(O541=200,IFERROR(IF(FIND(LOWER(#REF!),LOWER(Q541)),"Yes","No"),"No"),"-"))</f>
        <v>-</v>
      </c>
      <c r="AU541" s="33" t="str">
        <f t="shared" si="88"/>
        <v>-</v>
      </c>
      <c r="AV541" s="33" t="str">
        <f t="shared" si="89"/>
        <v>-</v>
      </c>
      <c r="AW541" s="33" t="str">
        <f t="shared" si="96"/>
        <v>-</v>
      </c>
      <c r="AX541" s="33" t="str">
        <f t="shared" si="90"/>
        <v>No</v>
      </c>
      <c r="AY541" s="33" t="str">
        <f t="shared" si="91"/>
        <v>No</v>
      </c>
      <c r="AZ541" s="33" t="str">
        <f t="shared" si="92"/>
        <v>-</v>
      </c>
      <c r="BA541" s="33" t="str">
        <f t="shared" si="93"/>
        <v>No</v>
      </c>
      <c r="BB541" s="33" t="str">
        <f t="shared" si="94"/>
        <v>No</v>
      </c>
      <c r="BC541" s="33">
        <f t="shared" si="95"/>
        <v>0</v>
      </c>
    </row>
    <row r="542" spans="1:55" x14ac:dyDescent="0.25">
      <c r="A542" s="29"/>
      <c r="B542" s="29" t="e">
        <f>IF(ROW(A542)=1,"",VLOOKUP(A542,'SERP Crawl'!A:C,3,FALSE))</f>
        <v>#N/A</v>
      </c>
      <c r="C542" t="e">
        <f>IF(ROW(A542)=1,"",VLOOKUP(A542,Crawl!A:C,3,FALSE))</f>
        <v>#N/A</v>
      </c>
      <c r="D542" s="31" t="e">
        <f>IF(ROW(A542)=1,"",IF(VLOOKUP(A542,Crawl!A:V,22,FALSE)="","No","Yes"))</f>
        <v>#N/A</v>
      </c>
      <c r="E542" s="31" t="e">
        <f>IF(ROW(A542)=1,"",IF(VLOOKUP(A542,Crawl!A:W,23,FALSE)=0,"",VLOOKUP(A542,Crawl!A:W,23,FALSE)))</f>
        <v>#N/A</v>
      </c>
      <c r="F542" s="31" t="str">
        <f t="shared" si="97"/>
        <v/>
      </c>
      <c r="G542" s="31" t="str">
        <f>IFERROR(MID(A542,FIND(".",A542,LEN(#REF!)),LEN(A542)),"")</f>
        <v/>
      </c>
      <c r="H542" s="31" t="str">
        <f t="shared" si="98"/>
        <v/>
      </c>
      <c r="AM542"/>
      <c r="AN542"/>
      <c r="AO542"/>
      <c r="AP542"/>
      <c r="AQ542"/>
      <c r="AR542"/>
      <c r="AS542"/>
      <c r="AT542" s="33" t="str">
        <f>IF(ROW()=1,"",IF(O542=200,IFERROR(IF(FIND(LOWER(#REF!),LOWER(Q542)),"Yes","No"),"No"),"-"))</f>
        <v>-</v>
      </c>
      <c r="AU542" s="33" t="str">
        <f t="shared" si="88"/>
        <v>-</v>
      </c>
      <c r="AV542" s="33" t="str">
        <f t="shared" si="89"/>
        <v>-</v>
      </c>
      <c r="AW542" s="33" t="str">
        <f t="shared" si="96"/>
        <v>-</v>
      </c>
      <c r="AX542" s="33" t="str">
        <f t="shared" si="90"/>
        <v>No</v>
      </c>
      <c r="AY542" s="33" t="str">
        <f t="shared" si="91"/>
        <v>No</v>
      </c>
      <c r="AZ542" s="33" t="str">
        <f t="shared" si="92"/>
        <v>-</v>
      </c>
      <c r="BA542" s="33" t="str">
        <f t="shared" si="93"/>
        <v>No</v>
      </c>
      <c r="BB542" s="33" t="str">
        <f t="shared" si="94"/>
        <v>No</v>
      </c>
      <c r="BC542" s="33">
        <f t="shared" si="95"/>
        <v>0</v>
      </c>
    </row>
    <row r="543" spans="1:55" x14ac:dyDescent="0.25">
      <c r="A543" s="29"/>
      <c r="B543" s="29" t="e">
        <f>IF(ROW(A543)=1,"",VLOOKUP(A543,'SERP Crawl'!A:C,3,FALSE))</f>
        <v>#N/A</v>
      </c>
      <c r="C543" t="e">
        <f>IF(ROW(A543)=1,"",VLOOKUP(A543,Crawl!A:C,3,FALSE))</f>
        <v>#N/A</v>
      </c>
      <c r="D543" s="31" t="e">
        <f>IF(ROW(A543)=1,"",IF(VLOOKUP(A543,Crawl!A:V,22,FALSE)="","No","Yes"))</f>
        <v>#N/A</v>
      </c>
      <c r="E543" s="31" t="e">
        <f>IF(ROW(A543)=1,"",IF(VLOOKUP(A543,Crawl!A:W,23,FALSE)=0,"",VLOOKUP(A543,Crawl!A:W,23,FALSE)))</f>
        <v>#N/A</v>
      </c>
      <c r="F543" s="31" t="str">
        <f t="shared" si="97"/>
        <v/>
      </c>
      <c r="G543" s="31" t="str">
        <f>IFERROR(MID(A543,FIND(".",A543,LEN(#REF!)),LEN(A543)),"")</f>
        <v/>
      </c>
      <c r="H543" s="31" t="str">
        <f t="shared" si="98"/>
        <v/>
      </c>
      <c r="AM543"/>
      <c r="AN543"/>
      <c r="AO543"/>
      <c r="AP543"/>
      <c r="AQ543"/>
      <c r="AR543"/>
      <c r="AS543"/>
      <c r="AT543" s="33" t="str">
        <f>IF(ROW()=1,"",IF(O543=200,IFERROR(IF(FIND(LOWER(#REF!),LOWER(Q543)),"Yes","No"),"No"),"-"))</f>
        <v>-</v>
      </c>
      <c r="AU543" s="33" t="str">
        <f t="shared" si="88"/>
        <v>-</v>
      </c>
      <c r="AV543" s="33" t="str">
        <f t="shared" si="89"/>
        <v>-</v>
      </c>
      <c r="AW543" s="33" t="str">
        <f t="shared" si="96"/>
        <v>-</v>
      </c>
      <c r="AX543" s="33" t="str">
        <f t="shared" si="90"/>
        <v>No</v>
      </c>
      <c r="AY543" s="33" t="str">
        <f t="shared" si="91"/>
        <v>No</v>
      </c>
      <c r="AZ543" s="33" t="str">
        <f t="shared" si="92"/>
        <v>-</v>
      </c>
      <c r="BA543" s="33" t="str">
        <f t="shared" si="93"/>
        <v>No</v>
      </c>
      <c r="BB543" s="33" t="str">
        <f t="shared" si="94"/>
        <v>No</v>
      </c>
      <c r="BC543" s="33">
        <f t="shared" si="95"/>
        <v>0</v>
      </c>
    </row>
    <row r="544" spans="1:55" x14ac:dyDescent="0.25">
      <c r="A544" s="29"/>
      <c r="B544" s="29" t="e">
        <f>IF(ROW(A544)=1,"",VLOOKUP(A544,'SERP Crawl'!A:C,3,FALSE))</f>
        <v>#N/A</v>
      </c>
      <c r="C544" t="e">
        <f>IF(ROW(A544)=1,"",VLOOKUP(A544,Crawl!A:C,3,FALSE))</f>
        <v>#N/A</v>
      </c>
      <c r="D544" s="31" t="e">
        <f>IF(ROW(A544)=1,"",IF(VLOOKUP(A544,Crawl!A:V,22,FALSE)="","No","Yes"))</f>
        <v>#N/A</v>
      </c>
      <c r="E544" s="31" t="e">
        <f>IF(ROW(A544)=1,"",IF(VLOOKUP(A544,Crawl!A:W,23,FALSE)=0,"",VLOOKUP(A544,Crawl!A:W,23,FALSE)))</f>
        <v>#N/A</v>
      </c>
      <c r="F544" s="31" t="str">
        <f t="shared" si="97"/>
        <v/>
      </c>
      <c r="G544" s="31" t="str">
        <f>IFERROR(MID(A544,FIND(".",A544,LEN(#REF!)),LEN(A544)),"")</f>
        <v/>
      </c>
      <c r="H544" s="31" t="str">
        <f t="shared" si="98"/>
        <v/>
      </c>
      <c r="AM544"/>
      <c r="AN544"/>
      <c r="AO544"/>
      <c r="AP544"/>
      <c r="AQ544"/>
      <c r="AR544"/>
      <c r="AS544"/>
      <c r="AT544" s="33" t="str">
        <f>IF(ROW()=1,"",IF(O544=200,IFERROR(IF(FIND(LOWER(#REF!),LOWER(Q544)),"Yes","No"),"No"),"-"))</f>
        <v>-</v>
      </c>
      <c r="AU544" s="33" t="str">
        <f t="shared" si="88"/>
        <v>-</v>
      </c>
      <c r="AV544" s="33" t="str">
        <f t="shared" si="89"/>
        <v>-</v>
      </c>
      <c r="AW544" s="33" t="str">
        <f t="shared" si="96"/>
        <v>-</v>
      </c>
      <c r="AX544" s="33" t="str">
        <f t="shared" si="90"/>
        <v>No</v>
      </c>
      <c r="AY544" s="33" t="str">
        <f t="shared" si="91"/>
        <v>No</v>
      </c>
      <c r="AZ544" s="33" t="str">
        <f t="shared" si="92"/>
        <v>-</v>
      </c>
      <c r="BA544" s="33" t="str">
        <f t="shared" si="93"/>
        <v>No</v>
      </c>
      <c r="BB544" s="33" t="str">
        <f t="shared" si="94"/>
        <v>No</v>
      </c>
      <c r="BC544" s="33">
        <f t="shared" si="95"/>
        <v>0</v>
      </c>
    </row>
    <row r="545" spans="1:55" x14ac:dyDescent="0.25">
      <c r="A545" s="29"/>
      <c r="B545" s="29" t="e">
        <f>IF(ROW(A545)=1,"",VLOOKUP(A545,'SERP Crawl'!A:C,3,FALSE))</f>
        <v>#N/A</v>
      </c>
      <c r="C545" t="e">
        <f>IF(ROW(A545)=1,"",VLOOKUP(A545,Crawl!A:C,3,FALSE))</f>
        <v>#N/A</v>
      </c>
      <c r="D545" s="31" t="e">
        <f>IF(ROW(A545)=1,"",IF(VLOOKUP(A545,Crawl!A:V,22,FALSE)="","No","Yes"))</f>
        <v>#N/A</v>
      </c>
      <c r="E545" s="31" t="e">
        <f>IF(ROW(A545)=1,"",IF(VLOOKUP(A545,Crawl!A:W,23,FALSE)=0,"",VLOOKUP(A545,Crawl!A:W,23,FALSE)))</f>
        <v>#N/A</v>
      </c>
      <c r="F545" s="31" t="str">
        <f t="shared" si="97"/>
        <v/>
      </c>
      <c r="G545" s="31" t="str">
        <f>IFERROR(MID(A545,FIND(".",A545,LEN(#REF!)),LEN(A545)),"")</f>
        <v/>
      </c>
      <c r="H545" s="31" t="str">
        <f t="shared" si="98"/>
        <v/>
      </c>
      <c r="AM545"/>
      <c r="AN545"/>
      <c r="AO545"/>
      <c r="AP545"/>
      <c r="AQ545"/>
      <c r="AR545"/>
      <c r="AS545"/>
      <c r="AT545" s="33" t="str">
        <f>IF(ROW()=1,"",IF(O545=200,IFERROR(IF(FIND(LOWER(#REF!),LOWER(Q545)),"Yes","No"),"No"),"-"))</f>
        <v>-</v>
      </c>
      <c r="AU545" s="33" t="str">
        <f t="shared" si="88"/>
        <v>-</v>
      </c>
      <c r="AV545" s="33" t="str">
        <f t="shared" si="89"/>
        <v>-</v>
      </c>
      <c r="AW545" s="33" t="str">
        <f t="shared" si="96"/>
        <v>-</v>
      </c>
      <c r="AX545" s="33" t="str">
        <f t="shared" si="90"/>
        <v>No</v>
      </c>
      <c r="AY545" s="33" t="str">
        <f t="shared" si="91"/>
        <v>No</v>
      </c>
      <c r="AZ545" s="33" t="str">
        <f t="shared" si="92"/>
        <v>-</v>
      </c>
      <c r="BA545" s="33" t="str">
        <f t="shared" si="93"/>
        <v>No</v>
      </c>
      <c r="BB545" s="33" t="str">
        <f t="shared" si="94"/>
        <v>No</v>
      </c>
      <c r="BC545" s="33">
        <f t="shared" si="95"/>
        <v>0</v>
      </c>
    </row>
    <row r="546" spans="1:55" x14ac:dyDescent="0.25">
      <c r="A546" s="29"/>
      <c r="B546" s="29" t="e">
        <f>IF(ROW(A546)=1,"",VLOOKUP(A546,'SERP Crawl'!A:C,3,FALSE))</f>
        <v>#N/A</v>
      </c>
      <c r="C546" t="e">
        <f>IF(ROW(A546)=1,"",VLOOKUP(A546,Crawl!A:C,3,FALSE))</f>
        <v>#N/A</v>
      </c>
      <c r="D546" s="31" t="e">
        <f>IF(ROW(A546)=1,"",IF(VLOOKUP(A546,Crawl!A:V,22,FALSE)="","No","Yes"))</f>
        <v>#N/A</v>
      </c>
      <c r="E546" s="31" t="e">
        <f>IF(ROW(A546)=1,"",IF(VLOOKUP(A546,Crawl!A:W,23,FALSE)=0,"",VLOOKUP(A546,Crawl!A:W,23,FALSE)))</f>
        <v>#N/A</v>
      </c>
      <c r="F546" s="31" t="str">
        <f t="shared" si="97"/>
        <v/>
      </c>
      <c r="G546" s="31" t="str">
        <f>IFERROR(MID(A546,FIND(".",A546,LEN(#REF!)),LEN(A546)),"")</f>
        <v/>
      </c>
      <c r="H546" s="31" t="str">
        <f t="shared" si="98"/>
        <v/>
      </c>
      <c r="AM546"/>
      <c r="AN546"/>
      <c r="AO546"/>
      <c r="AP546"/>
      <c r="AQ546"/>
      <c r="AR546"/>
      <c r="AS546"/>
      <c r="AT546" s="33" t="str">
        <f>IF(ROW()=1,"",IF(O546=200,IFERROR(IF(FIND(LOWER(#REF!),LOWER(Q546)),"Yes","No"),"No"),"-"))</f>
        <v>-</v>
      </c>
      <c r="AU546" s="33" t="str">
        <f t="shared" si="88"/>
        <v>-</v>
      </c>
      <c r="AV546" s="33" t="str">
        <f t="shared" si="89"/>
        <v>-</v>
      </c>
      <c r="AW546" s="33" t="str">
        <f t="shared" si="96"/>
        <v>-</v>
      </c>
      <c r="AX546" s="33" t="str">
        <f t="shared" si="90"/>
        <v>No</v>
      </c>
      <c r="AY546" s="33" t="str">
        <f t="shared" si="91"/>
        <v>No</v>
      </c>
      <c r="AZ546" s="33" t="str">
        <f t="shared" si="92"/>
        <v>-</v>
      </c>
      <c r="BA546" s="33" t="str">
        <f t="shared" si="93"/>
        <v>No</v>
      </c>
      <c r="BB546" s="33" t="str">
        <f t="shared" si="94"/>
        <v>No</v>
      </c>
      <c r="BC546" s="33">
        <f t="shared" si="95"/>
        <v>0</v>
      </c>
    </row>
    <row r="547" spans="1:55" x14ac:dyDescent="0.25">
      <c r="A547" s="29"/>
      <c r="B547" s="29" t="e">
        <f>IF(ROW(A547)=1,"",VLOOKUP(A547,'SERP Crawl'!A:C,3,FALSE))</f>
        <v>#N/A</v>
      </c>
      <c r="C547" t="e">
        <f>IF(ROW(A547)=1,"",VLOOKUP(A547,Crawl!A:C,3,FALSE))</f>
        <v>#N/A</v>
      </c>
      <c r="D547" s="31" t="e">
        <f>IF(ROW(A547)=1,"",IF(VLOOKUP(A547,Crawl!A:V,22,FALSE)="","No","Yes"))</f>
        <v>#N/A</v>
      </c>
      <c r="E547" s="31" t="e">
        <f>IF(ROW(A547)=1,"",IF(VLOOKUP(A547,Crawl!A:W,23,FALSE)=0,"",VLOOKUP(A547,Crawl!A:W,23,FALSE)))</f>
        <v>#N/A</v>
      </c>
      <c r="F547" s="31" t="str">
        <f t="shared" si="97"/>
        <v/>
      </c>
      <c r="G547" s="31" t="str">
        <f>IFERROR(MID(A547,FIND(".",A547,LEN(#REF!)),LEN(A547)),"")</f>
        <v/>
      </c>
      <c r="H547" s="31" t="str">
        <f t="shared" si="98"/>
        <v/>
      </c>
      <c r="AM547"/>
      <c r="AN547"/>
      <c r="AO547"/>
      <c r="AP547"/>
      <c r="AQ547"/>
      <c r="AR547"/>
      <c r="AS547"/>
      <c r="AT547" s="33" t="str">
        <f>IF(ROW()=1,"",IF(O547=200,IFERROR(IF(FIND(LOWER(#REF!),LOWER(Q547)),"Yes","No"),"No"),"-"))</f>
        <v>-</v>
      </c>
      <c r="AU547" s="33" t="str">
        <f t="shared" si="88"/>
        <v>-</v>
      </c>
      <c r="AV547" s="33" t="str">
        <f t="shared" si="89"/>
        <v>-</v>
      </c>
      <c r="AW547" s="33" t="str">
        <f t="shared" si="96"/>
        <v>-</v>
      </c>
      <c r="AX547" s="33" t="str">
        <f t="shared" si="90"/>
        <v>No</v>
      </c>
      <c r="AY547" s="33" t="str">
        <f t="shared" si="91"/>
        <v>No</v>
      </c>
      <c r="AZ547" s="33" t="str">
        <f t="shared" si="92"/>
        <v>-</v>
      </c>
      <c r="BA547" s="33" t="str">
        <f t="shared" si="93"/>
        <v>No</v>
      </c>
      <c r="BB547" s="33" t="str">
        <f t="shared" si="94"/>
        <v>No</v>
      </c>
      <c r="BC547" s="33">
        <f t="shared" si="95"/>
        <v>0</v>
      </c>
    </row>
    <row r="548" spans="1:55" x14ac:dyDescent="0.25">
      <c r="A548" s="29"/>
      <c r="B548" s="29" t="e">
        <f>IF(ROW(A548)=1,"",VLOOKUP(A548,'SERP Crawl'!A:C,3,FALSE))</f>
        <v>#N/A</v>
      </c>
      <c r="C548" t="e">
        <f>IF(ROW(A548)=1,"",VLOOKUP(A548,Crawl!A:C,3,FALSE))</f>
        <v>#N/A</v>
      </c>
      <c r="D548" s="31" t="e">
        <f>IF(ROW(A548)=1,"",IF(VLOOKUP(A548,Crawl!A:V,22,FALSE)="","No","Yes"))</f>
        <v>#N/A</v>
      </c>
      <c r="E548" s="31" t="e">
        <f>IF(ROW(A548)=1,"",IF(VLOOKUP(A548,Crawl!A:W,23,FALSE)=0,"",VLOOKUP(A548,Crawl!A:W,23,FALSE)))</f>
        <v>#N/A</v>
      </c>
      <c r="F548" s="31" t="str">
        <f t="shared" si="97"/>
        <v/>
      </c>
      <c r="G548" s="31" t="str">
        <f>IFERROR(MID(A548,FIND(".",A548,LEN(#REF!)),LEN(A548)),"")</f>
        <v/>
      </c>
      <c r="H548" s="31" t="str">
        <f t="shared" si="98"/>
        <v/>
      </c>
      <c r="AM548"/>
      <c r="AN548"/>
      <c r="AO548"/>
      <c r="AP548"/>
      <c r="AQ548"/>
      <c r="AR548"/>
      <c r="AS548"/>
      <c r="AT548" s="33" t="str">
        <f>IF(ROW()=1,"",IF(O548=200,IFERROR(IF(FIND(LOWER(#REF!),LOWER(Q548)),"Yes","No"),"No"),"-"))</f>
        <v>-</v>
      </c>
      <c r="AU548" s="33" t="str">
        <f t="shared" si="88"/>
        <v>-</v>
      </c>
      <c r="AV548" s="33" t="str">
        <f t="shared" si="89"/>
        <v>-</v>
      </c>
      <c r="AW548" s="33" t="str">
        <f t="shared" si="96"/>
        <v>-</v>
      </c>
      <c r="AX548" s="33" t="str">
        <f t="shared" si="90"/>
        <v>No</v>
      </c>
      <c r="AY548" s="33" t="str">
        <f t="shared" si="91"/>
        <v>No</v>
      </c>
      <c r="AZ548" s="33" t="str">
        <f t="shared" si="92"/>
        <v>-</v>
      </c>
      <c r="BA548" s="33" t="str">
        <f t="shared" si="93"/>
        <v>No</v>
      </c>
      <c r="BB548" s="33" t="str">
        <f t="shared" si="94"/>
        <v>No</v>
      </c>
      <c r="BC548" s="33">
        <f t="shared" si="95"/>
        <v>0</v>
      </c>
    </row>
    <row r="549" spans="1:55" x14ac:dyDescent="0.25">
      <c r="A549" s="29"/>
      <c r="B549" s="29" t="e">
        <f>IF(ROW(A549)=1,"",VLOOKUP(A549,'SERP Crawl'!A:C,3,FALSE))</f>
        <v>#N/A</v>
      </c>
      <c r="C549" t="e">
        <f>IF(ROW(A549)=1,"",VLOOKUP(A549,Crawl!A:C,3,FALSE))</f>
        <v>#N/A</v>
      </c>
      <c r="D549" s="31" t="e">
        <f>IF(ROW(A549)=1,"",IF(VLOOKUP(A549,Crawl!A:V,22,FALSE)="","No","Yes"))</f>
        <v>#N/A</v>
      </c>
      <c r="E549" s="31" t="e">
        <f>IF(ROW(A549)=1,"",IF(VLOOKUP(A549,Crawl!A:W,23,FALSE)=0,"",VLOOKUP(A549,Crawl!A:W,23,FALSE)))</f>
        <v>#N/A</v>
      </c>
      <c r="F549" s="31" t="str">
        <f t="shared" si="97"/>
        <v/>
      </c>
      <c r="G549" s="31" t="str">
        <f>IFERROR(MID(A549,FIND(".",A549,LEN(#REF!)),LEN(A549)),"")</f>
        <v/>
      </c>
      <c r="H549" s="31" t="str">
        <f t="shared" si="98"/>
        <v/>
      </c>
      <c r="AM549"/>
      <c r="AN549"/>
      <c r="AO549"/>
      <c r="AP549"/>
      <c r="AQ549"/>
      <c r="AR549"/>
      <c r="AS549"/>
      <c r="AT549" s="33" t="str">
        <f>IF(ROW()=1,"",IF(O549=200,IFERROR(IF(FIND(LOWER(#REF!),LOWER(Q549)),"Yes","No"),"No"),"-"))</f>
        <v>-</v>
      </c>
      <c r="AU549" s="33" t="str">
        <f t="shared" si="88"/>
        <v>-</v>
      </c>
      <c r="AV549" s="33" t="str">
        <f t="shared" si="89"/>
        <v>-</v>
      </c>
      <c r="AW549" s="33" t="str">
        <f t="shared" si="96"/>
        <v>-</v>
      </c>
      <c r="AX549" s="33" t="str">
        <f t="shared" si="90"/>
        <v>No</v>
      </c>
      <c r="AY549" s="33" t="str">
        <f t="shared" si="91"/>
        <v>No</v>
      </c>
      <c r="AZ549" s="33" t="str">
        <f t="shared" si="92"/>
        <v>-</v>
      </c>
      <c r="BA549" s="33" t="str">
        <f t="shared" si="93"/>
        <v>No</v>
      </c>
      <c r="BB549" s="33" t="str">
        <f t="shared" si="94"/>
        <v>No</v>
      </c>
      <c r="BC549" s="33">
        <f t="shared" si="95"/>
        <v>0</v>
      </c>
    </row>
    <row r="550" spans="1:55" x14ac:dyDescent="0.25">
      <c r="A550" s="29"/>
      <c r="B550" s="29" t="e">
        <f>IF(ROW(A550)=1,"",VLOOKUP(A550,'SERP Crawl'!A:C,3,FALSE))</f>
        <v>#N/A</v>
      </c>
      <c r="C550" t="e">
        <f>IF(ROW(A550)=1,"",VLOOKUP(A550,Crawl!A:C,3,FALSE))</f>
        <v>#N/A</v>
      </c>
      <c r="D550" s="31" t="e">
        <f>IF(ROW(A550)=1,"",IF(VLOOKUP(A550,Crawl!A:V,22,FALSE)="","No","Yes"))</f>
        <v>#N/A</v>
      </c>
      <c r="E550" s="31" t="e">
        <f>IF(ROW(A550)=1,"",IF(VLOOKUP(A550,Crawl!A:W,23,FALSE)=0,"",VLOOKUP(A550,Crawl!A:W,23,FALSE)))</f>
        <v>#N/A</v>
      </c>
      <c r="F550" s="31" t="str">
        <f t="shared" si="97"/>
        <v/>
      </c>
      <c r="G550" s="31" t="str">
        <f>IFERROR(MID(A550,FIND(".",A550,LEN(#REF!)),LEN(A550)),"")</f>
        <v/>
      </c>
      <c r="H550" s="31" t="str">
        <f t="shared" si="98"/>
        <v/>
      </c>
      <c r="AM550"/>
      <c r="AN550"/>
      <c r="AO550"/>
      <c r="AP550"/>
      <c r="AQ550"/>
      <c r="AR550"/>
      <c r="AS550"/>
      <c r="AT550" s="33" t="str">
        <f>IF(ROW()=1,"",IF(O550=200,IFERROR(IF(FIND(LOWER(#REF!),LOWER(Q550)),"Yes","No"),"No"),"-"))</f>
        <v>-</v>
      </c>
      <c r="AU550" s="33" t="str">
        <f t="shared" si="88"/>
        <v>-</v>
      </c>
      <c r="AV550" s="33" t="str">
        <f t="shared" si="89"/>
        <v>-</v>
      </c>
      <c r="AW550" s="33" t="str">
        <f t="shared" si="96"/>
        <v>-</v>
      </c>
      <c r="AX550" s="33" t="str">
        <f t="shared" si="90"/>
        <v>No</v>
      </c>
      <c r="AY550" s="33" t="str">
        <f t="shared" si="91"/>
        <v>No</v>
      </c>
      <c r="AZ550" s="33" t="str">
        <f t="shared" si="92"/>
        <v>-</v>
      </c>
      <c r="BA550" s="33" t="str">
        <f t="shared" si="93"/>
        <v>No</v>
      </c>
      <c r="BB550" s="33" t="str">
        <f t="shared" si="94"/>
        <v>No</v>
      </c>
      <c r="BC550" s="33">
        <f t="shared" si="95"/>
        <v>0</v>
      </c>
    </row>
    <row r="551" spans="1:55" x14ac:dyDescent="0.25">
      <c r="A551" s="29"/>
      <c r="B551" s="29" t="e">
        <f>IF(ROW(A551)=1,"",VLOOKUP(A551,'SERP Crawl'!A:C,3,FALSE))</f>
        <v>#N/A</v>
      </c>
      <c r="C551" t="e">
        <f>IF(ROW(A551)=1,"",VLOOKUP(A551,Crawl!A:C,3,FALSE))</f>
        <v>#N/A</v>
      </c>
      <c r="D551" s="31" t="e">
        <f>IF(ROW(A551)=1,"",IF(VLOOKUP(A551,Crawl!A:V,22,FALSE)="","No","Yes"))</f>
        <v>#N/A</v>
      </c>
      <c r="E551" s="31" t="e">
        <f>IF(ROW(A551)=1,"",IF(VLOOKUP(A551,Crawl!A:W,23,FALSE)=0,"",VLOOKUP(A551,Crawl!A:W,23,FALSE)))</f>
        <v>#N/A</v>
      </c>
      <c r="F551" s="31" t="str">
        <f t="shared" si="97"/>
        <v/>
      </c>
      <c r="G551" s="31" t="str">
        <f>IFERROR(MID(A551,FIND(".",A551,LEN(#REF!)),LEN(A551)),"")</f>
        <v/>
      </c>
      <c r="H551" s="31" t="str">
        <f t="shared" si="98"/>
        <v/>
      </c>
      <c r="AM551"/>
      <c r="AN551"/>
      <c r="AO551"/>
      <c r="AP551"/>
      <c r="AQ551"/>
      <c r="AR551"/>
      <c r="AS551"/>
      <c r="AT551" s="33" t="str">
        <f>IF(ROW()=1,"",IF(O551=200,IFERROR(IF(FIND(LOWER(#REF!),LOWER(Q551)),"Yes","No"),"No"),"-"))</f>
        <v>-</v>
      </c>
      <c r="AU551" s="33" t="str">
        <f t="shared" si="88"/>
        <v>-</v>
      </c>
      <c r="AV551" s="33" t="str">
        <f t="shared" si="89"/>
        <v>-</v>
      </c>
      <c r="AW551" s="33" t="str">
        <f t="shared" si="96"/>
        <v>-</v>
      </c>
      <c r="AX551" s="33" t="str">
        <f t="shared" si="90"/>
        <v>No</v>
      </c>
      <c r="AY551" s="33" t="str">
        <f t="shared" si="91"/>
        <v>No</v>
      </c>
      <c r="AZ551" s="33" t="str">
        <f t="shared" si="92"/>
        <v>-</v>
      </c>
      <c r="BA551" s="33" t="str">
        <f t="shared" si="93"/>
        <v>No</v>
      </c>
      <c r="BB551" s="33" t="str">
        <f t="shared" si="94"/>
        <v>No</v>
      </c>
      <c r="BC551" s="33">
        <f t="shared" si="95"/>
        <v>0</v>
      </c>
    </row>
    <row r="552" spans="1:55" x14ac:dyDescent="0.25">
      <c r="A552" s="29"/>
      <c r="B552" s="29" t="e">
        <f>IF(ROW(A552)=1,"",VLOOKUP(A552,'SERP Crawl'!A:C,3,FALSE))</f>
        <v>#N/A</v>
      </c>
      <c r="C552" t="e">
        <f>IF(ROW(A552)=1,"",VLOOKUP(A552,Crawl!A:C,3,FALSE))</f>
        <v>#N/A</v>
      </c>
      <c r="D552" s="31" t="e">
        <f>IF(ROW(A552)=1,"",IF(VLOOKUP(A552,Crawl!A:V,22,FALSE)="","No","Yes"))</f>
        <v>#N/A</v>
      </c>
      <c r="E552" s="31" t="e">
        <f>IF(ROW(A552)=1,"",IF(VLOOKUP(A552,Crawl!A:W,23,FALSE)=0,"",VLOOKUP(A552,Crawl!A:W,23,FALSE)))</f>
        <v>#N/A</v>
      </c>
      <c r="F552" s="31" t="str">
        <f t="shared" si="97"/>
        <v/>
      </c>
      <c r="G552" s="31" t="str">
        <f>IFERROR(MID(A552,FIND(".",A552,LEN(#REF!)),LEN(A552)),"")</f>
        <v/>
      </c>
      <c r="H552" s="31" t="str">
        <f t="shared" si="98"/>
        <v/>
      </c>
      <c r="AM552"/>
      <c r="AN552"/>
      <c r="AO552"/>
      <c r="AP552"/>
      <c r="AQ552"/>
      <c r="AR552"/>
      <c r="AS552"/>
      <c r="AT552" s="33" t="str">
        <f>IF(ROW()=1,"",IF(O552=200,IFERROR(IF(FIND(LOWER(#REF!),LOWER(Q552)),"Yes","No"),"No"),"-"))</f>
        <v>-</v>
      </c>
      <c r="AU552" s="33" t="str">
        <f t="shared" si="88"/>
        <v>-</v>
      </c>
      <c r="AV552" s="33" t="str">
        <f t="shared" si="89"/>
        <v>-</v>
      </c>
      <c r="AW552" s="33" t="str">
        <f t="shared" si="96"/>
        <v>-</v>
      </c>
      <c r="AX552" s="33" t="str">
        <f t="shared" si="90"/>
        <v>No</v>
      </c>
      <c r="AY552" s="33" t="str">
        <f t="shared" si="91"/>
        <v>No</v>
      </c>
      <c r="AZ552" s="33" t="str">
        <f t="shared" si="92"/>
        <v>-</v>
      </c>
      <c r="BA552" s="33" t="str">
        <f t="shared" si="93"/>
        <v>No</v>
      </c>
      <c r="BB552" s="33" t="str">
        <f t="shared" si="94"/>
        <v>No</v>
      </c>
      <c r="BC552" s="33">
        <f t="shared" si="95"/>
        <v>0</v>
      </c>
    </row>
    <row r="553" spans="1:55" x14ac:dyDescent="0.25">
      <c r="A553" s="29"/>
      <c r="B553" s="29" t="e">
        <f>IF(ROW(A553)=1,"",VLOOKUP(A553,'SERP Crawl'!A:C,3,FALSE))</f>
        <v>#N/A</v>
      </c>
      <c r="C553" t="e">
        <f>IF(ROW(A553)=1,"",VLOOKUP(A553,Crawl!A:C,3,FALSE))</f>
        <v>#N/A</v>
      </c>
      <c r="D553" s="31" t="e">
        <f>IF(ROW(A553)=1,"",IF(VLOOKUP(A553,Crawl!A:V,22,FALSE)="","No","Yes"))</f>
        <v>#N/A</v>
      </c>
      <c r="E553" s="31" t="e">
        <f>IF(ROW(A553)=1,"",IF(VLOOKUP(A553,Crawl!A:W,23,FALSE)=0,"",VLOOKUP(A553,Crawl!A:W,23,FALSE)))</f>
        <v>#N/A</v>
      </c>
      <c r="F553" s="31" t="str">
        <f t="shared" si="97"/>
        <v/>
      </c>
      <c r="G553" s="31" t="str">
        <f>IFERROR(MID(A553,FIND(".",A553,LEN(#REF!)),LEN(A553)),"")</f>
        <v/>
      </c>
      <c r="H553" s="31" t="str">
        <f t="shared" si="98"/>
        <v/>
      </c>
      <c r="AM553"/>
      <c r="AN553"/>
      <c r="AO553"/>
      <c r="AP553"/>
      <c r="AQ553"/>
      <c r="AR553"/>
      <c r="AS553"/>
      <c r="AT553" s="33" t="str">
        <f>IF(ROW()=1,"",IF(O553=200,IFERROR(IF(FIND(LOWER(#REF!),LOWER(Q553)),"Yes","No"),"No"),"-"))</f>
        <v>-</v>
      </c>
      <c r="AU553" s="33" t="str">
        <f t="shared" si="88"/>
        <v>-</v>
      </c>
      <c r="AV553" s="33" t="str">
        <f t="shared" si="89"/>
        <v>-</v>
      </c>
      <c r="AW553" s="33" t="str">
        <f t="shared" si="96"/>
        <v>-</v>
      </c>
      <c r="AX553" s="33" t="str">
        <f t="shared" si="90"/>
        <v>No</v>
      </c>
      <c r="AY553" s="33" t="str">
        <f t="shared" si="91"/>
        <v>No</v>
      </c>
      <c r="AZ553" s="33" t="str">
        <f t="shared" si="92"/>
        <v>-</v>
      </c>
      <c r="BA553" s="33" t="str">
        <f t="shared" si="93"/>
        <v>No</v>
      </c>
      <c r="BB553" s="33" t="str">
        <f t="shared" si="94"/>
        <v>No</v>
      </c>
      <c r="BC553" s="33">
        <f t="shared" si="95"/>
        <v>0</v>
      </c>
    </row>
    <row r="554" spans="1:55" x14ac:dyDescent="0.25">
      <c r="A554" s="29"/>
      <c r="B554" s="29" t="e">
        <f>IF(ROW(A554)=1,"",VLOOKUP(A554,'SERP Crawl'!A:C,3,FALSE))</f>
        <v>#N/A</v>
      </c>
      <c r="C554" t="e">
        <f>IF(ROW(A554)=1,"",VLOOKUP(A554,Crawl!A:C,3,FALSE))</f>
        <v>#N/A</v>
      </c>
      <c r="D554" s="31" t="e">
        <f>IF(ROW(A554)=1,"",IF(VLOOKUP(A554,Crawl!A:V,22,FALSE)="","No","Yes"))</f>
        <v>#N/A</v>
      </c>
      <c r="E554" s="31" t="e">
        <f>IF(ROW(A554)=1,"",IF(VLOOKUP(A554,Crawl!A:W,23,FALSE)=0,"",VLOOKUP(A554,Crawl!A:W,23,FALSE)))</f>
        <v>#N/A</v>
      </c>
      <c r="F554" s="31" t="str">
        <f t="shared" si="97"/>
        <v/>
      </c>
      <c r="G554" s="31" t="str">
        <f>IFERROR(MID(A554,FIND(".",A554,LEN(#REF!)),LEN(A554)),"")</f>
        <v/>
      </c>
      <c r="H554" s="31" t="str">
        <f t="shared" si="98"/>
        <v/>
      </c>
      <c r="AM554"/>
      <c r="AN554"/>
      <c r="AO554"/>
      <c r="AP554"/>
      <c r="AQ554"/>
      <c r="AR554"/>
      <c r="AS554"/>
      <c r="AT554" s="33" t="str">
        <f>IF(ROW()=1,"",IF(O554=200,IFERROR(IF(FIND(LOWER(#REF!),LOWER(Q554)),"Yes","No"),"No"),"-"))</f>
        <v>-</v>
      </c>
      <c r="AU554" s="33" t="str">
        <f t="shared" si="88"/>
        <v>-</v>
      </c>
      <c r="AV554" s="33" t="str">
        <f t="shared" si="89"/>
        <v>-</v>
      </c>
      <c r="AW554" s="33" t="str">
        <f t="shared" si="96"/>
        <v>-</v>
      </c>
      <c r="AX554" s="33" t="str">
        <f t="shared" si="90"/>
        <v>No</v>
      </c>
      <c r="AY554" s="33" t="str">
        <f t="shared" si="91"/>
        <v>No</v>
      </c>
      <c r="AZ554" s="33" t="str">
        <f t="shared" si="92"/>
        <v>-</v>
      </c>
      <c r="BA554" s="33" t="str">
        <f t="shared" si="93"/>
        <v>No</v>
      </c>
      <c r="BB554" s="33" t="str">
        <f t="shared" si="94"/>
        <v>No</v>
      </c>
      <c r="BC554" s="33">
        <f t="shared" si="95"/>
        <v>0</v>
      </c>
    </row>
    <row r="555" spans="1:55" x14ac:dyDescent="0.25">
      <c r="A555" s="29"/>
      <c r="B555" s="29" t="e">
        <f>IF(ROW(A555)=1,"",VLOOKUP(A555,'SERP Crawl'!A:C,3,FALSE))</f>
        <v>#N/A</v>
      </c>
      <c r="C555" t="e">
        <f>IF(ROW(A555)=1,"",VLOOKUP(A555,Crawl!A:C,3,FALSE))</f>
        <v>#N/A</v>
      </c>
      <c r="D555" s="31" t="e">
        <f>IF(ROW(A555)=1,"",IF(VLOOKUP(A555,Crawl!A:V,22,FALSE)="","No","Yes"))</f>
        <v>#N/A</v>
      </c>
      <c r="E555" s="31" t="e">
        <f>IF(ROW(A555)=1,"",IF(VLOOKUP(A555,Crawl!A:W,23,FALSE)=0,"",VLOOKUP(A555,Crawl!A:W,23,FALSE)))</f>
        <v>#N/A</v>
      </c>
      <c r="F555" s="31" t="str">
        <f t="shared" si="97"/>
        <v/>
      </c>
      <c r="G555" s="31" t="str">
        <f>IFERROR(MID(A555,FIND(".",A555,LEN(#REF!)),LEN(A555)),"")</f>
        <v/>
      </c>
      <c r="H555" s="31" t="str">
        <f t="shared" si="98"/>
        <v/>
      </c>
      <c r="AM555"/>
      <c r="AN555"/>
      <c r="AO555"/>
      <c r="AP555"/>
      <c r="AQ555"/>
      <c r="AR555"/>
      <c r="AS555"/>
      <c r="AT555" s="33" t="str">
        <f>IF(ROW()=1,"",IF(O555=200,IFERROR(IF(FIND(LOWER(#REF!),LOWER(Q555)),"Yes","No"),"No"),"-"))</f>
        <v>-</v>
      </c>
      <c r="AU555" s="33" t="str">
        <f t="shared" si="88"/>
        <v>-</v>
      </c>
      <c r="AV555" s="33" t="str">
        <f t="shared" si="89"/>
        <v>-</v>
      </c>
      <c r="AW555" s="33" t="str">
        <f t="shared" si="96"/>
        <v>-</v>
      </c>
      <c r="AX555" s="33" t="str">
        <f t="shared" si="90"/>
        <v>No</v>
      </c>
      <c r="AY555" s="33" t="str">
        <f t="shared" si="91"/>
        <v>No</v>
      </c>
      <c r="AZ555" s="33" t="str">
        <f t="shared" si="92"/>
        <v>-</v>
      </c>
      <c r="BA555" s="33" t="str">
        <f t="shared" si="93"/>
        <v>No</v>
      </c>
      <c r="BB555" s="33" t="str">
        <f t="shared" si="94"/>
        <v>No</v>
      </c>
      <c r="BC555" s="33">
        <f t="shared" si="95"/>
        <v>0</v>
      </c>
    </row>
    <row r="556" spans="1:55" x14ac:dyDescent="0.25">
      <c r="A556" s="29"/>
      <c r="B556" s="29" t="e">
        <f>IF(ROW(A556)=1,"",VLOOKUP(A556,'SERP Crawl'!A:C,3,FALSE))</f>
        <v>#N/A</v>
      </c>
      <c r="C556" t="e">
        <f>IF(ROW(A556)=1,"",VLOOKUP(A556,Crawl!A:C,3,FALSE))</f>
        <v>#N/A</v>
      </c>
      <c r="D556" s="31" t="e">
        <f>IF(ROW(A556)=1,"",IF(VLOOKUP(A556,Crawl!A:V,22,FALSE)="","No","Yes"))</f>
        <v>#N/A</v>
      </c>
      <c r="E556" s="31" t="e">
        <f>IF(ROW(A556)=1,"",IF(VLOOKUP(A556,Crawl!A:W,23,FALSE)=0,"",VLOOKUP(A556,Crawl!A:W,23,FALSE)))</f>
        <v>#N/A</v>
      </c>
      <c r="F556" s="31" t="str">
        <f t="shared" si="97"/>
        <v/>
      </c>
      <c r="G556" s="31" t="str">
        <f>IFERROR(MID(A556,FIND(".",A556,LEN(#REF!)),LEN(A556)),"")</f>
        <v/>
      </c>
      <c r="H556" s="31" t="str">
        <f t="shared" si="98"/>
        <v/>
      </c>
      <c r="AM556"/>
      <c r="AN556"/>
      <c r="AO556"/>
      <c r="AP556"/>
      <c r="AQ556"/>
      <c r="AR556"/>
      <c r="AS556"/>
      <c r="AT556" s="33" t="str">
        <f>IF(ROW()=1,"",IF(O556=200,IFERROR(IF(FIND(LOWER(#REF!),LOWER(Q556)),"Yes","No"),"No"),"-"))</f>
        <v>-</v>
      </c>
      <c r="AU556" s="33" t="str">
        <f t="shared" si="88"/>
        <v>-</v>
      </c>
      <c r="AV556" s="33" t="str">
        <f t="shared" si="89"/>
        <v>-</v>
      </c>
      <c r="AW556" s="33" t="str">
        <f t="shared" si="96"/>
        <v>-</v>
      </c>
      <c r="AX556" s="33" t="str">
        <f t="shared" si="90"/>
        <v>No</v>
      </c>
      <c r="AY556" s="33" t="str">
        <f t="shared" si="91"/>
        <v>No</v>
      </c>
      <c r="AZ556" s="33" t="str">
        <f t="shared" si="92"/>
        <v>-</v>
      </c>
      <c r="BA556" s="33" t="str">
        <f t="shared" si="93"/>
        <v>No</v>
      </c>
      <c r="BB556" s="33" t="str">
        <f t="shared" si="94"/>
        <v>No</v>
      </c>
      <c r="BC556" s="33">
        <f t="shared" si="95"/>
        <v>0</v>
      </c>
    </row>
    <row r="557" spans="1:55" x14ac:dyDescent="0.25">
      <c r="A557" s="29"/>
      <c r="B557" s="29" t="e">
        <f>IF(ROW(A557)=1,"",VLOOKUP(A557,'SERP Crawl'!A:C,3,FALSE))</f>
        <v>#N/A</v>
      </c>
      <c r="C557" t="e">
        <f>IF(ROW(A557)=1,"",VLOOKUP(A557,Crawl!A:C,3,FALSE))</f>
        <v>#N/A</v>
      </c>
      <c r="D557" s="31" t="e">
        <f>IF(ROW(A557)=1,"",IF(VLOOKUP(A557,Crawl!A:V,22,FALSE)="","No","Yes"))</f>
        <v>#N/A</v>
      </c>
      <c r="E557" s="31" t="e">
        <f>IF(ROW(A557)=1,"",IF(VLOOKUP(A557,Crawl!A:W,23,FALSE)=0,"",VLOOKUP(A557,Crawl!A:W,23,FALSE)))</f>
        <v>#N/A</v>
      </c>
      <c r="F557" s="31" t="str">
        <f t="shared" si="97"/>
        <v/>
      </c>
      <c r="G557" s="31" t="str">
        <f>IFERROR(MID(A557,FIND(".",A557,LEN(#REF!)),LEN(A557)),"")</f>
        <v/>
      </c>
      <c r="H557" s="31" t="str">
        <f t="shared" si="98"/>
        <v/>
      </c>
      <c r="AM557"/>
      <c r="AN557"/>
      <c r="AO557"/>
      <c r="AP557"/>
      <c r="AQ557"/>
      <c r="AR557"/>
      <c r="AS557"/>
      <c r="AT557" s="33" t="str">
        <f>IF(ROW()=1,"",IF(O557=200,IFERROR(IF(FIND(LOWER(#REF!),LOWER(Q557)),"Yes","No"),"No"),"-"))</f>
        <v>-</v>
      </c>
      <c r="AU557" s="33" t="str">
        <f t="shared" si="88"/>
        <v>-</v>
      </c>
      <c r="AV557" s="33" t="str">
        <f t="shared" si="89"/>
        <v>-</v>
      </c>
      <c r="AW557" s="33" t="str">
        <f t="shared" si="96"/>
        <v>-</v>
      </c>
      <c r="AX557" s="33" t="str">
        <f t="shared" si="90"/>
        <v>No</v>
      </c>
      <c r="AY557" s="33" t="str">
        <f t="shared" si="91"/>
        <v>No</v>
      </c>
      <c r="AZ557" s="33" t="str">
        <f t="shared" si="92"/>
        <v>-</v>
      </c>
      <c r="BA557" s="33" t="str">
        <f t="shared" si="93"/>
        <v>No</v>
      </c>
      <c r="BB557" s="33" t="str">
        <f t="shared" si="94"/>
        <v>No</v>
      </c>
      <c r="BC557" s="33">
        <f t="shared" si="95"/>
        <v>0</v>
      </c>
    </row>
    <row r="558" spans="1:55" x14ac:dyDescent="0.25">
      <c r="A558" s="29"/>
      <c r="B558" s="29" t="e">
        <f>IF(ROW(A558)=1,"",VLOOKUP(A558,'SERP Crawl'!A:C,3,FALSE))</f>
        <v>#N/A</v>
      </c>
      <c r="C558" t="e">
        <f>IF(ROW(A558)=1,"",VLOOKUP(A558,Crawl!A:C,3,FALSE))</f>
        <v>#N/A</v>
      </c>
      <c r="D558" s="31" t="e">
        <f>IF(ROW(A558)=1,"",IF(VLOOKUP(A558,Crawl!A:V,22,FALSE)="","No","Yes"))</f>
        <v>#N/A</v>
      </c>
      <c r="E558" s="31" t="e">
        <f>IF(ROW(A558)=1,"",IF(VLOOKUP(A558,Crawl!A:W,23,FALSE)=0,"",VLOOKUP(A558,Crawl!A:W,23,FALSE)))</f>
        <v>#N/A</v>
      </c>
      <c r="F558" s="31" t="str">
        <f t="shared" si="97"/>
        <v/>
      </c>
      <c r="G558" s="31" t="str">
        <f>IFERROR(MID(A558,FIND(".",A558,LEN(#REF!)),LEN(A558)),"")</f>
        <v/>
      </c>
      <c r="H558" s="31" t="str">
        <f t="shared" si="98"/>
        <v/>
      </c>
      <c r="AM558"/>
      <c r="AN558"/>
      <c r="AO558"/>
      <c r="AP558"/>
      <c r="AQ558"/>
      <c r="AR558"/>
      <c r="AS558"/>
      <c r="AT558" s="33" t="str">
        <f>IF(ROW()=1,"",IF(O558=200,IFERROR(IF(FIND(LOWER(#REF!),LOWER(Q558)),"Yes","No"),"No"),"-"))</f>
        <v>-</v>
      </c>
      <c r="AU558" s="33" t="str">
        <f t="shared" si="88"/>
        <v>-</v>
      </c>
      <c r="AV558" s="33" t="str">
        <f t="shared" si="89"/>
        <v>-</v>
      </c>
      <c r="AW558" s="33" t="str">
        <f t="shared" si="96"/>
        <v>-</v>
      </c>
      <c r="AX558" s="33" t="str">
        <f t="shared" si="90"/>
        <v>No</v>
      </c>
      <c r="AY558" s="33" t="str">
        <f t="shared" si="91"/>
        <v>No</v>
      </c>
      <c r="AZ558" s="33" t="str">
        <f t="shared" si="92"/>
        <v>-</v>
      </c>
      <c r="BA558" s="33" t="str">
        <f t="shared" si="93"/>
        <v>No</v>
      </c>
      <c r="BB558" s="33" t="str">
        <f t="shared" si="94"/>
        <v>No</v>
      </c>
      <c r="BC558" s="33">
        <f t="shared" si="95"/>
        <v>0</v>
      </c>
    </row>
    <row r="559" spans="1:55" x14ac:dyDescent="0.25">
      <c r="A559" s="29"/>
      <c r="B559" s="29" t="e">
        <f>IF(ROW(A559)=1,"",VLOOKUP(A559,'SERP Crawl'!A:C,3,FALSE))</f>
        <v>#N/A</v>
      </c>
      <c r="C559" t="e">
        <f>IF(ROW(A559)=1,"",VLOOKUP(A559,Crawl!A:C,3,FALSE))</f>
        <v>#N/A</v>
      </c>
      <c r="D559" s="31" t="e">
        <f>IF(ROW(A559)=1,"",IF(VLOOKUP(A559,Crawl!A:V,22,FALSE)="","No","Yes"))</f>
        <v>#N/A</v>
      </c>
      <c r="E559" s="31" t="e">
        <f>IF(ROW(A559)=1,"",IF(VLOOKUP(A559,Crawl!A:W,23,FALSE)=0,"",VLOOKUP(A559,Crawl!A:W,23,FALSE)))</f>
        <v>#N/A</v>
      </c>
      <c r="F559" s="31" t="str">
        <f t="shared" si="97"/>
        <v/>
      </c>
      <c r="G559" s="31" t="str">
        <f>IFERROR(MID(A559,FIND(".",A559,LEN(#REF!)),LEN(A559)),"")</f>
        <v/>
      </c>
      <c r="H559" s="31" t="str">
        <f t="shared" si="98"/>
        <v/>
      </c>
      <c r="AM559"/>
      <c r="AN559"/>
      <c r="AO559"/>
      <c r="AP559"/>
      <c r="AQ559"/>
      <c r="AR559"/>
      <c r="AS559"/>
      <c r="AT559" s="33" t="str">
        <f>IF(ROW()=1,"",IF(O559=200,IFERROR(IF(FIND(LOWER(#REF!),LOWER(Q559)),"Yes","No"),"No"),"-"))</f>
        <v>-</v>
      </c>
      <c r="AU559" s="33" t="str">
        <f t="shared" si="88"/>
        <v>-</v>
      </c>
      <c r="AV559" s="33" t="str">
        <f t="shared" si="89"/>
        <v>-</v>
      </c>
      <c r="AW559" s="33" t="str">
        <f t="shared" si="96"/>
        <v>-</v>
      </c>
      <c r="AX559" s="33" t="str">
        <f t="shared" si="90"/>
        <v>No</v>
      </c>
      <c r="AY559" s="33" t="str">
        <f t="shared" si="91"/>
        <v>No</v>
      </c>
      <c r="AZ559" s="33" t="str">
        <f t="shared" si="92"/>
        <v>-</v>
      </c>
      <c r="BA559" s="33" t="str">
        <f t="shared" si="93"/>
        <v>No</v>
      </c>
      <c r="BB559" s="33" t="str">
        <f t="shared" si="94"/>
        <v>No</v>
      </c>
      <c r="BC559" s="33">
        <f t="shared" si="95"/>
        <v>0</v>
      </c>
    </row>
    <row r="560" spans="1:55" x14ac:dyDescent="0.25">
      <c r="A560" s="29"/>
      <c r="B560" s="29" t="e">
        <f>IF(ROW(A560)=1,"",VLOOKUP(A560,'SERP Crawl'!A:C,3,FALSE))</f>
        <v>#N/A</v>
      </c>
      <c r="C560" t="e">
        <f>IF(ROW(A560)=1,"",VLOOKUP(A560,Crawl!A:C,3,FALSE))</f>
        <v>#N/A</v>
      </c>
      <c r="D560" s="31" t="e">
        <f>IF(ROW(A560)=1,"",IF(VLOOKUP(A560,Crawl!A:V,22,FALSE)="","No","Yes"))</f>
        <v>#N/A</v>
      </c>
      <c r="E560" s="31" t="e">
        <f>IF(ROW(A560)=1,"",IF(VLOOKUP(A560,Crawl!A:W,23,FALSE)=0,"",VLOOKUP(A560,Crawl!A:W,23,FALSE)))</f>
        <v>#N/A</v>
      </c>
      <c r="F560" s="31" t="str">
        <f t="shared" si="97"/>
        <v/>
      </c>
      <c r="G560" s="31" t="str">
        <f>IFERROR(MID(A560,FIND(".",A560,LEN(#REF!)),LEN(A560)),"")</f>
        <v/>
      </c>
      <c r="H560" s="31" t="str">
        <f t="shared" si="98"/>
        <v/>
      </c>
      <c r="AM560"/>
      <c r="AN560"/>
      <c r="AO560"/>
      <c r="AP560"/>
      <c r="AQ560"/>
      <c r="AR560"/>
      <c r="AS560"/>
      <c r="AT560" s="33" t="str">
        <f>IF(ROW()=1,"",IF(O560=200,IFERROR(IF(FIND(LOWER(#REF!),LOWER(Q560)),"Yes","No"),"No"),"-"))</f>
        <v>-</v>
      </c>
      <c r="AU560" s="33" t="str">
        <f t="shared" si="88"/>
        <v>-</v>
      </c>
      <c r="AV560" s="33" t="str">
        <f t="shared" si="89"/>
        <v>-</v>
      </c>
      <c r="AW560" s="33" t="str">
        <f t="shared" si="96"/>
        <v>-</v>
      </c>
      <c r="AX560" s="33" t="str">
        <f t="shared" si="90"/>
        <v>No</v>
      </c>
      <c r="AY560" s="33" t="str">
        <f t="shared" si="91"/>
        <v>No</v>
      </c>
      <c r="AZ560" s="33" t="str">
        <f t="shared" si="92"/>
        <v>-</v>
      </c>
      <c r="BA560" s="33" t="str">
        <f t="shared" si="93"/>
        <v>No</v>
      </c>
      <c r="BB560" s="33" t="str">
        <f t="shared" si="94"/>
        <v>No</v>
      </c>
      <c r="BC560" s="33">
        <f t="shared" si="95"/>
        <v>0</v>
      </c>
    </row>
    <row r="561" spans="1:55" x14ac:dyDescent="0.25">
      <c r="A561" s="29"/>
      <c r="B561" s="29" t="e">
        <f>IF(ROW(A561)=1,"",VLOOKUP(A561,'SERP Crawl'!A:C,3,FALSE))</f>
        <v>#N/A</v>
      </c>
      <c r="C561" t="e">
        <f>IF(ROW(A561)=1,"",VLOOKUP(A561,Crawl!A:C,3,FALSE))</f>
        <v>#N/A</v>
      </c>
      <c r="D561" s="31" t="e">
        <f>IF(ROW(A561)=1,"",IF(VLOOKUP(A561,Crawl!A:V,22,FALSE)="","No","Yes"))</f>
        <v>#N/A</v>
      </c>
      <c r="E561" s="31" t="e">
        <f>IF(ROW(A561)=1,"",IF(VLOOKUP(A561,Crawl!A:W,23,FALSE)=0,"",VLOOKUP(A561,Crawl!A:W,23,FALSE)))</f>
        <v>#N/A</v>
      </c>
      <c r="F561" s="31" t="str">
        <f t="shared" si="97"/>
        <v/>
      </c>
      <c r="G561" s="31" t="str">
        <f>IFERROR(MID(A561,FIND(".",A561,LEN(#REF!)),LEN(A561)),"")</f>
        <v/>
      </c>
      <c r="H561" s="31" t="str">
        <f t="shared" si="98"/>
        <v/>
      </c>
      <c r="AM561"/>
      <c r="AN561"/>
      <c r="AO561"/>
      <c r="AP561"/>
      <c r="AQ561"/>
      <c r="AR561"/>
      <c r="AS561"/>
      <c r="AT561" s="33" t="str">
        <f>IF(ROW()=1,"",IF(O561=200,IFERROR(IF(FIND(LOWER(#REF!),LOWER(Q561)),"Yes","No"),"No"),"-"))</f>
        <v>-</v>
      </c>
      <c r="AU561" s="33" t="str">
        <f t="shared" si="88"/>
        <v>-</v>
      </c>
      <c r="AV561" s="33" t="str">
        <f t="shared" si="89"/>
        <v>-</v>
      </c>
      <c r="AW561" s="33" t="str">
        <f t="shared" si="96"/>
        <v>-</v>
      </c>
      <c r="AX561" s="33" t="str">
        <f t="shared" si="90"/>
        <v>No</v>
      </c>
      <c r="AY561" s="33" t="str">
        <f t="shared" si="91"/>
        <v>No</v>
      </c>
      <c r="AZ561" s="33" t="str">
        <f t="shared" si="92"/>
        <v>-</v>
      </c>
      <c r="BA561" s="33" t="str">
        <f t="shared" si="93"/>
        <v>No</v>
      </c>
      <c r="BB561" s="33" t="str">
        <f t="shared" si="94"/>
        <v>No</v>
      </c>
      <c r="BC561" s="33">
        <f t="shared" si="95"/>
        <v>0</v>
      </c>
    </row>
    <row r="562" spans="1:55" x14ac:dyDescent="0.25">
      <c r="A562" s="29"/>
      <c r="B562" s="29" t="e">
        <f>IF(ROW(A562)=1,"",VLOOKUP(A562,'SERP Crawl'!A:C,3,FALSE))</f>
        <v>#N/A</v>
      </c>
      <c r="C562" t="e">
        <f>IF(ROW(A562)=1,"",VLOOKUP(A562,Crawl!A:C,3,FALSE))</f>
        <v>#N/A</v>
      </c>
      <c r="D562" s="31" t="e">
        <f>IF(ROW(A562)=1,"",IF(VLOOKUP(A562,Crawl!A:V,22,FALSE)="","No","Yes"))</f>
        <v>#N/A</v>
      </c>
      <c r="E562" s="31" t="e">
        <f>IF(ROW(A562)=1,"",IF(VLOOKUP(A562,Crawl!A:W,23,FALSE)=0,"",VLOOKUP(A562,Crawl!A:W,23,FALSE)))</f>
        <v>#N/A</v>
      </c>
      <c r="F562" s="31" t="str">
        <f t="shared" si="97"/>
        <v/>
      </c>
      <c r="G562" s="31" t="str">
        <f>IFERROR(MID(A562,FIND(".",A562,LEN(#REF!)),LEN(A562)),"")</f>
        <v/>
      </c>
      <c r="H562" s="31" t="str">
        <f t="shared" si="98"/>
        <v/>
      </c>
      <c r="AM562"/>
      <c r="AN562"/>
      <c r="AO562"/>
      <c r="AP562"/>
      <c r="AQ562"/>
      <c r="AR562"/>
      <c r="AS562"/>
      <c r="AT562" s="33" t="str">
        <f>IF(ROW()=1,"",IF(O562=200,IFERROR(IF(FIND(LOWER(#REF!),LOWER(Q562)),"Yes","No"),"No"),"-"))</f>
        <v>-</v>
      </c>
      <c r="AU562" s="33" t="str">
        <f t="shared" si="88"/>
        <v>-</v>
      </c>
      <c r="AV562" s="33" t="str">
        <f t="shared" si="89"/>
        <v>-</v>
      </c>
      <c r="AW562" s="33" t="str">
        <f t="shared" si="96"/>
        <v>-</v>
      </c>
      <c r="AX562" s="33" t="str">
        <f t="shared" si="90"/>
        <v>No</v>
      </c>
      <c r="AY562" s="33" t="str">
        <f t="shared" si="91"/>
        <v>No</v>
      </c>
      <c r="AZ562" s="33" t="str">
        <f t="shared" si="92"/>
        <v>-</v>
      </c>
      <c r="BA562" s="33" t="str">
        <f t="shared" si="93"/>
        <v>No</v>
      </c>
      <c r="BB562" s="33" t="str">
        <f t="shared" si="94"/>
        <v>No</v>
      </c>
      <c r="BC562" s="33">
        <f t="shared" si="95"/>
        <v>0</v>
      </c>
    </row>
    <row r="563" spans="1:55" x14ac:dyDescent="0.25">
      <c r="A563" s="29"/>
      <c r="B563" s="29" t="e">
        <f>IF(ROW(A563)=1,"",VLOOKUP(A563,'SERP Crawl'!A:C,3,FALSE))</f>
        <v>#N/A</v>
      </c>
      <c r="C563" t="e">
        <f>IF(ROW(A563)=1,"",VLOOKUP(A563,Crawl!A:C,3,FALSE))</f>
        <v>#N/A</v>
      </c>
      <c r="D563" s="31" t="e">
        <f>IF(ROW(A563)=1,"",IF(VLOOKUP(A563,Crawl!A:V,22,FALSE)="","No","Yes"))</f>
        <v>#N/A</v>
      </c>
      <c r="E563" s="31" t="e">
        <f>IF(ROW(A563)=1,"",IF(VLOOKUP(A563,Crawl!A:W,23,FALSE)=0,"",VLOOKUP(A563,Crawl!A:W,23,FALSE)))</f>
        <v>#N/A</v>
      </c>
      <c r="F563" s="31" t="str">
        <f t="shared" si="97"/>
        <v/>
      </c>
      <c r="G563" s="31" t="str">
        <f>IFERROR(MID(A563,FIND(".",A563,LEN(#REF!)),LEN(A563)),"")</f>
        <v/>
      </c>
      <c r="H563" s="31" t="str">
        <f t="shared" si="98"/>
        <v/>
      </c>
      <c r="AM563"/>
      <c r="AN563"/>
      <c r="AO563"/>
      <c r="AP563"/>
      <c r="AQ563"/>
      <c r="AR563"/>
      <c r="AS563"/>
      <c r="AT563" s="33" t="str">
        <f>IF(ROW()=1,"",IF(O563=200,IFERROR(IF(FIND(LOWER(#REF!),LOWER(Q563)),"Yes","No"),"No"),"-"))</f>
        <v>-</v>
      </c>
      <c r="AU563" s="33" t="str">
        <f t="shared" si="88"/>
        <v>-</v>
      </c>
      <c r="AV563" s="33" t="str">
        <f t="shared" si="89"/>
        <v>-</v>
      </c>
      <c r="AW563" s="33" t="str">
        <f t="shared" si="96"/>
        <v>-</v>
      </c>
      <c r="AX563" s="33" t="str">
        <f t="shared" si="90"/>
        <v>No</v>
      </c>
      <c r="AY563" s="33" t="str">
        <f t="shared" si="91"/>
        <v>No</v>
      </c>
      <c r="AZ563" s="33" t="str">
        <f t="shared" si="92"/>
        <v>-</v>
      </c>
      <c r="BA563" s="33" t="str">
        <f t="shared" si="93"/>
        <v>No</v>
      </c>
      <c r="BB563" s="33" t="str">
        <f t="shared" si="94"/>
        <v>No</v>
      </c>
      <c r="BC563" s="33">
        <f t="shared" si="95"/>
        <v>0</v>
      </c>
    </row>
    <row r="564" spans="1:55" x14ac:dyDescent="0.25">
      <c r="A564" s="29"/>
      <c r="B564" s="29" t="e">
        <f>IF(ROW(A564)=1,"",VLOOKUP(A564,'SERP Crawl'!A:C,3,FALSE))</f>
        <v>#N/A</v>
      </c>
      <c r="C564" t="e">
        <f>IF(ROW(A564)=1,"",VLOOKUP(A564,Crawl!A:C,3,FALSE))</f>
        <v>#N/A</v>
      </c>
      <c r="D564" s="31" t="e">
        <f>IF(ROW(A564)=1,"",IF(VLOOKUP(A564,Crawl!A:V,22,FALSE)="","No","Yes"))</f>
        <v>#N/A</v>
      </c>
      <c r="E564" s="31" t="e">
        <f>IF(ROW(A564)=1,"",IF(VLOOKUP(A564,Crawl!A:W,23,FALSE)=0,"",VLOOKUP(A564,Crawl!A:W,23,FALSE)))</f>
        <v>#N/A</v>
      </c>
      <c r="F564" s="31" t="str">
        <f t="shared" si="97"/>
        <v/>
      </c>
      <c r="G564" s="31" t="str">
        <f>IFERROR(MID(A564,FIND(".",A564,LEN(#REF!)),LEN(A564)),"")</f>
        <v/>
      </c>
      <c r="H564" s="31" t="str">
        <f t="shared" si="98"/>
        <v/>
      </c>
      <c r="AM564"/>
      <c r="AN564"/>
      <c r="AO564"/>
      <c r="AP564"/>
      <c r="AQ564"/>
      <c r="AR564"/>
      <c r="AS564"/>
      <c r="AT564" s="33" t="str">
        <f>IF(ROW()=1,"",IF(O564=200,IFERROR(IF(FIND(LOWER(#REF!),LOWER(Q564)),"Yes","No"),"No"),"-"))</f>
        <v>-</v>
      </c>
      <c r="AU564" s="33" t="str">
        <f t="shared" si="88"/>
        <v>-</v>
      </c>
      <c r="AV564" s="33" t="str">
        <f t="shared" si="89"/>
        <v>-</v>
      </c>
      <c r="AW564" s="33" t="str">
        <f t="shared" si="96"/>
        <v>-</v>
      </c>
      <c r="AX564" s="33" t="str">
        <f t="shared" si="90"/>
        <v>No</v>
      </c>
      <c r="AY564" s="33" t="str">
        <f t="shared" si="91"/>
        <v>No</v>
      </c>
      <c r="AZ564" s="33" t="str">
        <f t="shared" si="92"/>
        <v>-</v>
      </c>
      <c r="BA564" s="33" t="str">
        <f t="shared" si="93"/>
        <v>No</v>
      </c>
      <c r="BB564" s="33" t="str">
        <f t="shared" si="94"/>
        <v>No</v>
      </c>
      <c r="BC564" s="33">
        <f t="shared" si="95"/>
        <v>0</v>
      </c>
    </row>
    <row r="565" spans="1:55" x14ac:dyDescent="0.25">
      <c r="A565" s="29"/>
      <c r="B565" s="29" t="e">
        <f>IF(ROW(A565)=1,"",VLOOKUP(A565,'SERP Crawl'!A:C,3,FALSE))</f>
        <v>#N/A</v>
      </c>
      <c r="C565" t="e">
        <f>IF(ROW(A565)=1,"",VLOOKUP(A565,Crawl!A:C,3,FALSE))</f>
        <v>#N/A</v>
      </c>
      <c r="D565" s="31" t="e">
        <f>IF(ROW(A565)=1,"",IF(VLOOKUP(A565,Crawl!A:V,22,FALSE)="","No","Yes"))</f>
        <v>#N/A</v>
      </c>
      <c r="E565" s="31" t="e">
        <f>IF(ROW(A565)=1,"",IF(VLOOKUP(A565,Crawl!A:W,23,FALSE)=0,"",VLOOKUP(A565,Crawl!A:W,23,FALSE)))</f>
        <v>#N/A</v>
      </c>
      <c r="F565" s="31" t="str">
        <f t="shared" si="97"/>
        <v/>
      </c>
      <c r="G565" s="31" t="str">
        <f>IFERROR(MID(A565,FIND(".",A565,LEN(#REF!)),LEN(A565)),"")</f>
        <v/>
      </c>
      <c r="H565" s="31" t="str">
        <f t="shared" si="98"/>
        <v/>
      </c>
      <c r="AM565"/>
      <c r="AN565"/>
      <c r="AO565"/>
      <c r="AP565"/>
      <c r="AQ565"/>
      <c r="AR565"/>
      <c r="AS565"/>
      <c r="AT565" s="33" t="str">
        <f>IF(ROW()=1,"",IF(O565=200,IFERROR(IF(FIND(LOWER(#REF!),LOWER(Q565)),"Yes","No"),"No"),"-"))</f>
        <v>-</v>
      </c>
      <c r="AU565" s="33" t="str">
        <f t="shared" si="88"/>
        <v>-</v>
      </c>
      <c r="AV565" s="33" t="str">
        <f t="shared" si="89"/>
        <v>-</v>
      </c>
      <c r="AW565" s="33" t="str">
        <f t="shared" si="96"/>
        <v>-</v>
      </c>
      <c r="AX565" s="33" t="str">
        <f t="shared" si="90"/>
        <v>No</v>
      </c>
      <c r="AY565" s="33" t="str">
        <f t="shared" si="91"/>
        <v>No</v>
      </c>
      <c r="AZ565" s="33" t="str">
        <f t="shared" si="92"/>
        <v>-</v>
      </c>
      <c r="BA565" s="33" t="str">
        <f t="shared" si="93"/>
        <v>No</v>
      </c>
      <c r="BB565" s="33" t="str">
        <f t="shared" si="94"/>
        <v>No</v>
      </c>
      <c r="BC565" s="33">
        <f t="shared" si="95"/>
        <v>0</v>
      </c>
    </row>
    <row r="566" spans="1:55" x14ac:dyDescent="0.25">
      <c r="A566" s="29"/>
      <c r="B566" s="29" t="e">
        <f>IF(ROW(A566)=1,"",VLOOKUP(A566,'SERP Crawl'!A:C,3,FALSE))</f>
        <v>#N/A</v>
      </c>
      <c r="C566" t="e">
        <f>IF(ROW(A566)=1,"",VLOOKUP(A566,Crawl!A:C,3,FALSE))</f>
        <v>#N/A</v>
      </c>
      <c r="D566" s="31" t="e">
        <f>IF(ROW(A566)=1,"",IF(VLOOKUP(A566,Crawl!A:V,22,FALSE)="","No","Yes"))</f>
        <v>#N/A</v>
      </c>
      <c r="E566" s="31" t="e">
        <f>IF(ROW(A566)=1,"",IF(VLOOKUP(A566,Crawl!A:W,23,FALSE)=0,"",VLOOKUP(A566,Crawl!A:W,23,FALSE)))</f>
        <v>#N/A</v>
      </c>
      <c r="F566" s="31" t="str">
        <f t="shared" si="97"/>
        <v/>
      </c>
      <c r="G566" s="31" t="str">
        <f>IFERROR(MID(A566,FIND(".",A566,LEN(#REF!)),LEN(A566)),"")</f>
        <v/>
      </c>
      <c r="H566" s="31" t="str">
        <f t="shared" si="98"/>
        <v/>
      </c>
      <c r="AM566"/>
      <c r="AN566"/>
      <c r="AO566"/>
      <c r="AP566"/>
      <c r="AQ566"/>
      <c r="AR566"/>
      <c r="AS566"/>
      <c r="AT566" s="33" t="str">
        <f>IF(ROW()=1,"",IF(O566=200,IFERROR(IF(FIND(LOWER(#REF!),LOWER(Q566)),"Yes","No"),"No"),"-"))</f>
        <v>-</v>
      </c>
      <c r="AU566" s="33" t="str">
        <f t="shared" si="88"/>
        <v>-</v>
      </c>
      <c r="AV566" s="33" t="str">
        <f t="shared" si="89"/>
        <v>-</v>
      </c>
      <c r="AW566" s="33" t="str">
        <f t="shared" si="96"/>
        <v>-</v>
      </c>
      <c r="AX566" s="33" t="str">
        <f t="shared" si="90"/>
        <v>No</v>
      </c>
      <c r="AY566" s="33" t="str">
        <f t="shared" si="91"/>
        <v>No</v>
      </c>
      <c r="AZ566" s="33" t="str">
        <f t="shared" si="92"/>
        <v>-</v>
      </c>
      <c r="BA566" s="33" t="str">
        <f t="shared" si="93"/>
        <v>No</v>
      </c>
      <c r="BB566" s="33" t="str">
        <f t="shared" si="94"/>
        <v>No</v>
      </c>
      <c r="BC566" s="33">
        <f t="shared" si="95"/>
        <v>0</v>
      </c>
    </row>
    <row r="567" spans="1:55" x14ac:dyDescent="0.25">
      <c r="A567" s="29"/>
      <c r="B567" s="29" t="e">
        <f>IF(ROW(A567)=1,"",VLOOKUP(A567,'SERP Crawl'!A:C,3,FALSE))</f>
        <v>#N/A</v>
      </c>
      <c r="C567" t="e">
        <f>IF(ROW(A567)=1,"",VLOOKUP(A567,Crawl!A:C,3,FALSE))</f>
        <v>#N/A</v>
      </c>
      <c r="D567" s="31" t="e">
        <f>IF(ROW(A567)=1,"",IF(VLOOKUP(A567,Crawl!A:V,22,FALSE)="","No","Yes"))</f>
        <v>#N/A</v>
      </c>
      <c r="E567" s="31" t="e">
        <f>IF(ROW(A567)=1,"",IF(VLOOKUP(A567,Crawl!A:W,23,FALSE)=0,"",VLOOKUP(A567,Crawl!A:W,23,FALSE)))</f>
        <v>#N/A</v>
      </c>
      <c r="F567" s="31" t="str">
        <f t="shared" si="97"/>
        <v/>
      </c>
      <c r="G567" s="31" t="str">
        <f>IFERROR(MID(A567,FIND(".",A567,LEN(#REF!)),LEN(A567)),"")</f>
        <v/>
      </c>
      <c r="H567" s="31" t="str">
        <f t="shared" si="98"/>
        <v/>
      </c>
      <c r="AM567"/>
      <c r="AN567"/>
      <c r="AO567"/>
      <c r="AP567"/>
      <c r="AQ567"/>
      <c r="AR567"/>
      <c r="AS567"/>
      <c r="AT567" s="33" t="str">
        <f>IF(ROW()=1,"",IF(O567=200,IFERROR(IF(FIND(LOWER(#REF!),LOWER(Q567)),"Yes","No"),"No"),"-"))</f>
        <v>-</v>
      </c>
      <c r="AU567" s="33" t="str">
        <f t="shared" si="88"/>
        <v>-</v>
      </c>
      <c r="AV567" s="33" t="str">
        <f t="shared" si="89"/>
        <v>-</v>
      </c>
      <c r="AW567" s="33" t="str">
        <f t="shared" si="96"/>
        <v>-</v>
      </c>
      <c r="AX567" s="33" t="str">
        <f t="shared" si="90"/>
        <v>No</v>
      </c>
      <c r="AY567" s="33" t="str">
        <f t="shared" si="91"/>
        <v>No</v>
      </c>
      <c r="AZ567" s="33" t="str">
        <f t="shared" si="92"/>
        <v>-</v>
      </c>
      <c r="BA567" s="33" t="str">
        <f t="shared" si="93"/>
        <v>No</v>
      </c>
      <c r="BB567" s="33" t="str">
        <f t="shared" si="94"/>
        <v>No</v>
      </c>
      <c r="BC567" s="33">
        <f t="shared" si="95"/>
        <v>0</v>
      </c>
    </row>
    <row r="568" spans="1:55" x14ac:dyDescent="0.25">
      <c r="A568" s="29"/>
      <c r="B568" s="29" t="e">
        <f>IF(ROW(A568)=1,"",VLOOKUP(A568,'SERP Crawl'!A:C,3,FALSE))</f>
        <v>#N/A</v>
      </c>
      <c r="C568" t="e">
        <f>IF(ROW(A568)=1,"",VLOOKUP(A568,Crawl!A:C,3,FALSE))</f>
        <v>#N/A</v>
      </c>
      <c r="D568" s="31" t="e">
        <f>IF(ROW(A568)=1,"",IF(VLOOKUP(A568,Crawl!A:V,22,FALSE)="","No","Yes"))</f>
        <v>#N/A</v>
      </c>
      <c r="E568" s="31" t="e">
        <f>IF(ROW(A568)=1,"",IF(VLOOKUP(A568,Crawl!A:W,23,FALSE)=0,"",VLOOKUP(A568,Crawl!A:W,23,FALSE)))</f>
        <v>#N/A</v>
      </c>
      <c r="F568" s="31" t="str">
        <f t="shared" si="97"/>
        <v/>
      </c>
      <c r="G568" s="31" t="str">
        <f>IFERROR(MID(A568,FIND(".",A568,LEN(#REF!)),LEN(A568)),"")</f>
        <v/>
      </c>
      <c r="H568" s="31" t="str">
        <f t="shared" si="98"/>
        <v/>
      </c>
      <c r="AM568"/>
      <c r="AN568"/>
      <c r="AO568"/>
      <c r="AP568"/>
      <c r="AQ568"/>
      <c r="AR568"/>
      <c r="AS568"/>
      <c r="AT568" s="33" t="str">
        <f>IF(ROW()=1,"",IF(O568=200,IFERROR(IF(FIND(LOWER(#REF!),LOWER(Q568)),"Yes","No"),"No"),"-"))</f>
        <v>-</v>
      </c>
      <c r="AU568" s="33" t="str">
        <f t="shared" si="88"/>
        <v>-</v>
      </c>
      <c r="AV568" s="33" t="str">
        <f t="shared" si="89"/>
        <v>-</v>
      </c>
      <c r="AW568" s="33" t="str">
        <f t="shared" si="96"/>
        <v>-</v>
      </c>
      <c r="AX568" s="33" t="str">
        <f t="shared" si="90"/>
        <v>No</v>
      </c>
      <c r="AY568" s="33" t="str">
        <f t="shared" si="91"/>
        <v>No</v>
      </c>
      <c r="AZ568" s="33" t="str">
        <f t="shared" si="92"/>
        <v>-</v>
      </c>
      <c r="BA568" s="33" t="str">
        <f t="shared" si="93"/>
        <v>No</v>
      </c>
      <c r="BB568" s="33" t="str">
        <f t="shared" si="94"/>
        <v>No</v>
      </c>
      <c r="BC568" s="33">
        <f t="shared" si="95"/>
        <v>0</v>
      </c>
    </row>
    <row r="569" spans="1:55" x14ac:dyDescent="0.25">
      <c r="A569" s="29"/>
      <c r="B569" s="29" t="e">
        <f>IF(ROW(A569)=1,"",VLOOKUP(A569,'SERP Crawl'!A:C,3,FALSE))</f>
        <v>#N/A</v>
      </c>
      <c r="C569" t="e">
        <f>IF(ROW(A569)=1,"",VLOOKUP(A569,Crawl!A:C,3,FALSE))</f>
        <v>#N/A</v>
      </c>
      <c r="D569" s="31" t="e">
        <f>IF(ROW(A569)=1,"",IF(VLOOKUP(A569,Crawl!A:V,22,FALSE)="","No","Yes"))</f>
        <v>#N/A</v>
      </c>
      <c r="E569" s="31" t="e">
        <f>IF(ROW(A569)=1,"",IF(VLOOKUP(A569,Crawl!A:W,23,FALSE)=0,"",VLOOKUP(A569,Crawl!A:W,23,FALSE)))</f>
        <v>#N/A</v>
      </c>
      <c r="F569" s="31" t="str">
        <f t="shared" si="97"/>
        <v/>
      </c>
      <c r="G569" s="31" t="str">
        <f>IFERROR(MID(A569,FIND(".",A569,LEN(#REF!)),LEN(A569)),"")</f>
        <v/>
      </c>
      <c r="H569" s="31" t="str">
        <f t="shared" si="98"/>
        <v/>
      </c>
      <c r="AM569"/>
      <c r="AN569"/>
      <c r="AO569"/>
      <c r="AP569"/>
      <c r="AQ569"/>
      <c r="AR569"/>
      <c r="AS569"/>
      <c r="AT569" s="33" t="str">
        <f>IF(ROW()=1,"",IF(O569=200,IFERROR(IF(FIND(LOWER(#REF!),LOWER(Q569)),"Yes","No"),"No"),"-"))</f>
        <v>-</v>
      </c>
      <c r="AU569" s="33" t="str">
        <f t="shared" si="88"/>
        <v>-</v>
      </c>
      <c r="AV569" s="33" t="str">
        <f t="shared" si="89"/>
        <v>-</v>
      </c>
      <c r="AW569" s="33" t="str">
        <f t="shared" si="96"/>
        <v>-</v>
      </c>
      <c r="AX569" s="33" t="str">
        <f t="shared" si="90"/>
        <v>No</v>
      </c>
      <c r="AY569" s="33" t="str">
        <f t="shared" si="91"/>
        <v>No</v>
      </c>
      <c r="AZ569" s="33" t="str">
        <f t="shared" si="92"/>
        <v>-</v>
      </c>
      <c r="BA569" s="33" t="str">
        <f t="shared" si="93"/>
        <v>No</v>
      </c>
      <c r="BB569" s="33" t="str">
        <f t="shared" si="94"/>
        <v>No</v>
      </c>
      <c r="BC569" s="33">
        <f t="shared" si="95"/>
        <v>0</v>
      </c>
    </row>
    <row r="570" spans="1:55" x14ac:dyDescent="0.25">
      <c r="A570" s="29"/>
      <c r="B570" s="29" t="e">
        <f>IF(ROW(A570)=1,"",VLOOKUP(A570,'SERP Crawl'!A:C,3,FALSE))</f>
        <v>#N/A</v>
      </c>
      <c r="C570" t="e">
        <f>IF(ROW(A570)=1,"",VLOOKUP(A570,Crawl!A:C,3,FALSE))</f>
        <v>#N/A</v>
      </c>
      <c r="D570" s="31" t="e">
        <f>IF(ROW(A570)=1,"",IF(VLOOKUP(A570,Crawl!A:V,22,FALSE)="","No","Yes"))</f>
        <v>#N/A</v>
      </c>
      <c r="E570" s="31" t="e">
        <f>IF(ROW(A570)=1,"",IF(VLOOKUP(A570,Crawl!A:W,23,FALSE)=0,"",VLOOKUP(A570,Crawl!A:W,23,FALSE)))</f>
        <v>#N/A</v>
      </c>
      <c r="F570" s="31" t="str">
        <f t="shared" si="97"/>
        <v/>
      </c>
      <c r="G570" s="31" t="str">
        <f>IFERROR(MID(A570,FIND(".",A570,LEN(#REF!)),LEN(A570)),"")</f>
        <v/>
      </c>
      <c r="H570" s="31" t="str">
        <f t="shared" si="98"/>
        <v/>
      </c>
      <c r="AM570"/>
      <c r="AN570"/>
      <c r="AO570"/>
      <c r="AP570"/>
      <c r="AQ570"/>
      <c r="AR570"/>
      <c r="AS570"/>
      <c r="AT570" s="33" t="str">
        <f>IF(ROW()=1,"",IF(O570=200,IFERROR(IF(FIND(LOWER(#REF!),LOWER(Q570)),"Yes","No"),"No"),"-"))</f>
        <v>-</v>
      </c>
      <c r="AU570" s="33" t="str">
        <f t="shared" si="88"/>
        <v>-</v>
      </c>
      <c r="AV570" s="33" t="str">
        <f t="shared" si="89"/>
        <v>-</v>
      </c>
      <c r="AW570" s="33" t="str">
        <f t="shared" si="96"/>
        <v>-</v>
      </c>
      <c r="AX570" s="33" t="str">
        <f t="shared" si="90"/>
        <v>No</v>
      </c>
      <c r="AY570" s="33" t="str">
        <f t="shared" si="91"/>
        <v>No</v>
      </c>
      <c r="AZ570" s="33" t="str">
        <f t="shared" si="92"/>
        <v>-</v>
      </c>
      <c r="BA570" s="33" t="str">
        <f t="shared" si="93"/>
        <v>No</v>
      </c>
      <c r="BB570" s="33" t="str">
        <f t="shared" si="94"/>
        <v>No</v>
      </c>
      <c r="BC570" s="33">
        <f t="shared" si="95"/>
        <v>0</v>
      </c>
    </row>
    <row r="571" spans="1:55" x14ac:dyDescent="0.25">
      <c r="A571" s="29"/>
      <c r="B571" s="29" t="e">
        <f>IF(ROW(A571)=1,"",VLOOKUP(A571,'SERP Crawl'!A:C,3,FALSE))</f>
        <v>#N/A</v>
      </c>
      <c r="C571" t="e">
        <f>IF(ROW(A571)=1,"",VLOOKUP(A571,Crawl!A:C,3,FALSE))</f>
        <v>#N/A</v>
      </c>
      <c r="D571" s="31" t="e">
        <f>IF(ROW(A571)=1,"",IF(VLOOKUP(A571,Crawl!A:V,22,FALSE)="","No","Yes"))</f>
        <v>#N/A</v>
      </c>
      <c r="E571" s="31" t="e">
        <f>IF(ROW(A571)=1,"",IF(VLOOKUP(A571,Crawl!A:W,23,FALSE)=0,"",VLOOKUP(A571,Crawl!A:W,23,FALSE)))</f>
        <v>#N/A</v>
      </c>
      <c r="F571" s="31" t="str">
        <f t="shared" si="97"/>
        <v/>
      </c>
      <c r="G571" s="31" t="str">
        <f>IFERROR(MID(A571,FIND(".",A571,LEN(#REF!)),LEN(A571)),"")</f>
        <v/>
      </c>
      <c r="H571" s="31" t="str">
        <f t="shared" si="98"/>
        <v/>
      </c>
      <c r="AM571"/>
      <c r="AN571"/>
      <c r="AO571"/>
      <c r="AP571"/>
      <c r="AQ571"/>
      <c r="AR571"/>
      <c r="AS571"/>
      <c r="AT571" s="33" t="str">
        <f>IF(ROW()=1,"",IF(O571=200,IFERROR(IF(FIND(LOWER(#REF!),LOWER(Q571)),"Yes","No"),"No"),"-"))</f>
        <v>-</v>
      </c>
      <c r="AU571" s="33" t="str">
        <f t="shared" si="88"/>
        <v>-</v>
      </c>
      <c r="AV571" s="33" t="str">
        <f t="shared" si="89"/>
        <v>-</v>
      </c>
      <c r="AW571" s="33" t="str">
        <f t="shared" si="96"/>
        <v>-</v>
      </c>
      <c r="AX571" s="33" t="str">
        <f t="shared" si="90"/>
        <v>No</v>
      </c>
      <c r="AY571" s="33" t="str">
        <f t="shared" si="91"/>
        <v>No</v>
      </c>
      <c r="AZ571" s="33" t="str">
        <f t="shared" si="92"/>
        <v>-</v>
      </c>
      <c r="BA571" s="33" t="str">
        <f t="shared" si="93"/>
        <v>No</v>
      </c>
      <c r="BB571" s="33" t="str">
        <f t="shared" si="94"/>
        <v>No</v>
      </c>
      <c r="BC571" s="33">
        <f t="shared" si="95"/>
        <v>0</v>
      </c>
    </row>
    <row r="572" spans="1:55" x14ac:dyDescent="0.25">
      <c r="A572" s="29"/>
      <c r="B572" s="29" t="e">
        <f>IF(ROW(A572)=1,"",VLOOKUP(A572,'SERP Crawl'!A:C,3,FALSE))</f>
        <v>#N/A</v>
      </c>
      <c r="C572" t="e">
        <f>IF(ROW(A572)=1,"",VLOOKUP(A572,Crawl!A:C,3,FALSE))</f>
        <v>#N/A</v>
      </c>
      <c r="D572" s="31" t="e">
        <f>IF(ROW(A572)=1,"",IF(VLOOKUP(A572,Crawl!A:V,22,FALSE)="","No","Yes"))</f>
        <v>#N/A</v>
      </c>
      <c r="E572" s="31" t="e">
        <f>IF(ROW(A572)=1,"",IF(VLOOKUP(A572,Crawl!A:W,23,FALSE)=0,"",VLOOKUP(A572,Crawl!A:W,23,FALSE)))</f>
        <v>#N/A</v>
      </c>
      <c r="F572" s="31" t="str">
        <f t="shared" si="97"/>
        <v/>
      </c>
      <c r="G572" s="31" t="str">
        <f>IFERROR(MID(A572,FIND(".",A572,LEN(#REF!)),LEN(A572)),"")</f>
        <v/>
      </c>
      <c r="H572" s="31" t="str">
        <f t="shared" si="98"/>
        <v/>
      </c>
      <c r="AM572"/>
      <c r="AN572"/>
      <c r="AO572"/>
      <c r="AP572"/>
      <c r="AQ572"/>
      <c r="AR572"/>
      <c r="AS572"/>
      <c r="AT572" s="33" t="str">
        <f>IF(ROW()=1,"",IF(O572=200,IFERROR(IF(FIND(LOWER(#REF!),LOWER(Q572)),"Yes","No"),"No"),"-"))</f>
        <v>-</v>
      </c>
      <c r="AU572" s="33" t="str">
        <f t="shared" si="88"/>
        <v>-</v>
      </c>
      <c r="AV572" s="33" t="str">
        <f t="shared" si="89"/>
        <v>-</v>
      </c>
      <c r="AW572" s="33" t="str">
        <f t="shared" si="96"/>
        <v>-</v>
      </c>
      <c r="AX572" s="33" t="str">
        <f t="shared" si="90"/>
        <v>No</v>
      </c>
      <c r="AY572" s="33" t="str">
        <f t="shared" si="91"/>
        <v>No</v>
      </c>
      <c r="AZ572" s="33" t="str">
        <f t="shared" si="92"/>
        <v>-</v>
      </c>
      <c r="BA572" s="33" t="str">
        <f t="shared" si="93"/>
        <v>No</v>
      </c>
      <c r="BB572" s="33" t="str">
        <f t="shared" si="94"/>
        <v>No</v>
      </c>
      <c r="BC572" s="33">
        <f t="shared" si="95"/>
        <v>0</v>
      </c>
    </row>
    <row r="573" spans="1:55" x14ac:dyDescent="0.25">
      <c r="A573" s="29"/>
      <c r="B573" s="29" t="e">
        <f>IF(ROW(A573)=1,"",VLOOKUP(A573,'SERP Crawl'!A:C,3,FALSE))</f>
        <v>#N/A</v>
      </c>
      <c r="C573" t="e">
        <f>IF(ROW(A573)=1,"",VLOOKUP(A573,Crawl!A:C,3,FALSE))</f>
        <v>#N/A</v>
      </c>
      <c r="D573" s="31" t="e">
        <f>IF(ROW(A573)=1,"",IF(VLOOKUP(A573,Crawl!A:V,22,FALSE)="","No","Yes"))</f>
        <v>#N/A</v>
      </c>
      <c r="E573" s="31" t="e">
        <f>IF(ROW(A573)=1,"",IF(VLOOKUP(A573,Crawl!A:W,23,FALSE)=0,"",VLOOKUP(A573,Crawl!A:W,23,FALSE)))</f>
        <v>#N/A</v>
      </c>
      <c r="F573" s="31" t="str">
        <f t="shared" si="97"/>
        <v/>
      </c>
      <c r="G573" s="31" t="str">
        <f>IFERROR(MID(A573,FIND(".",A573,LEN(#REF!)),LEN(A573)),"")</f>
        <v/>
      </c>
      <c r="H573" s="31" t="str">
        <f t="shared" si="98"/>
        <v/>
      </c>
      <c r="AM573"/>
      <c r="AN573"/>
      <c r="AO573"/>
      <c r="AP573"/>
      <c r="AQ573"/>
      <c r="AR573"/>
      <c r="AS573"/>
      <c r="AT573" s="33" t="str">
        <f>IF(ROW()=1,"",IF(O573=200,IFERROR(IF(FIND(LOWER(#REF!),LOWER(Q573)),"Yes","No"),"No"),"-"))</f>
        <v>-</v>
      </c>
      <c r="AU573" s="33" t="str">
        <f t="shared" si="88"/>
        <v>-</v>
      </c>
      <c r="AV573" s="33" t="str">
        <f t="shared" si="89"/>
        <v>-</v>
      </c>
      <c r="AW573" s="33" t="str">
        <f t="shared" si="96"/>
        <v>-</v>
      </c>
      <c r="AX573" s="33" t="str">
        <f t="shared" si="90"/>
        <v>No</v>
      </c>
      <c r="AY573" s="33" t="str">
        <f t="shared" si="91"/>
        <v>No</v>
      </c>
      <c r="AZ573" s="33" t="str">
        <f t="shared" si="92"/>
        <v>-</v>
      </c>
      <c r="BA573" s="33" t="str">
        <f t="shared" si="93"/>
        <v>No</v>
      </c>
      <c r="BB573" s="33" t="str">
        <f t="shared" si="94"/>
        <v>No</v>
      </c>
      <c r="BC573" s="33">
        <f t="shared" si="95"/>
        <v>0</v>
      </c>
    </row>
    <row r="574" spans="1:55" x14ac:dyDescent="0.25">
      <c r="A574" s="29"/>
      <c r="B574" s="29" t="e">
        <f>IF(ROW(A574)=1,"",VLOOKUP(A574,'SERP Crawl'!A:C,3,FALSE))</f>
        <v>#N/A</v>
      </c>
      <c r="C574" t="e">
        <f>IF(ROW(A574)=1,"",VLOOKUP(A574,Crawl!A:C,3,FALSE))</f>
        <v>#N/A</v>
      </c>
      <c r="D574" s="31" t="e">
        <f>IF(ROW(A574)=1,"",IF(VLOOKUP(A574,Crawl!A:V,22,FALSE)="","No","Yes"))</f>
        <v>#N/A</v>
      </c>
      <c r="E574" s="31" t="e">
        <f>IF(ROW(A574)=1,"",IF(VLOOKUP(A574,Crawl!A:W,23,FALSE)=0,"",VLOOKUP(A574,Crawl!A:W,23,FALSE)))</f>
        <v>#N/A</v>
      </c>
      <c r="F574" s="31" t="str">
        <f t="shared" si="97"/>
        <v/>
      </c>
      <c r="G574" s="31" t="str">
        <f>IFERROR(MID(A574,FIND(".",A574,LEN(#REF!)),LEN(A574)),"")</f>
        <v/>
      </c>
      <c r="H574" s="31" t="str">
        <f t="shared" si="98"/>
        <v/>
      </c>
      <c r="AM574"/>
      <c r="AN574"/>
      <c r="AO574"/>
      <c r="AP574"/>
      <c r="AQ574"/>
      <c r="AR574"/>
      <c r="AS574"/>
      <c r="AT574" s="33" t="str">
        <f>IF(ROW()=1,"",IF(O574=200,IFERROR(IF(FIND(LOWER(#REF!),LOWER(Q574)),"Yes","No"),"No"),"-"))</f>
        <v>-</v>
      </c>
      <c r="AU574" s="33" t="str">
        <f t="shared" si="88"/>
        <v>-</v>
      </c>
      <c r="AV574" s="33" t="str">
        <f t="shared" si="89"/>
        <v>-</v>
      </c>
      <c r="AW574" s="33" t="str">
        <f t="shared" si="96"/>
        <v>-</v>
      </c>
      <c r="AX574" s="33" t="str">
        <f t="shared" si="90"/>
        <v>No</v>
      </c>
      <c r="AY574" s="33" t="str">
        <f t="shared" si="91"/>
        <v>No</v>
      </c>
      <c r="AZ574" s="33" t="str">
        <f t="shared" si="92"/>
        <v>-</v>
      </c>
      <c r="BA574" s="33" t="str">
        <f t="shared" si="93"/>
        <v>No</v>
      </c>
      <c r="BB574" s="33" t="str">
        <f t="shared" si="94"/>
        <v>No</v>
      </c>
      <c r="BC574" s="33">
        <f t="shared" si="95"/>
        <v>0</v>
      </c>
    </row>
    <row r="575" spans="1:55" x14ac:dyDescent="0.25">
      <c r="A575" s="29"/>
      <c r="B575" s="29" t="e">
        <f>IF(ROW(A575)=1,"",VLOOKUP(A575,'SERP Crawl'!A:C,3,FALSE))</f>
        <v>#N/A</v>
      </c>
      <c r="C575" t="e">
        <f>IF(ROW(A575)=1,"",VLOOKUP(A575,Crawl!A:C,3,FALSE))</f>
        <v>#N/A</v>
      </c>
      <c r="D575" s="31" t="e">
        <f>IF(ROW(A575)=1,"",IF(VLOOKUP(A575,Crawl!A:V,22,FALSE)="","No","Yes"))</f>
        <v>#N/A</v>
      </c>
      <c r="E575" s="31" t="e">
        <f>IF(ROW(A575)=1,"",IF(VLOOKUP(A575,Crawl!A:W,23,FALSE)=0,"",VLOOKUP(A575,Crawl!A:W,23,FALSE)))</f>
        <v>#N/A</v>
      </c>
      <c r="F575" s="31" t="str">
        <f t="shared" si="97"/>
        <v/>
      </c>
      <c r="G575" s="31" t="str">
        <f>IFERROR(MID(A575,FIND(".",A575,LEN(#REF!)),LEN(A575)),"")</f>
        <v/>
      </c>
      <c r="H575" s="31" t="str">
        <f t="shared" si="98"/>
        <v/>
      </c>
      <c r="AM575"/>
      <c r="AN575"/>
      <c r="AO575"/>
      <c r="AP575"/>
      <c r="AQ575"/>
      <c r="AR575"/>
      <c r="AS575"/>
      <c r="AT575" s="33" t="str">
        <f>IF(ROW()=1,"",IF(O575=200,IFERROR(IF(FIND(LOWER(#REF!),LOWER(Q575)),"Yes","No"),"No"),"-"))</f>
        <v>-</v>
      </c>
      <c r="AU575" s="33" t="str">
        <f t="shared" si="88"/>
        <v>-</v>
      </c>
      <c r="AV575" s="33" t="str">
        <f t="shared" si="89"/>
        <v>-</v>
      </c>
      <c r="AW575" s="33" t="str">
        <f t="shared" si="96"/>
        <v>-</v>
      </c>
      <c r="AX575" s="33" t="str">
        <f t="shared" si="90"/>
        <v>No</v>
      </c>
      <c r="AY575" s="33" t="str">
        <f t="shared" si="91"/>
        <v>No</v>
      </c>
      <c r="AZ575" s="33" t="str">
        <f t="shared" si="92"/>
        <v>-</v>
      </c>
      <c r="BA575" s="33" t="str">
        <f t="shared" si="93"/>
        <v>No</v>
      </c>
      <c r="BB575" s="33" t="str">
        <f t="shared" si="94"/>
        <v>No</v>
      </c>
      <c r="BC575" s="33">
        <f t="shared" si="95"/>
        <v>0</v>
      </c>
    </row>
    <row r="576" spans="1:55" x14ac:dyDescent="0.25">
      <c r="A576" s="29"/>
      <c r="B576" s="29" t="e">
        <f>IF(ROW(A576)=1,"",VLOOKUP(A576,'SERP Crawl'!A:C,3,FALSE))</f>
        <v>#N/A</v>
      </c>
      <c r="C576" t="e">
        <f>IF(ROW(A576)=1,"",VLOOKUP(A576,Crawl!A:C,3,FALSE))</f>
        <v>#N/A</v>
      </c>
      <c r="D576" s="31" t="e">
        <f>IF(ROW(A576)=1,"",IF(VLOOKUP(A576,Crawl!A:V,22,FALSE)="","No","Yes"))</f>
        <v>#N/A</v>
      </c>
      <c r="E576" s="31" t="e">
        <f>IF(ROW(A576)=1,"",IF(VLOOKUP(A576,Crawl!A:W,23,FALSE)=0,"",VLOOKUP(A576,Crawl!A:W,23,FALSE)))</f>
        <v>#N/A</v>
      </c>
      <c r="F576" s="31" t="str">
        <f t="shared" si="97"/>
        <v/>
      </c>
      <c r="G576" s="31" t="str">
        <f>IFERROR(MID(A576,FIND(".",A576,LEN(#REF!)),LEN(A576)),"")</f>
        <v/>
      </c>
      <c r="H576" s="31" t="str">
        <f t="shared" si="98"/>
        <v/>
      </c>
      <c r="AM576"/>
      <c r="AN576"/>
      <c r="AO576"/>
      <c r="AP576"/>
      <c r="AQ576"/>
      <c r="AR576"/>
      <c r="AS576"/>
      <c r="AT576" s="33" t="str">
        <f>IF(ROW()=1,"",IF(O576=200,IFERROR(IF(FIND(LOWER(#REF!),LOWER(Q576)),"Yes","No"),"No"),"-"))</f>
        <v>-</v>
      </c>
      <c r="AU576" s="33" t="str">
        <f t="shared" si="88"/>
        <v>-</v>
      </c>
      <c r="AV576" s="33" t="str">
        <f t="shared" si="89"/>
        <v>-</v>
      </c>
      <c r="AW576" s="33" t="str">
        <f t="shared" si="96"/>
        <v>-</v>
      </c>
      <c r="AX576" s="33" t="str">
        <f t="shared" si="90"/>
        <v>No</v>
      </c>
      <c r="AY576" s="33" t="str">
        <f t="shared" si="91"/>
        <v>No</v>
      </c>
      <c r="AZ576" s="33" t="str">
        <f t="shared" si="92"/>
        <v>-</v>
      </c>
      <c r="BA576" s="33" t="str">
        <f t="shared" si="93"/>
        <v>No</v>
      </c>
      <c r="BB576" s="33" t="str">
        <f t="shared" si="94"/>
        <v>No</v>
      </c>
      <c r="BC576" s="33">
        <f t="shared" si="95"/>
        <v>0</v>
      </c>
    </row>
    <row r="577" spans="1:55" x14ac:dyDescent="0.25">
      <c r="A577" s="29"/>
      <c r="B577" s="29" t="e">
        <f>IF(ROW(A577)=1,"",VLOOKUP(A577,'SERP Crawl'!A:C,3,FALSE))</f>
        <v>#N/A</v>
      </c>
      <c r="C577" t="e">
        <f>IF(ROW(A577)=1,"",VLOOKUP(A577,Crawl!A:C,3,FALSE))</f>
        <v>#N/A</v>
      </c>
      <c r="D577" s="31" t="e">
        <f>IF(ROW(A577)=1,"",IF(VLOOKUP(A577,Crawl!A:V,22,FALSE)="","No","Yes"))</f>
        <v>#N/A</v>
      </c>
      <c r="E577" s="31" t="e">
        <f>IF(ROW(A577)=1,"",IF(VLOOKUP(A577,Crawl!A:W,23,FALSE)=0,"",VLOOKUP(A577,Crawl!A:W,23,FALSE)))</f>
        <v>#N/A</v>
      </c>
      <c r="F577" s="31" t="str">
        <f t="shared" si="97"/>
        <v/>
      </c>
      <c r="G577" s="31" t="str">
        <f>IFERROR(MID(A577,FIND(".",A577,LEN(#REF!)),LEN(A577)),"")</f>
        <v/>
      </c>
      <c r="H577" s="31" t="str">
        <f t="shared" si="98"/>
        <v/>
      </c>
      <c r="AM577"/>
      <c r="AN577"/>
      <c r="AO577"/>
      <c r="AP577"/>
      <c r="AQ577"/>
      <c r="AR577"/>
      <c r="AS577"/>
      <c r="AT577" s="33" t="str">
        <f>IF(ROW()=1,"",IF(O577=200,IFERROR(IF(FIND(LOWER(#REF!),LOWER(Q577)),"Yes","No"),"No"),"-"))</f>
        <v>-</v>
      </c>
      <c r="AU577" s="33" t="str">
        <f t="shared" si="88"/>
        <v>-</v>
      </c>
      <c r="AV577" s="33" t="str">
        <f t="shared" si="89"/>
        <v>-</v>
      </c>
      <c r="AW577" s="33" t="str">
        <f t="shared" si="96"/>
        <v>-</v>
      </c>
      <c r="AX577" s="33" t="str">
        <f t="shared" si="90"/>
        <v>No</v>
      </c>
      <c r="AY577" s="33" t="str">
        <f t="shared" si="91"/>
        <v>No</v>
      </c>
      <c r="AZ577" s="33" t="str">
        <f t="shared" si="92"/>
        <v>-</v>
      </c>
      <c r="BA577" s="33" t="str">
        <f t="shared" si="93"/>
        <v>No</v>
      </c>
      <c r="BB577" s="33" t="str">
        <f t="shared" si="94"/>
        <v>No</v>
      </c>
      <c r="BC577" s="33">
        <f t="shared" si="95"/>
        <v>0</v>
      </c>
    </row>
    <row r="578" spans="1:55" x14ac:dyDescent="0.25">
      <c r="B578" s="29" t="e">
        <f>IF(ROW(A578)=1,"",VLOOKUP(A578,'SERP Crawl'!A:C,3,FALSE))</f>
        <v>#N/A</v>
      </c>
      <c r="C578" t="e">
        <f>IF(ROW(A578)=1,"",VLOOKUP(A578,Crawl!A:C,3,FALSE))</f>
        <v>#N/A</v>
      </c>
      <c r="D578" s="31" t="e">
        <f>IF(ROW(A578)=1,"",IF(VLOOKUP(A578,Crawl!A:V,22,FALSE)="","No","Yes"))</f>
        <v>#N/A</v>
      </c>
      <c r="E578" s="31" t="e">
        <f>IF(ROW(A578)=1,"",IF(VLOOKUP(A578,Crawl!A:W,23,FALSE)=0,"",VLOOKUP(A578,Crawl!A:W,23,FALSE)))</f>
        <v>#N/A</v>
      </c>
      <c r="F578" s="31" t="str">
        <f t="shared" si="97"/>
        <v/>
      </c>
      <c r="G578" s="31" t="str">
        <f>IFERROR(MID(A578,FIND(".",A578,LEN(#REF!)),LEN(A578)),"")</f>
        <v/>
      </c>
      <c r="H578" s="31" t="str">
        <f t="shared" si="98"/>
        <v/>
      </c>
      <c r="AM578"/>
      <c r="AN578"/>
      <c r="AO578"/>
      <c r="AP578"/>
      <c r="AQ578"/>
      <c r="AR578"/>
      <c r="AS578"/>
      <c r="AT578" s="33" t="str">
        <f>IF(ROW()=1,"",IF(O578=200,IFERROR(IF(FIND(LOWER(#REF!),LOWER(Q578)),"Yes","No"),"No"),"-"))</f>
        <v>-</v>
      </c>
      <c r="AU578" s="33" t="str">
        <f t="shared" si="88"/>
        <v>-</v>
      </c>
      <c r="AV578" s="33" t="str">
        <f t="shared" si="89"/>
        <v>-</v>
      </c>
      <c r="AW578" s="33" t="str">
        <f t="shared" si="96"/>
        <v>-</v>
      </c>
      <c r="AX578" s="33" t="str">
        <f t="shared" si="90"/>
        <v>No</v>
      </c>
      <c r="AY578" s="33" t="str">
        <f t="shared" si="91"/>
        <v>No</v>
      </c>
      <c r="AZ578" s="33" t="str">
        <f t="shared" si="92"/>
        <v>-</v>
      </c>
      <c r="BA578" s="33" t="str">
        <f t="shared" si="93"/>
        <v>No</v>
      </c>
      <c r="BB578" s="33" t="str">
        <f t="shared" si="94"/>
        <v>No</v>
      </c>
      <c r="BC578" s="33">
        <f t="shared" si="95"/>
        <v>0</v>
      </c>
    </row>
    <row r="579" spans="1:55" x14ac:dyDescent="0.25">
      <c r="B579" s="29" t="e">
        <f>IF(ROW(A579)=1,"",VLOOKUP(A579,'SERP Crawl'!A:C,3,FALSE))</f>
        <v>#N/A</v>
      </c>
      <c r="C579" t="e">
        <f>IF(ROW(A579)=1,"",VLOOKUP(A579,Crawl!A:C,3,FALSE))</f>
        <v>#N/A</v>
      </c>
      <c r="D579" s="31" t="e">
        <f>IF(ROW(A579)=1,"",IF(VLOOKUP(A579,Crawl!A:V,22,FALSE)="","No","Yes"))</f>
        <v>#N/A</v>
      </c>
      <c r="E579" s="31" t="e">
        <f>IF(ROW(A579)=1,"",IF(VLOOKUP(A579,Crawl!A:W,23,FALSE)=0,"",VLOOKUP(A579,Crawl!A:W,23,FALSE)))</f>
        <v>#N/A</v>
      </c>
      <c r="F579" s="31" t="str">
        <f t="shared" si="97"/>
        <v/>
      </c>
      <c r="G579" s="31" t="str">
        <f>IFERROR(MID(A579,FIND(".",A579,LEN(#REF!)),LEN(A579)),"")</f>
        <v/>
      </c>
      <c r="H579" s="31" t="str">
        <f t="shared" si="98"/>
        <v/>
      </c>
      <c r="AM579"/>
      <c r="AN579"/>
      <c r="AO579"/>
      <c r="AP579"/>
      <c r="AQ579"/>
      <c r="AR579"/>
      <c r="AS579"/>
      <c r="AT579" s="33" t="str">
        <f>IF(ROW()=1,"",IF(O579=200,IFERROR(IF(FIND(LOWER(#REF!),LOWER(Q579)),"Yes","No"),"No"),"-"))</f>
        <v>-</v>
      </c>
      <c r="AU579" s="33" t="str">
        <f t="shared" si="88"/>
        <v>-</v>
      </c>
      <c r="AV579" s="33" t="str">
        <f t="shared" si="89"/>
        <v>-</v>
      </c>
      <c r="AW579" s="33" t="str">
        <f t="shared" si="96"/>
        <v>-</v>
      </c>
      <c r="AX579" s="33" t="str">
        <f t="shared" si="90"/>
        <v>No</v>
      </c>
      <c r="AY579" s="33" t="str">
        <f t="shared" si="91"/>
        <v>No</v>
      </c>
      <c r="AZ579" s="33" t="str">
        <f t="shared" si="92"/>
        <v>-</v>
      </c>
      <c r="BA579" s="33" t="str">
        <f t="shared" si="93"/>
        <v>No</v>
      </c>
      <c r="BB579" s="33" t="str">
        <f t="shared" si="94"/>
        <v>No</v>
      </c>
      <c r="BC579" s="33">
        <f t="shared" si="95"/>
        <v>0</v>
      </c>
    </row>
    <row r="580" spans="1:55" x14ac:dyDescent="0.25">
      <c r="B580" s="29" t="e">
        <f>IF(ROW(A580)=1,"",VLOOKUP(A580,'SERP Crawl'!A:C,3,FALSE))</f>
        <v>#N/A</v>
      </c>
      <c r="C580" t="e">
        <f>IF(ROW(A580)=1,"",VLOOKUP(A580,Crawl!A:C,3,FALSE))</f>
        <v>#N/A</v>
      </c>
      <c r="D580" s="31" t="e">
        <f>IF(ROW(A580)=1,"",IF(VLOOKUP(A580,Crawl!A:V,22,FALSE)="","No","Yes"))</f>
        <v>#N/A</v>
      </c>
      <c r="E580" s="31" t="e">
        <f>IF(ROW(A580)=1,"",IF(VLOOKUP(A580,Crawl!A:W,23,FALSE)=0,"",VLOOKUP(A580,Crawl!A:W,23,FALSE)))</f>
        <v>#N/A</v>
      </c>
      <c r="F580" s="31" t="str">
        <f t="shared" si="97"/>
        <v/>
      </c>
      <c r="G580" s="31" t="str">
        <f>IFERROR(MID(A580,FIND(".",A580,LEN(#REF!)),LEN(A580)),"")</f>
        <v/>
      </c>
      <c r="H580" s="31" t="str">
        <f t="shared" si="98"/>
        <v/>
      </c>
      <c r="AM580"/>
      <c r="AN580"/>
      <c r="AO580"/>
      <c r="AP580"/>
      <c r="AQ580"/>
      <c r="AR580"/>
      <c r="AS580"/>
      <c r="AT580" s="33" t="str">
        <f>IF(ROW()=1,"",IF(O580=200,IFERROR(IF(FIND(LOWER(#REF!),LOWER(Q580)),"Yes","No"),"No"),"-"))</f>
        <v>-</v>
      </c>
      <c r="AU580" s="33" t="str">
        <f t="shared" ref="AU580:AU643" si="99">IF(ROW()=1,"",IF(P580="OK",IF(Q580="","No",IF(COUNTIF(Q:Q,Q580)&gt;1,"Yes","No")),"-"))</f>
        <v>-</v>
      </c>
      <c r="AV580" s="33" t="str">
        <f t="shared" ref="AV580:AV643" si="100">IF(ROW()=1,"",IF(P580="OK",IF(T580="","No",IF(COUNTIF(T:T,T580)&gt;1,"Yes","No")),"-"))</f>
        <v>-</v>
      </c>
      <c r="AW580" s="33" t="str">
        <f t="shared" si="96"/>
        <v>-</v>
      </c>
      <c r="AX580" s="33" t="str">
        <f t="shared" ref="AX580:AX643" si="101">IF(ROW()=1,"",IF(AT580="Yes",IF(AU580="Yes",IF(AV580="Yes",IF(AW580="Yes","No"),"No"),"No"),"No"))</f>
        <v>No</v>
      </c>
      <c r="AY580" s="33" t="str">
        <f t="shared" ref="AY580:AY643" si="102">IF(ROW()=1,"",IF(AH580="","No","Yes"))</f>
        <v>No</v>
      </c>
      <c r="AZ580" s="33" t="str">
        <f t="shared" ref="AZ580:AZ643" si="103">IF(ROW()=1,"",IF(AI580="","-",IF(AI580=M580,"Yes","No")))</f>
        <v>-</v>
      </c>
      <c r="BA580" s="33" t="str">
        <f t="shared" ref="BA580:BA643" si="104">IF(ROW()=1,"",IFERROR(IF(FIND("noindex",LOWER(AJ580)),"Yes","No"),"No"))</f>
        <v>No</v>
      </c>
      <c r="BB580" s="33" t="str">
        <f t="shared" ref="BB580:BB643" si="105">IFERROR(IF(FIND("noindex",LOWER(AJ580)),"Yes","No"),"No")</f>
        <v>No</v>
      </c>
      <c r="BC580" s="33">
        <f t="shared" ref="BC580:BC643" si="106">LEN(M580)</f>
        <v>0</v>
      </c>
    </row>
    <row r="581" spans="1:55" x14ac:dyDescent="0.25">
      <c r="B581" s="29" t="e">
        <f>IF(ROW(A581)=1,"",VLOOKUP(A581,'SERP Crawl'!A:C,3,FALSE))</f>
        <v>#N/A</v>
      </c>
      <c r="C581" t="e">
        <f>IF(ROW(A581)=1,"",VLOOKUP(A581,Crawl!A:C,3,FALSE))</f>
        <v>#N/A</v>
      </c>
      <c r="D581" s="31" t="e">
        <f>IF(ROW(A581)=1,"",IF(VLOOKUP(A581,Crawl!A:V,22,FALSE)="","No","Yes"))</f>
        <v>#N/A</v>
      </c>
      <c r="E581" s="31" t="e">
        <f>IF(ROW(A581)=1,"",IF(VLOOKUP(A581,Crawl!A:W,23,FALSE)=0,"",VLOOKUP(A581,Crawl!A:W,23,FALSE)))</f>
        <v>#N/A</v>
      </c>
      <c r="F581" s="31" t="str">
        <f t="shared" si="97"/>
        <v/>
      </c>
      <c r="G581" s="31" t="str">
        <f>IFERROR(MID(A581,FIND(".",A581,LEN(#REF!)),LEN(A581)),"")</f>
        <v/>
      </c>
      <c r="H581" s="31" t="str">
        <f t="shared" si="98"/>
        <v/>
      </c>
      <c r="AM581"/>
      <c r="AN581"/>
      <c r="AO581"/>
      <c r="AP581"/>
      <c r="AQ581"/>
      <c r="AR581"/>
      <c r="AS581"/>
      <c r="AT581" s="33" t="str">
        <f>IF(ROW()=1,"",IF(O581=200,IFERROR(IF(FIND(LOWER(#REF!),LOWER(Q581)),"Yes","No"),"No"),"-"))</f>
        <v>-</v>
      </c>
      <c r="AU581" s="33" t="str">
        <f t="shared" si="99"/>
        <v>-</v>
      </c>
      <c r="AV581" s="33" t="str">
        <f t="shared" si="100"/>
        <v>-</v>
      </c>
      <c r="AW581" s="33" t="str">
        <f t="shared" ref="AW581:AW644" si="107">IFERROR(IF(ROW()=1,"",IF(P581="OK",IF(Y581="","No",IF(COUNTIF(Y:Y,Y581)&gt;1,"Yes","No")),"-")),"-")</f>
        <v>-</v>
      </c>
      <c r="AX581" s="33" t="str">
        <f t="shared" si="101"/>
        <v>No</v>
      </c>
      <c r="AY581" s="33" t="str">
        <f t="shared" si="102"/>
        <v>No</v>
      </c>
      <c r="AZ581" s="33" t="str">
        <f t="shared" si="103"/>
        <v>-</v>
      </c>
      <c r="BA581" s="33" t="str">
        <f t="shared" si="104"/>
        <v>No</v>
      </c>
      <c r="BB581" s="33" t="str">
        <f t="shared" si="105"/>
        <v>No</v>
      </c>
      <c r="BC581" s="33">
        <f t="shared" si="106"/>
        <v>0</v>
      </c>
    </row>
    <row r="582" spans="1:55" x14ac:dyDescent="0.25">
      <c r="B582" s="29" t="e">
        <f>IF(ROW(A582)=1,"",VLOOKUP(A582,'SERP Crawl'!A:C,3,FALSE))</f>
        <v>#N/A</v>
      </c>
      <c r="C582" t="e">
        <f>IF(ROW(A582)=1,"",VLOOKUP(A582,Crawl!A:C,3,FALSE))</f>
        <v>#N/A</v>
      </c>
      <c r="D582" s="31" t="e">
        <f>IF(ROW(A582)=1,"",IF(VLOOKUP(A582,Crawl!A:V,22,FALSE)="","No","Yes"))</f>
        <v>#N/A</v>
      </c>
      <c r="E582" s="31" t="e">
        <f>IF(ROW(A582)=1,"",IF(VLOOKUP(A582,Crawl!A:W,23,FALSE)=0,"",VLOOKUP(A582,Crawl!A:W,23,FALSE)))</f>
        <v>#N/A</v>
      </c>
      <c r="F582" s="31" t="str">
        <f t="shared" ref="F582:F645" si="108">IFERROR(IF(E582="","-",IF(IF(ROW(A582)=1,"",IF(E582="","-",IF(D582="Yes","-",IF(E582=A582,"Yes","No")))),"")),"")</f>
        <v/>
      </c>
      <c r="G582" s="31" t="str">
        <f>IFERROR(MID(A582,FIND(".",A582,LEN(#REF!)),LEN(A582)),"")</f>
        <v/>
      </c>
      <c r="H582" s="31" t="str">
        <f t="shared" ref="H582:H645" si="109">IFERROR(MID(A582,FIND("//",A582)+2,SUM(FIND(".",A582)-2-FIND("//",A582))),"")</f>
        <v/>
      </c>
      <c r="AM582"/>
      <c r="AN582"/>
      <c r="AO582"/>
      <c r="AP582"/>
      <c r="AQ582"/>
      <c r="AR582"/>
      <c r="AS582"/>
      <c r="AT582" s="33" t="str">
        <f>IF(ROW()=1,"",IF(O582=200,IFERROR(IF(FIND(LOWER(#REF!),LOWER(Q582)),"Yes","No"),"No"),"-"))</f>
        <v>-</v>
      </c>
      <c r="AU582" s="33" t="str">
        <f t="shared" si="99"/>
        <v>-</v>
      </c>
      <c r="AV582" s="33" t="str">
        <f t="shared" si="100"/>
        <v>-</v>
      </c>
      <c r="AW582" s="33" t="str">
        <f t="shared" si="107"/>
        <v>-</v>
      </c>
      <c r="AX582" s="33" t="str">
        <f t="shared" si="101"/>
        <v>No</v>
      </c>
      <c r="AY582" s="33" t="str">
        <f t="shared" si="102"/>
        <v>No</v>
      </c>
      <c r="AZ582" s="33" t="str">
        <f t="shared" si="103"/>
        <v>-</v>
      </c>
      <c r="BA582" s="33" t="str">
        <f t="shared" si="104"/>
        <v>No</v>
      </c>
      <c r="BB582" s="33" t="str">
        <f t="shared" si="105"/>
        <v>No</v>
      </c>
      <c r="BC582" s="33">
        <f t="shared" si="106"/>
        <v>0</v>
      </c>
    </row>
    <row r="583" spans="1:55" x14ac:dyDescent="0.25">
      <c r="B583" s="29" t="e">
        <f>IF(ROW(A583)=1,"",VLOOKUP(A583,'SERP Crawl'!A:C,3,FALSE))</f>
        <v>#N/A</v>
      </c>
      <c r="C583" t="e">
        <f>IF(ROW(A583)=1,"",VLOOKUP(A583,Crawl!A:C,3,FALSE))</f>
        <v>#N/A</v>
      </c>
      <c r="D583" s="31" t="e">
        <f>IF(ROW(A583)=1,"",IF(VLOOKUP(A583,Crawl!A:V,22,FALSE)="","No","Yes"))</f>
        <v>#N/A</v>
      </c>
      <c r="E583" s="31" t="e">
        <f>IF(ROW(A583)=1,"",IF(VLOOKUP(A583,Crawl!A:W,23,FALSE)=0,"",VLOOKUP(A583,Crawl!A:W,23,FALSE)))</f>
        <v>#N/A</v>
      </c>
      <c r="F583" s="31" t="str">
        <f t="shared" si="108"/>
        <v/>
      </c>
      <c r="G583" s="31" t="str">
        <f>IFERROR(MID(A583,FIND(".",A583,LEN(#REF!)),LEN(A583)),"")</f>
        <v/>
      </c>
      <c r="H583" s="31" t="str">
        <f t="shared" si="109"/>
        <v/>
      </c>
      <c r="AM583"/>
      <c r="AN583"/>
      <c r="AO583"/>
      <c r="AP583"/>
      <c r="AQ583"/>
      <c r="AR583"/>
      <c r="AS583"/>
      <c r="AT583" s="33" t="str">
        <f>IF(ROW()=1,"",IF(O583=200,IFERROR(IF(FIND(LOWER(#REF!),LOWER(Q583)),"Yes","No"),"No"),"-"))</f>
        <v>-</v>
      </c>
      <c r="AU583" s="33" t="str">
        <f t="shared" si="99"/>
        <v>-</v>
      </c>
      <c r="AV583" s="33" t="str">
        <f t="shared" si="100"/>
        <v>-</v>
      </c>
      <c r="AW583" s="33" t="str">
        <f t="shared" si="107"/>
        <v>-</v>
      </c>
      <c r="AX583" s="33" t="str">
        <f t="shared" si="101"/>
        <v>No</v>
      </c>
      <c r="AY583" s="33" t="str">
        <f t="shared" si="102"/>
        <v>No</v>
      </c>
      <c r="AZ583" s="33" t="str">
        <f t="shared" si="103"/>
        <v>-</v>
      </c>
      <c r="BA583" s="33" t="str">
        <f t="shared" si="104"/>
        <v>No</v>
      </c>
      <c r="BB583" s="33" t="str">
        <f t="shared" si="105"/>
        <v>No</v>
      </c>
      <c r="BC583" s="33">
        <f t="shared" si="106"/>
        <v>0</v>
      </c>
    </row>
    <row r="584" spans="1:55" x14ac:dyDescent="0.25">
      <c r="B584" s="29" t="e">
        <f>IF(ROW(A584)=1,"",VLOOKUP(A584,'SERP Crawl'!A:C,3,FALSE))</f>
        <v>#N/A</v>
      </c>
      <c r="C584" t="e">
        <f>IF(ROW(A584)=1,"",VLOOKUP(A584,Crawl!A:C,3,FALSE))</f>
        <v>#N/A</v>
      </c>
      <c r="D584" s="31" t="e">
        <f>IF(ROW(A584)=1,"",IF(VLOOKUP(A584,Crawl!A:V,22,FALSE)="","No","Yes"))</f>
        <v>#N/A</v>
      </c>
      <c r="E584" s="31" t="e">
        <f>IF(ROW(A584)=1,"",IF(VLOOKUP(A584,Crawl!A:W,23,FALSE)=0,"",VLOOKUP(A584,Crawl!A:W,23,FALSE)))</f>
        <v>#N/A</v>
      </c>
      <c r="F584" s="31" t="str">
        <f t="shared" si="108"/>
        <v/>
      </c>
      <c r="G584" s="31" t="str">
        <f>IFERROR(MID(A584,FIND(".",A584,LEN(#REF!)),LEN(A584)),"")</f>
        <v/>
      </c>
      <c r="H584" s="31" t="str">
        <f t="shared" si="109"/>
        <v/>
      </c>
      <c r="AM584"/>
      <c r="AN584"/>
      <c r="AO584"/>
      <c r="AP584"/>
      <c r="AQ584"/>
      <c r="AR584"/>
      <c r="AS584"/>
      <c r="AT584" s="33" t="str">
        <f>IF(ROW()=1,"",IF(O584=200,IFERROR(IF(FIND(LOWER(#REF!),LOWER(Q584)),"Yes","No"),"No"),"-"))</f>
        <v>-</v>
      </c>
      <c r="AU584" s="33" t="str">
        <f t="shared" si="99"/>
        <v>-</v>
      </c>
      <c r="AV584" s="33" t="str">
        <f t="shared" si="100"/>
        <v>-</v>
      </c>
      <c r="AW584" s="33" t="str">
        <f t="shared" si="107"/>
        <v>-</v>
      </c>
      <c r="AX584" s="33" t="str">
        <f t="shared" si="101"/>
        <v>No</v>
      </c>
      <c r="AY584" s="33" t="str">
        <f t="shared" si="102"/>
        <v>No</v>
      </c>
      <c r="AZ584" s="33" t="str">
        <f t="shared" si="103"/>
        <v>-</v>
      </c>
      <c r="BA584" s="33" t="str">
        <f t="shared" si="104"/>
        <v>No</v>
      </c>
      <c r="BB584" s="33" t="str">
        <f t="shared" si="105"/>
        <v>No</v>
      </c>
      <c r="BC584" s="33">
        <f t="shared" si="106"/>
        <v>0</v>
      </c>
    </row>
    <row r="585" spans="1:55" x14ac:dyDescent="0.25">
      <c r="B585" s="29" t="e">
        <f>IF(ROW(A585)=1,"",VLOOKUP(A585,'SERP Crawl'!A:C,3,FALSE))</f>
        <v>#N/A</v>
      </c>
      <c r="C585" t="e">
        <f>IF(ROW(A585)=1,"",VLOOKUP(A585,Crawl!A:C,3,FALSE))</f>
        <v>#N/A</v>
      </c>
      <c r="D585" s="31" t="e">
        <f>IF(ROW(A585)=1,"",IF(VLOOKUP(A585,Crawl!A:V,22,FALSE)="","No","Yes"))</f>
        <v>#N/A</v>
      </c>
      <c r="E585" s="31" t="e">
        <f>IF(ROW(A585)=1,"",IF(VLOOKUP(A585,Crawl!A:W,23,FALSE)=0,"",VLOOKUP(A585,Crawl!A:W,23,FALSE)))</f>
        <v>#N/A</v>
      </c>
      <c r="F585" s="31" t="str">
        <f t="shared" si="108"/>
        <v/>
      </c>
      <c r="G585" s="31" t="str">
        <f>IFERROR(MID(A585,FIND(".",A585,LEN(#REF!)),LEN(A585)),"")</f>
        <v/>
      </c>
      <c r="H585" s="31" t="str">
        <f t="shared" si="109"/>
        <v/>
      </c>
      <c r="AM585"/>
      <c r="AN585"/>
      <c r="AO585"/>
      <c r="AP585"/>
      <c r="AQ585"/>
      <c r="AR585"/>
      <c r="AS585"/>
      <c r="AT585" s="33" t="str">
        <f>IF(ROW()=1,"",IF(O585=200,IFERROR(IF(FIND(LOWER(#REF!),LOWER(Q585)),"Yes","No"),"No"),"-"))</f>
        <v>-</v>
      </c>
      <c r="AU585" s="33" t="str">
        <f t="shared" si="99"/>
        <v>-</v>
      </c>
      <c r="AV585" s="33" t="str">
        <f t="shared" si="100"/>
        <v>-</v>
      </c>
      <c r="AW585" s="33" t="str">
        <f t="shared" si="107"/>
        <v>-</v>
      </c>
      <c r="AX585" s="33" t="str">
        <f t="shared" si="101"/>
        <v>No</v>
      </c>
      <c r="AY585" s="33" t="str">
        <f t="shared" si="102"/>
        <v>No</v>
      </c>
      <c r="AZ585" s="33" t="str">
        <f t="shared" si="103"/>
        <v>-</v>
      </c>
      <c r="BA585" s="33" t="str">
        <f t="shared" si="104"/>
        <v>No</v>
      </c>
      <c r="BB585" s="33" t="str">
        <f t="shared" si="105"/>
        <v>No</v>
      </c>
      <c r="BC585" s="33">
        <f t="shared" si="106"/>
        <v>0</v>
      </c>
    </row>
    <row r="586" spans="1:55" x14ac:dyDescent="0.25">
      <c r="B586" s="29" t="e">
        <f>IF(ROW(A586)=1,"",VLOOKUP(A586,'SERP Crawl'!A:C,3,FALSE))</f>
        <v>#N/A</v>
      </c>
      <c r="C586" t="e">
        <f>IF(ROW(A586)=1,"",VLOOKUP(A586,Crawl!A:C,3,FALSE))</f>
        <v>#N/A</v>
      </c>
      <c r="D586" s="31" t="e">
        <f>IF(ROW(A586)=1,"",IF(VLOOKUP(A586,Crawl!A:V,22,FALSE)="","No","Yes"))</f>
        <v>#N/A</v>
      </c>
      <c r="E586" s="31" t="e">
        <f>IF(ROW(A586)=1,"",IF(VLOOKUP(A586,Crawl!A:W,23,FALSE)=0,"",VLOOKUP(A586,Crawl!A:W,23,FALSE)))</f>
        <v>#N/A</v>
      </c>
      <c r="F586" s="31" t="str">
        <f t="shared" si="108"/>
        <v/>
      </c>
      <c r="G586" s="31" t="str">
        <f>IFERROR(MID(A586,FIND(".",A586,LEN(#REF!)),LEN(A586)),"")</f>
        <v/>
      </c>
      <c r="H586" s="31" t="str">
        <f t="shared" si="109"/>
        <v/>
      </c>
      <c r="AM586"/>
      <c r="AN586"/>
      <c r="AO586"/>
      <c r="AP586"/>
      <c r="AQ586"/>
      <c r="AR586"/>
      <c r="AS586"/>
      <c r="AT586" s="33" t="str">
        <f>IF(ROW()=1,"",IF(O586=200,IFERROR(IF(FIND(LOWER(#REF!),LOWER(Q586)),"Yes","No"),"No"),"-"))</f>
        <v>-</v>
      </c>
      <c r="AU586" s="33" t="str">
        <f t="shared" si="99"/>
        <v>-</v>
      </c>
      <c r="AV586" s="33" t="str">
        <f t="shared" si="100"/>
        <v>-</v>
      </c>
      <c r="AW586" s="33" t="str">
        <f t="shared" si="107"/>
        <v>-</v>
      </c>
      <c r="AX586" s="33" t="str">
        <f t="shared" si="101"/>
        <v>No</v>
      </c>
      <c r="AY586" s="33" t="str">
        <f t="shared" si="102"/>
        <v>No</v>
      </c>
      <c r="AZ586" s="33" t="str">
        <f t="shared" si="103"/>
        <v>-</v>
      </c>
      <c r="BA586" s="33" t="str">
        <f t="shared" si="104"/>
        <v>No</v>
      </c>
      <c r="BB586" s="33" t="str">
        <f t="shared" si="105"/>
        <v>No</v>
      </c>
      <c r="BC586" s="33">
        <f t="shared" si="106"/>
        <v>0</v>
      </c>
    </row>
    <row r="587" spans="1:55" x14ac:dyDescent="0.25">
      <c r="B587" s="29" t="e">
        <f>IF(ROW(A587)=1,"",VLOOKUP(A587,'SERP Crawl'!A:C,3,FALSE))</f>
        <v>#N/A</v>
      </c>
      <c r="C587" t="e">
        <f>IF(ROW(A587)=1,"",VLOOKUP(A587,Crawl!A:C,3,FALSE))</f>
        <v>#N/A</v>
      </c>
      <c r="D587" s="31" t="e">
        <f>IF(ROW(A587)=1,"",IF(VLOOKUP(A587,Crawl!A:V,22,FALSE)="","No","Yes"))</f>
        <v>#N/A</v>
      </c>
      <c r="E587" s="31" t="e">
        <f>IF(ROW(A587)=1,"",IF(VLOOKUP(A587,Crawl!A:W,23,FALSE)=0,"",VLOOKUP(A587,Crawl!A:W,23,FALSE)))</f>
        <v>#N/A</v>
      </c>
      <c r="F587" s="31" t="str">
        <f t="shared" si="108"/>
        <v/>
      </c>
      <c r="G587" s="31" t="str">
        <f>IFERROR(MID(A587,FIND(".",A587,LEN(#REF!)),LEN(A587)),"")</f>
        <v/>
      </c>
      <c r="H587" s="31" t="str">
        <f t="shared" si="109"/>
        <v/>
      </c>
      <c r="AM587"/>
      <c r="AN587"/>
      <c r="AO587"/>
      <c r="AP587"/>
      <c r="AQ587"/>
      <c r="AR587"/>
      <c r="AS587"/>
      <c r="AT587" s="33" t="str">
        <f>IF(ROW()=1,"",IF(O587=200,IFERROR(IF(FIND(LOWER(#REF!),LOWER(Q587)),"Yes","No"),"No"),"-"))</f>
        <v>-</v>
      </c>
      <c r="AU587" s="33" t="str">
        <f t="shared" si="99"/>
        <v>-</v>
      </c>
      <c r="AV587" s="33" t="str">
        <f t="shared" si="100"/>
        <v>-</v>
      </c>
      <c r="AW587" s="33" t="str">
        <f t="shared" si="107"/>
        <v>-</v>
      </c>
      <c r="AX587" s="33" t="str">
        <f t="shared" si="101"/>
        <v>No</v>
      </c>
      <c r="AY587" s="33" t="str">
        <f t="shared" si="102"/>
        <v>No</v>
      </c>
      <c r="AZ587" s="33" t="str">
        <f t="shared" si="103"/>
        <v>-</v>
      </c>
      <c r="BA587" s="33" t="str">
        <f t="shared" si="104"/>
        <v>No</v>
      </c>
      <c r="BB587" s="33" t="str">
        <f t="shared" si="105"/>
        <v>No</v>
      </c>
      <c r="BC587" s="33">
        <f t="shared" si="106"/>
        <v>0</v>
      </c>
    </row>
    <row r="588" spans="1:55" x14ac:dyDescent="0.25">
      <c r="B588" s="29" t="e">
        <f>IF(ROW(A588)=1,"",VLOOKUP(A588,'SERP Crawl'!A:C,3,FALSE))</f>
        <v>#N/A</v>
      </c>
      <c r="C588" t="e">
        <f>IF(ROW(A588)=1,"",VLOOKUP(A588,Crawl!A:C,3,FALSE))</f>
        <v>#N/A</v>
      </c>
      <c r="D588" s="31" t="e">
        <f>IF(ROW(A588)=1,"",IF(VLOOKUP(A588,Crawl!A:V,22,FALSE)="","No","Yes"))</f>
        <v>#N/A</v>
      </c>
      <c r="E588" s="31" t="e">
        <f>IF(ROW(A588)=1,"",IF(VLOOKUP(A588,Crawl!A:W,23,FALSE)=0,"",VLOOKUP(A588,Crawl!A:W,23,FALSE)))</f>
        <v>#N/A</v>
      </c>
      <c r="F588" s="31" t="str">
        <f t="shared" si="108"/>
        <v/>
      </c>
      <c r="G588" s="31" t="str">
        <f>IFERROR(MID(A588,FIND(".",A588,LEN(#REF!)),LEN(A588)),"")</f>
        <v/>
      </c>
      <c r="H588" s="31" t="str">
        <f t="shared" si="109"/>
        <v/>
      </c>
      <c r="AM588"/>
      <c r="AN588"/>
      <c r="AO588"/>
      <c r="AP588"/>
      <c r="AQ588"/>
      <c r="AR588"/>
      <c r="AS588"/>
      <c r="AT588" s="33" t="str">
        <f>IF(ROW()=1,"",IF(O588=200,IFERROR(IF(FIND(LOWER(#REF!),LOWER(Q588)),"Yes","No"),"No"),"-"))</f>
        <v>-</v>
      </c>
      <c r="AU588" s="33" t="str">
        <f t="shared" si="99"/>
        <v>-</v>
      </c>
      <c r="AV588" s="33" t="str">
        <f t="shared" si="100"/>
        <v>-</v>
      </c>
      <c r="AW588" s="33" t="str">
        <f t="shared" si="107"/>
        <v>-</v>
      </c>
      <c r="AX588" s="33" t="str">
        <f t="shared" si="101"/>
        <v>No</v>
      </c>
      <c r="AY588" s="33" t="str">
        <f t="shared" si="102"/>
        <v>No</v>
      </c>
      <c r="AZ588" s="33" t="str">
        <f t="shared" si="103"/>
        <v>-</v>
      </c>
      <c r="BA588" s="33" t="str">
        <f t="shared" si="104"/>
        <v>No</v>
      </c>
      <c r="BB588" s="33" t="str">
        <f t="shared" si="105"/>
        <v>No</v>
      </c>
      <c r="BC588" s="33">
        <f t="shared" si="106"/>
        <v>0</v>
      </c>
    </row>
    <row r="589" spans="1:55" x14ac:dyDescent="0.25">
      <c r="B589" s="29" t="e">
        <f>IF(ROW(A589)=1,"",VLOOKUP(A589,'SERP Crawl'!A:C,3,FALSE))</f>
        <v>#N/A</v>
      </c>
      <c r="C589" t="e">
        <f>IF(ROW(A589)=1,"",VLOOKUP(A589,Crawl!A:C,3,FALSE))</f>
        <v>#N/A</v>
      </c>
      <c r="D589" s="31" t="e">
        <f>IF(ROW(A589)=1,"",IF(VLOOKUP(A589,Crawl!A:V,22,FALSE)="","No","Yes"))</f>
        <v>#N/A</v>
      </c>
      <c r="E589" s="31" t="e">
        <f>IF(ROW(A589)=1,"",IF(VLOOKUP(A589,Crawl!A:W,23,FALSE)=0,"",VLOOKUP(A589,Crawl!A:W,23,FALSE)))</f>
        <v>#N/A</v>
      </c>
      <c r="F589" s="31" t="str">
        <f t="shared" si="108"/>
        <v/>
      </c>
      <c r="G589" s="31" t="str">
        <f>IFERROR(MID(A589,FIND(".",A589,LEN(#REF!)),LEN(A589)),"")</f>
        <v/>
      </c>
      <c r="H589" s="31" t="str">
        <f t="shared" si="109"/>
        <v/>
      </c>
      <c r="AM589"/>
      <c r="AN589"/>
      <c r="AO589"/>
      <c r="AP589"/>
      <c r="AQ589"/>
      <c r="AR589"/>
      <c r="AS589"/>
      <c r="AT589" s="33" t="str">
        <f>IF(ROW()=1,"",IF(O589=200,IFERROR(IF(FIND(LOWER(#REF!),LOWER(Q589)),"Yes","No"),"No"),"-"))</f>
        <v>-</v>
      </c>
      <c r="AU589" s="33" t="str">
        <f t="shared" si="99"/>
        <v>-</v>
      </c>
      <c r="AV589" s="33" t="str">
        <f t="shared" si="100"/>
        <v>-</v>
      </c>
      <c r="AW589" s="33" t="str">
        <f t="shared" si="107"/>
        <v>-</v>
      </c>
      <c r="AX589" s="33" t="str">
        <f t="shared" si="101"/>
        <v>No</v>
      </c>
      <c r="AY589" s="33" t="str">
        <f t="shared" si="102"/>
        <v>No</v>
      </c>
      <c r="AZ589" s="33" t="str">
        <f t="shared" si="103"/>
        <v>-</v>
      </c>
      <c r="BA589" s="33" t="str">
        <f t="shared" si="104"/>
        <v>No</v>
      </c>
      <c r="BB589" s="33" t="str">
        <f t="shared" si="105"/>
        <v>No</v>
      </c>
      <c r="BC589" s="33">
        <f t="shared" si="106"/>
        <v>0</v>
      </c>
    </row>
    <row r="590" spans="1:55" x14ac:dyDescent="0.25">
      <c r="B590" s="29" t="e">
        <f>IF(ROW(A590)=1,"",VLOOKUP(A590,'SERP Crawl'!A:C,3,FALSE))</f>
        <v>#N/A</v>
      </c>
      <c r="C590" t="e">
        <f>IF(ROW(A590)=1,"",VLOOKUP(A590,Crawl!A:C,3,FALSE))</f>
        <v>#N/A</v>
      </c>
      <c r="D590" s="31" t="e">
        <f>IF(ROW(A590)=1,"",IF(VLOOKUP(A590,Crawl!A:V,22,FALSE)="","No","Yes"))</f>
        <v>#N/A</v>
      </c>
      <c r="E590" s="31" t="e">
        <f>IF(ROW(A590)=1,"",IF(VLOOKUP(A590,Crawl!A:W,23,FALSE)=0,"",VLOOKUP(A590,Crawl!A:W,23,FALSE)))</f>
        <v>#N/A</v>
      </c>
      <c r="F590" s="31" t="str">
        <f t="shared" si="108"/>
        <v/>
      </c>
      <c r="G590" s="31" t="str">
        <f>IFERROR(MID(A590,FIND(".",A590,LEN(#REF!)),LEN(A590)),"")</f>
        <v/>
      </c>
      <c r="H590" s="31" t="str">
        <f t="shared" si="109"/>
        <v/>
      </c>
      <c r="AM590"/>
      <c r="AN590"/>
      <c r="AO590"/>
      <c r="AP590"/>
      <c r="AQ590"/>
      <c r="AR590"/>
      <c r="AS590"/>
      <c r="AT590" s="33" t="str">
        <f>IF(ROW()=1,"",IF(O590=200,IFERROR(IF(FIND(LOWER(#REF!),LOWER(Q590)),"Yes","No"),"No"),"-"))</f>
        <v>-</v>
      </c>
      <c r="AU590" s="33" t="str">
        <f t="shared" si="99"/>
        <v>-</v>
      </c>
      <c r="AV590" s="33" t="str">
        <f t="shared" si="100"/>
        <v>-</v>
      </c>
      <c r="AW590" s="33" t="str">
        <f t="shared" si="107"/>
        <v>-</v>
      </c>
      <c r="AX590" s="33" t="str">
        <f t="shared" si="101"/>
        <v>No</v>
      </c>
      <c r="AY590" s="33" t="str">
        <f t="shared" si="102"/>
        <v>No</v>
      </c>
      <c r="AZ590" s="33" t="str">
        <f t="shared" si="103"/>
        <v>-</v>
      </c>
      <c r="BA590" s="33" t="str">
        <f t="shared" si="104"/>
        <v>No</v>
      </c>
      <c r="BB590" s="33" t="str">
        <f t="shared" si="105"/>
        <v>No</v>
      </c>
      <c r="BC590" s="33">
        <f t="shared" si="106"/>
        <v>0</v>
      </c>
    </row>
    <row r="591" spans="1:55" x14ac:dyDescent="0.25">
      <c r="B591" s="29" t="e">
        <f>IF(ROW(A591)=1,"",VLOOKUP(A591,'SERP Crawl'!A:C,3,FALSE))</f>
        <v>#N/A</v>
      </c>
      <c r="C591" t="e">
        <f>IF(ROW(A591)=1,"",VLOOKUP(A591,Crawl!A:C,3,FALSE))</f>
        <v>#N/A</v>
      </c>
      <c r="D591" s="31" t="e">
        <f>IF(ROW(A591)=1,"",IF(VLOOKUP(A591,Crawl!A:V,22,FALSE)="","No","Yes"))</f>
        <v>#N/A</v>
      </c>
      <c r="E591" s="31" t="e">
        <f>IF(ROW(A591)=1,"",IF(VLOOKUP(A591,Crawl!A:W,23,FALSE)=0,"",VLOOKUP(A591,Crawl!A:W,23,FALSE)))</f>
        <v>#N/A</v>
      </c>
      <c r="F591" s="31" t="str">
        <f t="shared" si="108"/>
        <v/>
      </c>
      <c r="G591" s="31" t="str">
        <f>IFERROR(MID(A591,FIND(".",A591,LEN(#REF!)),LEN(A591)),"")</f>
        <v/>
      </c>
      <c r="H591" s="31" t="str">
        <f t="shared" si="109"/>
        <v/>
      </c>
      <c r="AM591"/>
      <c r="AN591"/>
      <c r="AO591"/>
      <c r="AP591"/>
      <c r="AQ591"/>
      <c r="AR591"/>
      <c r="AS591"/>
      <c r="AT591" s="33" t="str">
        <f>IF(ROW()=1,"",IF(O591=200,IFERROR(IF(FIND(LOWER(#REF!),LOWER(Q591)),"Yes","No"),"No"),"-"))</f>
        <v>-</v>
      </c>
      <c r="AU591" s="33" t="str">
        <f t="shared" si="99"/>
        <v>-</v>
      </c>
      <c r="AV591" s="33" t="str">
        <f t="shared" si="100"/>
        <v>-</v>
      </c>
      <c r="AW591" s="33" t="str">
        <f t="shared" si="107"/>
        <v>-</v>
      </c>
      <c r="AX591" s="33" t="str">
        <f t="shared" si="101"/>
        <v>No</v>
      </c>
      <c r="AY591" s="33" t="str">
        <f t="shared" si="102"/>
        <v>No</v>
      </c>
      <c r="AZ591" s="33" t="str">
        <f t="shared" si="103"/>
        <v>-</v>
      </c>
      <c r="BA591" s="33" t="str">
        <f t="shared" si="104"/>
        <v>No</v>
      </c>
      <c r="BB591" s="33" t="str">
        <f t="shared" si="105"/>
        <v>No</v>
      </c>
      <c r="BC591" s="33">
        <f t="shared" si="106"/>
        <v>0</v>
      </c>
    </row>
    <row r="592" spans="1:55" x14ac:dyDescent="0.25">
      <c r="B592" s="29" t="e">
        <f>IF(ROW(A592)=1,"",VLOOKUP(A592,'SERP Crawl'!A:C,3,FALSE))</f>
        <v>#N/A</v>
      </c>
      <c r="C592" t="e">
        <f>IF(ROW(A592)=1,"",VLOOKUP(A592,Crawl!A:C,3,FALSE))</f>
        <v>#N/A</v>
      </c>
      <c r="D592" s="31" t="e">
        <f>IF(ROW(A592)=1,"",IF(VLOOKUP(A592,Crawl!A:V,22,FALSE)="","No","Yes"))</f>
        <v>#N/A</v>
      </c>
      <c r="E592" s="31" t="e">
        <f>IF(ROW(A592)=1,"",IF(VLOOKUP(A592,Crawl!A:W,23,FALSE)=0,"",VLOOKUP(A592,Crawl!A:W,23,FALSE)))</f>
        <v>#N/A</v>
      </c>
      <c r="F592" s="31" t="str">
        <f t="shared" si="108"/>
        <v/>
      </c>
      <c r="G592" s="31" t="str">
        <f>IFERROR(MID(A592,FIND(".",A592,LEN(#REF!)),LEN(A592)),"")</f>
        <v/>
      </c>
      <c r="H592" s="31" t="str">
        <f t="shared" si="109"/>
        <v/>
      </c>
      <c r="AM592"/>
      <c r="AN592"/>
      <c r="AO592"/>
      <c r="AP592"/>
      <c r="AQ592"/>
      <c r="AR592"/>
      <c r="AS592"/>
      <c r="AT592" s="33" t="str">
        <f>IF(ROW()=1,"",IF(O592=200,IFERROR(IF(FIND(LOWER(#REF!),LOWER(Q592)),"Yes","No"),"No"),"-"))</f>
        <v>-</v>
      </c>
      <c r="AU592" s="33" t="str">
        <f t="shared" si="99"/>
        <v>-</v>
      </c>
      <c r="AV592" s="33" t="str">
        <f t="shared" si="100"/>
        <v>-</v>
      </c>
      <c r="AW592" s="33" t="str">
        <f t="shared" si="107"/>
        <v>-</v>
      </c>
      <c r="AX592" s="33" t="str">
        <f t="shared" si="101"/>
        <v>No</v>
      </c>
      <c r="AY592" s="33" t="str">
        <f t="shared" si="102"/>
        <v>No</v>
      </c>
      <c r="AZ592" s="33" t="str">
        <f t="shared" si="103"/>
        <v>-</v>
      </c>
      <c r="BA592" s="33" t="str">
        <f t="shared" si="104"/>
        <v>No</v>
      </c>
      <c r="BB592" s="33" t="str">
        <f t="shared" si="105"/>
        <v>No</v>
      </c>
      <c r="BC592" s="33">
        <f t="shared" si="106"/>
        <v>0</v>
      </c>
    </row>
    <row r="593" spans="2:55" x14ac:dyDescent="0.25">
      <c r="B593" s="29" t="e">
        <f>IF(ROW(A593)=1,"",VLOOKUP(A593,'SERP Crawl'!A:C,3,FALSE))</f>
        <v>#N/A</v>
      </c>
      <c r="C593" t="e">
        <f>IF(ROW(A593)=1,"",VLOOKUP(A593,Crawl!A:C,3,FALSE))</f>
        <v>#N/A</v>
      </c>
      <c r="D593" s="31" t="e">
        <f>IF(ROW(A593)=1,"",IF(VLOOKUP(A593,Crawl!A:V,22,FALSE)="","No","Yes"))</f>
        <v>#N/A</v>
      </c>
      <c r="E593" s="31" t="e">
        <f>IF(ROW(A593)=1,"",IF(VLOOKUP(A593,Crawl!A:W,23,FALSE)=0,"",VLOOKUP(A593,Crawl!A:W,23,FALSE)))</f>
        <v>#N/A</v>
      </c>
      <c r="F593" s="31" t="str">
        <f t="shared" si="108"/>
        <v/>
      </c>
      <c r="G593" s="31" t="str">
        <f>IFERROR(MID(A593,FIND(".",A593,LEN(#REF!)),LEN(A593)),"")</f>
        <v/>
      </c>
      <c r="H593" s="31" t="str">
        <f t="shared" si="109"/>
        <v/>
      </c>
      <c r="AM593"/>
      <c r="AN593"/>
      <c r="AO593"/>
      <c r="AP593"/>
      <c r="AQ593"/>
      <c r="AR593"/>
      <c r="AS593"/>
      <c r="AT593" s="33" t="str">
        <f>IF(ROW()=1,"",IF(O593=200,IFERROR(IF(FIND(LOWER(#REF!),LOWER(Q593)),"Yes","No"),"No"),"-"))</f>
        <v>-</v>
      </c>
      <c r="AU593" s="33" t="str">
        <f t="shared" si="99"/>
        <v>-</v>
      </c>
      <c r="AV593" s="33" t="str">
        <f t="shared" si="100"/>
        <v>-</v>
      </c>
      <c r="AW593" s="33" t="str">
        <f t="shared" si="107"/>
        <v>-</v>
      </c>
      <c r="AX593" s="33" t="str">
        <f t="shared" si="101"/>
        <v>No</v>
      </c>
      <c r="AY593" s="33" t="str">
        <f t="shared" si="102"/>
        <v>No</v>
      </c>
      <c r="AZ593" s="33" t="str">
        <f t="shared" si="103"/>
        <v>-</v>
      </c>
      <c r="BA593" s="33" t="str">
        <f t="shared" si="104"/>
        <v>No</v>
      </c>
      <c r="BB593" s="33" t="str">
        <f t="shared" si="105"/>
        <v>No</v>
      </c>
      <c r="BC593" s="33">
        <f t="shared" si="106"/>
        <v>0</v>
      </c>
    </row>
    <row r="594" spans="2:55" x14ac:dyDescent="0.25">
      <c r="B594" s="29" t="e">
        <f>IF(ROW(A594)=1,"",VLOOKUP(A594,'SERP Crawl'!A:C,3,FALSE))</f>
        <v>#N/A</v>
      </c>
      <c r="C594" t="e">
        <f>IF(ROW(A594)=1,"",VLOOKUP(A594,Crawl!A:C,3,FALSE))</f>
        <v>#N/A</v>
      </c>
      <c r="D594" s="31" t="e">
        <f>IF(ROW(A594)=1,"",IF(VLOOKUP(A594,Crawl!A:V,22,FALSE)="","No","Yes"))</f>
        <v>#N/A</v>
      </c>
      <c r="E594" s="31" t="e">
        <f>IF(ROW(A594)=1,"",IF(VLOOKUP(A594,Crawl!A:W,23,FALSE)=0,"",VLOOKUP(A594,Crawl!A:W,23,FALSE)))</f>
        <v>#N/A</v>
      </c>
      <c r="F594" s="31" t="str">
        <f t="shared" si="108"/>
        <v/>
      </c>
      <c r="G594" s="31" t="str">
        <f>IFERROR(MID(A594,FIND(".",A594,LEN(#REF!)),LEN(A594)),"")</f>
        <v/>
      </c>
      <c r="H594" s="31" t="str">
        <f t="shared" si="109"/>
        <v/>
      </c>
      <c r="AM594"/>
      <c r="AN594"/>
      <c r="AO594"/>
      <c r="AP594"/>
      <c r="AQ594"/>
      <c r="AR594"/>
      <c r="AS594"/>
      <c r="AT594" s="33" t="str">
        <f>IF(ROW()=1,"",IF(O594=200,IFERROR(IF(FIND(LOWER(#REF!),LOWER(Q594)),"Yes","No"),"No"),"-"))</f>
        <v>-</v>
      </c>
      <c r="AU594" s="33" t="str">
        <f t="shared" si="99"/>
        <v>-</v>
      </c>
      <c r="AV594" s="33" t="str">
        <f t="shared" si="100"/>
        <v>-</v>
      </c>
      <c r="AW594" s="33" t="str">
        <f t="shared" si="107"/>
        <v>-</v>
      </c>
      <c r="AX594" s="33" t="str">
        <f t="shared" si="101"/>
        <v>No</v>
      </c>
      <c r="AY594" s="33" t="str">
        <f t="shared" si="102"/>
        <v>No</v>
      </c>
      <c r="AZ594" s="33" t="str">
        <f t="shared" si="103"/>
        <v>-</v>
      </c>
      <c r="BA594" s="33" t="str">
        <f t="shared" si="104"/>
        <v>No</v>
      </c>
      <c r="BB594" s="33" t="str">
        <f t="shared" si="105"/>
        <v>No</v>
      </c>
      <c r="BC594" s="33">
        <f t="shared" si="106"/>
        <v>0</v>
      </c>
    </row>
    <row r="595" spans="2:55" x14ac:dyDescent="0.25">
      <c r="B595" s="29" t="e">
        <f>IF(ROW(A595)=1,"",VLOOKUP(A595,'SERP Crawl'!A:C,3,FALSE))</f>
        <v>#N/A</v>
      </c>
      <c r="C595" t="e">
        <f>IF(ROW(A595)=1,"",VLOOKUP(A595,Crawl!A:C,3,FALSE))</f>
        <v>#N/A</v>
      </c>
      <c r="D595" s="31" t="e">
        <f>IF(ROW(A595)=1,"",IF(VLOOKUP(A595,Crawl!A:V,22,FALSE)="","No","Yes"))</f>
        <v>#N/A</v>
      </c>
      <c r="E595" s="31" t="e">
        <f>IF(ROW(A595)=1,"",IF(VLOOKUP(A595,Crawl!A:W,23,FALSE)=0,"",VLOOKUP(A595,Crawl!A:W,23,FALSE)))</f>
        <v>#N/A</v>
      </c>
      <c r="F595" s="31" t="str">
        <f t="shared" si="108"/>
        <v/>
      </c>
      <c r="G595" s="31" t="str">
        <f>IFERROR(MID(A595,FIND(".",A595,LEN(#REF!)),LEN(A595)),"")</f>
        <v/>
      </c>
      <c r="H595" s="31" t="str">
        <f t="shared" si="109"/>
        <v/>
      </c>
      <c r="AM595"/>
      <c r="AN595"/>
      <c r="AO595"/>
      <c r="AP595"/>
      <c r="AQ595"/>
      <c r="AR595"/>
      <c r="AS595"/>
      <c r="AT595" s="33" t="str">
        <f>IF(ROW()=1,"",IF(O595=200,IFERROR(IF(FIND(LOWER(#REF!),LOWER(Q595)),"Yes","No"),"No"),"-"))</f>
        <v>-</v>
      </c>
      <c r="AU595" s="33" t="str">
        <f t="shared" si="99"/>
        <v>-</v>
      </c>
      <c r="AV595" s="33" t="str">
        <f t="shared" si="100"/>
        <v>-</v>
      </c>
      <c r="AW595" s="33" t="str">
        <f t="shared" si="107"/>
        <v>-</v>
      </c>
      <c r="AX595" s="33" t="str">
        <f t="shared" si="101"/>
        <v>No</v>
      </c>
      <c r="AY595" s="33" t="str">
        <f t="shared" si="102"/>
        <v>No</v>
      </c>
      <c r="AZ595" s="33" t="str">
        <f t="shared" si="103"/>
        <v>-</v>
      </c>
      <c r="BA595" s="33" t="str">
        <f t="shared" si="104"/>
        <v>No</v>
      </c>
      <c r="BB595" s="33" t="str">
        <f t="shared" si="105"/>
        <v>No</v>
      </c>
      <c r="BC595" s="33">
        <f t="shared" si="106"/>
        <v>0</v>
      </c>
    </row>
    <row r="596" spans="2:55" x14ac:dyDescent="0.25">
      <c r="B596" s="29" t="e">
        <f>IF(ROW(A596)=1,"",VLOOKUP(A596,'SERP Crawl'!A:C,3,FALSE))</f>
        <v>#N/A</v>
      </c>
      <c r="C596" t="e">
        <f>IF(ROW(A596)=1,"",VLOOKUP(A596,Crawl!A:C,3,FALSE))</f>
        <v>#N/A</v>
      </c>
      <c r="D596" s="31" t="e">
        <f>IF(ROW(A596)=1,"",IF(VLOOKUP(A596,Crawl!A:V,22,FALSE)="","No","Yes"))</f>
        <v>#N/A</v>
      </c>
      <c r="E596" s="31" t="e">
        <f>IF(ROW(A596)=1,"",IF(VLOOKUP(A596,Crawl!A:W,23,FALSE)=0,"",VLOOKUP(A596,Crawl!A:W,23,FALSE)))</f>
        <v>#N/A</v>
      </c>
      <c r="F596" s="31" t="str">
        <f t="shared" si="108"/>
        <v/>
      </c>
      <c r="G596" s="31" t="str">
        <f>IFERROR(MID(A596,FIND(".",A596,LEN(#REF!)),LEN(A596)),"")</f>
        <v/>
      </c>
      <c r="H596" s="31" t="str">
        <f t="shared" si="109"/>
        <v/>
      </c>
      <c r="AM596"/>
      <c r="AN596"/>
      <c r="AO596"/>
      <c r="AP596"/>
      <c r="AQ596"/>
      <c r="AR596"/>
      <c r="AS596"/>
      <c r="AT596" s="33" t="str">
        <f>IF(ROW()=1,"",IF(O596=200,IFERROR(IF(FIND(LOWER(#REF!),LOWER(Q596)),"Yes","No"),"No"),"-"))</f>
        <v>-</v>
      </c>
      <c r="AU596" s="33" t="str">
        <f t="shared" si="99"/>
        <v>-</v>
      </c>
      <c r="AV596" s="33" t="str">
        <f t="shared" si="100"/>
        <v>-</v>
      </c>
      <c r="AW596" s="33" t="str">
        <f t="shared" si="107"/>
        <v>-</v>
      </c>
      <c r="AX596" s="33" t="str">
        <f t="shared" si="101"/>
        <v>No</v>
      </c>
      <c r="AY596" s="33" t="str">
        <f t="shared" si="102"/>
        <v>No</v>
      </c>
      <c r="AZ596" s="33" t="str">
        <f t="shared" si="103"/>
        <v>-</v>
      </c>
      <c r="BA596" s="33" t="str">
        <f t="shared" si="104"/>
        <v>No</v>
      </c>
      <c r="BB596" s="33" t="str">
        <f t="shared" si="105"/>
        <v>No</v>
      </c>
      <c r="BC596" s="33">
        <f t="shared" si="106"/>
        <v>0</v>
      </c>
    </row>
    <row r="597" spans="2:55" x14ac:dyDescent="0.25">
      <c r="B597" s="29" t="e">
        <f>IF(ROW(A597)=1,"",VLOOKUP(A597,'SERP Crawl'!A:C,3,FALSE))</f>
        <v>#N/A</v>
      </c>
      <c r="C597" t="e">
        <f>IF(ROW(A597)=1,"",VLOOKUP(A597,Crawl!A:C,3,FALSE))</f>
        <v>#N/A</v>
      </c>
      <c r="D597" s="31" t="e">
        <f>IF(ROW(A597)=1,"",IF(VLOOKUP(A597,Crawl!A:V,22,FALSE)="","No","Yes"))</f>
        <v>#N/A</v>
      </c>
      <c r="E597" s="31" t="e">
        <f>IF(ROW(A597)=1,"",IF(VLOOKUP(A597,Crawl!A:W,23,FALSE)=0,"",VLOOKUP(A597,Crawl!A:W,23,FALSE)))</f>
        <v>#N/A</v>
      </c>
      <c r="F597" s="31" t="str">
        <f t="shared" si="108"/>
        <v/>
      </c>
      <c r="G597" s="31" t="str">
        <f>IFERROR(MID(A597,FIND(".",A597,LEN(#REF!)),LEN(A597)),"")</f>
        <v/>
      </c>
      <c r="H597" s="31" t="str">
        <f t="shared" si="109"/>
        <v/>
      </c>
      <c r="AM597"/>
      <c r="AN597"/>
      <c r="AO597"/>
      <c r="AP597"/>
      <c r="AQ597"/>
      <c r="AR597"/>
      <c r="AS597"/>
      <c r="AT597" s="33" t="str">
        <f>IF(ROW()=1,"",IF(O597=200,IFERROR(IF(FIND(LOWER(#REF!),LOWER(Q597)),"Yes","No"),"No"),"-"))</f>
        <v>-</v>
      </c>
      <c r="AU597" s="33" t="str">
        <f t="shared" si="99"/>
        <v>-</v>
      </c>
      <c r="AV597" s="33" t="str">
        <f t="shared" si="100"/>
        <v>-</v>
      </c>
      <c r="AW597" s="33" t="str">
        <f t="shared" si="107"/>
        <v>-</v>
      </c>
      <c r="AX597" s="33" t="str">
        <f t="shared" si="101"/>
        <v>No</v>
      </c>
      <c r="AY597" s="33" t="str">
        <f t="shared" si="102"/>
        <v>No</v>
      </c>
      <c r="AZ597" s="33" t="str">
        <f t="shared" si="103"/>
        <v>-</v>
      </c>
      <c r="BA597" s="33" t="str">
        <f t="shared" si="104"/>
        <v>No</v>
      </c>
      <c r="BB597" s="33" t="str">
        <f t="shared" si="105"/>
        <v>No</v>
      </c>
      <c r="BC597" s="33">
        <f t="shared" si="106"/>
        <v>0</v>
      </c>
    </row>
    <row r="598" spans="2:55" x14ac:dyDescent="0.25">
      <c r="B598" s="29" t="e">
        <f>IF(ROW(A598)=1,"",VLOOKUP(A598,'SERP Crawl'!A:C,3,FALSE))</f>
        <v>#N/A</v>
      </c>
      <c r="C598" t="e">
        <f>IF(ROW(A598)=1,"",VLOOKUP(A598,Crawl!A:C,3,FALSE))</f>
        <v>#N/A</v>
      </c>
      <c r="D598" s="31" t="e">
        <f>IF(ROW(A598)=1,"",IF(VLOOKUP(A598,Crawl!A:V,22,FALSE)="","No","Yes"))</f>
        <v>#N/A</v>
      </c>
      <c r="E598" s="31" t="e">
        <f>IF(ROW(A598)=1,"",IF(VLOOKUP(A598,Crawl!A:W,23,FALSE)=0,"",VLOOKUP(A598,Crawl!A:W,23,FALSE)))</f>
        <v>#N/A</v>
      </c>
      <c r="F598" s="31" t="str">
        <f t="shared" si="108"/>
        <v/>
      </c>
      <c r="G598" s="31" t="str">
        <f>IFERROR(MID(A598,FIND(".",A598,LEN(#REF!)),LEN(A598)),"")</f>
        <v/>
      </c>
      <c r="H598" s="31" t="str">
        <f t="shared" si="109"/>
        <v/>
      </c>
      <c r="AM598"/>
      <c r="AN598"/>
      <c r="AO598"/>
      <c r="AP598"/>
      <c r="AQ598"/>
      <c r="AR598"/>
      <c r="AS598"/>
      <c r="AT598" s="33" t="str">
        <f>IF(ROW()=1,"",IF(O598=200,IFERROR(IF(FIND(LOWER(#REF!),LOWER(Q598)),"Yes","No"),"No"),"-"))</f>
        <v>-</v>
      </c>
      <c r="AU598" s="33" t="str">
        <f t="shared" si="99"/>
        <v>-</v>
      </c>
      <c r="AV598" s="33" t="str">
        <f t="shared" si="100"/>
        <v>-</v>
      </c>
      <c r="AW598" s="33" t="str">
        <f t="shared" si="107"/>
        <v>-</v>
      </c>
      <c r="AX598" s="33" t="str">
        <f t="shared" si="101"/>
        <v>No</v>
      </c>
      <c r="AY598" s="33" t="str">
        <f t="shared" si="102"/>
        <v>No</v>
      </c>
      <c r="AZ598" s="33" t="str">
        <f t="shared" si="103"/>
        <v>-</v>
      </c>
      <c r="BA598" s="33" t="str">
        <f t="shared" si="104"/>
        <v>No</v>
      </c>
      <c r="BB598" s="33" t="str">
        <f t="shared" si="105"/>
        <v>No</v>
      </c>
      <c r="BC598" s="33">
        <f t="shared" si="106"/>
        <v>0</v>
      </c>
    </row>
    <row r="599" spans="2:55" x14ac:dyDescent="0.25">
      <c r="B599" s="29" t="e">
        <f>IF(ROW(A599)=1,"",VLOOKUP(A599,'SERP Crawl'!A:C,3,FALSE))</f>
        <v>#N/A</v>
      </c>
      <c r="C599" t="e">
        <f>IF(ROW(A599)=1,"",VLOOKUP(A599,Crawl!A:C,3,FALSE))</f>
        <v>#N/A</v>
      </c>
      <c r="D599" s="31" t="e">
        <f>IF(ROW(A599)=1,"",IF(VLOOKUP(A599,Crawl!A:V,22,FALSE)="","No","Yes"))</f>
        <v>#N/A</v>
      </c>
      <c r="E599" s="31" t="e">
        <f>IF(ROW(A599)=1,"",IF(VLOOKUP(A599,Crawl!A:W,23,FALSE)=0,"",VLOOKUP(A599,Crawl!A:W,23,FALSE)))</f>
        <v>#N/A</v>
      </c>
      <c r="F599" s="31" t="str">
        <f t="shared" si="108"/>
        <v/>
      </c>
      <c r="G599" s="31" t="str">
        <f>IFERROR(MID(A599,FIND(".",A599,LEN(#REF!)),LEN(A599)),"")</f>
        <v/>
      </c>
      <c r="H599" s="31" t="str">
        <f t="shared" si="109"/>
        <v/>
      </c>
      <c r="AM599"/>
      <c r="AN599"/>
      <c r="AO599"/>
      <c r="AP599"/>
      <c r="AQ599"/>
      <c r="AR599"/>
      <c r="AS599"/>
      <c r="AT599" s="33" t="str">
        <f>IF(ROW()=1,"",IF(O599=200,IFERROR(IF(FIND(LOWER(#REF!),LOWER(Q599)),"Yes","No"),"No"),"-"))</f>
        <v>-</v>
      </c>
      <c r="AU599" s="33" t="str">
        <f t="shared" si="99"/>
        <v>-</v>
      </c>
      <c r="AV599" s="33" t="str">
        <f t="shared" si="100"/>
        <v>-</v>
      </c>
      <c r="AW599" s="33" t="str">
        <f t="shared" si="107"/>
        <v>-</v>
      </c>
      <c r="AX599" s="33" t="str">
        <f t="shared" si="101"/>
        <v>No</v>
      </c>
      <c r="AY599" s="33" t="str">
        <f t="shared" si="102"/>
        <v>No</v>
      </c>
      <c r="AZ599" s="33" t="str">
        <f t="shared" si="103"/>
        <v>-</v>
      </c>
      <c r="BA599" s="33" t="str">
        <f t="shared" si="104"/>
        <v>No</v>
      </c>
      <c r="BB599" s="33" t="str">
        <f t="shared" si="105"/>
        <v>No</v>
      </c>
      <c r="BC599" s="33">
        <f t="shared" si="106"/>
        <v>0</v>
      </c>
    </row>
    <row r="600" spans="2:55" x14ac:dyDescent="0.25">
      <c r="B600" s="29" t="e">
        <f>IF(ROW(A600)=1,"",VLOOKUP(A600,'SERP Crawl'!A:C,3,FALSE))</f>
        <v>#N/A</v>
      </c>
      <c r="C600" t="e">
        <f>IF(ROW(A600)=1,"",VLOOKUP(A600,Crawl!A:C,3,FALSE))</f>
        <v>#N/A</v>
      </c>
      <c r="D600" s="31" t="e">
        <f>IF(ROW(A600)=1,"",IF(VLOOKUP(A600,Crawl!A:V,22,FALSE)="","No","Yes"))</f>
        <v>#N/A</v>
      </c>
      <c r="E600" s="31" t="e">
        <f>IF(ROW(A600)=1,"",IF(VLOOKUP(A600,Crawl!A:W,23,FALSE)=0,"",VLOOKUP(A600,Crawl!A:W,23,FALSE)))</f>
        <v>#N/A</v>
      </c>
      <c r="F600" s="31" t="str">
        <f t="shared" si="108"/>
        <v/>
      </c>
      <c r="G600" s="31" t="str">
        <f>IFERROR(MID(A600,FIND(".",A600,LEN(#REF!)),LEN(A600)),"")</f>
        <v/>
      </c>
      <c r="H600" s="31" t="str">
        <f t="shared" si="109"/>
        <v/>
      </c>
      <c r="AM600"/>
      <c r="AN600"/>
      <c r="AO600"/>
      <c r="AP600"/>
      <c r="AQ600"/>
      <c r="AR600"/>
      <c r="AS600"/>
      <c r="AT600" s="33" t="str">
        <f>IF(ROW()=1,"",IF(O600=200,IFERROR(IF(FIND(LOWER(#REF!),LOWER(Q600)),"Yes","No"),"No"),"-"))</f>
        <v>-</v>
      </c>
      <c r="AU600" s="33" t="str">
        <f t="shared" si="99"/>
        <v>-</v>
      </c>
      <c r="AV600" s="33" t="str">
        <f t="shared" si="100"/>
        <v>-</v>
      </c>
      <c r="AW600" s="33" t="str">
        <f t="shared" si="107"/>
        <v>-</v>
      </c>
      <c r="AX600" s="33" t="str">
        <f t="shared" si="101"/>
        <v>No</v>
      </c>
      <c r="AY600" s="33" t="str">
        <f t="shared" si="102"/>
        <v>No</v>
      </c>
      <c r="AZ600" s="33" t="str">
        <f t="shared" si="103"/>
        <v>-</v>
      </c>
      <c r="BA600" s="33" t="str">
        <f t="shared" si="104"/>
        <v>No</v>
      </c>
      <c r="BB600" s="33" t="str">
        <f t="shared" si="105"/>
        <v>No</v>
      </c>
      <c r="BC600" s="33">
        <f t="shared" si="106"/>
        <v>0</v>
      </c>
    </row>
    <row r="601" spans="2:55" x14ac:dyDescent="0.25">
      <c r="B601" s="29" t="e">
        <f>IF(ROW(A601)=1,"",VLOOKUP(A601,'SERP Crawl'!A:C,3,FALSE))</f>
        <v>#N/A</v>
      </c>
      <c r="C601" t="e">
        <f>IF(ROW(A601)=1,"",VLOOKUP(A601,Crawl!A:C,3,FALSE))</f>
        <v>#N/A</v>
      </c>
      <c r="D601" s="31" t="e">
        <f>IF(ROW(A601)=1,"",IF(VLOOKUP(A601,Crawl!A:V,22,FALSE)="","No","Yes"))</f>
        <v>#N/A</v>
      </c>
      <c r="E601" s="31" t="e">
        <f>IF(ROW(A601)=1,"",IF(VLOOKUP(A601,Crawl!A:W,23,FALSE)=0,"",VLOOKUP(A601,Crawl!A:W,23,FALSE)))</f>
        <v>#N/A</v>
      </c>
      <c r="F601" s="31" t="str">
        <f t="shared" si="108"/>
        <v/>
      </c>
      <c r="G601" s="31" t="str">
        <f>IFERROR(MID(A601,FIND(".",A601,LEN(#REF!)),LEN(A601)),"")</f>
        <v/>
      </c>
      <c r="H601" s="31" t="str">
        <f t="shared" si="109"/>
        <v/>
      </c>
      <c r="AM601"/>
      <c r="AN601"/>
      <c r="AO601"/>
      <c r="AP601"/>
      <c r="AQ601"/>
      <c r="AR601"/>
      <c r="AS601"/>
      <c r="AT601" s="33" t="str">
        <f>IF(ROW()=1,"",IF(O601=200,IFERROR(IF(FIND(LOWER(#REF!),LOWER(Q601)),"Yes","No"),"No"),"-"))</f>
        <v>-</v>
      </c>
      <c r="AU601" s="33" t="str">
        <f t="shared" si="99"/>
        <v>-</v>
      </c>
      <c r="AV601" s="33" t="str">
        <f t="shared" si="100"/>
        <v>-</v>
      </c>
      <c r="AW601" s="33" t="str">
        <f t="shared" si="107"/>
        <v>-</v>
      </c>
      <c r="AX601" s="33" t="str">
        <f t="shared" si="101"/>
        <v>No</v>
      </c>
      <c r="AY601" s="33" t="str">
        <f t="shared" si="102"/>
        <v>No</v>
      </c>
      <c r="AZ601" s="33" t="str">
        <f t="shared" si="103"/>
        <v>-</v>
      </c>
      <c r="BA601" s="33" t="str">
        <f t="shared" si="104"/>
        <v>No</v>
      </c>
      <c r="BB601" s="33" t="str">
        <f t="shared" si="105"/>
        <v>No</v>
      </c>
      <c r="BC601" s="33">
        <f t="shared" si="106"/>
        <v>0</v>
      </c>
    </row>
    <row r="602" spans="2:55" x14ac:dyDescent="0.25">
      <c r="B602" s="29" t="e">
        <f>IF(ROW(A602)=1,"",VLOOKUP(A602,'SERP Crawl'!A:C,3,FALSE))</f>
        <v>#N/A</v>
      </c>
      <c r="C602" t="e">
        <f>IF(ROW(A602)=1,"",VLOOKUP(A602,Crawl!A:C,3,FALSE))</f>
        <v>#N/A</v>
      </c>
      <c r="D602" s="31" t="e">
        <f>IF(ROW(A602)=1,"",IF(VLOOKUP(A602,Crawl!A:V,22,FALSE)="","No","Yes"))</f>
        <v>#N/A</v>
      </c>
      <c r="E602" s="31" t="e">
        <f>IF(ROW(A602)=1,"",IF(VLOOKUP(A602,Crawl!A:W,23,FALSE)=0,"",VLOOKUP(A602,Crawl!A:W,23,FALSE)))</f>
        <v>#N/A</v>
      </c>
      <c r="F602" s="31" t="str">
        <f t="shared" si="108"/>
        <v/>
      </c>
      <c r="G602" s="31" t="str">
        <f>IFERROR(MID(A602,FIND(".",A602,LEN(#REF!)),LEN(A602)),"")</f>
        <v/>
      </c>
      <c r="H602" s="31" t="str">
        <f t="shared" si="109"/>
        <v/>
      </c>
      <c r="AM602"/>
      <c r="AN602"/>
      <c r="AO602"/>
      <c r="AP602"/>
      <c r="AQ602"/>
      <c r="AR602"/>
      <c r="AS602"/>
      <c r="AT602" s="33" t="str">
        <f>IF(ROW()=1,"",IF(O602=200,IFERROR(IF(FIND(LOWER(#REF!),LOWER(Q602)),"Yes","No"),"No"),"-"))</f>
        <v>-</v>
      </c>
      <c r="AU602" s="33" t="str">
        <f t="shared" si="99"/>
        <v>-</v>
      </c>
      <c r="AV602" s="33" t="str">
        <f t="shared" si="100"/>
        <v>-</v>
      </c>
      <c r="AW602" s="33" t="str">
        <f t="shared" si="107"/>
        <v>-</v>
      </c>
      <c r="AX602" s="33" t="str">
        <f t="shared" si="101"/>
        <v>No</v>
      </c>
      <c r="AY602" s="33" t="str">
        <f t="shared" si="102"/>
        <v>No</v>
      </c>
      <c r="AZ602" s="33" t="str">
        <f t="shared" si="103"/>
        <v>-</v>
      </c>
      <c r="BA602" s="33" t="str">
        <f t="shared" si="104"/>
        <v>No</v>
      </c>
      <c r="BB602" s="33" t="str">
        <f t="shared" si="105"/>
        <v>No</v>
      </c>
      <c r="BC602" s="33">
        <f t="shared" si="106"/>
        <v>0</v>
      </c>
    </row>
    <row r="603" spans="2:55" x14ac:dyDescent="0.25">
      <c r="B603" s="29" t="e">
        <f>IF(ROW(A603)=1,"",VLOOKUP(A603,'SERP Crawl'!A:C,3,FALSE))</f>
        <v>#N/A</v>
      </c>
      <c r="C603" t="e">
        <f>IF(ROW(A603)=1,"",VLOOKUP(A603,Crawl!A:C,3,FALSE))</f>
        <v>#N/A</v>
      </c>
      <c r="D603" s="31" t="e">
        <f>IF(ROW(A603)=1,"",IF(VLOOKUP(A603,Crawl!A:V,22,FALSE)="","No","Yes"))</f>
        <v>#N/A</v>
      </c>
      <c r="E603" s="31" t="e">
        <f>IF(ROW(A603)=1,"",IF(VLOOKUP(A603,Crawl!A:W,23,FALSE)=0,"",VLOOKUP(A603,Crawl!A:W,23,FALSE)))</f>
        <v>#N/A</v>
      </c>
      <c r="F603" s="31" t="str">
        <f t="shared" si="108"/>
        <v/>
      </c>
      <c r="G603" s="31" t="str">
        <f>IFERROR(MID(A603,FIND(".",A603,LEN(#REF!)),LEN(A603)),"")</f>
        <v/>
      </c>
      <c r="H603" s="31" t="str">
        <f t="shared" si="109"/>
        <v/>
      </c>
      <c r="AM603"/>
      <c r="AN603"/>
      <c r="AO603"/>
      <c r="AP603"/>
      <c r="AQ603"/>
      <c r="AR603"/>
      <c r="AS603"/>
      <c r="AT603" s="33" t="str">
        <f>IF(ROW()=1,"",IF(O603=200,IFERROR(IF(FIND(LOWER(#REF!),LOWER(Q603)),"Yes","No"),"No"),"-"))</f>
        <v>-</v>
      </c>
      <c r="AU603" s="33" t="str">
        <f t="shared" si="99"/>
        <v>-</v>
      </c>
      <c r="AV603" s="33" t="str">
        <f t="shared" si="100"/>
        <v>-</v>
      </c>
      <c r="AW603" s="33" t="str">
        <f t="shared" si="107"/>
        <v>-</v>
      </c>
      <c r="AX603" s="33" t="str">
        <f t="shared" si="101"/>
        <v>No</v>
      </c>
      <c r="AY603" s="33" t="str">
        <f t="shared" si="102"/>
        <v>No</v>
      </c>
      <c r="AZ603" s="33" t="str">
        <f t="shared" si="103"/>
        <v>-</v>
      </c>
      <c r="BA603" s="33" t="str">
        <f t="shared" si="104"/>
        <v>No</v>
      </c>
      <c r="BB603" s="33" t="str">
        <f t="shared" si="105"/>
        <v>No</v>
      </c>
      <c r="BC603" s="33">
        <f t="shared" si="106"/>
        <v>0</v>
      </c>
    </row>
    <row r="604" spans="2:55" x14ac:dyDescent="0.25">
      <c r="B604" s="29" t="e">
        <f>IF(ROW(A604)=1,"",VLOOKUP(A604,'SERP Crawl'!A:C,3,FALSE))</f>
        <v>#N/A</v>
      </c>
      <c r="C604" t="e">
        <f>IF(ROW(A604)=1,"",VLOOKUP(A604,Crawl!A:C,3,FALSE))</f>
        <v>#N/A</v>
      </c>
      <c r="D604" s="31" t="e">
        <f>IF(ROW(A604)=1,"",IF(VLOOKUP(A604,Crawl!A:V,22,FALSE)="","No","Yes"))</f>
        <v>#N/A</v>
      </c>
      <c r="E604" s="31" t="e">
        <f>IF(ROW(A604)=1,"",IF(VLOOKUP(A604,Crawl!A:W,23,FALSE)=0,"",VLOOKUP(A604,Crawl!A:W,23,FALSE)))</f>
        <v>#N/A</v>
      </c>
      <c r="F604" s="31" t="str">
        <f t="shared" si="108"/>
        <v/>
      </c>
      <c r="G604" s="31" t="str">
        <f>IFERROR(MID(A604,FIND(".",A604,LEN(#REF!)),LEN(A604)),"")</f>
        <v/>
      </c>
      <c r="H604" s="31" t="str">
        <f t="shared" si="109"/>
        <v/>
      </c>
      <c r="AM604"/>
      <c r="AN604"/>
      <c r="AO604"/>
      <c r="AP604"/>
      <c r="AQ604"/>
      <c r="AR604"/>
      <c r="AS604"/>
      <c r="AT604" s="33" t="str">
        <f>IF(ROW()=1,"",IF(O604=200,IFERROR(IF(FIND(LOWER(#REF!),LOWER(Q604)),"Yes","No"),"No"),"-"))</f>
        <v>-</v>
      </c>
      <c r="AU604" s="33" t="str">
        <f t="shared" si="99"/>
        <v>-</v>
      </c>
      <c r="AV604" s="33" t="str">
        <f t="shared" si="100"/>
        <v>-</v>
      </c>
      <c r="AW604" s="33" t="str">
        <f t="shared" si="107"/>
        <v>-</v>
      </c>
      <c r="AX604" s="33" t="str">
        <f t="shared" si="101"/>
        <v>No</v>
      </c>
      <c r="AY604" s="33" t="str">
        <f t="shared" si="102"/>
        <v>No</v>
      </c>
      <c r="AZ604" s="33" t="str">
        <f t="shared" si="103"/>
        <v>-</v>
      </c>
      <c r="BA604" s="33" t="str">
        <f t="shared" si="104"/>
        <v>No</v>
      </c>
      <c r="BB604" s="33" t="str">
        <f t="shared" si="105"/>
        <v>No</v>
      </c>
      <c r="BC604" s="33">
        <f t="shared" si="106"/>
        <v>0</v>
      </c>
    </row>
    <row r="605" spans="2:55" x14ac:dyDescent="0.25">
      <c r="B605" s="29" t="e">
        <f>IF(ROW(A605)=1,"",VLOOKUP(A605,'SERP Crawl'!A:C,3,FALSE))</f>
        <v>#N/A</v>
      </c>
      <c r="C605" t="e">
        <f>IF(ROW(A605)=1,"",VLOOKUP(A605,Crawl!A:C,3,FALSE))</f>
        <v>#N/A</v>
      </c>
      <c r="D605" s="31" t="e">
        <f>IF(ROW(A605)=1,"",IF(VLOOKUP(A605,Crawl!A:V,22,FALSE)="","No","Yes"))</f>
        <v>#N/A</v>
      </c>
      <c r="E605" s="31" t="e">
        <f>IF(ROW(A605)=1,"",IF(VLOOKUP(A605,Crawl!A:W,23,FALSE)=0,"",VLOOKUP(A605,Crawl!A:W,23,FALSE)))</f>
        <v>#N/A</v>
      </c>
      <c r="F605" s="31" t="str">
        <f t="shared" si="108"/>
        <v/>
      </c>
      <c r="G605" s="31" t="str">
        <f>IFERROR(MID(A605,FIND(".",A605,LEN(#REF!)),LEN(A605)),"")</f>
        <v/>
      </c>
      <c r="H605" s="31" t="str">
        <f t="shared" si="109"/>
        <v/>
      </c>
      <c r="AM605"/>
      <c r="AN605"/>
      <c r="AO605"/>
      <c r="AP605"/>
      <c r="AQ605"/>
      <c r="AR605"/>
      <c r="AS605"/>
      <c r="AT605" s="33" t="str">
        <f>IF(ROW()=1,"",IF(O605=200,IFERROR(IF(FIND(LOWER(#REF!),LOWER(Q605)),"Yes","No"),"No"),"-"))</f>
        <v>-</v>
      </c>
      <c r="AU605" s="33" t="str">
        <f t="shared" si="99"/>
        <v>-</v>
      </c>
      <c r="AV605" s="33" t="str">
        <f t="shared" si="100"/>
        <v>-</v>
      </c>
      <c r="AW605" s="33" t="str">
        <f t="shared" si="107"/>
        <v>-</v>
      </c>
      <c r="AX605" s="33" t="str">
        <f t="shared" si="101"/>
        <v>No</v>
      </c>
      <c r="AY605" s="33" t="str">
        <f t="shared" si="102"/>
        <v>No</v>
      </c>
      <c r="AZ605" s="33" t="str">
        <f t="shared" si="103"/>
        <v>-</v>
      </c>
      <c r="BA605" s="33" t="str">
        <f t="shared" si="104"/>
        <v>No</v>
      </c>
      <c r="BB605" s="33" t="str">
        <f t="shared" si="105"/>
        <v>No</v>
      </c>
      <c r="BC605" s="33">
        <f t="shared" si="106"/>
        <v>0</v>
      </c>
    </row>
    <row r="606" spans="2:55" x14ac:dyDescent="0.25">
      <c r="B606" s="29" t="e">
        <f>IF(ROW(A606)=1,"",VLOOKUP(A606,'SERP Crawl'!A:C,3,FALSE))</f>
        <v>#N/A</v>
      </c>
      <c r="C606" t="e">
        <f>IF(ROW(A606)=1,"",VLOOKUP(A606,Crawl!A:C,3,FALSE))</f>
        <v>#N/A</v>
      </c>
      <c r="D606" s="31" t="e">
        <f>IF(ROW(A606)=1,"",IF(VLOOKUP(A606,Crawl!A:V,22,FALSE)="","No","Yes"))</f>
        <v>#N/A</v>
      </c>
      <c r="E606" s="31" t="e">
        <f>IF(ROW(A606)=1,"",IF(VLOOKUP(A606,Crawl!A:W,23,FALSE)=0,"",VLOOKUP(A606,Crawl!A:W,23,FALSE)))</f>
        <v>#N/A</v>
      </c>
      <c r="F606" s="31" t="str">
        <f t="shared" si="108"/>
        <v/>
      </c>
      <c r="G606" s="31" t="str">
        <f>IFERROR(MID(A606,FIND(".",A606,LEN(#REF!)),LEN(A606)),"")</f>
        <v/>
      </c>
      <c r="H606" s="31" t="str">
        <f t="shared" si="109"/>
        <v/>
      </c>
      <c r="AM606"/>
      <c r="AN606"/>
      <c r="AO606"/>
      <c r="AP606"/>
      <c r="AQ606"/>
      <c r="AR606"/>
      <c r="AS606"/>
      <c r="AT606" s="33" t="str">
        <f>IF(ROW()=1,"",IF(O606=200,IFERROR(IF(FIND(LOWER(#REF!),LOWER(Q606)),"Yes","No"),"No"),"-"))</f>
        <v>-</v>
      </c>
      <c r="AU606" s="33" t="str">
        <f t="shared" si="99"/>
        <v>-</v>
      </c>
      <c r="AV606" s="33" t="str">
        <f t="shared" si="100"/>
        <v>-</v>
      </c>
      <c r="AW606" s="33" t="str">
        <f t="shared" si="107"/>
        <v>-</v>
      </c>
      <c r="AX606" s="33" t="str">
        <f t="shared" si="101"/>
        <v>No</v>
      </c>
      <c r="AY606" s="33" t="str">
        <f t="shared" si="102"/>
        <v>No</v>
      </c>
      <c r="AZ606" s="33" t="str">
        <f t="shared" si="103"/>
        <v>-</v>
      </c>
      <c r="BA606" s="33" t="str">
        <f t="shared" si="104"/>
        <v>No</v>
      </c>
      <c r="BB606" s="33" t="str">
        <f t="shared" si="105"/>
        <v>No</v>
      </c>
      <c r="BC606" s="33">
        <f t="shared" si="106"/>
        <v>0</v>
      </c>
    </row>
    <row r="607" spans="2:55" x14ac:dyDescent="0.25">
      <c r="B607" s="29" t="e">
        <f>IF(ROW(A607)=1,"",VLOOKUP(A607,'SERP Crawl'!A:C,3,FALSE))</f>
        <v>#N/A</v>
      </c>
      <c r="C607" t="e">
        <f>IF(ROW(A607)=1,"",VLOOKUP(A607,Crawl!A:C,3,FALSE))</f>
        <v>#N/A</v>
      </c>
      <c r="D607" s="31" t="e">
        <f>IF(ROW(A607)=1,"",IF(VLOOKUP(A607,Crawl!A:V,22,FALSE)="","No","Yes"))</f>
        <v>#N/A</v>
      </c>
      <c r="E607" s="31" t="e">
        <f>IF(ROW(A607)=1,"",IF(VLOOKUP(A607,Crawl!A:W,23,FALSE)=0,"",VLOOKUP(A607,Crawl!A:W,23,FALSE)))</f>
        <v>#N/A</v>
      </c>
      <c r="F607" s="31" t="str">
        <f t="shared" si="108"/>
        <v/>
      </c>
      <c r="G607" s="31" t="str">
        <f>IFERROR(MID(A607,FIND(".",A607,LEN(#REF!)),LEN(A607)),"")</f>
        <v/>
      </c>
      <c r="H607" s="31" t="str">
        <f t="shared" si="109"/>
        <v/>
      </c>
      <c r="AM607"/>
      <c r="AN607"/>
      <c r="AO607"/>
      <c r="AP607"/>
      <c r="AQ607"/>
      <c r="AR607"/>
      <c r="AS607"/>
      <c r="AT607" s="33" t="str">
        <f>IF(ROW()=1,"",IF(O607=200,IFERROR(IF(FIND(LOWER(#REF!),LOWER(Q607)),"Yes","No"),"No"),"-"))</f>
        <v>-</v>
      </c>
      <c r="AU607" s="33" t="str">
        <f t="shared" si="99"/>
        <v>-</v>
      </c>
      <c r="AV607" s="33" t="str">
        <f t="shared" si="100"/>
        <v>-</v>
      </c>
      <c r="AW607" s="33" t="str">
        <f t="shared" si="107"/>
        <v>-</v>
      </c>
      <c r="AX607" s="33" t="str">
        <f t="shared" si="101"/>
        <v>No</v>
      </c>
      <c r="AY607" s="33" t="str">
        <f t="shared" si="102"/>
        <v>No</v>
      </c>
      <c r="AZ607" s="33" t="str">
        <f t="shared" si="103"/>
        <v>-</v>
      </c>
      <c r="BA607" s="33" t="str">
        <f t="shared" si="104"/>
        <v>No</v>
      </c>
      <c r="BB607" s="33" t="str">
        <f t="shared" si="105"/>
        <v>No</v>
      </c>
      <c r="BC607" s="33">
        <f t="shared" si="106"/>
        <v>0</v>
      </c>
    </row>
    <row r="608" spans="2:55" x14ac:dyDescent="0.25">
      <c r="B608" s="29" t="e">
        <f>IF(ROW(A608)=1,"",VLOOKUP(A608,'SERP Crawl'!A:C,3,FALSE))</f>
        <v>#N/A</v>
      </c>
      <c r="C608" t="e">
        <f>IF(ROW(A608)=1,"",VLOOKUP(A608,Crawl!A:C,3,FALSE))</f>
        <v>#N/A</v>
      </c>
      <c r="D608" s="31" t="e">
        <f>IF(ROW(A608)=1,"",IF(VLOOKUP(A608,Crawl!A:V,22,FALSE)="","No","Yes"))</f>
        <v>#N/A</v>
      </c>
      <c r="E608" s="31" t="e">
        <f>IF(ROW(A608)=1,"",IF(VLOOKUP(A608,Crawl!A:W,23,FALSE)=0,"",VLOOKUP(A608,Crawl!A:W,23,FALSE)))</f>
        <v>#N/A</v>
      </c>
      <c r="F608" s="31" t="str">
        <f t="shared" si="108"/>
        <v/>
      </c>
      <c r="G608" s="31" t="str">
        <f>IFERROR(MID(A608,FIND(".",A608,LEN(#REF!)),LEN(A608)),"")</f>
        <v/>
      </c>
      <c r="H608" s="31" t="str">
        <f t="shared" si="109"/>
        <v/>
      </c>
      <c r="AM608"/>
      <c r="AN608"/>
      <c r="AO608"/>
      <c r="AP608"/>
      <c r="AQ608"/>
      <c r="AR608"/>
      <c r="AS608"/>
      <c r="AT608" s="33" t="str">
        <f>IF(ROW()=1,"",IF(O608=200,IFERROR(IF(FIND(LOWER(#REF!),LOWER(Q608)),"Yes","No"),"No"),"-"))</f>
        <v>-</v>
      </c>
      <c r="AU608" s="33" t="str">
        <f t="shared" si="99"/>
        <v>-</v>
      </c>
      <c r="AV608" s="33" t="str">
        <f t="shared" si="100"/>
        <v>-</v>
      </c>
      <c r="AW608" s="33" t="str">
        <f t="shared" si="107"/>
        <v>-</v>
      </c>
      <c r="AX608" s="33" t="str">
        <f t="shared" si="101"/>
        <v>No</v>
      </c>
      <c r="AY608" s="33" t="str">
        <f t="shared" si="102"/>
        <v>No</v>
      </c>
      <c r="AZ608" s="33" t="str">
        <f t="shared" si="103"/>
        <v>-</v>
      </c>
      <c r="BA608" s="33" t="str">
        <f t="shared" si="104"/>
        <v>No</v>
      </c>
      <c r="BB608" s="33" t="str">
        <f t="shared" si="105"/>
        <v>No</v>
      </c>
      <c r="BC608" s="33">
        <f t="shared" si="106"/>
        <v>0</v>
      </c>
    </row>
    <row r="609" spans="2:55" x14ac:dyDescent="0.25">
      <c r="B609" s="29" t="e">
        <f>IF(ROW(A609)=1,"",VLOOKUP(A609,'SERP Crawl'!A:C,3,FALSE))</f>
        <v>#N/A</v>
      </c>
      <c r="C609" t="e">
        <f>IF(ROW(A609)=1,"",VLOOKUP(A609,Crawl!A:C,3,FALSE))</f>
        <v>#N/A</v>
      </c>
      <c r="D609" s="31" t="e">
        <f>IF(ROW(A609)=1,"",IF(VLOOKUP(A609,Crawl!A:V,22,FALSE)="","No","Yes"))</f>
        <v>#N/A</v>
      </c>
      <c r="E609" s="31" t="e">
        <f>IF(ROW(A609)=1,"",IF(VLOOKUP(A609,Crawl!A:W,23,FALSE)=0,"",VLOOKUP(A609,Crawl!A:W,23,FALSE)))</f>
        <v>#N/A</v>
      </c>
      <c r="F609" s="31" t="str">
        <f t="shared" si="108"/>
        <v/>
      </c>
      <c r="G609" s="31" t="str">
        <f>IFERROR(MID(A609,FIND(".",A609,LEN(#REF!)),LEN(A609)),"")</f>
        <v/>
      </c>
      <c r="H609" s="31" t="str">
        <f t="shared" si="109"/>
        <v/>
      </c>
      <c r="AM609"/>
      <c r="AN609"/>
      <c r="AO609"/>
      <c r="AP609"/>
      <c r="AQ609"/>
      <c r="AR609"/>
      <c r="AS609"/>
      <c r="AT609" s="33" t="str">
        <f>IF(ROW()=1,"",IF(O609=200,IFERROR(IF(FIND(LOWER(#REF!),LOWER(Q609)),"Yes","No"),"No"),"-"))</f>
        <v>-</v>
      </c>
      <c r="AU609" s="33" t="str">
        <f t="shared" si="99"/>
        <v>-</v>
      </c>
      <c r="AV609" s="33" t="str">
        <f t="shared" si="100"/>
        <v>-</v>
      </c>
      <c r="AW609" s="33" t="str">
        <f t="shared" si="107"/>
        <v>-</v>
      </c>
      <c r="AX609" s="33" t="str">
        <f t="shared" si="101"/>
        <v>No</v>
      </c>
      <c r="AY609" s="33" t="str">
        <f t="shared" si="102"/>
        <v>No</v>
      </c>
      <c r="AZ609" s="33" t="str">
        <f t="shared" si="103"/>
        <v>-</v>
      </c>
      <c r="BA609" s="33" t="str">
        <f t="shared" si="104"/>
        <v>No</v>
      </c>
      <c r="BB609" s="33" t="str">
        <f t="shared" si="105"/>
        <v>No</v>
      </c>
      <c r="BC609" s="33">
        <f t="shared" si="106"/>
        <v>0</v>
      </c>
    </row>
    <row r="610" spans="2:55" x14ac:dyDescent="0.25">
      <c r="B610" s="29" t="e">
        <f>IF(ROW(A610)=1,"",VLOOKUP(A610,'SERP Crawl'!A:C,3,FALSE))</f>
        <v>#N/A</v>
      </c>
      <c r="C610" t="e">
        <f>IF(ROW(A610)=1,"",VLOOKUP(A610,Crawl!A:C,3,FALSE))</f>
        <v>#N/A</v>
      </c>
      <c r="D610" s="31" t="e">
        <f>IF(ROW(A610)=1,"",IF(VLOOKUP(A610,Crawl!A:V,22,FALSE)="","No","Yes"))</f>
        <v>#N/A</v>
      </c>
      <c r="E610" s="31" t="e">
        <f>IF(ROW(A610)=1,"",IF(VLOOKUP(A610,Crawl!A:W,23,FALSE)=0,"",VLOOKUP(A610,Crawl!A:W,23,FALSE)))</f>
        <v>#N/A</v>
      </c>
      <c r="F610" s="31" t="str">
        <f t="shared" si="108"/>
        <v/>
      </c>
      <c r="G610" s="31" t="str">
        <f>IFERROR(MID(A610,FIND(".",A610,LEN(#REF!)),LEN(A610)),"")</f>
        <v/>
      </c>
      <c r="H610" s="31" t="str">
        <f t="shared" si="109"/>
        <v/>
      </c>
      <c r="AM610"/>
      <c r="AN610"/>
      <c r="AO610"/>
      <c r="AP610"/>
      <c r="AQ610"/>
      <c r="AR610"/>
      <c r="AS610"/>
      <c r="AT610" s="33" t="str">
        <f>IF(ROW()=1,"",IF(O610=200,IFERROR(IF(FIND(LOWER(#REF!),LOWER(Q610)),"Yes","No"),"No"),"-"))</f>
        <v>-</v>
      </c>
      <c r="AU610" s="33" t="str">
        <f t="shared" si="99"/>
        <v>-</v>
      </c>
      <c r="AV610" s="33" t="str">
        <f t="shared" si="100"/>
        <v>-</v>
      </c>
      <c r="AW610" s="33" t="str">
        <f t="shared" si="107"/>
        <v>-</v>
      </c>
      <c r="AX610" s="33" t="str">
        <f t="shared" si="101"/>
        <v>No</v>
      </c>
      <c r="AY610" s="33" t="str">
        <f t="shared" si="102"/>
        <v>No</v>
      </c>
      <c r="AZ610" s="33" t="str">
        <f t="shared" si="103"/>
        <v>-</v>
      </c>
      <c r="BA610" s="33" t="str">
        <f t="shared" si="104"/>
        <v>No</v>
      </c>
      <c r="BB610" s="33" t="str">
        <f t="shared" si="105"/>
        <v>No</v>
      </c>
      <c r="BC610" s="33">
        <f t="shared" si="106"/>
        <v>0</v>
      </c>
    </row>
    <row r="611" spans="2:55" x14ac:dyDescent="0.25">
      <c r="B611" s="29" t="e">
        <f>IF(ROW(A611)=1,"",VLOOKUP(A611,'SERP Crawl'!A:C,3,FALSE))</f>
        <v>#N/A</v>
      </c>
      <c r="C611" t="e">
        <f>IF(ROW(A611)=1,"",VLOOKUP(A611,Crawl!A:C,3,FALSE))</f>
        <v>#N/A</v>
      </c>
      <c r="D611" s="31" t="e">
        <f>IF(ROW(A611)=1,"",IF(VLOOKUP(A611,Crawl!A:V,22,FALSE)="","No","Yes"))</f>
        <v>#N/A</v>
      </c>
      <c r="E611" s="31" t="e">
        <f>IF(ROW(A611)=1,"",IF(VLOOKUP(A611,Crawl!A:W,23,FALSE)=0,"",VLOOKUP(A611,Crawl!A:W,23,FALSE)))</f>
        <v>#N/A</v>
      </c>
      <c r="F611" s="31" t="str">
        <f t="shared" si="108"/>
        <v/>
      </c>
      <c r="G611" s="31" t="str">
        <f>IFERROR(MID(A611,FIND(".",A611,LEN(#REF!)),LEN(A611)),"")</f>
        <v/>
      </c>
      <c r="H611" s="31" t="str">
        <f t="shared" si="109"/>
        <v/>
      </c>
      <c r="AM611"/>
      <c r="AN611"/>
      <c r="AO611"/>
      <c r="AP611"/>
      <c r="AQ611"/>
      <c r="AR611"/>
      <c r="AS611"/>
      <c r="AT611" s="33" t="str">
        <f>IF(ROW()=1,"",IF(O611=200,IFERROR(IF(FIND(LOWER(#REF!),LOWER(Q611)),"Yes","No"),"No"),"-"))</f>
        <v>-</v>
      </c>
      <c r="AU611" s="33" t="str">
        <f t="shared" si="99"/>
        <v>-</v>
      </c>
      <c r="AV611" s="33" t="str">
        <f t="shared" si="100"/>
        <v>-</v>
      </c>
      <c r="AW611" s="33" t="str">
        <f t="shared" si="107"/>
        <v>-</v>
      </c>
      <c r="AX611" s="33" t="str">
        <f t="shared" si="101"/>
        <v>No</v>
      </c>
      <c r="AY611" s="33" t="str">
        <f t="shared" si="102"/>
        <v>No</v>
      </c>
      <c r="AZ611" s="33" t="str">
        <f t="shared" si="103"/>
        <v>-</v>
      </c>
      <c r="BA611" s="33" t="str">
        <f t="shared" si="104"/>
        <v>No</v>
      </c>
      <c r="BB611" s="33" t="str">
        <f t="shared" si="105"/>
        <v>No</v>
      </c>
      <c r="BC611" s="33">
        <f t="shared" si="106"/>
        <v>0</v>
      </c>
    </row>
    <row r="612" spans="2:55" x14ac:dyDescent="0.25">
      <c r="B612" s="29" t="e">
        <f>IF(ROW(A612)=1,"",VLOOKUP(A612,'SERP Crawl'!A:C,3,FALSE))</f>
        <v>#N/A</v>
      </c>
      <c r="C612" t="e">
        <f>IF(ROW(A612)=1,"",VLOOKUP(A612,Crawl!A:C,3,FALSE))</f>
        <v>#N/A</v>
      </c>
      <c r="D612" s="31" t="e">
        <f>IF(ROW(A612)=1,"",IF(VLOOKUP(A612,Crawl!A:V,22,FALSE)="","No","Yes"))</f>
        <v>#N/A</v>
      </c>
      <c r="E612" s="31" t="e">
        <f>IF(ROW(A612)=1,"",IF(VLOOKUP(A612,Crawl!A:W,23,FALSE)=0,"",VLOOKUP(A612,Crawl!A:W,23,FALSE)))</f>
        <v>#N/A</v>
      </c>
      <c r="F612" s="31" t="str">
        <f t="shared" si="108"/>
        <v/>
      </c>
      <c r="G612" s="31" t="str">
        <f>IFERROR(MID(A612,FIND(".",A612,LEN(#REF!)),LEN(A612)),"")</f>
        <v/>
      </c>
      <c r="H612" s="31" t="str">
        <f t="shared" si="109"/>
        <v/>
      </c>
      <c r="AM612"/>
      <c r="AN612"/>
      <c r="AO612"/>
      <c r="AP612"/>
      <c r="AQ612"/>
      <c r="AR612"/>
      <c r="AS612"/>
      <c r="AT612" s="33" t="str">
        <f>IF(ROW()=1,"",IF(O612=200,IFERROR(IF(FIND(LOWER(#REF!),LOWER(Q612)),"Yes","No"),"No"),"-"))</f>
        <v>-</v>
      </c>
      <c r="AU612" s="33" t="str">
        <f t="shared" si="99"/>
        <v>-</v>
      </c>
      <c r="AV612" s="33" t="str">
        <f t="shared" si="100"/>
        <v>-</v>
      </c>
      <c r="AW612" s="33" t="str">
        <f t="shared" si="107"/>
        <v>-</v>
      </c>
      <c r="AX612" s="33" t="str">
        <f t="shared" si="101"/>
        <v>No</v>
      </c>
      <c r="AY612" s="33" t="str">
        <f t="shared" si="102"/>
        <v>No</v>
      </c>
      <c r="AZ612" s="33" t="str">
        <f t="shared" si="103"/>
        <v>-</v>
      </c>
      <c r="BA612" s="33" t="str">
        <f t="shared" si="104"/>
        <v>No</v>
      </c>
      <c r="BB612" s="33" t="str">
        <f t="shared" si="105"/>
        <v>No</v>
      </c>
      <c r="BC612" s="33">
        <f t="shared" si="106"/>
        <v>0</v>
      </c>
    </row>
    <row r="613" spans="2:55" x14ac:dyDescent="0.25">
      <c r="B613" s="29" t="e">
        <f>IF(ROW(A613)=1,"",VLOOKUP(A613,'SERP Crawl'!A:C,3,FALSE))</f>
        <v>#N/A</v>
      </c>
      <c r="C613" t="e">
        <f>IF(ROW(A613)=1,"",VLOOKUP(A613,Crawl!A:C,3,FALSE))</f>
        <v>#N/A</v>
      </c>
      <c r="D613" s="31" t="e">
        <f>IF(ROW(A613)=1,"",IF(VLOOKUP(A613,Crawl!A:V,22,FALSE)="","No","Yes"))</f>
        <v>#N/A</v>
      </c>
      <c r="E613" s="31" t="e">
        <f>IF(ROW(A613)=1,"",IF(VLOOKUP(A613,Crawl!A:W,23,FALSE)=0,"",VLOOKUP(A613,Crawl!A:W,23,FALSE)))</f>
        <v>#N/A</v>
      </c>
      <c r="F613" s="31" t="str">
        <f t="shared" si="108"/>
        <v/>
      </c>
      <c r="G613" s="31" t="str">
        <f>IFERROR(MID(A613,FIND(".",A613,LEN(#REF!)),LEN(A613)),"")</f>
        <v/>
      </c>
      <c r="H613" s="31" t="str">
        <f t="shared" si="109"/>
        <v/>
      </c>
      <c r="AM613"/>
      <c r="AN613"/>
      <c r="AO613"/>
      <c r="AP613"/>
      <c r="AQ613"/>
      <c r="AR613"/>
      <c r="AS613"/>
      <c r="AT613" s="33" t="str">
        <f>IF(ROW()=1,"",IF(O613=200,IFERROR(IF(FIND(LOWER(#REF!),LOWER(Q613)),"Yes","No"),"No"),"-"))</f>
        <v>-</v>
      </c>
      <c r="AU613" s="33" t="str">
        <f t="shared" si="99"/>
        <v>-</v>
      </c>
      <c r="AV613" s="33" t="str">
        <f t="shared" si="100"/>
        <v>-</v>
      </c>
      <c r="AW613" s="33" t="str">
        <f t="shared" si="107"/>
        <v>-</v>
      </c>
      <c r="AX613" s="33" t="str">
        <f t="shared" si="101"/>
        <v>No</v>
      </c>
      <c r="AY613" s="33" t="str">
        <f t="shared" si="102"/>
        <v>No</v>
      </c>
      <c r="AZ613" s="33" t="str">
        <f t="shared" si="103"/>
        <v>-</v>
      </c>
      <c r="BA613" s="33" t="str">
        <f t="shared" si="104"/>
        <v>No</v>
      </c>
      <c r="BB613" s="33" t="str">
        <f t="shared" si="105"/>
        <v>No</v>
      </c>
      <c r="BC613" s="33">
        <f t="shared" si="106"/>
        <v>0</v>
      </c>
    </row>
    <row r="614" spans="2:55" x14ac:dyDescent="0.25">
      <c r="B614" s="29" t="e">
        <f>IF(ROW(A614)=1,"",VLOOKUP(A614,'SERP Crawl'!A:C,3,FALSE))</f>
        <v>#N/A</v>
      </c>
      <c r="C614" t="e">
        <f>IF(ROW(A614)=1,"",VLOOKUP(A614,Crawl!A:C,3,FALSE))</f>
        <v>#N/A</v>
      </c>
      <c r="D614" s="31" t="e">
        <f>IF(ROW(A614)=1,"",IF(VLOOKUP(A614,Crawl!A:V,22,FALSE)="","No","Yes"))</f>
        <v>#N/A</v>
      </c>
      <c r="E614" s="31" t="e">
        <f>IF(ROW(A614)=1,"",IF(VLOOKUP(A614,Crawl!A:W,23,FALSE)=0,"",VLOOKUP(A614,Crawl!A:W,23,FALSE)))</f>
        <v>#N/A</v>
      </c>
      <c r="F614" s="31" t="str">
        <f t="shared" si="108"/>
        <v/>
      </c>
      <c r="G614" s="31" t="str">
        <f>IFERROR(MID(A614,FIND(".",A614,LEN(#REF!)),LEN(A614)),"")</f>
        <v/>
      </c>
      <c r="H614" s="31" t="str">
        <f t="shared" si="109"/>
        <v/>
      </c>
      <c r="AM614"/>
      <c r="AN614"/>
      <c r="AO614"/>
      <c r="AP614"/>
      <c r="AQ614"/>
      <c r="AR614"/>
      <c r="AS614"/>
      <c r="AT614" s="33" t="str">
        <f>IF(ROW()=1,"",IF(O614=200,IFERROR(IF(FIND(LOWER(#REF!),LOWER(Q614)),"Yes","No"),"No"),"-"))</f>
        <v>-</v>
      </c>
      <c r="AU614" s="33" t="str">
        <f t="shared" si="99"/>
        <v>-</v>
      </c>
      <c r="AV614" s="33" t="str">
        <f t="shared" si="100"/>
        <v>-</v>
      </c>
      <c r="AW614" s="33" t="str">
        <f t="shared" si="107"/>
        <v>-</v>
      </c>
      <c r="AX614" s="33" t="str">
        <f t="shared" si="101"/>
        <v>No</v>
      </c>
      <c r="AY614" s="33" t="str">
        <f t="shared" si="102"/>
        <v>No</v>
      </c>
      <c r="AZ614" s="33" t="str">
        <f t="shared" si="103"/>
        <v>-</v>
      </c>
      <c r="BA614" s="33" t="str">
        <f t="shared" si="104"/>
        <v>No</v>
      </c>
      <c r="BB614" s="33" t="str">
        <f t="shared" si="105"/>
        <v>No</v>
      </c>
      <c r="BC614" s="33">
        <f t="shared" si="106"/>
        <v>0</v>
      </c>
    </row>
    <row r="615" spans="2:55" x14ac:dyDescent="0.25">
      <c r="B615" s="29" t="e">
        <f>IF(ROW(A615)=1,"",VLOOKUP(A615,'SERP Crawl'!A:C,3,FALSE))</f>
        <v>#N/A</v>
      </c>
      <c r="C615" t="e">
        <f>IF(ROW(A615)=1,"",VLOOKUP(A615,Crawl!A:C,3,FALSE))</f>
        <v>#N/A</v>
      </c>
      <c r="D615" s="31" t="e">
        <f>IF(ROW(A615)=1,"",IF(VLOOKUP(A615,Crawl!A:V,22,FALSE)="","No","Yes"))</f>
        <v>#N/A</v>
      </c>
      <c r="E615" s="31" t="e">
        <f>IF(ROW(A615)=1,"",IF(VLOOKUP(A615,Crawl!A:W,23,FALSE)=0,"",VLOOKUP(A615,Crawl!A:W,23,FALSE)))</f>
        <v>#N/A</v>
      </c>
      <c r="F615" s="31" t="str">
        <f t="shared" si="108"/>
        <v/>
      </c>
      <c r="G615" s="31" t="str">
        <f>IFERROR(MID(A615,FIND(".",A615,LEN(#REF!)),LEN(A615)),"")</f>
        <v/>
      </c>
      <c r="H615" s="31" t="str">
        <f t="shared" si="109"/>
        <v/>
      </c>
      <c r="AM615"/>
      <c r="AN615"/>
      <c r="AO615"/>
      <c r="AP615"/>
      <c r="AQ615"/>
      <c r="AR615"/>
      <c r="AS615"/>
      <c r="AT615" s="33" t="str">
        <f>IF(ROW()=1,"",IF(O615=200,IFERROR(IF(FIND(LOWER(#REF!),LOWER(Q615)),"Yes","No"),"No"),"-"))</f>
        <v>-</v>
      </c>
      <c r="AU615" s="33" t="str">
        <f t="shared" si="99"/>
        <v>-</v>
      </c>
      <c r="AV615" s="33" t="str">
        <f t="shared" si="100"/>
        <v>-</v>
      </c>
      <c r="AW615" s="33" t="str">
        <f t="shared" si="107"/>
        <v>-</v>
      </c>
      <c r="AX615" s="33" t="str">
        <f t="shared" si="101"/>
        <v>No</v>
      </c>
      <c r="AY615" s="33" t="str">
        <f t="shared" si="102"/>
        <v>No</v>
      </c>
      <c r="AZ615" s="33" t="str">
        <f t="shared" si="103"/>
        <v>-</v>
      </c>
      <c r="BA615" s="33" t="str">
        <f t="shared" si="104"/>
        <v>No</v>
      </c>
      <c r="BB615" s="33" t="str">
        <f t="shared" si="105"/>
        <v>No</v>
      </c>
      <c r="BC615" s="33">
        <f t="shared" si="106"/>
        <v>0</v>
      </c>
    </row>
    <row r="616" spans="2:55" x14ac:dyDescent="0.25">
      <c r="B616" s="29" t="e">
        <f>IF(ROW(A616)=1,"",VLOOKUP(A616,'SERP Crawl'!A:C,3,FALSE))</f>
        <v>#N/A</v>
      </c>
      <c r="C616" t="e">
        <f>IF(ROW(A616)=1,"",VLOOKUP(A616,Crawl!A:C,3,FALSE))</f>
        <v>#N/A</v>
      </c>
      <c r="D616" s="31" t="e">
        <f>IF(ROW(A616)=1,"",IF(VLOOKUP(A616,Crawl!A:V,22,FALSE)="","No","Yes"))</f>
        <v>#N/A</v>
      </c>
      <c r="E616" s="31" t="e">
        <f>IF(ROW(A616)=1,"",IF(VLOOKUP(A616,Crawl!A:W,23,FALSE)=0,"",VLOOKUP(A616,Crawl!A:W,23,FALSE)))</f>
        <v>#N/A</v>
      </c>
      <c r="F616" s="31" t="str">
        <f t="shared" si="108"/>
        <v/>
      </c>
      <c r="G616" s="31" t="str">
        <f>IFERROR(MID(A616,FIND(".",A616,LEN(#REF!)),LEN(A616)),"")</f>
        <v/>
      </c>
      <c r="H616" s="31" t="str">
        <f t="shared" si="109"/>
        <v/>
      </c>
      <c r="AM616"/>
      <c r="AN616"/>
      <c r="AO616"/>
      <c r="AP616"/>
      <c r="AQ616"/>
      <c r="AR616"/>
      <c r="AS616"/>
      <c r="AT616" s="33" t="str">
        <f>IF(ROW()=1,"",IF(O616=200,IFERROR(IF(FIND(LOWER(#REF!),LOWER(Q616)),"Yes","No"),"No"),"-"))</f>
        <v>-</v>
      </c>
      <c r="AU616" s="33" t="str">
        <f t="shared" si="99"/>
        <v>-</v>
      </c>
      <c r="AV616" s="33" t="str">
        <f t="shared" si="100"/>
        <v>-</v>
      </c>
      <c r="AW616" s="33" t="str">
        <f t="shared" si="107"/>
        <v>-</v>
      </c>
      <c r="AX616" s="33" t="str">
        <f t="shared" si="101"/>
        <v>No</v>
      </c>
      <c r="AY616" s="33" t="str">
        <f t="shared" si="102"/>
        <v>No</v>
      </c>
      <c r="AZ616" s="33" t="str">
        <f t="shared" si="103"/>
        <v>-</v>
      </c>
      <c r="BA616" s="33" t="str">
        <f t="shared" si="104"/>
        <v>No</v>
      </c>
      <c r="BB616" s="33" t="str">
        <f t="shared" si="105"/>
        <v>No</v>
      </c>
      <c r="BC616" s="33">
        <f t="shared" si="106"/>
        <v>0</v>
      </c>
    </row>
    <row r="617" spans="2:55" x14ac:dyDescent="0.25">
      <c r="B617" s="29" t="e">
        <f>IF(ROW(A617)=1,"",VLOOKUP(A617,'SERP Crawl'!A:C,3,FALSE))</f>
        <v>#N/A</v>
      </c>
      <c r="C617" t="e">
        <f>IF(ROW(A617)=1,"",VLOOKUP(A617,Crawl!A:C,3,FALSE))</f>
        <v>#N/A</v>
      </c>
      <c r="D617" s="31" t="e">
        <f>IF(ROW(A617)=1,"",IF(VLOOKUP(A617,Crawl!A:V,22,FALSE)="","No","Yes"))</f>
        <v>#N/A</v>
      </c>
      <c r="E617" s="31" t="e">
        <f>IF(ROW(A617)=1,"",IF(VLOOKUP(A617,Crawl!A:W,23,FALSE)=0,"",VLOOKUP(A617,Crawl!A:W,23,FALSE)))</f>
        <v>#N/A</v>
      </c>
      <c r="F617" s="31" t="str">
        <f t="shared" si="108"/>
        <v/>
      </c>
      <c r="G617" s="31" t="str">
        <f>IFERROR(MID(A617,FIND(".",A617,LEN(#REF!)),LEN(A617)),"")</f>
        <v/>
      </c>
      <c r="H617" s="31" t="str">
        <f t="shared" si="109"/>
        <v/>
      </c>
      <c r="AM617"/>
      <c r="AN617"/>
      <c r="AO617"/>
      <c r="AP617"/>
      <c r="AQ617"/>
      <c r="AR617"/>
      <c r="AS617"/>
      <c r="AT617" s="33" t="str">
        <f>IF(ROW()=1,"",IF(O617=200,IFERROR(IF(FIND(LOWER(#REF!),LOWER(Q617)),"Yes","No"),"No"),"-"))</f>
        <v>-</v>
      </c>
      <c r="AU617" s="33" t="str">
        <f t="shared" si="99"/>
        <v>-</v>
      </c>
      <c r="AV617" s="33" t="str">
        <f t="shared" si="100"/>
        <v>-</v>
      </c>
      <c r="AW617" s="33" t="str">
        <f t="shared" si="107"/>
        <v>-</v>
      </c>
      <c r="AX617" s="33" t="str">
        <f t="shared" si="101"/>
        <v>No</v>
      </c>
      <c r="AY617" s="33" t="str">
        <f t="shared" si="102"/>
        <v>No</v>
      </c>
      <c r="AZ617" s="33" t="str">
        <f t="shared" si="103"/>
        <v>-</v>
      </c>
      <c r="BA617" s="33" t="str">
        <f t="shared" si="104"/>
        <v>No</v>
      </c>
      <c r="BB617" s="33" t="str">
        <f t="shared" si="105"/>
        <v>No</v>
      </c>
      <c r="BC617" s="33">
        <f t="shared" si="106"/>
        <v>0</v>
      </c>
    </row>
    <row r="618" spans="2:55" x14ac:dyDescent="0.25">
      <c r="B618" s="29" t="e">
        <f>IF(ROW(A618)=1,"",VLOOKUP(A618,'SERP Crawl'!A:C,3,FALSE))</f>
        <v>#N/A</v>
      </c>
      <c r="C618" t="e">
        <f>IF(ROW(A618)=1,"",VLOOKUP(A618,Crawl!A:C,3,FALSE))</f>
        <v>#N/A</v>
      </c>
      <c r="D618" s="31" t="e">
        <f>IF(ROW(A618)=1,"",IF(VLOOKUP(A618,Crawl!A:V,22,FALSE)="","No","Yes"))</f>
        <v>#N/A</v>
      </c>
      <c r="E618" s="31" t="e">
        <f>IF(ROW(A618)=1,"",IF(VLOOKUP(A618,Crawl!A:W,23,FALSE)=0,"",VLOOKUP(A618,Crawl!A:W,23,FALSE)))</f>
        <v>#N/A</v>
      </c>
      <c r="F618" s="31" t="str">
        <f t="shared" si="108"/>
        <v/>
      </c>
      <c r="G618" s="31" t="str">
        <f>IFERROR(MID(A618,FIND(".",A618,LEN(#REF!)),LEN(A618)),"")</f>
        <v/>
      </c>
      <c r="H618" s="31" t="str">
        <f t="shared" si="109"/>
        <v/>
      </c>
      <c r="AM618"/>
      <c r="AN618"/>
      <c r="AO618"/>
      <c r="AP618"/>
      <c r="AQ618"/>
      <c r="AR618"/>
      <c r="AS618"/>
      <c r="AT618" s="33" t="str">
        <f>IF(ROW()=1,"",IF(O618=200,IFERROR(IF(FIND(LOWER(#REF!),LOWER(Q618)),"Yes","No"),"No"),"-"))</f>
        <v>-</v>
      </c>
      <c r="AU618" s="33" t="str">
        <f t="shared" si="99"/>
        <v>-</v>
      </c>
      <c r="AV618" s="33" t="str">
        <f t="shared" si="100"/>
        <v>-</v>
      </c>
      <c r="AW618" s="33" t="str">
        <f t="shared" si="107"/>
        <v>-</v>
      </c>
      <c r="AX618" s="33" t="str">
        <f t="shared" si="101"/>
        <v>No</v>
      </c>
      <c r="AY618" s="33" t="str">
        <f t="shared" si="102"/>
        <v>No</v>
      </c>
      <c r="AZ618" s="33" t="str">
        <f t="shared" si="103"/>
        <v>-</v>
      </c>
      <c r="BA618" s="33" t="str">
        <f t="shared" si="104"/>
        <v>No</v>
      </c>
      <c r="BB618" s="33" t="str">
        <f t="shared" si="105"/>
        <v>No</v>
      </c>
      <c r="BC618" s="33">
        <f t="shared" si="106"/>
        <v>0</v>
      </c>
    </row>
    <row r="619" spans="2:55" x14ac:dyDescent="0.25">
      <c r="B619" s="29" t="e">
        <f>IF(ROW(A619)=1,"",VLOOKUP(A619,'SERP Crawl'!A:C,3,FALSE))</f>
        <v>#N/A</v>
      </c>
      <c r="C619" t="e">
        <f>IF(ROW(A619)=1,"",VLOOKUP(A619,Crawl!A:C,3,FALSE))</f>
        <v>#N/A</v>
      </c>
      <c r="D619" s="31" t="e">
        <f>IF(ROW(A619)=1,"",IF(VLOOKUP(A619,Crawl!A:V,22,FALSE)="","No","Yes"))</f>
        <v>#N/A</v>
      </c>
      <c r="E619" s="31" t="e">
        <f>IF(ROW(A619)=1,"",IF(VLOOKUP(A619,Crawl!A:W,23,FALSE)=0,"",VLOOKUP(A619,Crawl!A:W,23,FALSE)))</f>
        <v>#N/A</v>
      </c>
      <c r="F619" s="31" t="str">
        <f t="shared" si="108"/>
        <v/>
      </c>
      <c r="G619" s="31" t="str">
        <f>IFERROR(MID(A619,FIND(".",A619,LEN(#REF!)),LEN(A619)),"")</f>
        <v/>
      </c>
      <c r="H619" s="31" t="str">
        <f t="shared" si="109"/>
        <v/>
      </c>
      <c r="AM619"/>
      <c r="AN619"/>
      <c r="AO619"/>
      <c r="AP619"/>
      <c r="AQ619"/>
      <c r="AR619"/>
      <c r="AS619"/>
      <c r="AT619" s="33" t="str">
        <f>IF(ROW()=1,"",IF(O619=200,IFERROR(IF(FIND(LOWER(#REF!),LOWER(Q619)),"Yes","No"),"No"),"-"))</f>
        <v>-</v>
      </c>
      <c r="AU619" s="33" t="str">
        <f t="shared" si="99"/>
        <v>-</v>
      </c>
      <c r="AV619" s="33" t="str">
        <f t="shared" si="100"/>
        <v>-</v>
      </c>
      <c r="AW619" s="33" t="str">
        <f t="shared" si="107"/>
        <v>-</v>
      </c>
      <c r="AX619" s="33" t="str">
        <f t="shared" si="101"/>
        <v>No</v>
      </c>
      <c r="AY619" s="33" t="str">
        <f t="shared" si="102"/>
        <v>No</v>
      </c>
      <c r="AZ619" s="33" t="str">
        <f t="shared" si="103"/>
        <v>-</v>
      </c>
      <c r="BA619" s="33" t="str">
        <f t="shared" si="104"/>
        <v>No</v>
      </c>
      <c r="BB619" s="33" t="str">
        <f t="shared" si="105"/>
        <v>No</v>
      </c>
      <c r="BC619" s="33">
        <f t="shared" si="106"/>
        <v>0</v>
      </c>
    </row>
    <row r="620" spans="2:55" x14ac:dyDescent="0.25">
      <c r="B620" s="29" t="e">
        <f>IF(ROW(A620)=1,"",VLOOKUP(A620,'SERP Crawl'!A:C,3,FALSE))</f>
        <v>#N/A</v>
      </c>
      <c r="C620" t="e">
        <f>IF(ROW(A620)=1,"",VLOOKUP(A620,Crawl!A:C,3,FALSE))</f>
        <v>#N/A</v>
      </c>
      <c r="D620" s="31" t="e">
        <f>IF(ROW(A620)=1,"",IF(VLOOKUP(A620,Crawl!A:V,22,FALSE)="","No","Yes"))</f>
        <v>#N/A</v>
      </c>
      <c r="E620" s="31" t="e">
        <f>IF(ROW(A620)=1,"",IF(VLOOKUP(A620,Crawl!A:W,23,FALSE)=0,"",VLOOKUP(A620,Crawl!A:W,23,FALSE)))</f>
        <v>#N/A</v>
      </c>
      <c r="F620" s="31" t="str">
        <f t="shared" si="108"/>
        <v/>
      </c>
      <c r="G620" s="31" t="str">
        <f>IFERROR(MID(A620,FIND(".",A620,LEN(#REF!)),LEN(A620)),"")</f>
        <v/>
      </c>
      <c r="H620" s="31" t="str">
        <f t="shared" si="109"/>
        <v/>
      </c>
      <c r="AM620"/>
      <c r="AN620"/>
      <c r="AO620"/>
      <c r="AP620"/>
      <c r="AQ620"/>
      <c r="AR620"/>
      <c r="AS620"/>
      <c r="AT620" s="33" t="str">
        <f>IF(ROW()=1,"",IF(O620=200,IFERROR(IF(FIND(LOWER(#REF!),LOWER(Q620)),"Yes","No"),"No"),"-"))</f>
        <v>-</v>
      </c>
      <c r="AU620" s="33" t="str">
        <f t="shared" si="99"/>
        <v>-</v>
      </c>
      <c r="AV620" s="33" t="str">
        <f t="shared" si="100"/>
        <v>-</v>
      </c>
      <c r="AW620" s="33" t="str">
        <f t="shared" si="107"/>
        <v>-</v>
      </c>
      <c r="AX620" s="33" t="str">
        <f t="shared" si="101"/>
        <v>No</v>
      </c>
      <c r="AY620" s="33" t="str">
        <f t="shared" si="102"/>
        <v>No</v>
      </c>
      <c r="AZ620" s="33" t="str">
        <f t="shared" si="103"/>
        <v>-</v>
      </c>
      <c r="BA620" s="33" t="str">
        <f t="shared" si="104"/>
        <v>No</v>
      </c>
      <c r="BB620" s="33" t="str">
        <f t="shared" si="105"/>
        <v>No</v>
      </c>
      <c r="BC620" s="33">
        <f t="shared" si="106"/>
        <v>0</v>
      </c>
    </row>
    <row r="621" spans="2:55" x14ac:dyDescent="0.25">
      <c r="B621" s="29" t="e">
        <f>IF(ROW(A621)=1,"",VLOOKUP(A621,'SERP Crawl'!A:C,3,FALSE))</f>
        <v>#N/A</v>
      </c>
      <c r="C621" t="e">
        <f>IF(ROW(A621)=1,"",VLOOKUP(A621,Crawl!A:C,3,FALSE))</f>
        <v>#N/A</v>
      </c>
      <c r="D621" s="31" t="e">
        <f>IF(ROW(A621)=1,"",IF(VLOOKUP(A621,Crawl!A:V,22,FALSE)="","No","Yes"))</f>
        <v>#N/A</v>
      </c>
      <c r="E621" s="31" t="e">
        <f>IF(ROW(A621)=1,"",IF(VLOOKUP(A621,Crawl!A:W,23,FALSE)=0,"",VLOOKUP(A621,Crawl!A:W,23,FALSE)))</f>
        <v>#N/A</v>
      </c>
      <c r="F621" s="31" t="str">
        <f t="shared" si="108"/>
        <v/>
      </c>
      <c r="G621" s="31" t="str">
        <f>IFERROR(MID(A621,FIND(".",A621,LEN(#REF!)),LEN(A621)),"")</f>
        <v/>
      </c>
      <c r="H621" s="31" t="str">
        <f t="shared" si="109"/>
        <v/>
      </c>
      <c r="AM621"/>
      <c r="AN621"/>
      <c r="AO621"/>
      <c r="AP621"/>
      <c r="AQ621"/>
      <c r="AR621"/>
      <c r="AS621"/>
      <c r="AT621" s="33" t="str">
        <f>IF(ROW()=1,"",IF(O621=200,IFERROR(IF(FIND(LOWER(#REF!),LOWER(Q621)),"Yes","No"),"No"),"-"))</f>
        <v>-</v>
      </c>
      <c r="AU621" s="33" t="str">
        <f t="shared" si="99"/>
        <v>-</v>
      </c>
      <c r="AV621" s="33" t="str">
        <f t="shared" si="100"/>
        <v>-</v>
      </c>
      <c r="AW621" s="33" t="str">
        <f t="shared" si="107"/>
        <v>-</v>
      </c>
      <c r="AX621" s="33" t="str">
        <f t="shared" si="101"/>
        <v>No</v>
      </c>
      <c r="AY621" s="33" t="str">
        <f t="shared" si="102"/>
        <v>No</v>
      </c>
      <c r="AZ621" s="33" t="str">
        <f t="shared" si="103"/>
        <v>-</v>
      </c>
      <c r="BA621" s="33" t="str">
        <f t="shared" si="104"/>
        <v>No</v>
      </c>
      <c r="BB621" s="33" t="str">
        <f t="shared" si="105"/>
        <v>No</v>
      </c>
      <c r="BC621" s="33">
        <f t="shared" si="106"/>
        <v>0</v>
      </c>
    </row>
    <row r="622" spans="2:55" x14ac:dyDescent="0.25">
      <c r="B622" s="29" t="e">
        <f>IF(ROW(A622)=1,"",VLOOKUP(A622,'SERP Crawl'!A:C,3,FALSE))</f>
        <v>#N/A</v>
      </c>
      <c r="C622" t="e">
        <f>IF(ROW(A622)=1,"",VLOOKUP(A622,Crawl!A:C,3,FALSE))</f>
        <v>#N/A</v>
      </c>
      <c r="D622" s="31" t="e">
        <f>IF(ROW(A622)=1,"",IF(VLOOKUP(A622,Crawl!A:V,22,FALSE)="","No","Yes"))</f>
        <v>#N/A</v>
      </c>
      <c r="E622" s="31" t="e">
        <f>IF(ROW(A622)=1,"",IF(VLOOKUP(A622,Crawl!A:W,23,FALSE)=0,"",VLOOKUP(A622,Crawl!A:W,23,FALSE)))</f>
        <v>#N/A</v>
      </c>
      <c r="F622" s="31" t="str">
        <f t="shared" si="108"/>
        <v/>
      </c>
      <c r="G622" s="31" t="str">
        <f>IFERROR(MID(A622,FIND(".",A622,LEN(#REF!)),LEN(A622)),"")</f>
        <v/>
      </c>
      <c r="H622" s="31" t="str">
        <f t="shared" si="109"/>
        <v/>
      </c>
      <c r="AM622"/>
      <c r="AN622"/>
      <c r="AO622"/>
      <c r="AP622"/>
      <c r="AQ622"/>
      <c r="AR622"/>
      <c r="AS622"/>
      <c r="AT622" s="33" t="str">
        <f>IF(ROW()=1,"",IF(O622=200,IFERROR(IF(FIND(LOWER(#REF!),LOWER(Q622)),"Yes","No"),"No"),"-"))</f>
        <v>-</v>
      </c>
      <c r="AU622" s="33" t="str">
        <f t="shared" si="99"/>
        <v>-</v>
      </c>
      <c r="AV622" s="33" t="str">
        <f t="shared" si="100"/>
        <v>-</v>
      </c>
      <c r="AW622" s="33" t="str">
        <f t="shared" si="107"/>
        <v>-</v>
      </c>
      <c r="AX622" s="33" t="str">
        <f t="shared" si="101"/>
        <v>No</v>
      </c>
      <c r="AY622" s="33" t="str">
        <f t="shared" si="102"/>
        <v>No</v>
      </c>
      <c r="AZ622" s="33" t="str">
        <f t="shared" si="103"/>
        <v>-</v>
      </c>
      <c r="BA622" s="33" t="str">
        <f t="shared" si="104"/>
        <v>No</v>
      </c>
      <c r="BB622" s="33" t="str">
        <f t="shared" si="105"/>
        <v>No</v>
      </c>
      <c r="BC622" s="33">
        <f t="shared" si="106"/>
        <v>0</v>
      </c>
    </row>
    <row r="623" spans="2:55" x14ac:dyDescent="0.25">
      <c r="B623" s="29" t="e">
        <f>IF(ROW(A623)=1,"",VLOOKUP(A623,'SERP Crawl'!A:C,3,FALSE))</f>
        <v>#N/A</v>
      </c>
      <c r="C623" t="e">
        <f>IF(ROW(A623)=1,"",VLOOKUP(A623,Crawl!A:C,3,FALSE))</f>
        <v>#N/A</v>
      </c>
      <c r="D623" s="31" t="e">
        <f>IF(ROW(A623)=1,"",IF(VLOOKUP(A623,Crawl!A:V,22,FALSE)="","No","Yes"))</f>
        <v>#N/A</v>
      </c>
      <c r="E623" s="31" t="e">
        <f>IF(ROW(A623)=1,"",IF(VLOOKUP(A623,Crawl!A:W,23,FALSE)=0,"",VLOOKUP(A623,Crawl!A:W,23,FALSE)))</f>
        <v>#N/A</v>
      </c>
      <c r="F623" s="31" t="str">
        <f t="shared" si="108"/>
        <v/>
      </c>
      <c r="G623" s="31" t="str">
        <f>IFERROR(MID(A623,FIND(".",A623,LEN(#REF!)),LEN(A623)),"")</f>
        <v/>
      </c>
      <c r="H623" s="31" t="str">
        <f t="shared" si="109"/>
        <v/>
      </c>
      <c r="AM623"/>
      <c r="AN623"/>
      <c r="AO623"/>
      <c r="AP623"/>
      <c r="AQ623"/>
      <c r="AR623"/>
      <c r="AS623"/>
      <c r="AT623" s="33" t="str">
        <f>IF(ROW()=1,"",IF(O623=200,IFERROR(IF(FIND(LOWER(#REF!),LOWER(Q623)),"Yes","No"),"No"),"-"))</f>
        <v>-</v>
      </c>
      <c r="AU623" s="33" t="str">
        <f t="shared" si="99"/>
        <v>-</v>
      </c>
      <c r="AV623" s="33" t="str">
        <f t="shared" si="100"/>
        <v>-</v>
      </c>
      <c r="AW623" s="33" t="str">
        <f t="shared" si="107"/>
        <v>-</v>
      </c>
      <c r="AX623" s="33" t="str">
        <f t="shared" si="101"/>
        <v>No</v>
      </c>
      <c r="AY623" s="33" t="str">
        <f t="shared" si="102"/>
        <v>No</v>
      </c>
      <c r="AZ623" s="33" t="str">
        <f t="shared" si="103"/>
        <v>-</v>
      </c>
      <c r="BA623" s="33" t="str">
        <f t="shared" si="104"/>
        <v>No</v>
      </c>
      <c r="BB623" s="33" t="str">
        <f t="shared" si="105"/>
        <v>No</v>
      </c>
      <c r="BC623" s="33">
        <f t="shared" si="106"/>
        <v>0</v>
      </c>
    </row>
    <row r="624" spans="2:55" x14ac:dyDescent="0.25">
      <c r="B624" s="29" t="e">
        <f>IF(ROW(A624)=1,"",VLOOKUP(A624,'SERP Crawl'!A:C,3,FALSE))</f>
        <v>#N/A</v>
      </c>
      <c r="C624" t="e">
        <f>IF(ROW(A624)=1,"",VLOOKUP(A624,Crawl!A:C,3,FALSE))</f>
        <v>#N/A</v>
      </c>
      <c r="D624" s="31" t="e">
        <f>IF(ROW(A624)=1,"",IF(VLOOKUP(A624,Crawl!A:V,22,FALSE)="","No","Yes"))</f>
        <v>#N/A</v>
      </c>
      <c r="E624" s="31" t="e">
        <f>IF(ROW(A624)=1,"",IF(VLOOKUP(A624,Crawl!A:W,23,FALSE)=0,"",VLOOKUP(A624,Crawl!A:W,23,FALSE)))</f>
        <v>#N/A</v>
      </c>
      <c r="F624" s="31" t="str">
        <f t="shared" si="108"/>
        <v/>
      </c>
      <c r="G624" s="31" t="str">
        <f>IFERROR(MID(A624,FIND(".",A624,LEN(#REF!)),LEN(A624)),"")</f>
        <v/>
      </c>
      <c r="H624" s="31" t="str">
        <f t="shared" si="109"/>
        <v/>
      </c>
      <c r="AM624"/>
      <c r="AN624"/>
      <c r="AO624"/>
      <c r="AP624"/>
      <c r="AQ624"/>
      <c r="AR624"/>
      <c r="AS624"/>
      <c r="AT624" s="33" t="str">
        <f>IF(ROW()=1,"",IF(O624=200,IFERROR(IF(FIND(LOWER(#REF!),LOWER(Q624)),"Yes","No"),"No"),"-"))</f>
        <v>-</v>
      </c>
      <c r="AU624" s="33" t="str">
        <f t="shared" si="99"/>
        <v>-</v>
      </c>
      <c r="AV624" s="33" t="str">
        <f t="shared" si="100"/>
        <v>-</v>
      </c>
      <c r="AW624" s="33" t="str">
        <f t="shared" si="107"/>
        <v>-</v>
      </c>
      <c r="AX624" s="33" t="str">
        <f t="shared" si="101"/>
        <v>No</v>
      </c>
      <c r="AY624" s="33" t="str">
        <f t="shared" si="102"/>
        <v>No</v>
      </c>
      <c r="AZ624" s="33" t="str">
        <f t="shared" si="103"/>
        <v>-</v>
      </c>
      <c r="BA624" s="33" t="str">
        <f t="shared" si="104"/>
        <v>No</v>
      </c>
      <c r="BB624" s="33" t="str">
        <f t="shared" si="105"/>
        <v>No</v>
      </c>
      <c r="BC624" s="33">
        <f t="shared" si="106"/>
        <v>0</v>
      </c>
    </row>
    <row r="625" spans="2:55" x14ac:dyDescent="0.25">
      <c r="B625" s="29" t="e">
        <f>IF(ROW(A625)=1,"",VLOOKUP(A625,'SERP Crawl'!A:C,3,FALSE))</f>
        <v>#N/A</v>
      </c>
      <c r="C625" t="e">
        <f>IF(ROW(A625)=1,"",VLOOKUP(A625,Crawl!A:C,3,FALSE))</f>
        <v>#N/A</v>
      </c>
      <c r="D625" s="31" t="e">
        <f>IF(ROW(A625)=1,"",IF(VLOOKUP(A625,Crawl!A:V,22,FALSE)="","No","Yes"))</f>
        <v>#N/A</v>
      </c>
      <c r="E625" s="31" t="e">
        <f>IF(ROW(A625)=1,"",IF(VLOOKUP(A625,Crawl!A:W,23,FALSE)=0,"",VLOOKUP(A625,Crawl!A:W,23,FALSE)))</f>
        <v>#N/A</v>
      </c>
      <c r="F625" s="31" t="str">
        <f t="shared" si="108"/>
        <v/>
      </c>
      <c r="G625" s="31" t="str">
        <f>IFERROR(MID(A625,FIND(".",A625,LEN(#REF!)),LEN(A625)),"")</f>
        <v/>
      </c>
      <c r="H625" s="31" t="str">
        <f t="shared" si="109"/>
        <v/>
      </c>
      <c r="AM625"/>
      <c r="AN625"/>
      <c r="AO625"/>
      <c r="AP625"/>
      <c r="AQ625"/>
      <c r="AR625"/>
      <c r="AS625"/>
      <c r="AT625" s="33" t="str">
        <f>IF(ROW()=1,"",IF(O625=200,IFERROR(IF(FIND(LOWER(#REF!),LOWER(Q625)),"Yes","No"),"No"),"-"))</f>
        <v>-</v>
      </c>
      <c r="AU625" s="33" t="str">
        <f t="shared" si="99"/>
        <v>-</v>
      </c>
      <c r="AV625" s="33" t="str">
        <f t="shared" si="100"/>
        <v>-</v>
      </c>
      <c r="AW625" s="33" t="str">
        <f t="shared" si="107"/>
        <v>-</v>
      </c>
      <c r="AX625" s="33" t="str">
        <f t="shared" si="101"/>
        <v>No</v>
      </c>
      <c r="AY625" s="33" t="str">
        <f t="shared" si="102"/>
        <v>No</v>
      </c>
      <c r="AZ625" s="33" t="str">
        <f t="shared" si="103"/>
        <v>-</v>
      </c>
      <c r="BA625" s="33" t="str">
        <f t="shared" si="104"/>
        <v>No</v>
      </c>
      <c r="BB625" s="33" t="str">
        <f t="shared" si="105"/>
        <v>No</v>
      </c>
      <c r="BC625" s="33">
        <f t="shared" si="106"/>
        <v>0</v>
      </c>
    </row>
    <row r="626" spans="2:55" x14ac:dyDescent="0.25">
      <c r="B626" s="29" t="e">
        <f>IF(ROW(A626)=1,"",VLOOKUP(A626,'SERP Crawl'!A:C,3,FALSE))</f>
        <v>#N/A</v>
      </c>
      <c r="C626" t="e">
        <f>IF(ROW(A626)=1,"",VLOOKUP(A626,Crawl!A:C,3,FALSE))</f>
        <v>#N/A</v>
      </c>
      <c r="D626" s="31" t="e">
        <f>IF(ROW(A626)=1,"",IF(VLOOKUP(A626,Crawl!A:V,22,FALSE)="","No","Yes"))</f>
        <v>#N/A</v>
      </c>
      <c r="E626" s="31" t="e">
        <f>IF(ROW(A626)=1,"",IF(VLOOKUP(A626,Crawl!A:W,23,FALSE)=0,"",VLOOKUP(A626,Crawl!A:W,23,FALSE)))</f>
        <v>#N/A</v>
      </c>
      <c r="F626" s="31" t="str">
        <f t="shared" si="108"/>
        <v/>
      </c>
      <c r="G626" s="31" t="str">
        <f>IFERROR(MID(A626,FIND(".",A626,LEN(#REF!)),LEN(A626)),"")</f>
        <v/>
      </c>
      <c r="H626" s="31" t="str">
        <f t="shared" si="109"/>
        <v/>
      </c>
      <c r="AM626"/>
      <c r="AN626"/>
      <c r="AO626"/>
      <c r="AP626"/>
      <c r="AQ626"/>
      <c r="AR626"/>
      <c r="AS626"/>
      <c r="AT626" s="33" t="str">
        <f>IF(ROW()=1,"",IF(O626=200,IFERROR(IF(FIND(LOWER(#REF!),LOWER(Q626)),"Yes","No"),"No"),"-"))</f>
        <v>-</v>
      </c>
      <c r="AU626" s="33" t="str">
        <f t="shared" si="99"/>
        <v>-</v>
      </c>
      <c r="AV626" s="33" t="str">
        <f t="shared" si="100"/>
        <v>-</v>
      </c>
      <c r="AW626" s="33" t="str">
        <f t="shared" si="107"/>
        <v>-</v>
      </c>
      <c r="AX626" s="33" t="str">
        <f t="shared" si="101"/>
        <v>No</v>
      </c>
      <c r="AY626" s="33" t="str">
        <f t="shared" si="102"/>
        <v>No</v>
      </c>
      <c r="AZ626" s="33" t="str">
        <f t="shared" si="103"/>
        <v>-</v>
      </c>
      <c r="BA626" s="33" t="str">
        <f t="shared" si="104"/>
        <v>No</v>
      </c>
      <c r="BB626" s="33" t="str">
        <f t="shared" si="105"/>
        <v>No</v>
      </c>
      <c r="BC626" s="33">
        <f t="shared" si="106"/>
        <v>0</v>
      </c>
    </row>
    <row r="627" spans="2:55" x14ac:dyDescent="0.25">
      <c r="B627" s="29" t="e">
        <f>IF(ROW(A627)=1,"",VLOOKUP(A627,'SERP Crawl'!A:C,3,FALSE))</f>
        <v>#N/A</v>
      </c>
      <c r="C627" t="e">
        <f>IF(ROW(A627)=1,"",VLOOKUP(A627,Crawl!A:C,3,FALSE))</f>
        <v>#N/A</v>
      </c>
      <c r="D627" s="31" t="e">
        <f>IF(ROW(A627)=1,"",IF(VLOOKUP(A627,Crawl!A:V,22,FALSE)="","No","Yes"))</f>
        <v>#N/A</v>
      </c>
      <c r="E627" s="31" t="e">
        <f>IF(ROW(A627)=1,"",IF(VLOOKUP(A627,Crawl!A:W,23,FALSE)=0,"",VLOOKUP(A627,Crawl!A:W,23,FALSE)))</f>
        <v>#N/A</v>
      </c>
      <c r="F627" s="31" t="str">
        <f t="shared" si="108"/>
        <v/>
      </c>
      <c r="G627" s="31" t="str">
        <f>IFERROR(MID(A627,FIND(".",A627,LEN(#REF!)),LEN(A627)),"")</f>
        <v/>
      </c>
      <c r="H627" s="31" t="str">
        <f t="shared" si="109"/>
        <v/>
      </c>
      <c r="AM627"/>
      <c r="AN627"/>
      <c r="AO627"/>
      <c r="AP627"/>
      <c r="AQ627"/>
      <c r="AR627"/>
      <c r="AS627"/>
      <c r="AT627" s="33" t="str">
        <f>IF(ROW()=1,"",IF(O627=200,IFERROR(IF(FIND(LOWER(#REF!),LOWER(Q627)),"Yes","No"),"No"),"-"))</f>
        <v>-</v>
      </c>
      <c r="AU627" s="33" t="str">
        <f t="shared" si="99"/>
        <v>-</v>
      </c>
      <c r="AV627" s="33" t="str">
        <f t="shared" si="100"/>
        <v>-</v>
      </c>
      <c r="AW627" s="33" t="str">
        <f t="shared" si="107"/>
        <v>-</v>
      </c>
      <c r="AX627" s="33" t="str">
        <f t="shared" si="101"/>
        <v>No</v>
      </c>
      <c r="AY627" s="33" t="str">
        <f t="shared" si="102"/>
        <v>No</v>
      </c>
      <c r="AZ627" s="33" t="str">
        <f t="shared" si="103"/>
        <v>-</v>
      </c>
      <c r="BA627" s="33" t="str">
        <f t="shared" si="104"/>
        <v>No</v>
      </c>
      <c r="BB627" s="33" t="str">
        <f t="shared" si="105"/>
        <v>No</v>
      </c>
      <c r="BC627" s="33">
        <f t="shared" si="106"/>
        <v>0</v>
      </c>
    </row>
    <row r="628" spans="2:55" x14ac:dyDescent="0.25">
      <c r="B628" s="29" t="e">
        <f>IF(ROW(A628)=1,"",VLOOKUP(A628,'SERP Crawl'!A:C,3,FALSE))</f>
        <v>#N/A</v>
      </c>
      <c r="C628" t="e">
        <f>IF(ROW(A628)=1,"",VLOOKUP(A628,Crawl!A:C,3,FALSE))</f>
        <v>#N/A</v>
      </c>
      <c r="D628" s="31" t="e">
        <f>IF(ROW(A628)=1,"",IF(VLOOKUP(A628,Crawl!A:V,22,FALSE)="","No","Yes"))</f>
        <v>#N/A</v>
      </c>
      <c r="E628" s="31" t="e">
        <f>IF(ROW(A628)=1,"",IF(VLOOKUP(A628,Crawl!A:W,23,FALSE)=0,"",VLOOKUP(A628,Crawl!A:W,23,FALSE)))</f>
        <v>#N/A</v>
      </c>
      <c r="F628" s="31" t="str">
        <f t="shared" si="108"/>
        <v/>
      </c>
      <c r="G628" s="31" t="str">
        <f>IFERROR(MID(A628,FIND(".",A628,LEN(#REF!)),LEN(A628)),"")</f>
        <v/>
      </c>
      <c r="H628" s="31" t="str">
        <f t="shared" si="109"/>
        <v/>
      </c>
      <c r="AM628"/>
      <c r="AN628"/>
      <c r="AO628"/>
      <c r="AP628"/>
      <c r="AQ628"/>
      <c r="AR628"/>
      <c r="AS628"/>
      <c r="AT628" s="33" t="str">
        <f>IF(ROW()=1,"",IF(O628=200,IFERROR(IF(FIND(LOWER(#REF!),LOWER(Q628)),"Yes","No"),"No"),"-"))</f>
        <v>-</v>
      </c>
      <c r="AU628" s="33" t="str">
        <f t="shared" si="99"/>
        <v>-</v>
      </c>
      <c r="AV628" s="33" t="str">
        <f t="shared" si="100"/>
        <v>-</v>
      </c>
      <c r="AW628" s="33" t="str">
        <f t="shared" si="107"/>
        <v>-</v>
      </c>
      <c r="AX628" s="33" t="str">
        <f t="shared" si="101"/>
        <v>No</v>
      </c>
      <c r="AY628" s="33" t="str">
        <f t="shared" si="102"/>
        <v>No</v>
      </c>
      <c r="AZ628" s="33" t="str">
        <f t="shared" si="103"/>
        <v>-</v>
      </c>
      <c r="BA628" s="33" t="str">
        <f t="shared" si="104"/>
        <v>No</v>
      </c>
      <c r="BB628" s="33" t="str">
        <f t="shared" si="105"/>
        <v>No</v>
      </c>
      <c r="BC628" s="33">
        <f t="shared" si="106"/>
        <v>0</v>
      </c>
    </row>
    <row r="629" spans="2:55" x14ac:dyDescent="0.25">
      <c r="B629" s="29" t="e">
        <f>IF(ROW(A629)=1,"",VLOOKUP(A629,'SERP Crawl'!A:C,3,FALSE))</f>
        <v>#N/A</v>
      </c>
      <c r="C629" t="e">
        <f>IF(ROW(A629)=1,"",VLOOKUP(A629,Crawl!A:C,3,FALSE))</f>
        <v>#N/A</v>
      </c>
      <c r="D629" s="31" t="e">
        <f>IF(ROW(A629)=1,"",IF(VLOOKUP(A629,Crawl!A:V,22,FALSE)="","No","Yes"))</f>
        <v>#N/A</v>
      </c>
      <c r="E629" s="31" t="e">
        <f>IF(ROW(A629)=1,"",IF(VLOOKUP(A629,Crawl!A:W,23,FALSE)=0,"",VLOOKUP(A629,Crawl!A:W,23,FALSE)))</f>
        <v>#N/A</v>
      </c>
      <c r="F629" s="31" t="str">
        <f t="shared" si="108"/>
        <v/>
      </c>
      <c r="G629" s="31" t="str">
        <f>IFERROR(MID(A629,FIND(".",A629,LEN(#REF!)),LEN(A629)),"")</f>
        <v/>
      </c>
      <c r="H629" s="31" t="str">
        <f t="shared" si="109"/>
        <v/>
      </c>
      <c r="AM629"/>
      <c r="AN629"/>
      <c r="AO629"/>
      <c r="AP629"/>
      <c r="AQ629"/>
      <c r="AR629"/>
      <c r="AS629"/>
      <c r="AT629" s="33" t="str">
        <f>IF(ROW()=1,"",IF(O629=200,IFERROR(IF(FIND(LOWER(#REF!),LOWER(Q629)),"Yes","No"),"No"),"-"))</f>
        <v>-</v>
      </c>
      <c r="AU629" s="33" t="str">
        <f t="shared" si="99"/>
        <v>-</v>
      </c>
      <c r="AV629" s="33" t="str">
        <f t="shared" si="100"/>
        <v>-</v>
      </c>
      <c r="AW629" s="33" t="str">
        <f t="shared" si="107"/>
        <v>-</v>
      </c>
      <c r="AX629" s="33" t="str">
        <f t="shared" si="101"/>
        <v>No</v>
      </c>
      <c r="AY629" s="33" t="str">
        <f t="shared" si="102"/>
        <v>No</v>
      </c>
      <c r="AZ629" s="33" t="str">
        <f t="shared" si="103"/>
        <v>-</v>
      </c>
      <c r="BA629" s="33" t="str">
        <f t="shared" si="104"/>
        <v>No</v>
      </c>
      <c r="BB629" s="33" t="str">
        <f t="shared" si="105"/>
        <v>No</v>
      </c>
      <c r="BC629" s="33">
        <f t="shared" si="106"/>
        <v>0</v>
      </c>
    </row>
    <row r="630" spans="2:55" x14ac:dyDescent="0.25">
      <c r="B630" s="29" t="e">
        <f>IF(ROW(A630)=1,"",VLOOKUP(A630,'SERP Crawl'!A:C,3,FALSE))</f>
        <v>#N/A</v>
      </c>
      <c r="C630" t="e">
        <f>IF(ROW(A630)=1,"",VLOOKUP(A630,Crawl!A:C,3,FALSE))</f>
        <v>#N/A</v>
      </c>
      <c r="D630" s="31" t="e">
        <f>IF(ROW(A630)=1,"",IF(VLOOKUP(A630,Crawl!A:V,22,FALSE)="","No","Yes"))</f>
        <v>#N/A</v>
      </c>
      <c r="E630" s="31" t="e">
        <f>IF(ROW(A630)=1,"",IF(VLOOKUP(A630,Crawl!A:W,23,FALSE)=0,"",VLOOKUP(A630,Crawl!A:W,23,FALSE)))</f>
        <v>#N/A</v>
      </c>
      <c r="F630" s="31" t="str">
        <f t="shared" si="108"/>
        <v/>
      </c>
      <c r="G630" s="31" t="str">
        <f>IFERROR(MID(A630,FIND(".",A630,LEN(#REF!)),LEN(A630)),"")</f>
        <v/>
      </c>
      <c r="H630" s="31" t="str">
        <f t="shared" si="109"/>
        <v/>
      </c>
      <c r="AM630"/>
      <c r="AN630"/>
      <c r="AO630"/>
      <c r="AP630"/>
      <c r="AQ630"/>
      <c r="AR630"/>
      <c r="AS630"/>
      <c r="AT630" s="33" t="str">
        <f>IF(ROW()=1,"",IF(O630=200,IFERROR(IF(FIND(LOWER(#REF!),LOWER(Q630)),"Yes","No"),"No"),"-"))</f>
        <v>-</v>
      </c>
      <c r="AU630" s="33" t="str">
        <f t="shared" si="99"/>
        <v>-</v>
      </c>
      <c r="AV630" s="33" t="str">
        <f t="shared" si="100"/>
        <v>-</v>
      </c>
      <c r="AW630" s="33" t="str">
        <f t="shared" si="107"/>
        <v>-</v>
      </c>
      <c r="AX630" s="33" t="str">
        <f t="shared" si="101"/>
        <v>No</v>
      </c>
      <c r="AY630" s="33" t="str">
        <f t="shared" si="102"/>
        <v>No</v>
      </c>
      <c r="AZ630" s="33" t="str">
        <f t="shared" si="103"/>
        <v>-</v>
      </c>
      <c r="BA630" s="33" t="str">
        <f t="shared" si="104"/>
        <v>No</v>
      </c>
      <c r="BB630" s="33" t="str">
        <f t="shared" si="105"/>
        <v>No</v>
      </c>
      <c r="BC630" s="33">
        <f t="shared" si="106"/>
        <v>0</v>
      </c>
    </row>
    <row r="631" spans="2:55" x14ac:dyDescent="0.25">
      <c r="B631" s="29" t="e">
        <f>IF(ROW(A631)=1,"",VLOOKUP(A631,'SERP Crawl'!A:C,3,FALSE))</f>
        <v>#N/A</v>
      </c>
      <c r="C631" t="e">
        <f>IF(ROW(A631)=1,"",VLOOKUP(A631,Crawl!A:C,3,FALSE))</f>
        <v>#N/A</v>
      </c>
      <c r="D631" s="31" t="e">
        <f>IF(ROW(A631)=1,"",IF(VLOOKUP(A631,Crawl!A:V,22,FALSE)="","No","Yes"))</f>
        <v>#N/A</v>
      </c>
      <c r="E631" s="31" t="e">
        <f>IF(ROW(A631)=1,"",IF(VLOOKUP(A631,Crawl!A:W,23,FALSE)=0,"",VLOOKUP(A631,Crawl!A:W,23,FALSE)))</f>
        <v>#N/A</v>
      </c>
      <c r="F631" s="31" t="str">
        <f t="shared" si="108"/>
        <v/>
      </c>
      <c r="G631" s="31" t="str">
        <f>IFERROR(MID(A631,FIND(".",A631,LEN(#REF!)),LEN(A631)),"")</f>
        <v/>
      </c>
      <c r="H631" s="31" t="str">
        <f t="shared" si="109"/>
        <v/>
      </c>
      <c r="AM631"/>
      <c r="AN631"/>
      <c r="AO631"/>
      <c r="AP631"/>
      <c r="AQ631"/>
      <c r="AR631"/>
      <c r="AS631"/>
      <c r="AT631" s="33" t="str">
        <f>IF(ROW()=1,"",IF(O631=200,IFERROR(IF(FIND(LOWER(#REF!),LOWER(Q631)),"Yes","No"),"No"),"-"))</f>
        <v>-</v>
      </c>
      <c r="AU631" s="33" t="str">
        <f t="shared" si="99"/>
        <v>-</v>
      </c>
      <c r="AV631" s="33" t="str">
        <f t="shared" si="100"/>
        <v>-</v>
      </c>
      <c r="AW631" s="33" t="str">
        <f t="shared" si="107"/>
        <v>-</v>
      </c>
      <c r="AX631" s="33" t="str">
        <f t="shared" si="101"/>
        <v>No</v>
      </c>
      <c r="AY631" s="33" t="str">
        <f t="shared" si="102"/>
        <v>No</v>
      </c>
      <c r="AZ631" s="33" t="str">
        <f t="shared" si="103"/>
        <v>-</v>
      </c>
      <c r="BA631" s="33" t="str">
        <f t="shared" si="104"/>
        <v>No</v>
      </c>
      <c r="BB631" s="33" t="str">
        <f t="shared" si="105"/>
        <v>No</v>
      </c>
      <c r="BC631" s="33">
        <f t="shared" si="106"/>
        <v>0</v>
      </c>
    </row>
    <row r="632" spans="2:55" x14ac:dyDescent="0.25">
      <c r="B632" s="29" t="e">
        <f>IF(ROW(A632)=1,"",VLOOKUP(A632,'SERP Crawl'!A:C,3,FALSE))</f>
        <v>#N/A</v>
      </c>
      <c r="C632" t="e">
        <f>IF(ROW(A632)=1,"",VLOOKUP(A632,Crawl!A:C,3,FALSE))</f>
        <v>#N/A</v>
      </c>
      <c r="D632" s="31" t="e">
        <f>IF(ROW(A632)=1,"",IF(VLOOKUP(A632,Crawl!A:V,22,FALSE)="","No","Yes"))</f>
        <v>#N/A</v>
      </c>
      <c r="E632" s="31" t="e">
        <f>IF(ROW(A632)=1,"",IF(VLOOKUP(A632,Crawl!A:W,23,FALSE)=0,"",VLOOKUP(A632,Crawl!A:W,23,FALSE)))</f>
        <v>#N/A</v>
      </c>
      <c r="F632" s="31" t="str">
        <f t="shared" si="108"/>
        <v/>
      </c>
      <c r="G632" s="31" t="str">
        <f>IFERROR(MID(A632,FIND(".",A632,LEN(#REF!)),LEN(A632)),"")</f>
        <v/>
      </c>
      <c r="H632" s="31" t="str">
        <f t="shared" si="109"/>
        <v/>
      </c>
      <c r="AM632"/>
      <c r="AN632"/>
      <c r="AO632"/>
      <c r="AP632"/>
      <c r="AQ632"/>
      <c r="AR632"/>
      <c r="AS632"/>
      <c r="AT632" s="33" t="str">
        <f>IF(ROW()=1,"",IF(O632=200,IFERROR(IF(FIND(LOWER(#REF!),LOWER(Q632)),"Yes","No"),"No"),"-"))</f>
        <v>-</v>
      </c>
      <c r="AU632" s="33" t="str">
        <f t="shared" si="99"/>
        <v>-</v>
      </c>
      <c r="AV632" s="33" t="str">
        <f t="shared" si="100"/>
        <v>-</v>
      </c>
      <c r="AW632" s="33" t="str">
        <f t="shared" si="107"/>
        <v>-</v>
      </c>
      <c r="AX632" s="33" t="str">
        <f t="shared" si="101"/>
        <v>No</v>
      </c>
      <c r="AY632" s="33" t="str">
        <f t="shared" si="102"/>
        <v>No</v>
      </c>
      <c r="AZ632" s="33" t="str">
        <f t="shared" si="103"/>
        <v>-</v>
      </c>
      <c r="BA632" s="33" t="str">
        <f t="shared" si="104"/>
        <v>No</v>
      </c>
      <c r="BB632" s="33" t="str">
        <f t="shared" si="105"/>
        <v>No</v>
      </c>
      <c r="BC632" s="33">
        <f t="shared" si="106"/>
        <v>0</v>
      </c>
    </row>
    <row r="633" spans="2:55" x14ac:dyDescent="0.25">
      <c r="B633" s="29" t="e">
        <f>IF(ROW(A633)=1,"",VLOOKUP(A633,'SERP Crawl'!A:C,3,FALSE))</f>
        <v>#N/A</v>
      </c>
      <c r="C633" t="e">
        <f>IF(ROW(A633)=1,"",VLOOKUP(A633,Crawl!A:C,3,FALSE))</f>
        <v>#N/A</v>
      </c>
      <c r="D633" s="31" t="e">
        <f>IF(ROW(A633)=1,"",IF(VLOOKUP(A633,Crawl!A:V,22,FALSE)="","No","Yes"))</f>
        <v>#N/A</v>
      </c>
      <c r="E633" s="31" t="e">
        <f>IF(ROW(A633)=1,"",IF(VLOOKUP(A633,Crawl!A:W,23,FALSE)=0,"",VLOOKUP(A633,Crawl!A:W,23,FALSE)))</f>
        <v>#N/A</v>
      </c>
      <c r="F633" s="31" t="str">
        <f t="shared" si="108"/>
        <v/>
      </c>
      <c r="G633" s="31" t="str">
        <f>IFERROR(MID(A633,FIND(".",A633,LEN(#REF!)),LEN(A633)),"")</f>
        <v/>
      </c>
      <c r="H633" s="31" t="str">
        <f t="shared" si="109"/>
        <v/>
      </c>
      <c r="AM633"/>
      <c r="AN633"/>
      <c r="AO633"/>
      <c r="AP633"/>
      <c r="AQ633"/>
      <c r="AR633"/>
      <c r="AS633"/>
      <c r="AT633" s="33" t="str">
        <f>IF(ROW()=1,"",IF(O633=200,IFERROR(IF(FIND(LOWER(#REF!),LOWER(Q633)),"Yes","No"),"No"),"-"))</f>
        <v>-</v>
      </c>
      <c r="AU633" s="33" t="str">
        <f t="shared" si="99"/>
        <v>-</v>
      </c>
      <c r="AV633" s="33" t="str">
        <f t="shared" si="100"/>
        <v>-</v>
      </c>
      <c r="AW633" s="33" t="str">
        <f t="shared" si="107"/>
        <v>-</v>
      </c>
      <c r="AX633" s="33" t="str">
        <f t="shared" si="101"/>
        <v>No</v>
      </c>
      <c r="AY633" s="33" t="str">
        <f t="shared" si="102"/>
        <v>No</v>
      </c>
      <c r="AZ633" s="33" t="str">
        <f t="shared" si="103"/>
        <v>-</v>
      </c>
      <c r="BA633" s="33" t="str">
        <f t="shared" si="104"/>
        <v>No</v>
      </c>
      <c r="BB633" s="33" t="str">
        <f t="shared" si="105"/>
        <v>No</v>
      </c>
      <c r="BC633" s="33">
        <f t="shared" si="106"/>
        <v>0</v>
      </c>
    </row>
    <row r="634" spans="2:55" x14ac:dyDescent="0.25">
      <c r="B634" s="29" t="e">
        <f>IF(ROW(A634)=1,"",VLOOKUP(A634,'SERP Crawl'!A:C,3,FALSE))</f>
        <v>#N/A</v>
      </c>
      <c r="C634" t="e">
        <f>IF(ROW(A634)=1,"",VLOOKUP(A634,Crawl!A:C,3,FALSE))</f>
        <v>#N/A</v>
      </c>
      <c r="D634" s="31" t="e">
        <f>IF(ROW(A634)=1,"",IF(VLOOKUP(A634,Crawl!A:V,22,FALSE)="","No","Yes"))</f>
        <v>#N/A</v>
      </c>
      <c r="E634" s="31" t="e">
        <f>IF(ROW(A634)=1,"",IF(VLOOKUP(A634,Crawl!A:W,23,FALSE)=0,"",VLOOKUP(A634,Crawl!A:W,23,FALSE)))</f>
        <v>#N/A</v>
      </c>
      <c r="F634" s="31" t="str">
        <f t="shared" si="108"/>
        <v/>
      </c>
      <c r="G634" s="31" t="str">
        <f>IFERROR(MID(A634,FIND(".",A634,LEN(#REF!)),LEN(A634)),"")</f>
        <v/>
      </c>
      <c r="H634" s="31" t="str">
        <f t="shared" si="109"/>
        <v/>
      </c>
      <c r="AM634"/>
      <c r="AN634"/>
      <c r="AO634"/>
      <c r="AP634"/>
      <c r="AQ634"/>
      <c r="AR634"/>
      <c r="AS634"/>
      <c r="AT634" s="33" t="str">
        <f>IF(ROW()=1,"",IF(O634=200,IFERROR(IF(FIND(LOWER(#REF!),LOWER(Q634)),"Yes","No"),"No"),"-"))</f>
        <v>-</v>
      </c>
      <c r="AU634" s="33" t="str">
        <f t="shared" si="99"/>
        <v>-</v>
      </c>
      <c r="AV634" s="33" t="str">
        <f t="shared" si="100"/>
        <v>-</v>
      </c>
      <c r="AW634" s="33" t="str">
        <f t="shared" si="107"/>
        <v>-</v>
      </c>
      <c r="AX634" s="33" t="str">
        <f t="shared" si="101"/>
        <v>No</v>
      </c>
      <c r="AY634" s="33" t="str">
        <f t="shared" si="102"/>
        <v>No</v>
      </c>
      <c r="AZ634" s="33" t="str">
        <f t="shared" si="103"/>
        <v>-</v>
      </c>
      <c r="BA634" s="33" t="str">
        <f t="shared" si="104"/>
        <v>No</v>
      </c>
      <c r="BB634" s="33" t="str">
        <f t="shared" si="105"/>
        <v>No</v>
      </c>
      <c r="BC634" s="33">
        <f t="shared" si="106"/>
        <v>0</v>
      </c>
    </row>
    <row r="635" spans="2:55" x14ac:dyDescent="0.25">
      <c r="B635" s="29" t="e">
        <f>IF(ROW(A635)=1,"",VLOOKUP(A635,'SERP Crawl'!A:C,3,FALSE))</f>
        <v>#N/A</v>
      </c>
      <c r="C635" t="e">
        <f>IF(ROW(A635)=1,"",VLOOKUP(A635,Crawl!A:C,3,FALSE))</f>
        <v>#N/A</v>
      </c>
      <c r="D635" s="31" t="e">
        <f>IF(ROW(A635)=1,"",IF(VLOOKUP(A635,Crawl!A:V,22,FALSE)="","No","Yes"))</f>
        <v>#N/A</v>
      </c>
      <c r="E635" s="31" t="e">
        <f>IF(ROW(A635)=1,"",IF(VLOOKUP(A635,Crawl!A:W,23,FALSE)=0,"",VLOOKUP(A635,Crawl!A:W,23,FALSE)))</f>
        <v>#N/A</v>
      </c>
      <c r="F635" s="31" t="str">
        <f t="shared" si="108"/>
        <v/>
      </c>
      <c r="G635" s="31" t="str">
        <f>IFERROR(MID(A635,FIND(".",A635,LEN(#REF!)),LEN(A635)),"")</f>
        <v/>
      </c>
      <c r="H635" s="31" t="str">
        <f t="shared" si="109"/>
        <v/>
      </c>
      <c r="AM635"/>
      <c r="AN635"/>
      <c r="AO635"/>
      <c r="AP635"/>
      <c r="AQ635"/>
      <c r="AR635"/>
      <c r="AS635"/>
      <c r="AT635" s="33" t="str">
        <f>IF(ROW()=1,"",IF(O635=200,IFERROR(IF(FIND(LOWER(#REF!),LOWER(Q635)),"Yes","No"),"No"),"-"))</f>
        <v>-</v>
      </c>
      <c r="AU635" s="33" t="str">
        <f t="shared" si="99"/>
        <v>-</v>
      </c>
      <c r="AV635" s="33" t="str">
        <f t="shared" si="100"/>
        <v>-</v>
      </c>
      <c r="AW635" s="33" t="str">
        <f t="shared" si="107"/>
        <v>-</v>
      </c>
      <c r="AX635" s="33" t="str">
        <f t="shared" si="101"/>
        <v>No</v>
      </c>
      <c r="AY635" s="33" t="str">
        <f t="shared" si="102"/>
        <v>No</v>
      </c>
      <c r="AZ635" s="33" t="str">
        <f t="shared" si="103"/>
        <v>-</v>
      </c>
      <c r="BA635" s="33" t="str">
        <f t="shared" si="104"/>
        <v>No</v>
      </c>
      <c r="BB635" s="33" t="str">
        <f t="shared" si="105"/>
        <v>No</v>
      </c>
      <c r="BC635" s="33">
        <f t="shared" si="106"/>
        <v>0</v>
      </c>
    </row>
    <row r="636" spans="2:55" x14ac:dyDescent="0.25">
      <c r="B636" s="29" t="e">
        <f>IF(ROW(A636)=1,"",VLOOKUP(A636,'SERP Crawl'!A:C,3,FALSE))</f>
        <v>#N/A</v>
      </c>
      <c r="C636" t="e">
        <f>IF(ROW(A636)=1,"",VLOOKUP(A636,Crawl!A:C,3,FALSE))</f>
        <v>#N/A</v>
      </c>
      <c r="D636" s="31" t="e">
        <f>IF(ROW(A636)=1,"",IF(VLOOKUP(A636,Crawl!A:V,22,FALSE)="","No","Yes"))</f>
        <v>#N/A</v>
      </c>
      <c r="E636" s="31" t="e">
        <f>IF(ROW(A636)=1,"",IF(VLOOKUP(A636,Crawl!A:W,23,FALSE)=0,"",VLOOKUP(A636,Crawl!A:W,23,FALSE)))</f>
        <v>#N/A</v>
      </c>
      <c r="F636" s="31" t="str">
        <f t="shared" si="108"/>
        <v/>
      </c>
      <c r="G636" s="31" t="str">
        <f>IFERROR(MID(A636,FIND(".",A636,LEN(#REF!)),LEN(A636)),"")</f>
        <v/>
      </c>
      <c r="H636" s="31" t="str">
        <f t="shared" si="109"/>
        <v/>
      </c>
      <c r="AM636"/>
      <c r="AN636"/>
      <c r="AO636"/>
      <c r="AP636"/>
      <c r="AQ636"/>
      <c r="AR636"/>
      <c r="AS636"/>
      <c r="AT636" s="33" t="str">
        <f>IF(ROW()=1,"",IF(O636=200,IFERROR(IF(FIND(LOWER(#REF!),LOWER(Q636)),"Yes","No"),"No"),"-"))</f>
        <v>-</v>
      </c>
      <c r="AU636" s="33" t="str">
        <f t="shared" si="99"/>
        <v>-</v>
      </c>
      <c r="AV636" s="33" t="str">
        <f t="shared" si="100"/>
        <v>-</v>
      </c>
      <c r="AW636" s="33" t="str">
        <f t="shared" si="107"/>
        <v>-</v>
      </c>
      <c r="AX636" s="33" t="str">
        <f t="shared" si="101"/>
        <v>No</v>
      </c>
      <c r="AY636" s="33" t="str">
        <f t="shared" si="102"/>
        <v>No</v>
      </c>
      <c r="AZ636" s="33" t="str">
        <f t="shared" si="103"/>
        <v>-</v>
      </c>
      <c r="BA636" s="33" t="str">
        <f t="shared" si="104"/>
        <v>No</v>
      </c>
      <c r="BB636" s="33" t="str">
        <f t="shared" si="105"/>
        <v>No</v>
      </c>
      <c r="BC636" s="33">
        <f t="shared" si="106"/>
        <v>0</v>
      </c>
    </row>
    <row r="637" spans="2:55" x14ac:dyDescent="0.25">
      <c r="B637" s="29" t="e">
        <f>IF(ROW(A637)=1,"",VLOOKUP(A637,'SERP Crawl'!A:C,3,FALSE))</f>
        <v>#N/A</v>
      </c>
      <c r="C637" t="e">
        <f>IF(ROW(A637)=1,"",VLOOKUP(A637,Crawl!A:C,3,FALSE))</f>
        <v>#N/A</v>
      </c>
      <c r="D637" s="31" t="e">
        <f>IF(ROW(A637)=1,"",IF(VLOOKUP(A637,Crawl!A:V,22,FALSE)="","No","Yes"))</f>
        <v>#N/A</v>
      </c>
      <c r="E637" s="31" t="e">
        <f>IF(ROW(A637)=1,"",IF(VLOOKUP(A637,Crawl!A:W,23,FALSE)=0,"",VLOOKUP(A637,Crawl!A:W,23,FALSE)))</f>
        <v>#N/A</v>
      </c>
      <c r="F637" s="31" t="str">
        <f t="shared" si="108"/>
        <v/>
      </c>
      <c r="G637" s="31" t="str">
        <f>IFERROR(MID(A637,FIND(".",A637,LEN(#REF!)),LEN(A637)),"")</f>
        <v/>
      </c>
      <c r="H637" s="31" t="str">
        <f t="shared" si="109"/>
        <v/>
      </c>
      <c r="AM637"/>
      <c r="AN637"/>
      <c r="AO637"/>
      <c r="AP637"/>
      <c r="AQ637"/>
      <c r="AR637"/>
      <c r="AS637"/>
      <c r="AT637" s="33" t="str">
        <f>IF(ROW()=1,"",IF(O637=200,IFERROR(IF(FIND(LOWER(#REF!),LOWER(Q637)),"Yes","No"),"No"),"-"))</f>
        <v>-</v>
      </c>
      <c r="AU637" s="33" t="str">
        <f t="shared" si="99"/>
        <v>-</v>
      </c>
      <c r="AV637" s="33" t="str">
        <f t="shared" si="100"/>
        <v>-</v>
      </c>
      <c r="AW637" s="33" t="str">
        <f t="shared" si="107"/>
        <v>-</v>
      </c>
      <c r="AX637" s="33" t="str">
        <f t="shared" si="101"/>
        <v>No</v>
      </c>
      <c r="AY637" s="33" t="str">
        <f t="shared" si="102"/>
        <v>No</v>
      </c>
      <c r="AZ637" s="33" t="str">
        <f t="shared" si="103"/>
        <v>-</v>
      </c>
      <c r="BA637" s="33" t="str">
        <f t="shared" si="104"/>
        <v>No</v>
      </c>
      <c r="BB637" s="33" t="str">
        <f t="shared" si="105"/>
        <v>No</v>
      </c>
      <c r="BC637" s="33">
        <f t="shared" si="106"/>
        <v>0</v>
      </c>
    </row>
    <row r="638" spans="2:55" x14ac:dyDescent="0.25">
      <c r="B638" s="29" t="e">
        <f>IF(ROW(A638)=1,"",VLOOKUP(A638,'SERP Crawl'!A:C,3,FALSE))</f>
        <v>#N/A</v>
      </c>
      <c r="C638" t="e">
        <f>IF(ROW(A638)=1,"",VLOOKUP(A638,Crawl!A:C,3,FALSE))</f>
        <v>#N/A</v>
      </c>
      <c r="D638" s="31" t="e">
        <f>IF(ROW(A638)=1,"",IF(VLOOKUP(A638,Crawl!A:V,22,FALSE)="","No","Yes"))</f>
        <v>#N/A</v>
      </c>
      <c r="E638" s="31" t="e">
        <f>IF(ROW(A638)=1,"",IF(VLOOKUP(A638,Crawl!A:W,23,FALSE)=0,"",VLOOKUP(A638,Crawl!A:W,23,FALSE)))</f>
        <v>#N/A</v>
      </c>
      <c r="F638" s="31" t="str">
        <f t="shared" si="108"/>
        <v/>
      </c>
      <c r="G638" s="31" t="str">
        <f>IFERROR(MID(A638,FIND(".",A638,LEN(#REF!)),LEN(A638)),"")</f>
        <v/>
      </c>
      <c r="H638" s="31" t="str">
        <f t="shared" si="109"/>
        <v/>
      </c>
      <c r="AM638"/>
      <c r="AN638"/>
      <c r="AO638"/>
      <c r="AP638"/>
      <c r="AQ638"/>
      <c r="AR638"/>
      <c r="AS638"/>
      <c r="AT638" s="33" t="str">
        <f>IF(ROW()=1,"",IF(O638=200,IFERROR(IF(FIND(LOWER(#REF!),LOWER(Q638)),"Yes","No"),"No"),"-"))</f>
        <v>-</v>
      </c>
      <c r="AU638" s="33" t="str">
        <f t="shared" si="99"/>
        <v>-</v>
      </c>
      <c r="AV638" s="33" t="str">
        <f t="shared" si="100"/>
        <v>-</v>
      </c>
      <c r="AW638" s="33" t="str">
        <f t="shared" si="107"/>
        <v>-</v>
      </c>
      <c r="AX638" s="33" t="str">
        <f t="shared" si="101"/>
        <v>No</v>
      </c>
      <c r="AY638" s="33" t="str">
        <f t="shared" si="102"/>
        <v>No</v>
      </c>
      <c r="AZ638" s="33" t="str">
        <f t="shared" si="103"/>
        <v>-</v>
      </c>
      <c r="BA638" s="33" t="str">
        <f t="shared" si="104"/>
        <v>No</v>
      </c>
      <c r="BB638" s="33" t="str">
        <f t="shared" si="105"/>
        <v>No</v>
      </c>
      <c r="BC638" s="33">
        <f t="shared" si="106"/>
        <v>0</v>
      </c>
    </row>
    <row r="639" spans="2:55" x14ac:dyDescent="0.25">
      <c r="B639" s="29" t="e">
        <f>IF(ROW(A639)=1,"",VLOOKUP(A639,'SERP Crawl'!A:C,3,FALSE))</f>
        <v>#N/A</v>
      </c>
      <c r="C639" t="e">
        <f>IF(ROW(A639)=1,"",VLOOKUP(A639,Crawl!A:C,3,FALSE))</f>
        <v>#N/A</v>
      </c>
      <c r="D639" s="31" t="e">
        <f>IF(ROW(A639)=1,"",IF(VLOOKUP(A639,Crawl!A:V,22,FALSE)="","No","Yes"))</f>
        <v>#N/A</v>
      </c>
      <c r="E639" s="31" t="e">
        <f>IF(ROW(A639)=1,"",IF(VLOOKUP(A639,Crawl!A:W,23,FALSE)=0,"",VLOOKUP(A639,Crawl!A:W,23,FALSE)))</f>
        <v>#N/A</v>
      </c>
      <c r="F639" s="31" t="str">
        <f t="shared" si="108"/>
        <v/>
      </c>
      <c r="G639" s="31" t="str">
        <f>IFERROR(MID(A639,FIND(".",A639,LEN(#REF!)),LEN(A639)),"")</f>
        <v/>
      </c>
      <c r="H639" s="31" t="str">
        <f t="shared" si="109"/>
        <v/>
      </c>
      <c r="AM639"/>
      <c r="AN639"/>
      <c r="AO639"/>
      <c r="AP639"/>
      <c r="AQ639"/>
      <c r="AR639"/>
      <c r="AS639"/>
      <c r="AT639" s="33" t="str">
        <f>IF(ROW()=1,"",IF(O639=200,IFERROR(IF(FIND(LOWER(#REF!),LOWER(Q639)),"Yes","No"),"No"),"-"))</f>
        <v>-</v>
      </c>
      <c r="AU639" s="33" t="str">
        <f t="shared" si="99"/>
        <v>-</v>
      </c>
      <c r="AV639" s="33" t="str">
        <f t="shared" si="100"/>
        <v>-</v>
      </c>
      <c r="AW639" s="33" t="str">
        <f t="shared" si="107"/>
        <v>-</v>
      </c>
      <c r="AX639" s="33" t="str">
        <f t="shared" si="101"/>
        <v>No</v>
      </c>
      <c r="AY639" s="33" t="str">
        <f t="shared" si="102"/>
        <v>No</v>
      </c>
      <c r="AZ639" s="33" t="str">
        <f t="shared" si="103"/>
        <v>-</v>
      </c>
      <c r="BA639" s="33" t="str">
        <f t="shared" si="104"/>
        <v>No</v>
      </c>
      <c r="BB639" s="33" t="str">
        <f t="shared" si="105"/>
        <v>No</v>
      </c>
      <c r="BC639" s="33">
        <f t="shared" si="106"/>
        <v>0</v>
      </c>
    </row>
    <row r="640" spans="2:55" x14ac:dyDescent="0.25">
      <c r="B640" s="29" t="e">
        <f>IF(ROW(A640)=1,"",VLOOKUP(A640,'SERP Crawl'!A:C,3,FALSE))</f>
        <v>#N/A</v>
      </c>
      <c r="C640" t="e">
        <f>IF(ROW(A640)=1,"",VLOOKUP(A640,Crawl!A:C,3,FALSE))</f>
        <v>#N/A</v>
      </c>
      <c r="D640" s="31" t="e">
        <f>IF(ROW(A640)=1,"",IF(VLOOKUP(A640,Crawl!A:V,22,FALSE)="","No","Yes"))</f>
        <v>#N/A</v>
      </c>
      <c r="E640" s="31" t="e">
        <f>IF(ROW(A640)=1,"",IF(VLOOKUP(A640,Crawl!A:W,23,FALSE)=0,"",VLOOKUP(A640,Crawl!A:W,23,FALSE)))</f>
        <v>#N/A</v>
      </c>
      <c r="F640" s="31" t="str">
        <f t="shared" si="108"/>
        <v/>
      </c>
      <c r="G640" s="31" t="str">
        <f>IFERROR(MID(A640,FIND(".",A640,LEN(#REF!)),LEN(A640)),"")</f>
        <v/>
      </c>
      <c r="H640" s="31" t="str">
        <f t="shared" si="109"/>
        <v/>
      </c>
      <c r="AM640"/>
      <c r="AN640"/>
      <c r="AO640"/>
      <c r="AP640"/>
      <c r="AQ640"/>
      <c r="AR640"/>
      <c r="AS640"/>
      <c r="AT640" s="33" t="str">
        <f>IF(ROW()=1,"",IF(O640=200,IFERROR(IF(FIND(LOWER(#REF!),LOWER(Q640)),"Yes","No"),"No"),"-"))</f>
        <v>-</v>
      </c>
      <c r="AU640" s="33" t="str">
        <f t="shared" si="99"/>
        <v>-</v>
      </c>
      <c r="AV640" s="33" t="str">
        <f t="shared" si="100"/>
        <v>-</v>
      </c>
      <c r="AW640" s="33" t="str">
        <f t="shared" si="107"/>
        <v>-</v>
      </c>
      <c r="AX640" s="33" t="str">
        <f t="shared" si="101"/>
        <v>No</v>
      </c>
      <c r="AY640" s="33" t="str">
        <f t="shared" si="102"/>
        <v>No</v>
      </c>
      <c r="AZ640" s="33" t="str">
        <f t="shared" si="103"/>
        <v>-</v>
      </c>
      <c r="BA640" s="33" t="str">
        <f t="shared" si="104"/>
        <v>No</v>
      </c>
      <c r="BB640" s="33" t="str">
        <f t="shared" si="105"/>
        <v>No</v>
      </c>
      <c r="BC640" s="33">
        <f t="shared" si="106"/>
        <v>0</v>
      </c>
    </row>
    <row r="641" spans="2:55" x14ac:dyDescent="0.25">
      <c r="B641" s="29" t="e">
        <f>IF(ROW(A641)=1,"",VLOOKUP(A641,'SERP Crawl'!A:C,3,FALSE))</f>
        <v>#N/A</v>
      </c>
      <c r="C641" t="e">
        <f>IF(ROW(A641)=1,"",VLOOKUP(A641,Crawl!A:C,3,FALSE))</f>
        <v>#N/A</v>
      </c>
      <c r="D641" s="31" t="e">
        <f>IF(ROW(A641)=1,"",IF(VLOOKUP(A641,Crawl!A:V,22,FALSE)="","No","Yes"))</f>
        <v>#N/A</v>
      </c>
      <c r="E641" s="31" t="e">
        <f>IF(ROW(A641)=1,"",IF(VLOOKUP(A641,Crawl!A:W,23,FALSE)=0,"",VLOOKUP(A641,Crawl!A:W,23,FALSE)))</f>
        <v>#N/A</v>
      </c>
      <c r="F641" s="31" t="str">
        <f t="shared" si="108"/>
        <v/>
      </c>
      <c r="G641" s="31" t="str">
        <f>IFERROR(MID(A641,FIND(".",A641,LEN(#REF!)),LEN(A641)),"")</f>
        <v/>
      </c>
      <c r="H641" s="31" t="str">
        <f t="shared" si="109"/>
        <v/>
      </c>
      <c r="AM641"/>
      <c r="AN641"/>
      <c r="AO641"/>
      <c r="AP641"/>
      <c r="AQ641"/>
      <c r="AR641"/>
      <c r="AS641"/>
      <c r="AT641" s="33" t="str">
        <f>IF(ROW()=1,"",IF(O641=200,IFERROR(IF(FIND(LOWER(#REF!),LOWER(Q641)),"Yes","No"),"No"),"-"))</f>
        <v>-</v>
      </c>
      <c r="AU641" s="33" t="str">
        <f t="shared" si="99"/>
        <v>-</v>
      </c>
      <c r="AV641" s="33" t="str">
        <f t="shared" si="100"/>
        <v>-</v>
      </c>
      <c r="AW641" s="33" t="str">
        <f t="shared" si="107"/>
        <v>-</v>
      </c>
      <c r="AX641" s="33" t="str">
        <f t="shared" si="101"/>
        <v>No</v>
      </c>
      <c r="AY641" s="33" t="str">
        <f t="shared" si="102"/>
        <v>No</v>
      </c>
      <c r="AZ641" s="33" t="str">
        <f t="shared" si="103"/>
        <v>-</v>
      </c>
      <c r="BA641" s="33" t="str">
        <f t="shared" si="104"/>
        <v>No</v>
      </c>
      <c r="BB641" s="33" t="str">
        <f t="shared" si="105"/>
        <v>No</v>
      </c>
      <c r="BC641" s="33">
        <f t="shared" si="106"/>
        <v>0</v>
      </c>
    </row>
    <row r="642" spans="2:55" x14ac:dyDescent="0.25">
      <c r="B642" s="29" t="e">
        <f>IF(ROW(A642)=1,"",VLOOKUP(A642,'SERP Crawl'!A:C,3,FALSE))</f>
        <v>#N/A</v>
      </c>
      <c r="C642" t="e">
        <f>IF(ROW(A642)=1,"",VLOOKUP(A642,Crawl!A:C,3,FALSE))</f>
        <v>#N/A</v>
      </c>
      <c r="D642" s="31" t="e">
        <f>IF(ROW(A642)=1,"",IF(VLOOKUP(A642,Crawl!A:V,22,FALSE)="","No","Yes"))</f>
        <v>#N/A</v>
      </c>
      <c r="E642" s="31" t="e">
        <f>IF(ROW(A642)=1,"",IF(VLOOKUP(A642,Crawl!A:W,23,FALSE)=0,"",VLOOKUP(A642,Crawl!A:W,23,FALSE)))</f>
        <v>#N/A</v>
      </c>
      <c r="F642" s="31" t="str">
        <f t="shared" si="108"/>
        <v/>
      </c>
      <c r="G642" s="31" t="str">
        <f>IFERROR(MID(A642,FIND(".",A642,LEN(#REF!)),LEN(A642)),"")</f>
        <v/>
      </c>
      <c r="H642" s="31" t="str">
        <f t="shared" si="109"/>
        <v/>
      </c>
      <c r="AM642"/>
      <c r="AN642"/>
      <c r="AO642"/>
      <c r="AP642"/>
      <c r="AQ642"/>
      <c r="AR642"/>
      <c r="AS642"/>
      <c r="AT642" s="33" t="str">
        <f>IF(ROW()=1,"",IF(O642=200,IFERROR(IF(FIND(LOWER(#REF!),LOWER(Q642)),"Yes","No"),"No"),"-"))</f>
        <v>-</v>
      </c>
      <c r="AU642" s="33" t="str">
        <f t="shared" si="99"/>
        <v>-</v>
      </c>
      <c r="AV642" s="33" t="str">
        <f t="shared" si="100"/>
        <v>-</v>
      </c>
      <c r="AW642" s="33" t="str">
        <f t="shared" si="107"/>
        <v>-</v>
      </c>
      <c r="AX642" s="33" t="str">
        <f t="shared" si="101"/>
        <v>No</v>
      </c>
      <c r="AY642" s="33" t="str">
        <f t="shared" si="102"/>
        <v>No</v>
      </c>
      <c r="AZ642" s="33" t="str">
        <f t="shared" si="103"/>
        <v>-</v>
      </c>
      <c r="BA642" s="33" t="str">
        <f t="shared" si="104"/>
        <v>No</v>
      </c>
      <c r="BB642" s="33" t="str">
        <f t="shared" si="105"/>
        <v>No</v>
      </c>
      <c r="BC642" s="33">
        <f t="shared" si="106"/>
        <v>0</v>
      </c>
    </row>
    <row r="643" spans="2:55" x14ac:dyDescent="0.25">
      <c r="B643" s="29" t="e">
        <f>IF(ROW(A643)=1,"",VLOOKUP(A643,'SERP Crawl'!A:C,3,FALSE))</f>
        <v>#N/A</v>
      </c>
      <c r="C643" t="e">
        <f>IF(ROW(A643)=1,"",VLOOKUP(A643,Crawl!A:C,3,FALSE))</f>
        <v>#N/A</v>
      </c>
      <c r="D643" s="31" t="e">
        <f>IF(ROW(A643)=1,"",IF(VLOOKUP(A643,Crawl!A:V,22,FALSE)="","No","Yes"))</f>
        <v>#N/A</v>
      </c>
      <c r="E643" s="31" t="e">
        <f>IF(ROW(A643)=1,"",IF(VLOOKUP(A643,Crawl!A:W,23,FALSE)=0,"",VLOOKUP(A643,Crawl!A:W,23,FALSE)))</f>
        <v>#N/A</v>
      </c>
      <c r="F643" s="31" t="str">
        <f t="shared" si="108"/>
        <v/>
      </c>
      <c r="G643" s="31" t="str">
        <f>IFERROR(MID(A643,FIND(".",A643,LEN(#REF!)),LEN(A643)),"")</f>
        <v/>
      </c>
      <c r="H643" s="31" t="str">
        <f t="shared" si="109"/>
        <v/>
      </c>
      <c r="AM643"/>
      <c r="AN643"/>
      <c r="AO643"/>
      <c r="AP643"/>
      <c r="AQ643"/>
      <c r="AR643"/>
      <c r="AS643"/>
      <c r="AT643" s="33" t="str">
        <f>IF(ROW()=1,"",IF(O643=200,IFERROR(IF(FIND(LOWER(#REF!),LOWER(Q643)),"Yes","No"),"No"),"-"))</f>
        <v>-</v>
      </c>
      <c r="AU643" s="33" t="str">
        <f t="shared" si="99"/>
        <v>-</v>
      </c>
      <c r="AV643" s="33" t="str">
        <f t="shared" si="100"/>
        <v>-</v>
      </c>
      <c r="AW643" s="33" t="str">
        <f t="shared" si="107"/>
        <v>-</v>
      </c>
      <c r="AX643" s="33" t="str">
        <f t="shared" si="101"/>
        <v>No</v>
      </c>
      <c r="AY643" s="33" t="str">
        <f t="shared" si="102"/>
        <v>No</v>
      </c>
      <c r="AZ643" s="33" t="str">
        <f t="shared" si="103"/>
        <v>-</v>
      </c>
      <c r="BA643" s="33" t="str">
        <f t="shared" si="104"/>
        <v>No</v>
      </c>
      <c r="BB643" s="33" t="str">
        <f t="shared" si="105"/>
        <v>No</v>
      </c>
      <c r="BC643" s="33">
        <f t="shared" si="106"/>
        <v>0</v>
      </c>
    </row>
    <row r="644" spans="2:55" x14ac:dyDescent="0.25">
      <c r="B644" s="29" t="e">
        <f>IF(ROW(A644)=1,"",VLOOKUP(A644,'SERP Crawl'!A:C,3,FALSE))</f>
        <v>#N/A</v>
      </c>
      <c r="C644" t="e">
        <f>IF(ROW(A644)=1,"",VLOOKUP(A644,Crawl!A:C,3,FALSE))</f>
        <v>#N/A</v>
      </c>
      <c r="D644" s="31" t="e">
        <f>IF(ROW(A644)=1,"",IF(VLOOKUP(A644,Crawl!A:V,22,FALSE)="","No","Yes"))</f>
        <v>#N/A</v>
      </c>
      <c r="E644" s="31" t="e">
        <f>IF(ROW(A644)=1,"",IF(VLOOKUP(A644,Crawl!A:W,23,FALSE)=0,"",VLOOKUP(A644,Crawl!A:W,23,FALSE)))</f>
        <v>#N/A</v>
      </c>
      <c r="F644" s="31" t="str">
        <f t="shared" si="108"/>
        <v/>
      </c>
      <c r="G644" s="31" t="str">
        <f>IFERROR(MID(A644,FIND(".",A644,LEN(#REF!)),LEN(A644)),"")</f>
        <v/>
      </c>
      <c r="H644" s="31" t="str">
        <f t="shared" si="109"/>
        <v/>
      </c>
      <c r="AM644"/>
      <c r="AN644"/>
      <c r="AO644"/>
      <c r="AP644"/>
      <c r="AQ644"/>
      <c r="AR644"/>
      <c r="AS644"/>
      <c r="AT644" s="33" t="str">
        <f>IF(ROW()=1,"",IF(O644=200,IFERROR(IF(FIND(LOWER(#REF!),LOWER(Q644)),"Yes","No"),"No"),"-"))</f>
        <v>-</v>
      </c>
      <c r="AU644" s="33" t="str">
        <f t="shared" ref="AU644:AU707" si="110">IF(ROW()=1,"",IF(P644="OK",IF(Q644="","No",IF(COUNTIF(Q:Q,Q644)&gt;1,"Yes","No")),"-"))</f>
        <v>-</v>
      </c>
      <c r="AV644" s="33" t="str">
        <f t="shared" ref="AV644:AV707" si="111">IF(ROW()=1,"",IF(P644="OK",IF(T644="","No",IF(COUNTIF(T:T,T644)&gt;1,"Yes","No")),"-"))</f>
        <v>-</v>
      </c>
      <c r="AW644" s="33" t="str">
        <f t="shared" si="107"/>
        <v>-</v>
      </c>
      <c r="AX644" s="33" t="str">
        <f t="shared" ref="AX644:AX707" si="112">IF(ROW()=1,"",IF(AT644="Yes",IF(AU644="Yes",IF(AV644="Yes",IF(AW644="Yes","No"),"No"),"No"),"No"))</f>
        <v>No</v>
      </c>
      <c r="AY644" s="33" t="str">
        <f t="shared" ref="AY644:AY707" si="113">IF(ROW()=1,"",IF(AH644="","No","Yes"))</f>
        <v>No</v>
      </c>
      <c r="AZ644" s="33" t="str">
        <f t="shared" ref="AZ644:AZ707" si="114">IF(ROW()=1,"",IF(AI644="","-",IF(AI644=M644,"Yes","No")))</f>
        <v>-</v>
      </c>
      <c r="BA644" s="33" t="str">
        <f t="shared" ref="BA644:BA707" si="115">IF(ROW()=1,"",IFERROR(IF(FIND("noindex",LOWER(AJ644)),"Yes","No"),"No"))</f>
        <v>No</v>
      </c>
      <c r="BB644" s="33" t="str">
        <f t="shared" ref="BB644:BB707" si="116">IFERROR(IF(FIND("noindex",LOWER(AJ644)),"Yes","No"),"No")</f>
        <v>No</v>
      </c>
      <c r="BC644" s="33">
        <f t="shared" ref="BC644:BC707" si="117">LEN(M644)</f>
        <v>0</v>
      </c>
    </row>
    <row r="645" spans="2:55" x14ac:dyDescent="0.25">
      <c r="B645" s="29" t="e">
        <f>IF(ROW(A645)=1,"",VLOOKUP(A645,'SERP Crawl'!A:C,3,FALSE))</f>
        <v>#N/A</v>
      </c>
      <c r="C645" t="e">
        <f>IF(ROW(A645)=1,"",VLOOKUP(A645,Crawl!A:C,3,FALSE))</f>
        <v>#N/A</v>
      </c>
      <c r="D645" s="31" t="e">
        <f>IF(ROW(A645)=1,"",IF(VLOOKUP(A645,Crawl!A:V,22,FALSE)="","No","Yes"))</f>
        <v>#N/A</v>
      </c>
      <c r="E645" s="31" t="e">
        <f>IF(ROW(A645)=1,"",IF(VLOOKUP(A645,Crawl!A:W,23,FALSE)=0,"",VLOOKUP(A645,Crawl!A:W,23,FALSE)))</f>
        <v>#N/A</v>
      </c>
      <c r="F645" s="31" t="str">
        <f t="shared" si="108"/>
        <v/>
      </c>
      <c r="G645" s="31" t="str">
        <f>IFERROR(MID(A645,FIND(".",A645,LEN(#REF!)),LEN(A645)),"")</f>
        <v/>
      </c>
      <c r="H645" s="31" t="str">
        <f t="shared" si="109"/>
        <v/>
      </c>
      <c r="AM645"/>
      <c r="AN645"/>
      <c r="AO645"/>
      <c r="AP645"/>
      <c r="AQ645"/>
      <c r="AR645"/>
      <c r="AS645"/>
      <c r="AT645" s="33" t="str">
        <f>IF(ROW()=1,"",IF(O645=200,IFERROR(IF(FIND(LOWER(#REF!),LOWER(Q645)),"Yes","No"),"No"),"-"))</f>
        <v>-</v>
      </c>
      <c r="AU645" s="33" t="str">
        <f t="shared" si="110"/>
        <v>-</v>
      </c>
      <c r="AV645" s="33" t="str">
        <f t="shared" si="111"/>
        <v>-</v>
      </c>
      <c r="AW645" s="33" t="str">
        <f t="shared" ref="AW645:AW708" si="118">IFERROR(IF(ROW()=1,"",IF(P645="OK",IF(Y645="","No",IF(COUNTIF(Y:Y,Y645)&gt;1,"Yes","No")),"-")),"-")</f>
        <v>-</v>
      </c>
      <c r="AX645" s="33" t="str">
        <f t="shared" si="112"/>
        <v>No</v>
      </c>
      <c r="AY645" s="33" t="str">
        <f t="shared" si="113"/>
        <v>No</v>
      </c>
      <c r="AZ645" s="33" t="str">
        <f t="shared" si="114"/>
        <v>-</v>
      </c>
      <c r="BA645" s="33" t="str">
        <f t="shared" si="115"/>
        <v>No</v>
      </c>
      <c r="BB645" s="33" t="str">
        <f t="shared" si="116"/>
        <v>No</v>
      </c>
      <c r="BC645" s="33">
        <f t="shared" si="117"/>
        <v>0</v>
      </c>
    </row>
    <row r="646" spans="2:55" x14ac:dyDescent="0.25">
      <c r="B646" s="29" t="e">
        <f>IF(ROW(A646)=1,"",VLOOKUP(A646,'SERP Crawl'!A:C,3,FALSE))</f>
        <v>#N/A</v>
      </c>
      <c r="C646" t="e">
        <f>IF(ROW(A646)=1,"",VLOOKUP(A646,Crawl!A:C,3,FALSE))</f>
        <v>#N/A</v>
      </c>
      <c r="D646" s="31" t="e">
        <f>IF(ROW(A646)=1,"",IF(VLOOKUP(A646,Crawl!A:V,22,FALSE)="","No","Yes"))</f>
        <v>#N/A</v>
      </c>
      <c r="E646" s="31" t="e">
        <f>IF(ROW(A646)=1,"",IF(VLOOKUP(A646,Crawl!A:W,23,FALSE)=0,"",VLOOKUP(A646,Crawl!A:W,23,FALSE)))</f>
        <v>#N/A</v>
      </c>
      <c r="F646" s="31" t="str">
        <f t="shared" ref="F646:F702" si="119">IFERROR(IF(E646="","-",IF(IF(ROW(A646)=1,"",IF(E646="","-",IF(D646="Yes","-",IF(E646=A646,"Yes","No")))),"")),"")</f>
        <v/>
      </c>
      <c r="G646" s="31" t="str">
        <f>IFERROR(MID(A646,FIND(".",A646,LEN(#REF!)),LEN(A646)),"")</f>
        <v/>
      </c>
      <c r="H646" s="31" t="str">
        <f t="shared" ref="H646:H702" si="120">IFERROR(MID(A646,FIND("//",A646)+2,SUM(FIND(".",A646)-2-FIND("//",A646))),"")</f>
        <v/>
      </c>
      <c r="AM646"/>
      <c r="AN646"/>
      <c r="AO646"/>
      <c r="AP646"/>
      <c r="AQ646"/>
      <c r="AR646"/>
      <c r="AS646"/>
      <c r="AT646" s="33" t="str">
        <f>IF(ROW()=1,"",IF(O646=200,IFERROR(IF(FIND(LOWER(#REF!),LOWER(Q646)),"Yes","No"),"No"),"-"))</f>
        <v>-</v>
      </c>
      <c r="AU646" s="33" t="str">
        <f t="shared" si="110"/>
        <v>-</v>
      </c>
      <c r="AV646" s="33" t="str">
        <f t="shared" si="111"/>
        <v>-</v>
      </c>
      <c r="AW646" s="33" t="str">
        <f t="shared" si="118"/>
        <v>-</v>
      </c>
      <c r="AX646" s="33" t="str">
        <f t="shared" si="112"/>
        <v>No</v>
      </c>
      <c r="AY646" s="33" t="str">
        <f t="shared" si="113"/>
        <v>No</v>
      </c>
      <c r="AZ646" s="33" t="str">
        <f t="shared" si="114"/>
        <v>-</v>
      </c>
      <c r="BA646" s="33" t="str">
        <f t="shared" si="115"/>
        <v>No</v>
      </c>
      <c r="BB646" s="33" t="str">
        <f t="shared" si="116"/>
        <v>No</v>
      </c>
      <c r="BC646" s="33">
        <f t="shared" si="117"/>
        <v>0</v>
      </c>
    </row>
    <row r="647" spans="2:55" x14ac:dyDescent="0.25">
      <c r="B647" s="29" t="e">
        <f>IF(ROW(A647)=1,"",VLOOKUP(A647,'SERP Crawl'!A:C,3,FALSE))</f>
        <v>#N/A</v>
      </c>
      <c r="C647" t="e">
        <f>IF(ROW(A647)=1,"",VLOOKUP(A647,Crawl!A:C,3,FALSE))</f>
        <v>#N/A</v>
      </c>
      <c r="D647" s="31" t="e">
        <f>IF(ROW(A647)=1,"",IF(VLOOKUP(A647,Crawl!A:V,22,FALSE)="","No","Yes"))</f>
        <v>#N/A</v>
      </c>
      <c r="E647" s="31" t="e">
        <f>IF(ROW(A647)=1,"",IF(VLOOKUP(A647,Crawl!A:W,23,FALSE)=0,"",VLOOKUP(A647,Crawl!A:W,23,FALSE)))</f>
        <v>#N/A</v>
      </c>
      <c r="F647" s="31" t="str">
        <f t="shared" si="119"/>
        <v/>
      </c>
      <c r="G647" s="31" t="str">
        <f>IFERROR(MID(A647,FIND(".",A647,LEN(#REF!)),LEN(A647)),"")</f>
        <v/>
      </c>
      <c r="H647" s="31" t="str">
        <f t="shared" si="120"/>
        <v/>
      </c>
      <c r="AM647"/>
      <c r="AN647"/>
      <c r="AO647"/>
      <c r="AP647"/>
      <c r="AQ647"/>
      <c r="AR647"/>
      <c r="AS647"/>
      <c r="AT647" s="33" t="str">
        <f>IF(ROW()=1,"",IF(O647=200,IFERROR(IF(FIND(LOWER(#REF!),LOWER(Q647)),"Yes","No"),"No"),"-"))</f>
        <v>-</v>
      </c>
      <c r="AU647" s="33" t="str">
        <f t="shared" si="110"/>
        <v>-</v>
      </c>
      <c r="AV647" s="33" t="str">
        <f t="shared" si="111"/>
        <v>-</v>
      </c>
      <c r="AW647" s="33" t="str">
        <f t="shared" si="118"/>
        <v>-</v>
      </c>
      <c r="AX647" s="33" t="str">
        <f t="shared" si="112"/>
        <v>No</v>
      </c>
      <c r="AY647" s="33" t="str">
        <f t="shared" si="113"/>
        <v>No</v>
      </c>
      <c r="AZ647" s="33" t="str">
        <f t="shared" si="114"/>
        <v>-</v>
      </c>
      <c r="BA647" s="33" t="str">
        <f t="shared" si="115"/>
        <v>No</v>
      </c>
      <c r="BB647" s="33" t="str">
        <f t="shared" si="116"/>
        <v>No</v>
      </c>
      <c r="BC647" s="33">
        <f t="shared" si="117"/>
        <v>0</v>
      </c>
    </row>
    <row r="648" spans="2:55" x14ac:dyDescent="0.25">
      <c r="B648" s="29" t="e">
        <f>IF(ROW(A648)=1,"",VLOOKUP(A648,'SERP Crawl'!A:C,3,FALSE))</f>
        <v>#N/A</v>
      </c>
      <c r="C648" t="e">
        <f>IF(ROW(A648)=1,"",VLOOKUP(A648,Crawl!A:C,3,FALSE))</f>
        <v>#N/A</v>
      </c>
      <c r="D648" s="31" t="e">
        <f>IF(ROW(A648)=1,"",IF(VLOOKUP(A648,Crawl!A:V,22,FALSE)="","No","Yes"))</f>
        <v>#N/A</v>
      </c>
      <c r="E648" s="31" t="e">
        <f>IF(ROW(A648)=1,"",IF(VLOOKUP(A648,Crawl!A:W,23,FALSE)=0,"",VLOOKUP(A648,Crawl!A:W,23,FALSE)))</f>
        <v>#N/A</v>
      </c>
      <c r="F648" s="31" t="str">
        <f t="shared" si="119"/>
        <v/>
      </c>
      <c r="G648" s="31" t="str">
        <f>IFERROR(MID(A648,FIND(".",A648,LEN(#REF!)),LEN(A648)),"")</f>
        <v/>
      </c>
      <c r="H648" s="31" t="str">
        <f t="shared" si="120"/>
        <v/>
      </c>
      <c r="AM648"/>
      <c r="AN648"/>
      <c r="AO648"/>
      <c r="AP648"/>
      <c r="AQ648"/>
      <c r="AR648"/>
      <c r="AS648"/>
      <c r="AT648" s="33" t="str">
        <f>IF(ROW()=1,"",IF(O648=200,IFERROR(IF(FIND(LOWER(#REF!),LOWER(Q648)),"Yes","No"),"No"),"-"))</f>
        <v>-</v>
      </c>
      <c r="AU648" s="33" t="str">
        <f t="shared" si="110"/>
        <v>-</v>
      </c>
      <c r="AV648" s="33" t="str">
        <f t="shared" si="111"/>
        <v>-</v>
      </c>
      <c r="AW648" s="33" t="str">
        <f t="shared" si="118"/>
        <v>-</v>
      </c>
      <c r="AX648" s="33" t="str">
        <f t="shared" si="112"/>
        <v>No</v>
      </c>
      <c r="AY648" s="33" t="str">
        <f t="shared" si="113"/>
        <v>No</v>
      </c>
      <c r="AZ648" s="33" t="str">
        <f t="shared" si="114"/>
        <v>-</v>
      </c>
      <c r="BA648" s="33" t="str">
        <f t="shared" si="115"/>
        <v>No</v>
      </c>
      <c r="BB648" s="33" t="str">
        <f t="shared" si="116"/>
        <v>No</v>
      </c>
      <c r="BC648" s="33">
        <f t="shared" si="117"/>
        <v>0</v>
      </c>
    </row>
    <row r="649" spans="2:55" x14ac:dyDescent="0.25">
      <c r="B649" s="29" t="e">
        <f>IF(ROW(A649)=1,"",VLOOKUP(A649,'SERP Crawl'!A:C,3,FALSE))</f>
        <v>#N/A</v>
      </c>
      <c r="C649" t="e">
        <f>IF(ROW(A649)=1,"",VLOOKUP(A649,Crawl!A:C,3,FALSE))</f>
        <v>#N/A</v>
      </c>
      <c r="D649" s="31" t="e">
        <f>IF(ROW(A649)=1,"",IF(VLOOKUP(A649,Crawl!A:V,22,FALSE)="","No","Yes"))</f>
        <v>#N/A</v>
      </c>
      <c r="E649" s="31" t="e">
        <f>IF(ROW(A649)=1,"",IF(VLOOKUP(A649,Crawl!A:W,23,FALSE)=0,"",VLOOKUP(A649,Crawl!A:W,23,FALSE)))</f>
        <v>#N/A</v>
      </c>
      <c r="F649" s="31" t="str">
        <f t="shared" si="119"/>
        <v/>
      </c>
      <c r="G649" s="31" t="str">
        <f>IFERROR(MID(A649,FIND(".",A649,LEN(#REF!)),LEN(A649)),"")</f>
        <v/>
      </c>
      <c r="H649" s="31" t="str">
        <f t="shared" si="120"/>
        <v/>
      </c>
      <c r="AM649"/>
      <c r="AN649"/>
      <c r="AO649"/>
      <c r="AP649"/>
      <c r="AQ649"/>
      <c r="AR649"/>
      <c r="AS649"/>
      <c r="AT649" s="33" t="str">
        <f>IF(ROW()=1,"",IF(O649=200,IFERROR(IF(FIND(LOWER(#REF!),LOWER(Q649)),"Yes","No"),"No"),"-"))</f>
        <v>-</v>
      </c>
      <c r="AU649" s="33" t="str">
        <f t="shared" si="110"/>
        <v>-</v>
      </c>
      <c r="AV649" s="33" t="str">
        <f t="shared" si="111"/>
        <v>-</v>
      </c>
      <c r="AW649" s="33" t="str">
        <f t="shared" si="118"/>
        <v>-</v>
      </c>
      <c r="AX649" s="33" t="str">
        <f t="shared" si="112"/>
        <v>No</v>
      </c>
      <c r="AY649" s="33" t="str">
        <f t="shared" si="113"/>
        <v>No</v>
      </c>
      <c r="AZ649" s="33" t="str">
        <f t="shared" si="114"/>
        <v>-</v>
      </c>
      <c r="BA649" s="33" t="str">
        <f t="shared" si="115"/>
        <v>No</v>
      </c>
      <c r="BB649" s="33" t="str">
        <f t="shared" si="116"/>
        <v>No</v>
      </c>
      <c r="BC649" s="33">
        <f t="shared" si="117"/>
        <v>0</v>
      </c>
    </row>
    <row r="650" spans="2:55" x14ac:dyDescent="0.25">
      <c r="B650" s="29" t="e">
        <f>IF(ROW(A650)=1,"",VLOOKUP(A650,'SERP Crawl'!A:C,3,FALSE))</f>
        <v>#N/A</v>
      </c>
      <c r="C650" t="e">
        <f>IF(ROW(A650)=1,"",VLOOKUP(A650,Crawl!A:C,3,FALSE))</f>
        <v>#N/A</v>
      </c>
      <c r="D650" s="31" t="e">
        <f>IF(ROW(A650)=1,"",IF(VLOOKUP(A650,Crawl!A:V,22,FALSE)="","No","Yes"))</f>
        <v>#N/A</v>
      </c>
      <c r="E650" s="31" t="e">
        <f>IF(ROW(A650)=1,"",IF(VLOOKUP(A650,Crawl!A:W,23,FALSE)=0,"",VLOOKUP(A650,Crawl!A:W,23,FALSE)))</f>
        <v>#N/A</v>
      </c>
      <c r="F650" s="31" t="str">
        <f t="shared" si="119"/>
        <v/>
      </c>
      <c r="G650" s="31" t="str">
        <f>IFERROR(MID(A650,FIND(".",A650,LEN(#REF!)),LEN(A650)),"")</f>
        <v/>
      </c>
      <c r="H650" s="31" t="str">
        <f t="shared" si="120"/>
        <v/>
      </c>
      <c r="AM650"/>
      <c r="AN650"/>
      <c r="AO650"/>
      <c r="AP650"/>
      <c r="AQ650"/>
      <c r="AR650"/>
      <c r="AS650"/>
      <c r="AT650" s="33" t="str">
        <f>IF(ROW()=1,"",IF(O650=200,IFERROR(IF(FIND(LOWER(#REF!),LOWER(Q650)),"Yes","No"),"No"),"-"))</f>
        <v>-</v>
      </c>
      <c r="AU650" s="33" t="str">
        <f t="shared" si="110"/>
        <v>-</v>
      </c>
      <c r="AV650" s="33" t="str">
        <f t="shared" si="111"/>
        <v>-</v>
      </c>
      <c r="AW650" s="33" t="str">
        <f t="shared" si="118"/>
        <v>-</v>
      </c>
      <c r="AX650" s="33" t="str">
        <f t="shared" si="112"/>
        <v>No</v>
      </c>
      <c r="AY650" s="33" t="str">
        <f t="shared" si="113"/>
        <v>No</v>
      </c>
      <c r="AZ650" s="33" t="str">
        <f t="shared" si="114"/>
        <v>-</v>
      </c>
      <c r="BA650" s="33" t="str">
        <f t="shared" si="115"/>
        <v>No</v>
      </c>
      <c r="BB650" s="33" t="str">
        <f t="shared" si="116"/>
        <v>No</v>
      </c>
      <c r="BC650" s="33">
        <f t="shared" si="117"/>
        <v>0</v>
      </c>
    </row>
    <row r="651" spans="2:55" x14ac:dyDescent="0.25">
      <c r="B651" s="29" t="e">
        <f>IF(ROW(A651)=1,"",VLOOKUP(A651,'SERP Crawl'!A:C,3,FALSE))</f>
        <v>#N/A</v>
      </c>
      <c r="C651" t="e">
        <f>IF(ROW(A651)=1,"",VLOOKUP(A651,Crawl!A:C,3,FALSE))</f>
        <v>#N/A</v>
      </c>
      <c r="D651" s="31" t="e">
        <f>IF(ROW(A651)=1,"",IF(VLOOKUP(A651,Crawl!A:V,22,FALSE)="","No","Yes"))</f>
        <v>#N/A</v>
      </c>
      <c r="E651" s="31" t="e">
        <f>IF(ROW(A651)=1,"",IF(VLOOKUP(A651,Crawl!A:W,23,FALSE)=0,"",VLOOKUP(A651,Crawl!A:W,23,FALSE)))</f>
        <v>#N/A</v>
      </c>
      <c r="F651" s="31" t="str">
        <f t="shared" si="119"/>
        <v/>
      </c>
      <c r="G651" s="31" t="str">
        <f>IFERROR(MID(A651,FIND(".",A651,LEN(#REF!)),LEN(A651)),"")</f>
        <v/>
      </c>
      <c r="H651" s="31" t="str">
        <f t="shared" si="120"/>
        <v/>
      </c>
      <c r="AM651"/>
      <c r="AN651"/>
      <c r="AO651"/>
      <c r="AP651"/>
      <c r="AQ651"/>
      <c r="AR651"/>
      <c r="AS651"/>
      <c r="AT651" s="33" t="str">
        <f>IF(ROW()=1,"",IF(O651=200,IFERROR(IF(FIND(LOWER(#REF!),LOWER(Q651)),"Yes","No"),"No"),"-"))</f>
        <v>-</v>
      </c>
      <c r="AU651" s="33" t="str">
        <f t="shared" si="110"/>
        <v>-</v>
      </c>
      <c r="AV651" s="33" t="str">
        <f t="shared" si="111"/>
        <v>-</v>
      </c>
      <c r="AW651" s="33" t="str">
        <f t="shared" si="118"/>
        <v>-</v>
      </c>
      <c r="AX651" s="33" t="str">
        <f t="shared" si="112"/>
        <v>No</v>
      </c>
      <c r="AY651" s="33" t="str">
        <f t="shared" si="113"/>
        <v>No</v>
      </c>
      <c r="AZ651" s="33" t="str">
        <f t="shared" si="114"/>
        <v>-</v>
      </c>
      <c r="BA651" s="33" t="str">
        <f t="shared" si="115"/>
        <v>No</v>
      </c>
      <c r="BB651" s="33" t="str">
        <f t="shared" si="116"/>
        <v>No</v>
      </c>
      <c r="BC651" s="33">
        <f t="shared" si="117"/>
        <v>0</v>
      </c>
    </row>
    <row r="652" spans="2:55" x14ac:dyDescent="0.25">
      <c r="B652" s="29" t="e">
        <f>IF(ROW(A652)=1,"",VLOOKUP(A652,'SERP Crawl'!A:C,3,FALSE))</f>
        <v>#N/A</v>
      </c>
      <c r="C652" t="e">
        <f>IF(ROW(A652)=1,"",VLOOKUP(A652,Crawl!A:C,3,FALSE))</f>
        <v>#N/A</v>
      </c>
      <c r="D652" s="31" t="e">
        <f>IF(ROW(A652)=1,"",IF(VLOOKUP(A652,Crawl!A:V,22,FALSE)="","No","Yes"))</f>
        <v>#N/A</v>
      </c>
      <c r="E652" s="31" t="e">
        <f>IF(ROW(A652)=1,"",IF(VLOOKUP(A652,Crawl!A:W,23,FALSE)=0,"",VLOOKUP(A652,Crawl!A:W,23,FALSE)))</f>
        <v>#N/A</v>
      </c>
      <c r="F652" s="31" t="str">
        <f t="shared" si="119"/>
        <v/>
      </c>
      <c r="G652" s="31" t="str">
        <f>IFERROR(MID(A652,FIND(".",A652,LEN(#REF!)),LEN(A652)),"")</f>
        <v/>
      </c>
      <c r="H652" s="31" t="str">
        <f t="shared" si="120"/>
        <v/>
      </c>
      <c r="AM652"/>
      <c r="AN652"/>
      <c r="AO652"/>
      <c r="AP652"/>
      <c r="AQ652"/>
      <c r="AR652"/>
      <c r="AS652"/>
      <c r="AT652" s="33" t="str">
        <f>IF(ROW()=1,"",IF(O652=200,IFERROR(IF(FIND(LOWER(#REF!),LOWER(Q652)),"Yes","No"),"No"),"-"))</f>
        <v>-</v>
      </c>
      <c r="AU652" s="33" t="str">
        <f t="shared" si="110"/>
        <v>-</v>
      </c>
      <c r="AV652" s="33" t="str">
        <f t="shared" si="111"/>
        <v>-</v>
      </c>
      <c r="AW652" s="33" t="str">
        <f t="shared" si="118"/>
        <v>-</v>
      </c>
      <c r="AX652" s="33" t="str">
        <f t="shared" si="112"/>
        <v>No</v>
      </c>
      <c r="AY652" s="33" t="str">
        <f t="shared" si="113"/>
        <v>No</v>
      </c>
      <c r="AZ652" s="33" t="str">
        <f t="shared" si="114"/>
        <v>-</v>
      </c>
      <c r="BA652" s="33" t="str">
        <f t="shared" si="115"/>
        <v>No</v>
      </c>
      <c r="BB652" s="33" t="str">
        <f t="shared" si="116"/>
        <v>No</v>
      </c>
      <c r="BC652" s="33">
        <f t="shared" si="117"/>
        <v>0</v>
      </c>
    </row>
    <row r="653" spans="2:55" x14ac:dyDescent="0.25">
      <c r="B653" s="29" t="e">
        <f>IF(ROW(A653)=1,"",VLOOKUP(A653,'SERP Crawl'!A:C,3,FALSE))</f>
        <v>#N/A</v>
      </c>
      <c r="C653" t="e">
        <f>IF(ROW(A653)=1,"",VLOOKUP(A653,Crawl!A:C,3,FALSE))</f>
        <v>#N/A</v>
      </c>
      <c r="D653" s="31" t="e">
        <f>IF(ROW(A653)=1,"",IF(VLOOKUP(A653,Crawl!A:V,22,FALSE)="","No","Yes"))</f>
        <v>#N/A</v>
      </c>
      <c r="E653" s="31" t="e">
        <f>IF(ROW(A653)=1,"",IF(VLOOKUP(A653,Crawl!A:W,23,FALSE)=0,"",VLOOKUP(A653,Crawl!A:W,23,FALSE)))</f>
        <v>#N/A</v>
      </c>
      <c r="F653" s="31" t="str">
        <f t="shared" si="119"/>
        <v/>
      </c>
      <c r="G653" s="31" t="str">
        <f>IFERROR(MID(A653,FIND(".",A653,LEN(#REF!)),LEN(A653)),"")</f>
        <v/>
      </c>
      <c r="H653" s="31" t="str">
        <f t="shared" si="120"/>
        <v/>
      </c>
      <c r="AM653"/>
      <c r="AN653"/>
      <c r="AO653"/>
      <c r="AP653"/>
      <c r="AQ653"/>
      <c r="AR653"/>
      <c r="AS653"/>
      <c r="AT653" s="33" t="str">
        <f>IF(ROW()=1,"",IF(O653=200,IFERROR(IF(FIND(LOWER(#REF!),LOWER(Q653)),"Yes","No"),"No"),"-"))</f>
        <v>-</v>
      </c>
      <c r="AU653" s="33" t="str">
        <f t="shared" si="110"/>
        <v>-</v>
      </c>
      <c r="AV653" s="33" t="str">
        <f t="shared" si="111"/>
        <v>-</v>
      </c>
      <c r="AW653" s="33" t="str">
        <f t="shared" si="118"/>
        <v>-</v>
      </c>
      <c r="AX653" s="33" t="str">
        <f t="shared" si="112"/>
        <v>No</v>
      </c>
      <c r="AY653" s="33" t="str">
        <f t="shared" si="113"/>
        <v>No</v>
      </c>
      <c r="AZ653" s="33" t="str">
        <f t="shared" si="114"/>
        <v>-</v>
      </c>
      <c r="BA653" s="33" t="str">
        <f t="shared" si="115"/>
        <v>No</v>
      </c>
      <c r="BB653" s="33" t="str">
        <f t="shared" si="116"/>
        <v>No</v>
      </c>
      <c r="BC653" s="33">
        <f t="shared" si="117"/>
        <v>0</v>
      </c>
    </row>
    <row r="654" spans="2:55" x14ac:dyDescent="0.25">
      <c r="B654" s="29" t="e">
        <f>IF(ROW(A654)=1,"",VLOOKUP(A654,'SERP Crawl'!A:C,3,FALSE))</f>
        <v>#N/A</v>
      </c>
      <c r="C654" t="e">
        <f>IF(ROW(A654)=1,"",VLOOKUP(A654,Crawl!A:C,3,FALSE))</f>
        <v>#N/A</v>
      </c>
      <c r="D654" s="31" t="e">
        <f>IF(ROW(A654)=1,"",IF(VLOOKUP(A654,Crawl!A:V,22,FALSE)="","No","Yes"))</f>
        <v>#N/A</v>
      </c>
      <c r="E654" s="31" t="e">
        <f>IF(ROW(A654)=1,"",IF(VLOOKUP(A654,Crawl!A:W,23,FALSE)=0,"",VLOOKUP(A654,Crawl!A:W,23,FALSE)))</f>
        <v>#N/A</v>
      </c>
      <c r="F654" s="31" t="str">
        <f t="shared" si="119"/>
        <v/>
      </c>
      <c r="G654" s="31" t="str">
        <f>IFERROR(MID(A654,FIND(".",A654,LEN(#REF!)),LEN(A654)),"")</f>
        <v/>
      </c>
      <c r="H654" s="31" t="str">
        <f t="shared" si="120"/>
        <v/>
      </c>
      <c r="AM654"/>
      <c r="AN654"/>
      <c r="AO654"/>
      <c r="AP654"/>
      <c r="AQ654"/>
      <c r="AR654"/>
      <c r="AS654"/>
      <c r="AT654" s="33" t="str">
        <f>IF(ROW()=1,"",IF(O654=200,IFERROR(IF(FIND(LOWER(#REF!),LOWER(Q654)),"Yes","No"),"No"),"-"))</f>
        <v>-</v>
      </c>
      <c r="AU654" s="33" t="str">
        <f t="shared" si="110"/>
        <v>-</v>
      </c>
      <c r="AV654" s="33" t="str">
        <f t="shared" si="111"/>
        <v>-</v>
      </c>
      <c r="AW654" s="33" t="str">
        <f t="shared" si="118"/>
        <v>-</v>
      </c>
      <c r="AX654" s="33" t="str">
        <f t="shared" si="112"/>
        <v>No</v>
      </c>
      <c r="AY654" s="33" t="str">
        <f t="shared" si="113"/>
        <v>No</v>
      </c>
      <c r="AZ654" s="33" t="str">
        <f t="shared" si="114"/>
        <v>-</v>
      </c>
      <c r="BA654" s="33" t="str">
        <f t="shared" si="115"/>
        <v>No</v>
      </c>
      <c r="BB654" s="33" t="str">
        <f t="shared" si="116"/>
        <v>No</v>
      </c>
      <c r="BC654" s="33">
        <f t="shared" si="117"/>
        <v>0</v>
      </c>
    </row>
    <row r="655" spans="2:55" x14ac:dyDescent="0.25">
      <c r="B655" s="29" t="e">
        <f>IF(ROW(A655)=1,"",VLOOKUP(A655,'SERP Crawl'!A:C,3,FALSE))</f>
        <v>#N/A</v>
      </c>
      <c r="C655" t="e">
        <f>IF(ROW(A655)=1,"",VLOOKUP(A655,Crawl!A:C,3,FALSE))</f>
        <v>#N/A</v>
      </c>
      <c r="D655" s="31" t="e">
        <f>IF(ROW(A655)=1,"",IF(VLOOKUP(A655,Crawl!A:V,22,FALSE)="","No","Yes"))</f>
        <v>#N/A</v>
      </c>
      <c r="E655" s="31" t="e">
        <f>IF(ROW(A655)=1,"",IF(VLOOKUP(A655,Crawl!A:W,23,FALSE)=0,"",VLOOKUP(A655,Crawl!A:W,23,FALSE)))</f>
        <v>#N/A</v>
      </c>
      <c r="F655" s="31" t="str">
        <f t="shared" si="119"/>
        <v/>
      </c>
      <c r="G655" s="31" t="str">
        <f>IFERROR(MID(A655,FIND(".",A655,LEN(#REF!)),LEN(A655)),"")</f>
        <v/>
      </c>
      <c r="H655" s="31" t="str">
        <f t="shared" si="120"/>
        <v/>
      </c>
      <c r="AM655"/>
      <c r="AN655"/>
      <c r="AO655"/>
      <c r="AP655"/>
      <c r="AQ655"/>
      <c r="AR655"/>
      <c r="AS655"/>
      <c r="AT655" s="33" t="str">
        <f>IF(ROW()=1,"",IF(O655=200,IFERROR(IF(FIND(LOWER(#REF!),LOWER(Q655)),"Yes","No"),"No"),"-"))</f>
        <v>-</v>
      </c>
      <c r="AU655" s="33" t="str">
        <f t="shared" si="110"/>
        <v>-</v>
      </c>
      <c r="AV655" s="33" t="str">
        <f t="shared" si="111"/>
        <v>-</v>
      </c>
      <c r="AW655" s="33" t="str">
        <f t="shared" si="118"/>
        <v>-</v>
      </c>
      <c r="AX655" s="33" t="str">
        <f t="shared" si="112"/>
        <v>No</v>
      </c>
      <c r="AY655" s="33" t="str">
        <f t="shared" si="113"/>
        <v>No</v>
      </c>
      <c r="AZ655" s="33" t="str">
        <f t="shared" si="114"/>
        <v>-</v>
      </c>
      <c r="BA655" s="33" t="str">
        <f t="shared" si="115"/>
        <v>No</v>
      </c>
      <c r="BB655" s="33" t="str">
        <f t="shared" si="116"/>
        <v>No</v>
      </c>
      <c r="BC655" s="33">
        <f t="shared" si="117"/>
        <v>0</v>
      </c>
    </row>
    <row r="656" spans="2:55" x14ac:dyDescent="0.25">
      <c r="B656" s="29" t="e">
        <f>IF(ROW(A656)=1,"",VLOOKUP(A656,'SERP Crawl'!A:C,3,FALSE))</f>
        <v>#N/A</v>
      </c>
      <c r="C656" t="e">
        <f>IF(ROW(A656)=1,"",VLOOKUP(A656,Crawl!A:C,3,FALSE))</f>
        <v>#N/A</v>
      </c>
      <c r="D656" s="31" t="e">
        <f>IF(ROW(A656)=1,"",IF(VLOOKUP(A656,Crawl!A:V,22,FALSE)="","No","Yes"))</f>
        <v>#N/A</v>
      </c>
      <c r="E656" s="31" t="e">
        <f>IF(ROW(A656)=1,"",IF(VLOOKUP(A656,Crawl!A:W,23,FALSE)=0,"",VLOOKUP(A656,Crawl!A:W,23,FALSE)))</f>
        <v>#N/A</v>
      </c>
      <c r="F656" s="31" t="str">
        <f t="shared" si="119"/>
        <v/>
      </c>
      <c r="G656" s="31" t="str">
        <f>IFERROR(MID(A656,FIND(".",A656,LEN(#REF!)),LEN(A656)),"")</f>
        <v/>
      </c>
      <c r="H656" s="31" t="str">
        <f t="shared" si="120"/>
        <v/>
      </c>
      <c r="AM656"/>
      <c r="AN656"/>
      <c r="AO656"/>
      <c r="AP656"/>
      <c r="AQ656"/>
      <c r="AR656"/>
      <c r="AS656"/>
      <c r="AT656" s="33" t="str">
        <f>IF(ROW()=1,"",IF(O656=200,IFERROR(IF(FIND(LOWER(#REF!),LOWER(Q656)),"Yes","No"),"No"),"-"))</f>
        <v>-</v>
      </c>
      <c r="AU656" s="33" t="str">
        <f t="shared" si="110"/>
        <v>-</v>
      </c>
      <c r="AV656" s="33" t="str">
        <f t="shared" si="111"/>
        <v>-</v>
      </c>
      <c r="AW656" s="33" t="str">
        <f t="shared" si="118"/>
        <v>-</v>
      </c>
      <c r="AX656" s="33" t="str">
        <f t="shared" si="112"/>
        <v>No</v>
      </c>
      <c r="AY656" s="33" t="str">
        <f t="shared" si="113"/>
        <v>No</v>
      </c>
      <c r="AZ656" s="33" t="str">
        <f t="shared" si="114"/>
        <v>-</v>
      </c>
      <c r="BA656" s="33" t="str">
        <f t="shared" si="115"/>
        <v>No</v>
      </c>
      <c r="BB656" s="33" t="str">
        <f t="shared" si="116"/>
        <v>No</v>
      </c>
      <c r="BC656" s="33">
        <f t="shared" si="117"/>
        <v>0</v>
      </c>
    </row>
    <row r="657" spans="2:55" x14ac:dyDescent="0.25">
      <c r="B657" s="29" t="e">
        <f>IF(ROW(A657)=1,"",VLOOKUP(A657,'SERP Crawl'!A:C,3,FALSE))</f>
        <v>#N/A</v>
      </c>
      <c r="C657" t="e">
        <f>IF(ROW(A657)=1,"",VLOOKUP(A657,Crawl!A:C,3,FALSE))</f>
        <v>#N/A</v>
      </c>
      <c r="D657" s="31" t="e">
        <f>IF(ROW(A657)=1,"",IF(VLOOKUP(A657,Crawl!A:V,22,FALSE)="","No","Yes"))</f>
        <v>#N/A</v>
      </c>
      <c r="E657" s="31" t="e">
        <f>IF(ROW(A657)=1,"",IF(VLOOKUP(A657,Crawl!A:W,23,FALSE)=0,"",VLOOKUP(A657,Crawl!A:W,23,FALSE)))</f>
        <v>#N/A</v>
      </c>
      <c r="F657" s="31" t="str">
        <f t="shared" si="119"/>
        <v/>
      </c>
      <c r="G657" s="31" t="str">
        <f>IFERROR(MID(A657,FIND(".",A657,LEN(#REF!)),LEN(A657)),"")</f>
        <v/>
      </c>
      <c r="H657" s="31" t="str">
        <f t="shared" si="120"/>
        <v/>
      </c>
      <c r="AM657"/>
      <c r="AN657"/>
      <c r="AO657"/>
      <c r="AP657"/>
      <c r="AQ657"/>
      <c r="AR657"/>
      <c r="AS657"/>
      <c r="AT657" s="33" t="str">
        <f>IF(ROW()=1,"",IF(O657=200,IFERROR(IF(FIND(LOWER(#REF!),LOWER(Q657)),"Yes","No"),"No"),"-"))</f>
        <v>-</v>
      </c>
      <c r="AU657" s="33" t="str">
        <f t="shared" si="110"/>
        <v>-</v>
      </c>
      <c r="AV657" s="33" t="str">
        <f t="shared" si="111"/>
        <v>-</v>
      </c>
      <c r="AW657" s="33" t="str">
        <f t="shared" si="118"/>
        <v>-</v>
      </c>
      <c r="AX657" s="33" t="str">
        <f t="shared" si="112"/>
        <v>No</v>
      </c>
      <c r="AY657" s="33" t="str">
        <f t="shared" si="113"/>
        <v>No</v>
      </c>
      <c r="AZ657" s="33" t="str">
        <f t="shared" si="114"/>
        <v>-</v>
      </c>
      <c r="BA657" s="33" t="str">
        <f t="shared" si="115"/>
        <v>No</v>
      </c>
      <c r="BB657" s="33" t="str">
        <f t="shared" si="116"/>
        <v>No</v>
      </c>
      <c r="BC657" s="33">
        <f t="shared" si="117"/>
        <v>0</v>
      </c>
    </row>
    <row r="658" spans="2:55" x14ac:dyDescent="0.25">
      <c r="B658" s="29" t="e">
        <f>IF(ROW(A658)=1,"",VLOOKUP(A658,'SERP Crawl'!A:C,3,FALSE))</f>
        <v>#N/A</v>
      </c>
      <c r="C658" t="e">
        <f>IF(ROW(A658)=1,"",VLOOKUP(A658,Crawl!A:C,3,FALSE))</f>
        <v>#N/A</v>
      </c>
      <c r="D658" s="31" t="e">
        <f>IF(ROW(A658)=1,"",IF(VLOOKUP(A658,Crawl!A:V,22,FALSE)="","No","Yes"))</f>
        <v>#N/A</v>
      </c>
      <c r="E658" s="31" t="e">
        <f>IF(ROW(A658)=1,"",IF(VLOOKUP(A658,Crawl!A:W,23,FALSE)=0,"",VLOOKUP(A658,Crawl!A:W,23,FALSE)))</f>
        <v>#N/A</v>
      </c>
      <c r="F658" s="31" t="str">
        <f t="shared" si="119"/>
        <v/>
      </c>
      <c r="G658" s="31" t="str">
        <f>IFERROR(MID(A658,FIND(".",A658,LEN(#REF!)),LEN(A658)),"")</f>
        <v/>
      </c>
      <c r="H658" s="31" t="str">
        <f t="shared" si="120"/>
        <v/>
      </c>
      <c r="AM658"/>
      <c r="AN658"/>
      <c r="AO658"/>
      <c r="AP658"/>
      <c r="AQ658"/>
      <c r="AR658"/>
      <c r="AS658"/>
      <c r="AT658" s="33" t="str">
        <f>IF(ROW()=1,"",IF(O658=200,IFERROR(IF(FIND(LOWER(#REF!),LOWER(Q658)),"Yes","No"),"No"),"-"))</f>
        <v>-</v>
      </c>
      <c r="AU658" s="33" t="str">
        <f t="shared" si="110"/>
        <v>-</v>
      </c>
      <c r="AV658" s="33" t="str">
        <f t="shared" si="111"/>
        <v>-</v>
      </c>
      <c r="AW658" s="33" t="str">
        <f t="shared" si="118"/>
        <v>-</v>
      </c>
      <c r="AX658" s="33" t="str">
        <f t="shared" si="112"/>
        <v>No</v>
      </c>
      <c r="AY658" s="33" t="str">
        <f t="shared" si="113"/>
        <v>No</v>
      </c>
      <c r="AZ658" s="33" t="str">
        <f t="shared" si="114"/>
        <v>-</v>
      </c>
      <c r="BA658" s="33" t="str">
        <f t="shared" si="115"/>
        <v>No</v>
      </c>
      <c r="BB658" s="33" t="str">
        <f t="shared" si="116"/>
        <v>No</v>
      </c>
      <c r="BC658" s="33">
        <f t="shared" si="117"/>
        <v>0</v>
      </c>
    </row>
    <row r="659" spans="2:55" x14ac:dyDescent="0.25">
      <c r="B659" s="29" t="e">
        <f>IF(ROW(A659)=1,"",VLOOKUP(A659,'SERP Crawl'!A:C,3,FALSE))</f>
        <v>#N/A</v>
      </c>
      <c r="C659" t="e">
        <f>IF(ROW(A659)=1,"",VLOOKUP(A659,Crawl!A:C,3,FALSE))</f>
        <v>#N/A</v>
      </c>
      <c r="D659" s="31" t="e">
        <f>IF(ROW(A659)=1,"",IF(VLOOKUP(A659,Crawl!A:V,22,FALSE)="","No","Yes"))</f>
        <v>#N/A</v>
      </c>
      <c r="E659" s="31" t="e">
        <f>IF(ROW(A659)=1,"",IF(VLOOKUP(A659,Crawl!A:W,23,FALSE)=0,"",VLOOKUP(A659,Crawl!A:W,23,FALSE)))</f>
        <v>#N/A</v>
      </c>
      <c r="F659" s="31" t="str">
        <f t="shared" si="119"/>
        <v/>
      </c>
      <c r="G659" s="31" t="str">
        <f>IFERROR(MID(A659,FIND(".",A659,LEN(#REF!)),LEN(A659)),"")</f>
        <v/>
      </c>
      <c r="H659" s="31" t="str">
        <f t="shared" si="120"/>
        <v/>
      </c>
      <c r="AM659"/>
      <c r="AN659"/>
      <c r="AO659"/>
      <c r="AP659"/>
      <c r="AQ659"/>
      <c r="AR659"/>
      <c r="AS659"/>
      <c r="AT659" s="33" t="str">
        <f>IF(ROW()=1,"",IF(O659=200,IFERROR(IF(FIND(LOWER(#REF!),LOWER(Q659)),"Yes","No"),"No"),"-"))</f>
        <v>-</v>
      </c>
      <c r="AU659" s="33" t="str">
        <f t="shared" si="110"/>
        <v>-</v>
      </c>
      <c r="AV659" s="33" t="str">
        <f t="shared" si="111"/>
        <v>-</v>
      </c>
      <c r="AW659" s="33" t="str">
        <f t="shared" si="118"/>
        <v>-</v>
      </c>
      <c r="AX659" s="33" t="str">
        <f t="shared" si="112"/>
        <v>No</v>
      </c>
      <c r="AY659" s="33" t="str">
        <f t="shared" si="113"/>
        <v>No</v>
      </c>
      <c r="AZ659" s="33" t="str">
        <f t="shared" si="114"/>
        <v>-</v>
      </c>
      <c r="BA659" s="33" t="str">
        <f t="shared" si="115"/>
        <v>No</v>
      </c>
      <c r="BB659" s="33" t="str">
        <f t="shared" si="116"/>
        <v>No</v>
      </c>
      <c r="BC659" s="33">
        <f t="shared" si="117"/>
        <v>0</v>
      </c>
    </row>
    <row r="660" spans="2:55" x14ac:dyDescent="0.25">
      <c r="B660" s="29" t="e">
        <f>IF(ROW(A660)=1,"",VLOOKUP(A660,'SERP Crawl'!A:C,3,FALSE))</f>
        <v>#N/A</v>
      </c>
      <c r="C660" t="e">
        <f>IF(ROW(A660)=1,"",VLOOKUP(A660,Crawl!A:C,3,FALSE))</f>
        <v>#N/A</v>
      </c>
      <c r="D660" s="31" t="e">
        <f>IF(ROW(A660)=1,"",IF(VLOOKUP(A660,Crawl!A:V,22,FALSE)="","No","Yes"))</f>
        <v>#N/A</v>
      </c>
      <c r="E660" s="31" t="e">
        <f>IF(ROW(A660)=1,"",IF(VLOOKUP(A660,Crawl!A:W,23,FALSE)=0,"",VLOOKUP(A660,Crawl!A:W,23,FALSE)))</f>
        <v>#N/A</v>
      </c>
      <c r="F660" s="31" t="str">
        <f t="shared" si="119"/>
        <v/>
      </c>
      <c r="G660" s="31" t="str">
        <f>IFERROR(MID(A660,FIND(".",A660,LEN(#REF!)),LEN(A660)),"")</f>
        <v/>
      </c>
      <c r="H660" s="31" t="str">
        <f t="shared" si="120"/>
        <v/>
      </c>
      <c r="AM660"/>
      <c r="AN660"/>
      <c r="AO660"/>
      <c r="AP660"/>
      <c r="AQ660"/>
      <c r="AR660"/>
      <c r="AS660"/>
      <c r="AT660" s="33" t="str">
        <f>IF(ROW()=1,"",IF(O660=200,IFERROR(IF(FIND(LOWER(#REF!),LOWER(Q660)),"Yes","No"),"No"),"-"))</f>
        <v>-</v>
      </c>
      <c r="AU660" s="33" t="str">
        <f t="shared" si="110"/>
        <v>-</v>
      </c>
      <c r="AV660" s="33" t="str">
        <f t="shared" si="111"/>
        <v>-</v>
      </c>
      <c r="AW660" s="33" t="str">
        <f t="shared" si="118"/>
        <v>-</v>
      </c>
      <c r="AX660" s="33" t="str">
        <f t="shared" si="112"/>
        <v>No</v>
      </c>
      <c r="AY660" s="33" t="str">
        <f t="shared" si="113"/>
        <v>No</v>
      </c>
      <c r="AZ660" s="33" t="str">
        <f t="shared" si="114"/>
        <v>-</v>
      </c>
      <c r="BA660" s="33" t="str">
        <f t="shared" si="115"/>
        <v>No</v>
      </c>
      <c r="BB660" s="33" t="str">
        <f t="shared" si="116"/>
        <v>No</v>
      </c>
      <c r="BC660" s="33">
        <f t="shared" si="117"/>
        <v>0</v>
      </c>
    </row>
    <row r="661" spans="2:55" x14ac:dyDescent="0.25">
      <c r="B661" s="29" t="e">
        <f>IF(ROW(A661)=1,"",VLOOKUP(A661,'SERP Crawl'!A:C,3,FALSE))</f>
        <v>#N/A</v>
      </c>
      <c r="C661" t="e">
        <f>IF(ROW(A661)=1,"",VLOOKUP(A661,Crawl!A:C,3,FALSE))</f>
        <v>#N/A</v>
      </c>
      <c r="D661" s="31" t="e">
        <f>IF(ROW(A661)=1,"",IF(VLOOKUP(A661,Crawl!A:V,22,FALSE)="","No","Yes"))</f>
        <v>#N/A</v>
      </c>
      <c r="E661" s="31" t="e">
        <f>IF(ROW(A661)=1,"",IF(VLOOKUP(A661,Crawl!A:W,23,FALSE)=0,"",VLOOKUP(A661,Crawl!A:W,23,FALSE)))</f>
        <v>#N/A</v>
      </c>
      <c r="F661" s="31" t="str">
        <f t="shared" si="119"/>
        <v/>
      </c>
      <c r="G661" s="31" t="str">
        <f>IFERROR(MID(A661,FIND(".",A661,LEN(#REF!)),LEN(A661)),"")</f>
        <v/>
      </c>
      <c r="H661" s="31" t="str">
        <f t="shared" si="120"/>
        <v/>
      </c>
      <c r="AM661"/>
      <c r="AN661"/>
      <c r="AO661"/>
      <c r="AP661"/>
      <c r="AQ661"/>
      <c r="AR661"/>
      <c r="AS661"/>
      <c r="AT661" s="33" t="str">
        <f>IF(ROW()=1,"",IF(O661=200,IFERROR(IF(FIND(LOWER(#REF!),LOWER(Q661)),"Yes","No"),"No"),"-"))</f>
        <v>-</v>
      </c>
      <c r="AU661" s="33" t="str">
        <f t="shared" si="110"/>
        <v>-</v>
      </c>
      <c r="AV661" s="33" t="str">
        <f t="shared" si="111"/>
        <v>-</v>
      </c>
      <c r="AW661" s="33" t="str">
        <f t="shared" si="118"/>
        <v>-</v>
      </c>
      <c r="AX661" s="33" t="str">
        <f t="shared" si="112"/>
        <v>No</v>
      </c>
      <c r="AY661" s="33" t="str">
        <f t="shared" si="113"/>
        <v>No</v>
      </c>
      <c r="AZ661" s="33" t="str">
        <f t="shared" si="114"/>
        <v>-</v>
      </c>
      <c r="BA661" s="33" t="str">
        <f t="shared" si="115"/>
        <v>No</v>
      </c>
      <c r="BB661" s="33" t="str">
        <f t="shared" si="116"/>
        <v>No</v>
      </c>
      <c r="BC661" s="33">
        <f t="shared" si="117"/>
        <v>0</v>
      </c>
    </row>
    <row r="662" spans="2:55" x14ac:dyDescent="0.25">
      <c r="B662" s="29" t="e">
        <f>IF(ROW(A662)=1,"",VLOOKUP(A662,'SERP Crawl'!A:C,3,FALSE))</f>
        <v>#N/A</v>
      </c>
      <c r="C662" t="e">
        <f>IF(ROW(A662)=1,"",VLOOKUP(A662,Crawl!A:C,3,FALSE))</f>
        <v>#N/A</v>
      </c>
      <c r="D662" s="31" t="e">
        <f>IF(ROW(A662)=1,"",IF(VLOOKUP(A662,Crawl!A:V,22,FALSE)="","No","Yes"))</f>
        <v>#N/A</v>
      </c>
      <c r="E662" s="31" t="e">
        <f>IF(ROW(A662)=1,"",IF(VLOOKUP(A662,Crawl!A:W,23,FALSE)=0,"",VLOOKUP(A662,Crawl!A:W,23,FALSE)))</f>
        <v>#N/A</v>
      </c>
      <c r="F662" s="31" t="str">
        <f t="shared" si="119"/>
        <v/>
      </c>
      <c r="G662" s="31" t="str">
        <f>IFERROR(MID(A662,FIND(".",A662,LEN(#REF!)),LEN(A662)),"")</f>
        <v/>
      </c>
      <c r="H662" s="31" t="str">
        <f t="shared" si="120"/>
        <v/>
      </c>
      <c r="AM662"/>
      <c r="AN662"/>
      <c r="AO662"/>
      <c r="AP662"/>
      <c r="AQ662"/>
      <c r="AR662"/>
      <c r="AS662"/>
      <c r="AT662" s="33" t="str">
        <f>IF(ROW()=1,"",IF(O662=200,IFERROR(IF(FIND(LOWER(#REF!),LOWER(Q662)),"Yes","No"),"No"),"-"))</f>
        <v>-</v>
      </c>
      <c r="AU662" s="33" t="str">
        <f t="shared" si="110"/>
        <v>-</v>
      </c>
      <c r="AV662" s="33" t="str">
        <f t="shared" si="111"/>
        <v>-</v>
      </c>
      <c r="AW662" s="33" t="str">
        <f t="shared" si="118"/>
        <v>-</v>
      </c>
      <c r="AX662" s="33" t="str">
        <f t="shared" si="112"/>
        <v>No</v>
      </c>
      <c r="AY662" s="33" t="str">
        <f t="shared" si="113"/>
        <v>No</v>
      </c>
      <c r="AZ662" s="33" t="str">
        <f t="shared" si="114"/>
        <v>-</v>
      </c>
      <c r="BA662" s="33" t="str">
        <f t="shared" si="115"/>
        <v>No</v>
      </c>
      <c r="BB662" s="33" t="str">
        <f t="shared" si="116"/>
        <v>No</v>
      </c>
      <c r="BC662" s="33">
        <f t="shared" si="117"/>
        <v>0</v>
      </c>
    </row>
    <row r="663" spans="2:55" x14ac:dyDescent="0.25">
      <c r="B663" s="29" t="e">
        <f>IF(ROW(A663)=1,"",VLOOKUP(A663,'SERP Crawl'!A:C,3,FALSE))</f>
        <v>#N/A</v>
      </c>
      <c r="C663" t="e">
        <f>IF(ROW(A663)=1,"",VLOOKUP(A663,Crawl!A:C,3,FALSE))</f>
        <v>#N/A</v>
      </c>
      <c r="D663" s="31" t="e">
        <f>IF(ROW(A663)=1,"",IF(VLOOKUP(A663,Crawl!A:V,22,FALSE)="","No","Yes"))</f>
        <v>#N/A</v>
      </c>
      <c r="E663" s="31" t="e">
        <f>IF(ROW(A663)=1,"",IF(VLOOKUP(A663,Crawl!A:W,23,FALSE)=0,"",VLOOKUP(A663,Crawl!A:W,23,FALSE)))</f>
        <v>#N/A</v>
      </c>
      <c r="F663" s="31" t="str">
        <f t="shared" si="119"/>
        <v/>
      </c>
      <c r="G663" s="31" t="str">
        <f>IFERROR(MID(A663,FIND(".",A663,LEN(#REF!)),LEN(A663)),"")</f>
        <v/>
      </c>
      <c r="H663" s="31" t="str">
        <f t="shared" si="120"/>
        <v/>
      </c>
      <c r="AM663"/>
      <c r="AN663"/>
      <c r="AO663"/>
      <c r="AP663"/>
      <c r="AQ663"/>
      <c r="AR663"/>
      <c r="AS663"/>
      <c r="AT663" s="33" t="str">
        <f>IF(ROW()=1,"",IF(O663=200,IFERROR(IF(FIND(LOWER(#REF!),LOWER(Q663)),"Yes","No"),"No"),"-"))</f>
        <v>-</v>
      </c>
      <c r="AU663" s="33" t="str">
        <f t="shared" si="110"/>
        <v>-</v>
      </c>
      <c r="AV663" s="33" t="str">
        <f t="shared" si="111"/>
        <v>-</v>
      </c>
      <c r="AW663" s="33" t="str">
        <f t="shared" si="118"/>
        <v>-</v>
      </c>
      <c r="AX663" s="33" t="str">
        <f t="shared" si="112"/>
        <v>No</v>
      </c>
      <c r="AY663" s="33" t="str">
        <f t="shared" si="113"/>
        <v>No</v>
      </c>
      <c r="AZ663" s="33" t="str">
        <f t="shared" si="114"/>
        <v>-</v>
      </c>
      <c r="BA663" s="33" t="str">
        <f t="shared" si="115"/>
        <v>No</v>
      </c>
      <c r="BB663" s="33" t="str">
        <f t="shared" si="116"/>
        <v>No</v>
      </c>
      <c r="BC663" s="33">
        <f t="shared" si="117"/>
        <v>0</v>
      </c>
    </row>
    <row r="664" spans="2:55" x14ac:dyDescent="0.25">
      <c r="B664" s="29" t="e">
        <f>IF(ROW(A664)=1,"",VLOOKUP(A664,'SERP Crawl'!A:C,3,FALSE))</f>
        <v>#N/A</v>
      </c>
      <c r="C664" t="e">
        <f>IF(ROW(A664)=1,"",VLOOKUP(A664,Crawl!A:C,3,FALSE))</f>
        <v>#N/A</v>
      </c>
      <c r="D664" s="31" t="e">
        <f>IF(ROW(A664)=1,"",IF(VLOOKUP(A664,Crawl!A:V,22,FALSE)="","No","Yes"))</f>
        <v>#N/A</v>
      </c>
      <c r="E664" s="31" t="e">
        <f>IF(ROW(A664)=1,"",IF(VLOOKUP(A664,Crawl!A:W,23,FALSE)=0,"",VLOOKUP(A664,Crawl!A:W,23,FALSE)))</f>
        <v>#N/A</v>
      </c>
      <c r="F664" s="31" t="str">
        <f t="shared" si="119"/>
        <v/>
      </c>
      <c r="G664" s="31" t="str">
        <f>IFERROR(MID(A664,FIND(".",A664,LEN(#REF!)),LEN(A664)),"")</f>
        <v/>
      </c>
      <c r="H664" s="31" t="str">
        <f t="shared" si="120"/>
        <v/>
      </c>
      <c r="AM664"/>
      <c r="AN664"/>
      <c r="AO664"/>
      <c r="AP664"/>
      <c r="AQ664"/>
      <c r="AR664"/>
      <c r="AS664"/>
      <c r="AT664" s="33" t="str">
        <f>IF(ROW()=1,"",IF(O664=200,IFERROR(IF(FIND(LOWER(#REF!),LOWER(Q664)),"Yes","No"),"No"),"-"))</f>
        <v>-</v>
      </c>
      <c r="AU664" s="33" t="str">
        <f t="shared" si="110"/>
        <v>-</v>
      </c>
      <c r="AV664" s="33" t="str">
        <f t="shared" si="111"/>
        <v>-</v>
      </c>
      <c r="AW664" s="33" t="str">
        <f t="shared" si="118"/>
        <v>-</v>
      </c>
      <c r="AX664" s="33" t="str">
        <f t="shared" si="112"/>
        <v>No</v>
      </c>
      <c r="AY664" s="33" t="str">
        <f t="shared" si="113"/>
        <v>No</v>
      </c>
      <c r="AZ664" s="33" t="str">
        <f t="shared" si="114"/>
        <v>-</v>
      </c>
      <c r="BA664" s="33" t="str">
        <f t="shared" si="115"/>
        <v>No</v>
      </c>
      <c r="BB664" s="33" t="str">
        <f t="shared" si="116"/>
        <v>No</v>
      </c>
      <c r="BC664" s="33">
        <f t="shared" si="117"/>
        <v>0</v>
      </c>
    </row>
    <row r="665" spans="2:55" x14ac:dyDescent="0.25">
      <c r="B665" s="29" t="e">
        <f>IF(ROW(A665)=1,"",VLOOKUP(A665,'SERP Crawl'!A:C,3,FALSE))</f>
        <v>#N/A</v>
      </c>
      <c r="C665" t="e">
        <f>IF(ROW(A665)=1,"",VLOOKUP(A665,Crawl!A:C,3,FALSE))</f>
        <v>#N/A</v>
      </c>
      <c r="D665" s="31" t="e">
        <f>IF(ROW(A665)=1,"",IF(VLOOKUP(A665,Crawl!A:V,22,FALSE)="","No","Yes"))</f>
        <v>#N/A</v>
      </c>
      <c r="E665" s="31" t="e">
        <f>IF(ROW(A665)=1,"",IF(VLOOKUP(A665,Crawl!A:W,23,FALSE)=0,"",VLOOKUP(A665,Crawl!A:W,23,FALSE)))</f>
        <v>#N/A</v>
      </c>
      <c r="F665" s="31" t="str">
        <f t="shared" si="119"/>
        <v/>
      </c>
      <c r="G665" s="31" t="str">
        <f>IFERROR(MID(A665,FIND(".",A665,LEN(#REF!)),LEN(A665)),"")</f>
        <v/>
      </c>
      <c r="H665" s="31" t="str">
        <f t="shared" si="120"/>
        <v/>
      </c>
      <c r="AM665"/>
      <c r="AN665"/>
      <c r="AO665"/>
      <c r="AP665"/>
      <c r="AQ665"/>
      <c r="AR665"/>
      <c r="AS665"/>
      <c r="AT665" s="33" t="str">
        <f>IF(ROW()=1,"",IF(O665=200,IFERROR(IF(FIND(LOWER(#REF!),LOWER(Q665)),"Yes","No"),"No"),"-"))</f>
        <v>-</v>
      </c>
      <c r="AU665" s="33" t="str">
        <f t="shared" si="110"/>
        <v>-</v>
      </c>
      <c r="AV665" s="33" t="str">
        <f t="shared" si="111"/>
        <v>-</v>
      </c>
      <c r="AW665" s="33" t="str">
        <f t="shared" si="118"/>
        <v>-</v>
      </c>
      <c r="AX665" s="33" t="str">
        <f t="shared" si="112"/>
        <v>No</v>
      </c>
      <c r="AY665" s="33" t="str">
        <f t="shared" si="113"/>
        <v>No</v>
      </c>
      <c r="AZ665" s="33" t="str">
        <f t="shared" si="114"/>
        <v>-</v>
      </c>
      <c r="BA665" s="33" t="str">
        <f t="shared" si="115"/>
        <v>No</v>
      </c>
      <c r="BB665" s="33" t="str">
        <f t="shared" si="116"/>
        <v>No</v>
      </c>
      <c r="BC665" s="33">
        <f t="shared" si="117"/>
        <v>0</v>
      </c>
    </row>
    <row r="666" spans="2:55" x14ac:dyDescent="0.25">
      <c r="B666" s="29" t="e">
        <f>IF(ROW(A666)=1,"",VLOOKUP(A666,'SERP Crawl'!A:C,3,FALSE))</f>
        <v>#N/A</v>
      </c>
      <c r="C666" t="e">
        <f>IF(ROW(A666)=1,"",VLOOKUP(A666,Crawl!A:C,3,FALSE))</f>
        <v>#N/A</v>
      </c>
      <c r="D666" s="31" t="e">
        <f>IF(ROW(A666)=1,"",IF(VLOOKUP(A666,Crawl!A:V,22,FALSE)="","No","Yes"))</f>
        <v>#N/A</v>
      </c>
      <c r="E666" s="31" t="e">
        <f>IF(ROW(A666)=1,"",IF(VLOOKUP(A666,Crawl!A:W,23,FALSE)=0,"",VLOOKUP(A666,Crawl!A:W,23,FALSE)))</f>
        <v>#N/A</v>
      </c>
      <c r="F666" s="31" t="str">
        <f t="shared" si="119"/>
        <v/>
      </c>
      <c r="G666" s="31" t="str">
        <f>IFERROR(MID(A666,FIND(".",A666,LEN(#REF!)),LEN(A666)),"")</f>
        <v/>
      </c>
      <c r="H666" s="31" t="str">
        <f t="shared" si="120"/>
        <v/>
      </c>
      <c r="AM666"/>
      <c r="AN666"/>
      <c r="AO666"/>
      <c r="AP666"/>
      <c r="AQ666"/>
      <c r="AR666"/>
      <c r="AS666"/>
      <c r="AT666" s="33" t="str">
        <f>IF(ROW()=1,"",IF(O666=200,IFERROR(IF(FIND(LOWER(#REF!),LOWER(Q666)),"Yes","No"),"No"),"-"))</f>
        <v>-</v>
      </c>
      <c r="AU666" s="33" t="str">
        <f t="shared" si="110"/>
        <v>-</v>
      </c>
      <c r="AV666" s="33" t="str">
        <f t="shared" si="111"/>
        <v>-</v>
      </c>
      <c r="AW666" s="33" t="str">
        <f t="shared" si="118"/>
        <v>-</v>
      </c>
      <c r="AX666" s="33" t="str">
        <f t="shared" si="112"/>
        <v>No</v>
      </c>
      <c r="AY666" s="33" t="str">
        <f t="shared" si="113"/>
        <v>No</v>
      </c>
      <c r="AZ666" s="33" t="str">
        <f t="shared" si="114"/>
        <v>-</v>
      </c>
      <c r="BA666" s="33" t="str">
        <f t="shared" si="115"/>
        <v>No</v>
      </c>
      <c r="BB666" s="33" t="str">
        <f t="shared" si="116"/>
        <v>No</v>
      </c>
      <c r="BC666" s="33">
        <f t="shared" si="117"/>
        <v>0</v>
      </c>
    </row>
    <row r="667" spans="2:55" x14ac:dyDescent="0.25">
      <c r="B667" s="29" t="e">
        <f>IF(ROW(A667)=1,"",VLOOKUP(A667,'SERP Crawl'!A:C,3,FALSE))</f>
        <v>#N/A</v>
      </c>
      <c r="C667" t="e">
        <f>IF(ROW(A667)=1,"",VLOOKUP(A667,Crawl!A:C,3,FALSE))</f>
        <v>#N/A</v>
      </c>
      <c r="D667" s="31" t="e">
        <f>IF(ROW(A667)=1,"",IF(VLOOKUP(A667,Crawl!A:V,22,FALSE)="","No","Yes"))</f>
        <v>#N/A</v>
      </c>
      <c r="E667" s="31" t="e">
        <f>IF(ROW(A667)=1,"",IF(VLOOKUP(A667,Crawl!A:W,23,FALSE)=0,"",VLOOKUP(A667,Crawl!A:W,23,FALSE)))</f>
        <v>#N/A</v>
      </c>
      <c r="F667" s="31" t="str">
        <f t="shared" si="119"/>
        <v/>
      </c>
      <c r="G667" s="31" t="str">
        <f>IFERROR(MID(A667,FIND(".",A667,LEN(#REF!)),LEN(A667)),"")</f>
        <v/>
      </c>
      <c r="H667" s="31" t="str">
        <f t="shared" si="120"/>
        <v/>
      </c>
      <c r="AM667"/>
      <c r="AN667"/>
      <c r="AO667"/>
      <c r="AP667"/>
      <c r="AQ667"/>
      <c r="AR667"/>
      <c r="AS667"/>
      <c r="AT667" s="33" t="str">
        <f>IF(ROW()=1,"",IF(O667=200,IFERROR(IF(FIND(LOWER(#REF!),LOWER(Q667)),"Yes","No"),"No"),"-"))</f>
        <v>-</v>
      </c>
      <c r="AU667" s="33" t="str">
        <f t="shared" si="110"/>
        <v>-</v>
      </c>
      <c r="AV667" s="33" t="str">
        <f t="shared" si="111"/>
        <v>-</v>
      </c>
      <c r="AW667" s="33" t="str">
        <f t="shared" si="118"/>
        <v>-</v>
      </c>
      <c r="AX667" s="33" t="str">
        <f t="shared" si="112"/>
        <v>No</v>
      </c>
      <c r="AY667" s="33" t="str">
        <f t="shared" si="113"/>
        <v>No</v>
      </c>
      <c r="AZ667" s="33" t="str">
        <f t="shared" si="114"/>
        <v>-</v>
      </c>
      <c r="BA667" s="33" t="str">
        <f t="shared" si="115"/>
        <v>No</v>
      </c>
      <c r="BB667" s="33" t="str">
        <f t="shared" si="116"/>
        <v>No</v>
      </c>
      <c r="BC667" s="33">
        <f t="shared" si="117"/>
        <v>0</v>
      </c>
    </row>
    <row r="668" spans="2:55" x14ac:dyDescent="0.25">
      <c r="B668" s="29" t="e">
        <f>IF(ROW(A668)=1,"",VLOOKUP(A668,'SERP Crawl'!A:C,3,FALSE))</f>
        <v>#N/A</v>
      </c>
      <c r="C668" t="e">
        <f>IF(ROW(A668)=1,"",VLOOKUP(A668,Crawl!A:C,3,FALSE))</f>
        <v>#N/A</v>
      </c>
      <c r="D668" s="31" t="e">
        <f>IF(ROW(A668)=1,"",IF(VLOOKUP(A668,Crawl!A:V,22,FALSE)="","No","Yes"))</f>
        <v>#N/A</v>
      </c>
      <c r="E668" s="31" t="e">
        <f>IF(ROW(A668)=1,"",IF(VLOOKUP(A668,Crawl!A:W,23,FALSE)=0,"",VLOOKUP(A668,Crawl!A:W,23,FALSE)))</f>
        <v>#N/A</v>
      </c>
      <c r="F668" s="31" t="str">
        <f t="shared" si="119"/>
        <v/>
      </c>
      <c r="G668" s="31" t="str">
        <f>IFERROR(MID(A668,FIND(".",A668,LEN(#REF!)),LEN(A668)),"")</f>
        <v/>
      </c>
      <c r="H668" s="31" t="str">
        <f t="shared" si="120"/>
        <v/>
      </c>
      <c r="AM668"/>
      <c r="AN668"/>
      <c r="AO668"/>
      <c r="AP668"/>
      <c r="AQ668"/>
      <c r="AR668"/>
      <c r="AS668"/>
      <c r="AT668" s="33" t="str">
        <f>IF(ROW()=1,"",IF(O668=200,IFERROR(IF(FIND(LOWER(#REF!),LOWER(Q668)),"Yes","No"),"No"),"-"))</f>
        <v>-</v>
      </c>
      <c r="AU668" s="33" t="str">
        <f t="shared" si="110"/>
        <v>-</v>
      </c>
      <c r="AV668" s="33" t="str">
        <f t="shared" si="111"/>
        <v>-</v>
      </c>
      <c r="AW668" s="33" t="str">
        <f t="shared" si="118"/>
        <v>-</v>
      </c>
      <c r="AX668" s="33" t="str">
        <f t="shared" si="112"/>
        <v>No</v>
      </c>
      <c r="AY668" s="33" t="str">
        <f t="shared" si="113"/>
        <v>No</v>
      </c>
      <c r="AZ668" s="33" t="str">
        <f t="shared" si="114"/>
        <v>-</v>
      </c>
      <c r="BA668" s="33" t="str">
        <f t="shared" si="115"/>
        <v>No</v>
      </c>
      <c r="BB668" s="33" t="str">
        <f t="shared" si="116"/>
        <v>No</v>
      </c>
      <c r="BC668" s="33">
        <f t="shared" si="117"/>
        <v>0</v>
      </c>
    </row>
    <row r="669" spans="2:55" x14ac:dyDescent="0.25">
      <c r="B669" s="29" t="e">
        <f>IF(ROW(A669)=1,"",VLOOKUP(A669,'SERP Crawl'!A:C,3,FALSE))</f>
        <v>#N/A</v>
      </c>
      <c r="C669" t="e">
        <f>IF(ROW(A669)=1,"",VLOOKUP(A669,Crawl!A:C,3,FALSE))</f>
        <v>#N/A</v>
      </c>
      <c r="D669" s="31" t="e">
        <f>IF(ROW(A669)=1,"",IF(VLOOKUP(A669,Crawl!A:V,22,FALSE)="","No","Yes"))</f>
        <v>#N/A</v>
      </c>
      <c r="E669" s="31" t="e">
        <f>IF(ROW(A669)=1,"",IF(VLOOKUP(A669,Crawl!A:W,23,FALSE)=0,"",VLOOKUP(A669,Crawl!A:W,23,FALSE)))</f>
        <v>#N/A</v>
      </c>
      <c r="F669" s="31" t="str">
        <f t="shared" si="119"/>
        <v/>
      </c>
      <c r="G669" s="31" t="str">
        <f>IFERROR(MID(A669,FIND(".",A669,LEN(#REF!)),LEN(A669)),"")</f>
        <v/>
      </c>
      <c r="H669" s="31" t="str">
        <f t="shared" si="120"/>
        <v/>
      </c>
      <c r="AM669"/>
      <c r="AN669"/>
      <c r="AO669"/>
      <c r="AP669"/>
      <c r="AQ669"/>
      <c r="AR669"/>
      <c r="AS669"/>
      <c r="AT669" s="33" t="str">
        <f>IF(ROW()=1,"",IF(O669=200,IFERROR(IF(FIND(LOWER(#REF!),LOWER(Q669)),"Yes","No"),"No"),"-"))</f>
        <v>-</v>
      </c>
      <c r="AU669" s="33" t="str">
        <f t="shared" si="110"/>
        <v>-</v>
      </c>
      <c r="AV669" s="33" t="str">
        <f t="shared" si="111"/>
        <v>-</v>
      </c>
      <c r="AW669" s="33" t="str">
        <f t="shared" si="118"/>
        <v>-</v>
      </c>
      <c r="AX669" s="33" t="str">
        <f t="shared" si="112"/>
        <v>No</v>
      </c>
      <c r="AY669" s="33" t="str">
        <f t="shared" si="113"/>
        <v>No</v>
      </c>
      <c r="AZ669" s="33" t="str">
        <f t="shared" si="114"/>
        <v>-</v>
      </c>
      <c r="BA669" s="33" t="str">
        <f t="shared" si="115"/>
        <v>No</v>
      </c>
      <c r="BB669" s="33" t="str">
        <f t="shared" si="116"/>
        <v>No</v>
      </c>
      <c r="BC669" s="33">
        <f t="shared" si="117"/>
        <v>0</v>
      </c>
    </row>
    <row r="670" spans="2:55" x14ac:dyDescent="0.25">
      <c r="B670" s="29" t="e">
        <f>IF(ROW(A670)=1,"",VLOOKUP(A670,'SERP Crawl'!A:C,3,FALSE))</f>
        <v>#N/A</v>
      </c>
      <c r="C670" t="e">
        <f>IF(ROW(A670)=1,"",VLOOKUP(A670,Crawl!A:C,3,FALSE))</f>
        <v>#N/A</v>
      </c>
      <c r="D670" s="31" t="e">
        <f>IF(ROW(A670)=1,"",IF(VLOOKUP(A670,Crawl!A:V,22,FALSE)="","No","Yes"))</f>
        <v>#N/A</v>
      </c>
      <c r="E670" s="31" t="e">
        <f>IF(ROW(A670)=1,"",IF(VLOOKUP(A670,Crawl!A:W,23,FALSE)=0,"",VLOOKUP(A670,Crawl!A:W,23,FALSE)))</f>
        <v>#N/A</v>
      </c>
      <c r="F670" s="31" t="str">
        <f t="shared" si="119"/>
        <v/>
      </c>
      <c r="G670" s="31" t="str">
        <f>IFERROR(MID(A670,FIND(".",A670,LEN(#REF!)),LEN(A670)),"")</f>
        <v/>
      </c>
      <c r="H670" s="31" t="str">
        <f t="shared" si="120"/>
        <v/>
      </c>
      <c r="AM670"/>
      <c r="AN670"/>
      <c r="AO670"/>
      <c r="AP670"/>
      <c r="AQ670"/>
      <c r="AR670"/>
      <c r="AS670"/>
      <c r="AT670" s="33" t="str">
        <f>IF(ROW()=1,"",IF(O670=200,IFERROR(IF(FIND(LOWER(#REF!),LOWER(Q670)),"Yes","No"),"No"),"-"))</f>
        <v>-</v>
      </c>
      <c r="AU670" s="33" t="str">
        <f t="shared" si="110"/>
        <v>-</v>
      </c>
      <c r="AV670" s="33" t="str">
        <f t="shared" si="111"/>
        <v>-</v>
      </c>
      <c r="AW670" s="33" t="str">
        <f t="shared" si="118"/>
        <v>-</v>
      </c>
      <c r="AX670" s="33" t="str">
        <f t="shared" si="112"/>
        <v>No</v>
      </c>
      <c r="AY670" s="33" t="str">
        <f t="shared" si="113"/>
        <v>No</v>
      </c>
      <c r="AZ670" s="33" t="str">
        <f t="shared" si="114"/>
        <v>-</v>
      </c>
      <c r="BA670" s="33" t="str">
        <f t="shared" si="115"/>
        <v>No</v>
      </c>
      <c r="BB670" s="33" t="str">
        <f t="shared" si="116"/>
        <v>No</v>
      </c>
      <c r="BC670" s="33">
        <f t="shared" si="117"/>
        <v>0</v>
      </c>
    </row>
    <row r="671" spans="2:55" x14ac:dyDescent="0.25">
      <c r="B671" s="29" t="e">
        <f>IF(ROW(A671)=1,"",VLOOKUP(A671,'SERP Crawl'!A:C,3,FALSE))</f>
        <v>#N/A</v>
      </c>
      <c r="C671" t="e">
        <f>IF(ROW(A671)=1,"",VLOOKUP(A671,Crawl!A:C,3,FALSE))</f>
        <v>#N/A</v>
      </c>
      <c r="D671" s="31" t="e">
        <f>IF(ROW(A671)=1,"",IF(VLOOKUP(A671,Crawl!A:V,22,FALSE)="","No","Yes"))</f>
        <v>#N/A</v>
      </c>
      <c r="E671" s="31" t="e">
        <f>IF(ROW(A671)=1,"",IF(VLOOKUP(A671,Crawl!A:W,23,FALSE)=0,"",VLOOKUP(A671,Crawl!A:W,23,FALSE)))</f>
        <v>#N/A</v>
      </c>
      <c r="F671" s="31" t="str">
        <f t="shared" si="119"/>
        <v/>
      </c>
      <c r="G671" s="31" t="str">
        <f>IFERROR(MID(A671,FIND(".",A671,LEN(#REF!)),LEN(A671)),"")</f>
        <v/>
      </c>
      <c r="H671" s="31" t="str">
        <f t="shared" si="120"/>
        <v/>
      </c>
      <c r="AM671"/>
      <c r="AN671"/>
      <c r="AO671"/>
      <c r="AP671"/>
      <c r="AQ671"/>
      <c r="AR671"/>
      <c r="AS671"/>
      <c r="AT671" s="33" t="str">
        <f>IF(ROW()=1,"",IF(O671=200,IFERROR(IF(FIND(LOWER(#REF!),LOWER(Q671)),"Yes","No"),"No"),"-"))</f>
        <v>-</v>
      </c>
      <c r="AU671" s="33" t="str">
        <f t="shared" si="110"/>
        <v>-</v>
      </c>
      <c r="AV671" s="33" t="str">
        <f t="shared" si="111"/>
        <v>-</v>
      </c>
      <c r="AW671" s="33" t="str">
        <f t="shared" si="118"/>
        <v>-</v>
      </c>
      <c r="AX671" s="33" t="str">
        <f t="shared" si="112"/>
        <v>No</v>
      </c>
      <c r="AY671" s="33" t="str">
        <f t="shared" si="113"/>
        <v>No</v>
      </c>
      <c r="AZ671" s="33" t="str">
        <f t="shared" si="114"/>
        <v>-</v>
      </c>
      <c r="BA671" s="33" t="str">
        <f t="shared" si="115"/>
        <v>No</v>
      </c>
      <c r="BB671" s="33" t="str">
        <f t="shared" si="116"/>
        <v>No</v>
      </c>
      <c r="BC671" s="33">
        <f t="shared" si="117"/>
        <v>0</v>
      </c>
    </row>
    <row r="672" spans="2:55" x14ac:dyDescent="0.25">
      <c r="B672" s="29" t="e">
        <f>IF(ROW(A672)=1,"",VLOOKUP(A672,'SERP Crawl'!A:C,3,FALSE))</f>
        <v>#N/A</v>
      </c>
      <c r="C672" t="e">
        <f>IF(ROW(A672)=1,"",VLOOKUP(A672,Crawl!A:C,3,FALSE))</f>
        <v>#N/A</v>
      </c>
      <c r="D672" s="31" t="e">
        <f>IF(ROW(A672)=1,"",IF(VLOOKUP(A672,Crawl!A:V,22,FALSE)="","No","Yes"))</f>
        <v>#N/A</v>
      </c>
      <c r="E672" s="31" t="e">
        <f>IF(ROW(A672)=1,"",IF(VLOOKUP(A672,Crawl!A:W,23,FALSE)=0,"",VLOOKUP(A672,Crawl!A:W,23,FALSE)))</f>
        <v>#N/A</v>
      </c>
      <c r="F672" s="31" t="str">
        <f t="shared" si="119"/>
        <v/>
      </c>
      <c r="G672" s="31" t="str">
        <f>IFERROR(MID(A672,FIND(".",A672,LEN(#REF!)),LEN(A672)),"")</f>
        <v/>
      </c>
      <c r="H672" s="31" t="str">
        <f t="shared" si="120"/>
        <v/>
      </c>
      <c r="AM672"/>
      <c r="AN672"/>
      <c r="AO672"/>
      <c r="AP672"/>
      <c r="AQ672"/>
      <c r="AR672"/>
      <c r="AS672"/>
      <c r="AT672" s="33" t="str">
        <f>IF(ROW()=1,"",IF(O672=200,IFERROR(IF(FIND(LOWER(#REF!),LOWER(Q672)),"Yes","No"),"No"),"-"))</f>
        <v>-</v>
      </c>
      <c r="AU672" s="33" t="str">
        <f t="shared" si="110"/>
        <v>-</v>
      </c>
      <c r="AV672" s="33" t="str">
        <f t="shared" si="111"/>
        <v>-</v>
      </c>
      <c r="AW672" s="33" t="str">
        <f t="shared" si="118"/>
        <v>-</v>
      </c>
      <c r="AX672" s="33" t="str">
        <f t="shared" si="112"/>
        <v>No</v>
      </c>
      <c r="AY672" s="33" t="str">
        <f t="shared" si="113"/>
        <v>No</v>
      </c>
      <c r="AZ672" s="33" t="str">
        <f t="shared" si="114"/>
        <v>-</v>
      </c>
      <c r="BA672" s="33" t="str">
        <f t="shared" si="115"/>
        <v>No</v>
      </c>
      <c r="BB672" s="33" t="str">
        <f t="shared" si="116"/>
        <v>No</v>
      </c>
      <c r="BC672" s="33">
        <f t="shared" si="117"/>
        <v>0</v>
      </c>
    </row>
    <row r="673" spans="2:55" x14ac:dyDescent="0.25">
      <c r="B673" s="29" t="e">
        <f>IF(ROW(A673)=1,"",VLOOKUP(A673,'SERP Crawl'!A:C,3,FALSE))</f>
        <v>#N/A</v>
      </c>
      <c r="C673" t="e">
        <f>IF(ROW(A673)=1,"",VLOOKUP(A673,Crawl!A:C,3,FALSE))</f>
        <v>#N/A</v>
      </c>
      <c r="D673" s="31" t="e">
        <f>IF(ROW(A673)=1,"",IF(VLOOKUP(A673,Crawl!A:V,22,FALSE)="","No","Yes"))</f>
        <v>#N/A</v>
      </c>
      <c r="E673" s="31" t="e">
        <f>IF(ROW(A673)=1,"",IF(VLOOKUP(A673,Crawl!A:W,23,FALSE)=0,"",VLOOKUP(A673,Crawl!A:W,23,FALSE)))</f>
        <v>#N/A</v>
      </c>
      <c r="F673" s="31" t="str">
        <f t="shared" si="119"/>
        <v/>
      </c>
      <c r="G673" s="31" t="str">
        <f>IFERROR(MID(A673,FIND(".",A673,LEN(#REF!)),LEN(A673)),"")</f>
        <v/>
      </c>
      <c r="H673" s="31" t="str">
        <f t="shared" si="120"/>
        <v/>
      </c>
      <c r="AM673"/>
      <c r="AN673"/>
      <c r="AO673"/>
      <c r="AP673"/>
      <c r="AQ673"/>
      <c r="AR673"/>
      <c r="AS673"/>
      <c r="AT673" s="33" t="str">
        <f>IF(ROW()=1,"",IF(O673=200,IFERROR(IF(FIND(LOWER(#REF!),LOWER(Q673)),"Yes","No"),"No"),"-"))</f>
        <v>-</v>
      </c>
      <c r="AU673" s="33" t="str">
        <f t="shared" si="110"/>
        <v>-</v>
      </c>
      <c r="AV673" s="33" t="str">
        <f t="shared" si="111"/>
        <v>-</v>
      </c>
      <c r="AW673" s="33" t="str">
        <f t="shared" si="118"/>
        <v>-</v>
      </c>
      <c r="AX673" s="33" t="str">
        <f t="shared" si="112"/>
        <v>No</v>
      </c>
      <c r="AY673" s="33" t="str">
        <f t="shared" si="113"/>
        <v>No</v>
      </c>
      <c r="AZ673" s="33" t="str">
        <f t="shared" si="114"/>
        <v>-</v>
      </c>
      <c r="BA673" s="33" t="str">
        <f t="shared" si="115"/>
        <v>No</v>
      </c>
      <c r="BB673" s="33" t="str">
        <f t="shared" si="116"/>
        <v>No</v>
      </c>
      <c r="BC673" s="33">
        <f t="shared" si="117"/>
        <v>0</v>
      </c>
    </row>
    <row r="674" spans="2:55" x14ac:dyDescent="0.25">
      <c r="B674" s="29" t="e">
        <f>IF(ROW(A674)=1,"",VLOOKUP(A674,'SERP Crawl'!A:C,3,FALSE))</f>
        <v>#N/A</v>
      </c>
      <c r="C674" t="e">
        <f>IF(ROW(A674)=1,"",VLOOKUP(A674,Crawl!A:C,3,FALSE))</f>
        <v>#N/A</v>
      </c>
      <c r="D674" s="31" t="e">
        <f>IF(ROW(A674)=1,"",IF(VLOOKUP(A674,Crawl!A:V,22,FALSE)="","No","Yes"))</f>
        <v>#N/A</v>
      </c>
      <c r="E674" s="31" t="e">
        <f>IF(ROW(A674)=1,"",IF(VLOOKUP(A674,Crawl!A:W,23,FALSE)=0,"",VLOOKUP(A674,Crawl!A:W,23,FALSE)))</f>
        <v>#N/A</v>
      </c>
      <c r="F674" s="31" t="str">
        <f t="shared" si="119"/>
        <v/>
      </c>
      <c r="G674" s="31" t="str">
        <f>IFERROR(MID(A674,FIND(".",A674,LEN(#REF!)),LEN(A674)),"")</f>
        <v/>
      </c>
      <c r="H674" s="31" t="str">
        <f t="shared" si="120"/>
        <v/>
      </c>
      <c r="AM674"/>
      <c r="AN674"/>
      <c r="AO674"/>
      <c r="AP674"/>
      <c r="AQ674"/>
      <c r="AR674"/>
      <c r="AS674"/>
      <c r="AT674" s="33" t="str">
        <f>IF(ROW()=1,"",IF(O674=200,IFERROR(IF(FIND(LOWER(#REF!),LOWER(Q674)),"Yes","No"),"No"),"-"))</f>
        <v>-</v>
      </c>
      <c r="AU674" s="33" t="str">
        <f t="shared" si="110"/>
        <v>-</v>
      </c>
      <c r="AV674" s="33" t="str">
        <f t="shared" si="111"/>
        <v>-</v>
      </c>
      <c r="AW674" s="33" t="str">
        <f t="shared" si="118"/>
        <v>-</v>
      </c>
      <c r="AX674" s="33" t="str">
        <f t="shared" si="112"/>
        <v>No</v>
      </c>
      <c r="AY674" s="33" t="str">
        <f t="shared" si="113"/>
        <v>No</v>
      </c>
      <c r="AZ674" s="33" t="str">
        <f t="shared" si="114"/>
        <v>-</v>
      </c>
      <c r="BA674" s="33" t="str">
        <f t="shared" si="115"/>
        <v>No</v>
      </c>
      <c r="BB674" s="33" t="str">
        <f t="shared" si="116"/>
        <v>No</v>
      </c>
      <c r="BC674" s="33">
        <f t="shared" si="117"/>
        <v>0</v>
      </c>
    </row>
    <row r="675" spans="2:55" x14ac:dyDescent="0.25">
      <c r="B675" s="29" t="e">
        <f>IF(ROW(A675)=1,"",VLOOKUP(A675,'SERP Crawl'!A:C,3,FALSE))</f>
        <v>#N/A</v>
      </c>
      <c r="C675" t="e">
        <f>IF(ROW(A675)=1,"",VLOOKUP(A675,Crawl!A:C,3,FALSE))</f>
        <v>#N/A</v>
      </c>
      <c r="D675" s="31" t="e">
        <f>IF(ROW(A675)=1,"",IF(VLOOKUP(A675,Crawl!A:V,22,FALSE)="","No","Yes"))</f>
        <v>#N/A</v>
      </c>
      <c r="E675" s="31" t="e">
        <f>IF(ROW(A675)=1,"",IF(VLOOKUP(A675,Crawl!A:W,23,FALSE)=0,"",VLOOKUP(A675,Crawl!A:W,23,FALSE)))</f>
        <v>#N/A</v>
      </c>
      <c r="F675" s="31" t="str">
        <f t="shared" si="119"/>
        <v/>
      </c>
      <c r="G675" s="31" t="str">
        <f>IFERROR(MID(A675,FIND(".",A675,LEN(#REF!)),LEN(A675)),"")</f>
        <v/>
      </c>
      <c r="H675" s="31" t="str">
        <f t="shared" si="120"/>
        <v/>
      </c>
      <c r="AM675"/>
      <c r="AN675"/>
      <c r="AO675"/>
      <c r="AP675"/>
      <c r="AQ675"/>
      <c r="AR675"/>
      <c r="AS675"/>
      <c r="AT675" s="33" t="str">
        <f>IF(ROW()=1,"",IF(O675=200,IFERROR(IF(FIND(LOWER(#REF!),LOWER(Q675)),"Yes","No"),"No"),"-"))</f>
        <v>-</v>
      </c>
      <c r="AU675" s="33" t="str">
        <f t="shared" si="110"/>
        <v>-</v>
      </c>
      <c r="AV675" s="33" t="str">
        <f t="shared" si="111"/>
        <v>-</v>
      </c>
      <c r="AW675" s="33" t="str">
        <f t="shared" si="118"/>
        <v>-</v>
      </c>
      <c r="AX675" s="33" t="str">
        <f t="shared" si="112"/>
        <v>No</v>
      </c>
      <c r="AY675" s="33" t="str">
        <f t="shared" si="113"/>
        <v>No</v>
      </c>
      <c r="AZ675" s="33" t="str">
        <f t="shared" si="114"/>
        <v>-</v>
      </c>
      <c r="BA675" s="33" t="str">
        <f t="shared" si="115"/>
        <v>No</v>
      </c>
      <c r="BB675" s="33" t="str">
        <f t="shared" si="116"/>
        <v>No</v>
      </c>
      <c r="BC675" s="33">
        <f t="shared" si="117"/>
        <v>0</v>
      </c>
    </row>
    <row r="676" spans="2:55" x14ac:dyDescent="0.25">
      <c r="B676" s="29" t="e">
        <f>IF(ROW(A676)=1,"",VLOOKUP(A676,'SERP Crawl'!A:C,3,FALSE))</f>
        <v>#N/A</v>
      </c>
      <c r="C676" t="e">
        <f>IF(ROW(A676)=1,"",VLOOKUP(A676,Crawl!A:C,3,FALSE))</f>
        <v>#N/A</v>
      </c>
      <c r="D676" s="31" t="e">
        <f>IF(ROW(A676)=1,"",IF(VLOOKUP(A676,Crawl!A:V,22,FALSE)="","No","Yes"))</f>
        <v>#N/A</v>
      </c>
      <c r="E676" s="31" t="e">
        <f>IF(ROW(A676)=1,"",IF(VLOOKUP(A676,Crawl!A:W,23,FALSE)=0,"",VLOOKUP(A676,Crawl!A:W,23,FALSE)))</f>
        <v>#N/A</v>
      </c>
      <c r="F676" s="31" t="str">
        <f t="shared" si="119"/>
        <v/>
      </c>
      <c r="G676" s="31" t="str">
        <f>IFERROR(MID(A676,FIND(".",A676,LEN(#REF!)),LEN(A676)),"")</f>
        <v/>
      </c>
      <c r="H676" s="31" t="str">
        <f t="shared" si="120"/>
        <v/>
      </c>
      <c r="AM676"/>
      <c r="AN676"/>
      <c r="AO676"/>
      <c r="AP676"/>
      <c r="AQ676"/>
      <c r="AR676"/>
      <c r="AS676"/>
      <c r="AT676" s="33" t="str">
        <f>IF(ROW()=1,"",IF(O676=200,IFERROR(IF(FIND(LOWER(#REF!),LOWER(Q676)),"Yes","No"),"No"),"-"))</f>
        <v>-</v>
      </c>
      <c r="AU676" s="33" t="str">
        <f t="shared" si="110"/>
        <v>-</v>
      </c>
      <c r="AV676" s="33" t="str">
        <f t="shared" si="111"/>
        <v>-</v>
      </c>
      <c r="AW676" s="33" t="str">
        <f t="shared" si="118"/>
        <v>-</v>
      </c>
      <c r="AX676" s="33" t="str">
        <f t="shared" si="112"/>
        <v>No</v>
      </c>
      <c r="AY676" s="33" t="str">
        <f t="shared" si="113"/>
        <v>No</v>
      </c>
      <c r="AZ676" s="33" t="str">
        <f t="shared" si="114"/>
        <v>-</v>
      </c>
      <c r="BA676" s="33" t="str">
        <f t="shared" si="115"/>
        <v>No</v>
      </c>
      <c r="BB676" s="33" t="str">
        <f t="shared" si="116"/>
        <v>No</v>
      </c>
      <c r="BC676" s="33">
        <f t="shared" si="117"/>
        <v>0</v>
      </c>
    </row>
    <row r="677" spans="2:55" x14ac:dyDescent="0.25">
      <c r="B677" s="29" t="e">
        <f>IF(ROW(A677)=1,"",VLOOKUP(A677,'SERP Crawl'!A:C,3,FALSE))</f>
        <v>#N/A</v>
      </c>
      <c r="C677" t="e">
        <f>IF(ROW(A677)=1,"",VLOOKUP(A677,Crawl!A:C,3,FALSE))</f>
        <v>#N/A</v>
      </c>
      <c r="D677" s="31" t="e">
        <f>IF(ROW(A677)=1,"",IF(VLOOKUP(A677,Crawl!A:V,22,FALSE)="","No","Yes"))</f>
        <v>#N/A</v>
      </c>
      <c r="E677" s="31" t="e">
        <f>IF(ROW(A677)=1,"",IF(VLOOKUP(A677,Crawl!A:W,23,FALSE)=0,"",VLOOKUP(A677,Crawl!A:W,23,FALSE)))</f>
        <v>#N/A</v>
      </c>
      <c r="F677" s="31" t="str">
        <f t="shared" si="119"/>
        <v/>
      </c>
      <c r="G677" s="31" t="str">
        <f>IFERROR(MID(A677,FIND(".",A677,LEN(#REF!)),LEN(A677)),"")</f>
        <v/>
      </c>
      <c r="H677" s="31" t="str">
        <f t="shared" si="120"/>
        <v/>
      </c>
      <c r="AM677"/>
      <c r="AN677"/>
      <c r="AO677"/>
      <c r="AP677"/>
      <c r="AQ677"/>
      <c r="AR677"/>
      <c r="AS677"/>
      <c r="AT677" s="33" t="str">
        <f>IF(ROW()=1,"",IF(O677=200,IFERROR(IF(FIND(LOWER(#REF!),LOWER(Q677)),"Yes","No"),"No"),"-"))</f>
        <v>-</v>
      </c>
      <c r="AU677" s="33" t="str">
        <f t="shared" si="110"/>
        <v>-</v>
      </c>
      <c r="AV677" s="33" t="str">
        <f t="shared" si="111"/>
        <v>-</v>
      </c>
      <c r="AW677" s="33" t="str">
        <f t="shared" si="118"/>
        <v>-</v>
      </c>
      <c r="AX677" s="33" t="str">
        <f t="shared" si="112"/>
        <v>No</v>
      </c>
      <c r="AY677" s="33" t="str">
        <f t="shared" si="113"/>
        <v>No</v>
      </c>
      <c r="AZ677" s="33" t="str">
        <f t="shared" si="114"/>
        <v>-</v>
      </c>
      <c r="BA677" s="33" t="str">
        <f t="shared" si="115"/>
        <v>No</v>
      </c>
      <c r="BB677" s="33" t="str">
        <f t="shared" si="116"/>
        <v>No</v>
      </c>
      <c r="BC677" s="33">
        <f t="shared" si="117"/>
        <v>0</v>
      </c>
    </row>
    <row r="678" spans="2:55" x14ac:dyDescent="0.25">
      <c r="B678" s="29" t="e">
        <f>IF(ROW(A678)=1,"",VLOOKUP(A678,'SERP Crawl'!A:C,3,FALSE))</f>
        <v>#N/A</v>
      </c>
      <c r="C678" t="e">
        <f>IF(ROW(A678)=1,"",VLOOKUP(A678,Crawl!A:C,3,FALSE))</f>
        <v>#N/A</v>
      </c>
      <c r="D678" s="31" t="e">
        <f>IF(ROW(A678)=1,"",IF(VLOOKUP(A678,Crawl!A:V,22,FALSE)="","No","Yes"))</f>
        <v>#N/A</v>
      </c>
      <c r="E678" s="31" t="e">
        <f>IF(ROW(A678)=1,"",IF(VLOOKUP(A678,Crawl!A:W,23,FALSE)=0,"",VLOOKUP(A678,Crawl!A:W,23,FALSE)))</f>
        <v>#N/A</v>
      </c>
      <c r="F678" s="31" t="str">
        <f t="shared" si="119"/>
        <v/>
      </c>
      <c r="G678" s="31" t="str">
        <f>IFERROR(MID(A678,FIND(".",A678,LEN(#REF!)),LEN(A678)),"")</f>
        <v/>
      </c>
      <c r="H678" s="31" t="str">
        <f t="shared" si="120"/>
        <v/>
      </c>
      <c r="AM678"/>
      <c r="AN678"/>
      <c r="AO678"/>
      <c r="AP678"/>
      <c r="AQ678"/>
      <c r="AR678"/>
      <c r="AS678"/>
      <c r="AT678" s="33" t="str">
        <f>IF(ROW()=1,"",IF(O678=200,IFERROR(IF(FIND(LOWER(#REF!),LOWER(Q678)),"Yes","No"),"No"),"-"))</f>
        <v>-</v>
      </c>
      <c r="AU678" s="33" t="str">
        <f t="shared" si="110"/>
        <v>-</v>
      </c>
      <c r="AV678" s="33" t="str">
        <f t="shared" si="111"/>
        <v>-</v>
      </c>
      <c r="AW678" s="33" t="str">
        <f t="shared" si="118"/>
        <v>-</v>
      </c>
      <c r="AX678" s="33" t="str">
        <f t="shared" si="112"/>
        <v>No</v>
      </c>
      <c r="AY678" s="33" t="str">
        <f t="shared" si="113"/>
        <v>No</v>
      </c>
      <c r="AZ678" s="33" t="str">
        <f t="shared" si="114"/>
        <v>-</v>
      </c>
      <c r="BA678" s="33" t="str">
        <f t="shared" si="115"/>
        <v>No</v>
      </c>
      <c r="BB678" s="33" t="str">
        <f t="shared" si="116"/>
        <v>No</v>
      </c>
      <c r="BC678" s="33">
        <f t="shared" si="117"/>
        <v>0</v>
      </c>
    </row>
    <row r="679" spans="2:55" x14ac:dyDescent="0.25">
      <c r="B679" s="29" t="e">
        <f>IF(ROW(A679)=1,"",VLOOKUP(A679,'SERP Crawl'!A:C,3,FALSE))</f>
        <v>#N/A</v>
      </c>
      <c r="C679" t="e">
        <f>IF(ROW(A679)=1,"",VLOOKUP(A679,Crawl!A:C,3,FALSE))</f>
        <v>#N/A</v>
      </c>
      <c r="D679" s="31" t="e">
        <f>IF(ROW(A679)=1,"",IF(VLOOKUP(A679,Crawl!A:V,22,FALSE)="","No","Yes"))</f>
        <v>#N/A</v>
      </c>
      <c r="E679" s="31" t="e">
        <f>IF(ROW(A679)=1,"",IF(VLOOKUP(A679,Crawl!A:W,23,FALSE)=0,"",VLOOKUP(A679,Crawl!A:W,23,FALSE)))</f>
        <v>#N/A</v>
      </c>
      <c r="F679" s="31" t="str">
        <f t="shared" si="119"/>
        <v/>
      </c>
      <c r="G679" s="31" t="str">
        <f>IFERROR(MID(A679,FIND(".",A679,LEN(#REF!)),LEN(A679)),"")</f>
        <v/>
      </c>
      <c r="H679" s="31" t="str">
        <f t="shared" si="120"/>
        <v/>
      </c>
      <c r="AM679"/>
      <c r="AN679"/>
      <c r="AO679"/>
      <c r="AP679"/>
      <c r="AQ679"/>
      <c r="AR679"/>
      <c r="AS679"/>
      <c r="AT679" s="33" t="str">
        <f>IF(ROW()=1,"",IF(O679=200,IFERROR(IF(FIND(LOWER(#REF!),LOWER(Q679)),"Yes","No"),"No"),"-"))</f>
        <v>-</v>
      </c>
      <c r="AU679" s="33" t="str">
        <f t="shared" si="110"/>
        <v>-</v>
      </c>
      <c r="AV679" s="33" t="str">
        <f t="shared" si="111"/>
        <v>-</v>
      </c>
      <c r="AW679" s="33" t="str">
        <f t="shared" si="118"/>
        <v>-</v>
      </c>
      <c r="AX679" s="33" t="str">
        <f t="shared" si="112"/>
        <v>No</v>
      </c>
      <c r="AY679" s="33" t="str">
        <f t="shared" si="113"/>
        <v>No</v>
      </c>
      <c r="AZ679" s="33" t="str">
        <f t="shared" si="114"/>
        <v>-</v>
      </c>
      <c r="BA679" s="33" t="str">
        <f t="shared" si="115"/>
        <v>No</v>
      </c>
      <c r="BB679" s="33" t="str">
        <f t="shared" si="116"/>
        <v>No</v>
      </c>
      <c r="BC679" s="33">
        <f t="shared" si="117"/>
        <v>0</v>
      </c>
    </row>
    <row r="680" spans="2:55" x14ac:dyDescent="0.25">
      <c r="B680" s="29" t="e">
        <f>IF(ROW(A680)=1,"",VLOOKUP(A680,'SERP Crawl'!A:C,3,FALSE))</f>
        <v>#N/A</v>
      </c>
      <c r="C680" t="e">
        <f>IF(ROW(A680)=1,"",VLOOKUP(A680,Crawl!A:C,3,FALSE))</f>
        <v>#N/A</v>
      </c>
      <c r="D680" s="31" t="e">
        <f>IF(ROW(A680)=1,"",IF(VLOOKUP(A680,Crawl!A:V,22,FALSE)="","No","Yes"))</f>
        <v>#N/A</v>
      </c>
      <c r="E680" s="31" t="e">
        <f>IF(ROW(A680)=1,"",IF(VLOOKUP(A680,Crawl!A:W,23,FALSE)=0,"",VLOOKUP(A680,Crawl!A:W,23,FALSE)))</f>
        <v>#N/A</v>
      </c>
      <c r="F680" s="31" t="str">
        <f t="shared" si="119"/>
        <v/>
      </c>
      <c r="G680" s="31" t="str">
        <f>IFERROR(MID(A680,FIND(".",A680,LEN(#REF!)),LEN(A680)),"")</f>
        <v/>
      </c>
      <c r="H680" s="31" t="str">
        <f t="shared" si="120"/>
        <v/>
      </c>
      <c r="AM680"/>
      <c r="AN680"/>
      <c r="AO680"/>
      <c r="AP680"/>
      <c r="AQ680"/>
      <c r="AR680"/>
      <c r="AS680"/>
      <c r="AT680" s="33" t="str">
        <f>IF(ROW()=1,"",IF(O680=200,IFERROR(IF(FIND(LOWER(#REF!),LOWER(Q680)),"Yes","No"),"No"),"-"))</f>
        <v>-</v>
      </c>
      <c r="AU680" s="33" t="str">
        <f t="shared" si="110"/>
        <v>-</v>
      </c>
      <c r="AV680" s="33" t="str">
        <f t="shared" si="111"/>
        <v>-</v>
      </c>
      <c r="AW680" s="33" t="str">
        <f t="shared" si="118"/>
        <v>-</v>
      </c>
      <c r="AX680" s="33" t="str">
        <f t="shared" si="112"/>
        <v>No</v>
      </c>
      <c r="AY680" s="33" t="str">
        <f t="shared" si="113"/>
        <v>No</v>
      </c>
      <c r="AZ680" s="33" t="str">
        <f t="shared" si="114"/>
        <v>-</v>
      </c>
      <c r="BA680" s="33" t="str">
        <f t="shared" si="115"/>
        <v>No</v>
      </c>
      <c r="BB680" s="33" t="str">
        <f t="shared" si="116"/>
        <v>No</v>
      </c>
      <c r="BC680" s="33">
        <f t="shared" si="117"/>
        <v>0</v>
      </c>
    </row>
    <row r="681" spans="2:55" x14ac:dyDescent="0.25">
      <c r="B681" s="29" t="e">
        <f>IF(ROW(A681)=1,"",VLOOKUP(A681,'SERP Crawl'!A:C,3,FALSE))</f>
        <v>#N/A</v>
      </c>
      <c r="C681" t="e">
        <f>IF(ROW(A681)=1,"",VLOOKUP(A681,Crawl!A:C,3,FALSE))</f>
        <v>#N/A</v>
      </c>
      <c r="D681" s="31" t="e">
        <f>IF(ROW(A681)=1,"",IF(VLOOKUP(A681,Crawl!A:V,22,FALSE)="","No","Yes"))</f>
        <v>#N/A</v>
      </c>
      <c r="E681" s="31" t="e">
        <f>IF(ROW(A681)=1,"",IF(VLOOKUP(A681,Crawl!A:W,23,FALSE)=0,"",VLOOKUP(A681,Crawl!A:W,23,FALSE)))</f>
        <v>#N/A</v>
      </c>
      <c r="F681" s="31" t="str">
        <f t="shared" si="119"/>
        <v/>
      </c>
      <c r="G681" s="31" t="str">
        <f>IFERROR(MID(A681,FIND(".",A681,LEN(#REF!)),LEN(A681)),"")</f>
        <v/>
      </c>
      <c r="H681" s="31" t="str">
        <f t="shared" si="120"/>
        <v/>
      </c>
      <c r="AM681"/>
      <c r="AN681"/>
      <c r="AO681"/>
      <c r="AP681"/>
      <c r="AQ681"/>
      <c r="AR681"/>
      <c r="AS681"/>
      <c r="AT681" s="33" t="str">
        <f>IF(ROW()=1,"",IF(O681=200,IFERROR(IF(FIND(LOWER(#REF!),LOWER(Q681)),"Yes","No"),"No"),"-"))</f>
        <v>-</v>
      </c>
      <c r="AU681" s="33" t="str">
        <f t="shared" si="110"/>
        <v>-</v>
      </c>
      <c r="AV681" s="33" t="str">
        <f t="shared" si="111"/>
        <v>-</v>
      </c>
      <c r="AW681" s="33" t="str">
        <f t="shared" si="118"/>
        <v>-</v>
      </c>
      <c r="AX681" s="33" t="str">
        <f t="shared" si="112"/>
        <v>No</v>
      </c>
      <c r="AY681" s="33" t="str">
        <f t="shared" si="113"/>
        <v>No</v>
      </c>
      <c r="AZ681" s="33" t="str">
        <f t="shared" si="114"/>
        <v>-</v>
      </c>
      <c r="BA681" s="33" t="str">
        <f t="shared" si="115"/>
        <v>No</v>
      </c>
      <c r="BB681" s="33" t="str">
        <f t="shared" si="116"/>
        <v>No</v>
      </c>
      <c r="BC681" s="33">
        <f t="shared" si="117"/>
        <v>0</v>
      </c>
    </row>
    <row r="682" spans="2:55" x14ac:dyDescent="0.25">
      <c r="B682" s="29" t="e">
        <f>IF(ROW(A682)=1,"",VLOOKUP(A682,'SERP Crawl'!A:C,3,FALSE))</f>
        <v>#N/A</v>
      </c>
      <c r="C682" t="e">
        <f>IF(ROW(A682)=1,"",VLOOKUP(A682,Crawl!A:C,3,FALSE))</f>
        <v>#N/A</v>
      </c>
      <c r="D682" s="31" t="e">
        <f>IF(ROW(A682)=1,"",IF(VLOOKUP(A682,Crawl!A:V,22,FALSE)="","No","Yes"))</f>
        <v>#N/A</v>
      </c>
      <c r="E682" s="31" t="e">
        <f>IF(ROW(A682)=1,"",IF(VLOOKUP(A682,Crawl!A:W,23,FALSE)=0,"",VLOOKUP(A682,Crawl!A:W,23,FALSE)))</f>
        <v>#N/A</v>
      </c>
      <c r="F682" s="31" t="str">
        <f t="shared" si="119"/>
        <v/>
      </c>
      <c r="G682" s="31" t="str">
        <f>IFERROR(MID(A682,FIND(".",A682,LEN(#REF!)),LEN(A682)),"")</f>
        <v/>
      </c>
      <c r="H682" s="31" t="str">
        <f t="shared" si="120"/>
        <v/>
      </c>
      <c r="AM682"/>
      <c r="AN682"/>
      <c r="AO682"/>
      <c r="AP682"/>
      <c r="AQ682"/>
      <c r="AR682"/>
      <c r="AS682"/>
      <c r="AT682" s="33" t="str">
        <f>IF(ROW()=1,"",IF(O682=200,IFERROR(IF(FIND(LOWER(#REF!),LOWER(Q682)),"Yes","No"),"No"),"-"))</f>
        <v>-</v>
      </c>
      <c r="AU682" s="33" t="str">
        <f t="shared" si="110"/>
        <v>-</v>
      </c>
      <c r="AV682" s="33" t="str">
        <f t="shared" si="111"/>
        <v>-</v>
      </c>
      <c r="AW682" s="33" t="str">
        <f t="shared" si="118"/>
        <v>-</v>
      </c>
      <c r="AX682" s="33" t="str">
        <f t="shared" si="112"/>
        <v>No</v>
      </c>
      <c r="AY682" s="33" t="str">
        <f t="shared" si="113"/>
        <v>No</v>
      </c>
      <c r="AZ682" s="33" t="str">
        <f t="shared" si="114"/>
        <v>-</v>
      </c>
      <c r="BA682" s="33" t="str">
        <f t="shared" si="115"/>
        <v>No</v>
      </c>
      <c r="BB682" s="33" t="str">
        <f t="shared" si="116"/>
        <v>No</v>
      </c>
      <c r="BC682" s="33">
        <f t="shared" si="117"/>
        <v>0</v>
      </c>
    </row>
    <row r="683" spans="2:55" x14ac:dyDescent="0.25">
      <c r="B683" s="29" t="e">
        <f>IF(ROW(A683)=1,"",VLOOKUP(A683,'SERP Crawl'!A:C,3,FALSE))</f>
        <v>#N/A</v>
      </c>
      <c r="C683" t="e">
        <f>IF(ROW(A683)=1,"",VLOOKUP(A683,Crawl!A:C,3,FALSE))</f>
        <v>#N/A</v>
      </c>
      <c r="D683" s="31" t="e">
        <f>IF(ROW(A683)=1,"",IF(VLOOKUP(A683,Crawl!A:V,22,FALSE)="","No","Yes"))</f>
        <v>#N/A</v>
      </c>
      <c r="E683" s="31" t="e">
        <f>IF(ROW(A683)=1,"",IF(VLOOKUP(A683,Crawl!A:W,23,FALSE)=0,"",VLOOKUP(A683,Crawl!A:W,23,FALSE)))</f>
        <v>#N/A</v>
      </c>
      <c r="F683" s="31" t="str">
        <f t="shared" si="119"/>
        <v/>
      </c>
      <c r="G683" s="31" t="str">
        <f>IFERROR(MID(A683,FIND(".",A683,LEN(#REF!)),LEN(A683)),"")</f>
        <v/>
      </c>
      <c r="H683" s="31" t="str">
        <f t="shared" si="120"/>
        <v/>
      </c>
      <c r="AM683"/>
      <c r="AN683"/>
      <c r="AO683"/>
      <c r="AP683"/>
      <c r="AQ683"/>
      <c r="AR683"/>
      <c r="AS683"/>
      <c r="AT683" s="33" t="str">
        <f>IF(ROW()=1,"",IF(O683=200,IFERROR(IF(FIND(LOWER(#REF!),LOWER(Q683)),"Yes","No"),"No"),"-"))</f>
        <v>-</v>
      </c>
      <c r="AU683" s="33" t="str">
        <f t="shared" si="110"/>
        <v>-</v>
      </c>
      <c r="AV683" s="33" t="str">
        <f t="shared" si="111"/>
        <v>-</v>
      </c>
      <c r="AW683" s="33" t="str">
        <f t="shared" si="118"/>
        <v>-</v>
      </c>
      <c r="AX683" s="33" t="str">
        <f t="shared" si="112"/>
        <v>No</v>
      </c>
      <c r="AY683" s="33" t="str">
        <f t="shared" si="113"/>
        <v>No</v>
      </c>
      <c r="AZ683" s="33" t="str">
        <f t="shared" si="114"/>
        <v>-</v>
      </c>
      <c r="BA683" s="33" t="str">
        <f t="shared" si="115"/>
        <v>No</v>
      </c>
      <c r="BB683" s="33" t="str">
        <f t="shared" si="116"/>
        <v>No</v>
      </c>
      <c r="BC683" s="33">
        <f t="shared" si="117"/>
        <v>0</v>
      </c>
    </row>
    <row r="684" spans="2:55" x14ac:dyDescent="0.25">
      <c r="B684" s="29" t="e">
        <f>IF(ROW(A684)=1,"",VLOOKUP(A684,'SERP Crawl'!A:C,3,FALSE))</f>
        <v>#N/A</v>
      </c>
      <c r="C684" t="e">
        <f>IF(ROW(A684)=1,"",VLOOKUP(A684,Crawl!A:C,3,FALSE))</f>
        <v>#N/A</v>
      </c>
      <c r="D684" s="31" t="e">
        <f>IF(ROW(A684)=1,"",IF(VLOOKUP(A684,Crawl!A:V,22,FALSE)="","No","Yes"))</f>
        <v>#N/A</v>
      </c>
      <c r="E684" s="31" t="e">
        <f>IF(ROW(A684)=1,"",IF(VLOOKUP(A684,Crawl!A:W,23,FALSE)=0,"",VLOOKUP(A684,Crawl!A:W,23,FALSE)))</f>
        <v>#N/A</v>
      </c>
      <c r="F684" s="31" t="str">
        <f t="shared" si="119"/>
        <v/>
      </c>
      <c r="G684" s="31" t="str">
        <f>IFERROR(MID(A684,FIND(".",A684,LEN(#REF!)),LEN(A684)),"")</f>
        <v/>
      </c>
      <c r="H684" s="31" t="str">
        <f t="shared" si="120"/>
        <v/>
      </c>
      <c r="AM684"/>
      <c r="AN684"/>
      <c r="AO684"/>
      <c r="AP684"/>
      <c r="AQ684"/>
      <c r="AR684"/>
      <c r="AS684"/>
      <c r="AT684" s="33" t="str">
        <f>IF(ROW()=1,"",IF(O684=200,IFERROR(IF(FIND(LOWER(#REF!),LOWER(Q684)),"Yes","No"),"No"),"-"))</f>
        <v>-</v>
      </c>
      <c r="AU684" s="33" t="str">
        <f t="shared" si="110"/>
        <v>-</v>
      </c>
      <c r="AV684" s="33" t="str">
        <f t="shared" si="111"/>
        <v>-</v>
      </c>
      <c r="AW684" s="33" t="str">
        <f t="shared" si="118"/>
        <v>-</v>
      </c>
      <c r="AX684" s="33" t="str">
        <f t="shared" si="112"/>
        <v>No</v>
      </c>
      <c r="AY684" s="33" t="str">
        <f t="shared" si="113"/>
        <v>No</v>
      </c>
      <c r="AZ684" s="33" t="str">
        <f t="shared" si="114"/>
        <v>-</v>
      </c>
      <c r="BA684" s="33" t="str">
        <f t="shared" si="115"/>
        <v>No</v>
      </c>
      <c r="BB684" s="33" t="str">
        <f t="shared" si="116"/>
        <v>No</v>
      </c>
      <c r="BC684" s="33">
        <f t="shared" si="117"/>
        <v>0</v>
      </c>
    </row>
    <row r="685" spans="2:55" x14ac:dyDescent="0.25">
      <c r="B685" s="29" t="e">
        <f>IF(ROW(A685)=1,"",VLOOKUP(A685,'SERP Crawl'!A:C,3,FALSE))</f>
        <v>#N/A</v>
      </c>
      <c r="C685" t="e">
        <f>IF(ROW(A685)=1,"",VLOOKUP(A685,Crawl!A:C,3,FALSE))</f>
        <v>#N/A</v>
      </c>
      <c r="D685" s="31" t="e">
        <f>IF(ROW(A685)=1,"",IF(VLOOKUP(A685,Crawl!A:V,22,FALSE)="","No","Yes"))</f>
        <v>#N/A</v>
      </c>
      <c r="E685" s="31" t="e">
        <f>IF(ROW(A685)=1,"",IF(VLOOKUP(A685,Crawl!A:W,23,FALSE)=0,"",VLOOKUP(A685,Crawl!A:W,23,FALSE)))</f>
        <v>#N/A</v>
      </c>
      <c r="F685" s="31" t="str">
        <f t="shared" si="119"/>
        <v/>
      </c>
      <c r="G685" s="31" t="str">
        <f>IFERROR(MID(A685,FIND(".",A685,LEN(#REF!)),LEN(A685)),"")</f>
        <v/>
      </c>
      <c r="H685" s="31" t="str">
        <f t="shared" si="120"/>
        <v/>
      </c>
      <c r="AM685"/>
      <c r="AN685"/>
      <c r="AO685"/>
      <c r="AP685"/>
      <c r="AQ685"/>
      <c r="AR685"/>
      <c r="AS685"/>
      <c r="AT685" s="33" t="str">
        <f>IF(ROW()=1,"",IF(O685=200,IFERROR(IF(FIND(LOWER(#REF!),LOWER(Q685)),"Yes","No"),"No"),"-"))</f>
        <v>-</v>
      </c>
      <c r="AU685" s="33" t="str">
        <f t="shared" si="110"/>
        <v>-</v>
      </c>
      <c r="AV685" s="33" t="str">
        <f t="shared" si="111"/>
        <v>-</v>
      </c>
      <c r="AW685" s="33" t="str">
        <f t="shared" si="118"/>
        <v>-</v>
      </c>
      <c r="AX685" s="33" t="str">
        <f t="shared" si="112"/>
        <v>No</v>
      </c>
      <c r="AY685" s="33" t="str">
        <f t="shared" si="113"/>
        <v>No</v>
      </c>
      <c r="AZ685" s="33" t="str">
        <f t="shared" si="114"/>
        <v>-</v>
      </c>
      <c r="BA685" s="33" t="str">
        <f t="shared" si="115"/>
        <v>No</v>
      </c>
      <c r="BB685" s="33" t="str">
        <f t="shared" si="116"/>
        <v>No</v>
      </c>
      <c r="BC685" s="33">
        <f t="shared" si="117"/>
        <v>0</v>
      </c>
    </row>
    <row r="686" spans="2:55" x14ac:dyDescent="0.25">
      <c r="B686" s="29" t="e">
        <f>IF(ROW(A686)=1,"",VLOOKUP(A686,'SERP Crawl'!A:C,3,FALSE))</f>
        <v>#N/A</v>
      </c>
      <c r="C686" t="e">
        <f>IF(ROW(A686)=1,"",VLOOKUP(A686,Crawl!A:C,3,FALSE))</f>
        <v>#N/A</v>
      </c>
      <c r="D686" s="31" t="e">
        <f>IF(ROW(A686)=1,"",IF(VLOOKUP(A686,Crawl!A:V,22,FALSE)="","No","Yes"))</f>
        <v>#N/A</v>
      </c>
      <c r="E686" s="31" t="e">
        <f>IF(ROW(A686)=1,"",IF(VLOOKUP(A686,Crawl!A:W,23,FALSE)=0,"",VLOOKUP(A686,Crawl!A:W,23,FALSE)))</f>
        <v>#N/A</v>
      </c>
      <c r="F686" s="31" t="str">
        <f t="shared" si="119"/>
        <v/>
      </c>
      <c r="G686" s="31" t="str">
        <f>IFERROR(MID(A686,FIND(".",A686,LEN(#REF!)),LEN(A686)),"")</f>
        <v/>
      </c>
      <c r="H686" s="31" t="str">
        <f t="shared" si="120"/>
        <v/>
      </c>
      <c r="AM686"/>
      <c r="AN686"/>
      <c r="AO686"/>
      <c r="AP686"/>
      <c r="AQ686"/>
      <c r="AR686"/>
      <c r="AS686"/>
      <c r="AT686" s="33" t="str">
        <f>IF(ROW()=1,"",IF(O686=200,IFERROR(IF(FIND(LOWER(#REF!),LOWER(Q686)),"Yes","No"),"No"),"-"))</f>
        <v>-</v>
      </c>
      <c r="AU686" s="33" t="str">
        <f t="shared" si="110"/>
        <v>-</v>
      </c>
      <c r="AV686" s="33" t="str">
        <f t="shared" si="111"/>
        <v>-</v>
      </c>
      <c r="AW686" s="33" t="str">
        <f t="shared" si="118"/>
        <v>-</v>
      </c>
      <c r="AX686" s="33" t="str">
        <f t="shared" si="112"/>
        <v>No</v>
      </c>
      <c r="AY686" s="33" t="str">
        <f t="shared" si="113"/>
        <v>No</v>
      </c>
      <c r="AZ686" s="33" t="str">
        <f t="shared" si="114"/>
        <v>-</v>
      </c>
      <c r="BA686" s="33" t="str">
        <f t="shared" si="115"/>
        <v>No</v>
      </c>
      <c r="BB686" s="33" t="str">
        <f t="shared" si="116"/>
        <v>No</v>
      </c>
      <c r="BC686" s="33">
        <f t="shared" si="117"/>
        <v>0</v>
      </c>
    </row>
    <row r="687" spans="2:55" x14ac:dyDescent="0.25">
      <c r="B687" s="29" t="e">
        <f>IF(ROW(A687)=1,"",VLOOKUP(A687,'SERP Crawl'!A:C,3,FALSE))</f>
        <v>#N/A</v>
      </c>
      <c r="C687" t="e">
        <f>IF(ROW(A687)=1,"",VLOOKUP(A687,Crawl!A:C,3,FALSE))</f>
        <v>#N/A</v>
      </c>
      <c r="D687" s="31" t="e">
        <f>IF(ROW(A687)=1,"",IF(VLOOKUP(A687,Crawl!A:V,22,FALSE)="","No","Yes"))</f>
        <v>#N/A</v>
      </c>
      <c r="E687" s="31" t="e">
        <f>IF(ROW(A687)=1,"",IF(VLOOKUP(A687,Crawl!A:W,23,FALSE)=0,"",VLOOKUP(A687,Crawl!A:W,23,FALSE)))</f>
        <v>#N/A</v>
      </c>
      <c r="F687" s="31" t="str">
        <f t="shared" si="119"/>
        <v/>
      </c>
      <c r="G687" s="31" t="str">
        <f>IFERROR(MID(A687,FIND(".",A687,LEN(#REF!)),LEN(A687)),"")</f>
        <v/>
      </c>
      <c r="H687" s="31" t="str">
        <f t="shared" si="120"/>
        <v/>
      </c>
      <c r="AM687"/>
      <c r="AN687"/>
      <c r="AO687"/>
      <c r="AP687"/>
      <c r="AQ687"/>
      <c r="AR687"/>
      <c r="AS687"/>
      <c r="AT687" s="33" t="str">
        <f>IF(ROW()=1,"",IF(O687=200,IFERROR(IF(FIND(LOWER(#REF!),LOWER(Q687)),"Yes","No"),"No"),"-"))</f>
        <v>-</v>
      </c>
      <c r="AU687" s="33" t="str">
        <f t="shared" si="110"/>
        <v>-</v>
      </c>
      <c r="AV687" s="33" t="str">
        <f t="shared" si="111"/>
        <v>-</v>
      </c>
      <c r="AW687" s="33" t="str">
        <f t="shared" si="118"/>
        <v>-</v>
      </c>
      <c r="AX687" s="33" t="str">
        <f t="shared" si="112"/>
        <v>No</v>
      </c>
      <c r="AY687" s="33" t="str">
        <f t="shared" si="113"/>
        <v>No</v>
      </c>
      <c r="AZ687" s="33" t="str">
        <f t="shared" si="114"/>
        <v>-</v>
      </c>
      <c r="BA687" s="33" t="str">
        <f t="shared" si="115"/>
        <v>No</v>
      </c>
      <c r="BB687" s="33" t="str">
        <f t="shared" si="116"/>
        <v>No</v>
      </c>
      <c r="BC687" s="33">
        <f t="shared" si="117"/>
        <v>0</v>
      </c>
    </row>
    <row r="688" spans="2:55" x14ac:dyDescent="0.25">
      <c r="B688" s="29" t="e">
        <f>IF(ROW(A688)=1,"",VLOOKUP(A688,'SERP Crawl'!A:C,3,FALSE))</f>
        <v>#N/A</v>
      </c>
      <c r="C688" t="e">
        <f>IF(ROW(A688)=1,"",VLOOKUP(A688,Crawl!A:C,3,FALSE))</f>
        <v>#N/A</v>
      </c>
      <c r="D688" s="31" t="e">
        <f>IF(ROW(A688)=1,"",IF(VLOOKUP(A688,Crawl!A:V,22,FALSE)="","No","Yes"))</f>
        <v>#N/A</v>
      </c>
      <c r="E688" s="31" t="e">
        <f>IF(ROW(A688)=1,"",IF(VLOOKUP(A688,Crawl!A:W,23,FALSE)=0,"",VLOOKUP(A688,Crawl!A:W,23,FALSE)))</f>
        <v>#N/A</v>
      </c>
      <c r="F688" s="31" t="str">
        <f t="shared" si="119"/>
        <v/>
      </c>
      <c r="G688" s="31" t="str">
        <f>IFERROR(MID(A688,FIND(".",A688,LEN(#REF!)),LEN(A688)),"")</f>
        <v/>
      </c>
      <c r="H688" s="31" t="str">
        <f t="shared" si="120"/>
        <v/>
      </c>
      <c r="AM688"/>
      <c r="AN688"/>
      <c r="AO688"/>
      <c r="AP688"/>
      <c r="AQ688"/>
      <c r="AR688"/>
      <c r="AS688"/>
      <c r="AT688" s="33" t="str">
        <f>IF(ROW()=1,"",IF(O688=200,IFERROR(IF(FIND(LOWER(#REF!),LOWER(Q688)),"Yes","No"),"No"),"-"))</f>
        <v>-</v>
      </c>
      <c r="AU688" s="33" t="str">
        <f t="shared" si="110"/>
        <v>-</v>
      </c>
      <c r="AV688" s="33" t="str">
        <f t="shared" si="111"/>
        <v>-</v>
      </c>
      <c r="AW688" s="33" t="str">
        <f t="shared" si="118"/>
        <v>-</v>
      </c>
      <c r="AX688" s="33" t="str">
        <f t="shared" si="112"/>
        <v>No</v>
      </c>
      <c r="AY688" s="33" t="str">
        <f t="shared" si="113"/>
        <v>No</v>
      </c>
      <c r="AZ688" s="33" t="str">
        <f t="shared" si="114"/>
        <v>-</v>
      </c>
      <c r="BA688" s="33" t="str">
        <f t="shared" si="115"/>
        <v>No</v>
      </c>
      <c r="BB688" s="33" t="str">
        <f t="shared" si="116"/>
        <v>No</v>
      </c>
      <c r="BC688" s="33">
        <f t="shared" si="117"/>
        <v>0</v>
      </c>
    </row>
    <row r="689" spans="2:55" x14ac:dyDescent="0.25">
      <c r="B689" s="29" t="e">
        <f>IF(ROW(A689)=1,"",VLOOKUP(A689,'SERP Crawl'!A:C,3,FALSE))</f>
        <v>#N/A</v>
      </c>
      <c r="C689" t="e">
        <f>IF(ROW(A689)=1,"",VLOOKUP(A689,Crawl!A:C,3,FALSE))</f>
        <v>#N/A</v>
      </c>
      <c r="D689" s="31" t="e">
        <f>IF(ROW(A689)=1,"",IF(VLOOKUP(A689,Crawl!A:V,22,FALSE)="","No","Yes"))</f>
        <v>#N/A</v>
      </c>
      <c r="E689" s="31" t="e">
        <f>IF(ROW(A689)=1,"",IF(VLOOKUP(A689,Crawl!A:W,23,FALSE)=0,"",VLOOKUP(A689,Crawl!A:W,23,FALSE)))</f>
        <v>#N/A</v>
      </c>
      <c r="F689" s="31" t="str">
        <f t="shared" si="119"/>
        <v/>
      </c>
      <c r="G689" s="31" t="str">
        <f>IFERROR(MID(A689,FIND(".",A689,LEN(#REF!)),LEN(A689)),"")</f>
        <v/>
      </c>
      <c r="H689" s="31" t="str">
        <f t="shared" si="120"/>
        <v/>
      </c>
      <c r="AM689"/>
      <c r="AN689"/>
      <c r="AO689"/>
      <c r="AP689"/>
      <c r="AQ689"/>
      <c r="AR689"/>
      <c r="AS689"/>
      <c r="AT689" s="33" t="str">
        <f>IF(ROW()=1,"",IF(O689=200,IFERROR(IF(FIND(LOWER(#REF!),LOWER(Q689)),"Yes","No"),"No"),"-"))</f>
        <v>-</v>
      </c>
      <c r="AU689" s="33" t="str">
        <f t="shared" si="110"/>
        <v>-</v>
      </c>
      <c r="AV689" s="33" t="str">
        <f t="shared" si="111"/>
        <v>-</v>
      </c>
      <c r="AW689" s="33" t="str">
        <f t="shared" si="118"/>
        <v>-</v>
      </c>
      <c r="AX689" s="33" t="str">
        <f t="shared" si="112"/>
        <v>No</v>
      </c>
      <c r="AY689" s="33" t="str">
        <f t="shared" si="113"/>
        <v>No</v>
      </c>
      <c r="AZ689" s="33" t="str">
        <f t="shared" si="114"/>
        <v>-</v>
      </c>
      <c r="BA689" s="33" t="str">
        <f t="shared" si="115"/>
        <v>No</v>
      </c>
      <c r="BB689" s="33" t="str">
        <f t="shared" si="116"/>
        <v>No</v>
      </c>
      <c r="BC689" s="33">
        <f t="shared" si="117"/>
        <v>0</v>
      </c>
    </row>
    <row r="690" spans="2:55" x14ac:dyDescent="0.25">
      <c r="B690" s="29" t="e">
        <f>IF(ROW(A690)=1,"",VLOOKUP(A690,'SERP Crawl'!A:C,3,FALSE))</f>
        <v>#N/A</v>
      </c>
      <c r="C690" t="e">
        <f>IF(ROW(A690)=1,"",VLOOKUP(A690,Crawl!A:C,3,FALSE))</f>
        <v>#N/A</v>
      </c>
      <c r="D690" s="31" t="e">
        <f>IF(ROW(A690)=1,"",IF(VLOOKUP(A690,Crawl!A:V,22,FALSE)="","No","Yes"))</f>
        <v>#N/A</v>
      </c>
      <c r="E690" s="31" t="e">
        <f>IF(ROW(A690)=1,"",IF(VLOOKUP(A690,Crawl!A:W,23,FALSE)=0,"",VLOOKUP(A690,Crawl!A:W,23,FALSE)))</f>
        <v>#N/A</v>
      </c>
      <c r="F690" s="31" t="str">
        <f t="shared" si="119"/>
        <v/>
      </c>
      <c r="G690" s="31" t="str">
        <f>IFERROR(MID(A690,FIND(".",A690,LEN(#REF!)),LEN(A690)),"")</f>
        <v/>
      </c>
      <c r="H690" s="31" t="str">
        <f t="shared" si="120"/>
        <v/>
      </c>
      <c r="AM690"/>
      <c r="AN690"/>
      <c r="AO690"/>
      <c r="AP690"/>
      <c r="AQ690"/>
      <c r="AR690"/>
      <c r="AS690"/>
      <c r="AT690" s="33" t="str">
        <f>IF(ROW()=1,"",IF(O690=200,IFERROR(IF(FIND(LOWER(#REF!),LOWER(Q690)),"Yes","No"),"No"),"-"))</f>
        <v>-</v>
      </c>
      <c r="AU690" s="33" t="str">
        <f t="shared" si="110"/>
        <v>-</v>
      </c>
      <c r="AV690" s="33" t="str">
        <f t="shared" si="111"/>
        <v>-</v>
      </c>
      <c r="AW690" s="33" t="str">
        <f t="shared" si="118"/>
        <v>-</v>
      </c>
      <c r="AX690" s="33" t="str">
        <f t="shared" si="112"/>
        <v>No</v>
      </c>
      <c r="AY690" s="33" t="str">
        <f t="shared" si="113"/>
        <v>No</v>
      </c>
      <c r="AZ690" s="33" t="str">
        <f t="shared" si="114"/>
        <v>-</v>
      </c>
      <c r="BA690" s="33" t="str">
        <f t="shared" si="115"/>
        <v>No</v>
      </c>
      <c r="BB690" s="33" t="str">
        <f t="shared" si="116"/>
        <v>No</v>
      </c>
      <c r="BC690" s="33">
        <f t="shared" si="117"/>
        <v>0</v>
      </c>
    </row>
    <row r="691" spans="2:55" x14ac:dyDescent="0.25">
      <c r="B691" s="29" t="e">
        <f>IF(ROW(A691)=1,"",VLOOKUP(A691,'SERP Crawl'!A:C,3,FALSE))</f>
        <v>#N/A</v>
      </c>
      <c r="C691" t="e">
        <f>IF(ROW(A691)=1,"",VLOOKUP(A691,Crawl!A:C,3,FALSE))</f>
        <v>#N/A</v>
      </c>
      <c r="D691" s="31" t="e">
        <f>IF(ROW(A691)=1,"",IF(VLOOKUP(A691,Crawl!A:V,22,FALSE)="","No","Yes"))</f>
        <v>#N/A</v>
      </c>
      <c r="E691" s="31" t="e">
        <f>IF(ROW(A691)=1,"",IF(VLOOKUP(A691,Crawl!A:W,23,FALSE)=0,"",VLOOKUP(A691,Crawl!A:W,23,FALSE)))</f>
        <v>#N/A</v>
      </c>
      <c r="F691" s="31" t="str">
        <f t="shared" si="119"/>
        <v/>
      </c>
      <c r="G691" s="31" t="str">
        <f>IFERROR(MID(A691,FIND(".",A691,LEN(#REF!)),LEN(A691)),"")</f>
        <v/>
      </c>
      <c r="H691" s="31" t="str">
        <f t="shared" si="120"/>
        <v/>
      </c>
      <c r="AM691"/>
      <c r="AN691"/>
      <c r="AO691"/>
      <c r="AP691"/>
      <c r="AQ691"/>
      <c r="AR691"/>
      <c r="AS691"/>
      <c r="AT691" s="33" t="str">
        <f>IF(ROW()=1,"",IF(O691=200,IFERROR(IF(FIND(LOWER(#REF!),LOWER(Q691)),"Yes","No"),"No"),"-"))</f>
        <v>-</v>
      </c>
      <c r="AU691" s="33" t="str">
        <f t="shared" si="110"/>
        <v>-</v>
      </c>
      <c r="AV691" s="33" t="str">
        <f t="shared" si="111"/>
        <v>-</v>
      </c>
      <c r="AW691" s="33" t="str">
        <f t="shared" si="118"/>
        <v>-</v>
      </c>
      <c r="AX691" s="33" t="str">
        <f t="shared" si="112"/>
        <v>No</v>
      </c>
      <c r="AY691" s="33" t="str">
        <f t="shared" si="113"/>
        <v>No</v>
      </c>
      <c r="AZ691" s="33" t="str">
        <f t="shared" si="114"/>
        <v>-</v>
      </c>
      <c r="BA691" s="33" t="str">
        <f t="shared" si="115"/>
        <v>No</v>
      </c>
      <c r="BB691" s="33" t="str">
        <f t="shared" si="116"/>
        <v>No</v>
      </c>
      <c r="BC691" s="33">
        <f t="shared" si="117"/>
        <v>0</v>
      </c>
    </row>
    <row r="692" spans="2:55" x14ac:dyDescent="0.25">
      <c r="B692" s="29" t="e">
        <f>IF(ROW(A692)=1,"",VLOOKUP(A692,'SERP Crawl'!A:C,3,FALSE))</f>
        <v>#N/A</v>
      </c>
      <c r="C692" t="e">
        <f>IF(ROW(A692)=1,"",VLOOKUP(A692,Crawl!A:C,3,FALSE))</f>
        <v>#N/A</v>
      </c>
      <c r="D692" s="31" t="e">
        <f>IF(ROW(A692)=1,"",IF(VLOOKUP(A692,Crawl!A:V,22,FALSE)="","No","Yes"))</f>
        <v>#N/A</v>
      </c>
      <c r="E692" s="31" t="e">
        <f>IF(ROW(A692)=1,"",IF(VLOOKUP(A692,Crawl!A:W,23,FALSE)=0,"",VLOOKUP(A692,Crawl!A:W,23,FALSE)))</f>
        <v>#N/A</v>
      </c>
      <c r="F692" s="31" t="str">
        <f t="shared" si="119"/>
        <v/>
      </c>
      <c r="G692" s="31" t="str">
        <f>IFERROR(MID(A692,FIND(".",A692,LEN(#REF!)),LEN(A692)),"")</f>
        <v/>
      </c>
      <c r="H692" s="31" t="str">
        <f t="shared" si="120"/>
        <v/>
      </c>
      <c r="AM692"/>
      <c r="AN692"/>
      <c r="AO692"/>
      <c r="AP692"/>
      <c r="AQ692"/>
      <c r="AR692"/>
      <c r="AS692"/>
      <c r="AT692" s="33" t="str">
        <f>IF(ROW()=1,"",IF(O692=200,IFERROR(IF(FIND(LOWER(#REF!),LOWER(Q692)),"Yes","No"),"No"),"-"))</f>
        <v>-</v>
      </c>
      <c r="AU692" s="33" t="str">
        <f t="shared" si="110"/>
        <v>-</v>
      </c>
      <c r="AV692" s="33" t="str">
        <f t="shared" si="111"/>
        <v>-</v>
      </c>
      <c r="AW692" s="33" t="str">
        <f t="shared" si="118"/>
        <v>-</v>
      </c>
      <c r="AX692" s="33" t="str">
        <f t="shared" si="112"/>
        <v>No</v>
      </c>
      <c r="AY692" s="33" t="str">
        <f t="shared" si="113"/>
        <v>No</v>
      </c>
      <c r="AZ692" s="33" t="str">
        <f t="shared" si="114"/>
        <v>-</v>
      </c>
      <c r="BA692" s="33" t="str">
        <f t="shared" si="115"/>
        <v>No</v>
      </c>
      <c r="BB692" s="33" t="str">
        <f t="shared" si="116"/>
        <v>No</v>
      </c>
      <c r="BC692" s="33">
        <f t="shared" si="117"/>
        <v>0</v>
      </c>
    </row>
    <row r="693" spans="2:55" x14ac:dyDescent="0.25">
      <c r="B693" s="29" t="e">
        <f>IF(ROW(A693)=1,"",VLOOKUP(A693,'SERP Crawl'!A:C,3,FALSE))</f>
        <v>#N/A</v>
      </c>
      <c r="C693" t="e">
        <f>IF(ROW(A693)=1,"",VLOOKUP(A693,Crawl!A:C,3,FALSE))</f>
        <v>#N/A</v>
      </c>
      <c r="D693" s="31" t="e">
        <f>IF(ROW(A693)=1,"",IF(VLOOKUP(A693,Crawl!A:V,22,FALSE)="","No","Yes"))</f>
        <v>#N/A</v>
      </c>
      <c r="E693" s="31" t="e">
        <f>IF(ROW(A693)=1,"",IF(VLOOKUP(A693,Crawl!A:W,23,FALSE)=0,"",VLOOKUP(A693,Crawl!A:W,23,FALSE)))</f>
        <v>#N/A</v>
      </c>
      <c r="F693" s="31" t="str">
        <f t="shared" si="119"/>
        <v/>
      </c>
      <c r="G693" s="31" t="str">
        <f>IFERROR(MID(A693,FIND(".",A693,LEN(#REF!)),LEN(A693)),"")</f>
        <v/>
      </c>
      <c r="H693" s="31" t="str">
        <f t="shared" si="120"/>
        <v/>
      </c>
      <c r="AM693"/>
      <c r="AN693"/>
      <c r="AO693"/>
      <c r="AP693"/>
      <c r="AQ693"/>
      <c r="AR693"/>
      <c r="AS693"/>
      <c r="AT693" s="33" t="str">
        <f>IF(ROW()=1,"",IF(O693=200,IFERROR(IF(FIND(LOWER(#REF!),LOWER(Q693)),"Yes","No"),"No"),"-"))</f>
        <v>-</v>
      </c>
      <c r="AU693" s="33" t="str">
        <f t="shared" si="110"/>
        <v>-</v>
      </c>
      <c r="AV693" s="33" t="str">
        <f t="shared" si="111"/>
        <v>-</v>
      </c>
      <c r="AW693" s="33" t="str">
        <f t="shared" si="118"/>
        <v>-</v>
      </c>
      <c r="AX693" s="33" t="str">
        <f t="shared" si="112"/>
        <v>No</v>
      </c>
      <c r="AY693" s="33" t="str">
        <f t="shared" si="113"/>
        <v>No</v>
      </c>
      <c r="AZ693" s="33" t="str">
        <f t="shared" si="114"/>
        <v>-</v>
      </c>
      <c r="BA693" s="33" t="str">
        <f t="shared" si="115"/>
        <v>No</v>
      </c>
      <c r="BB693" s="33" t="str">
        <f t="shared" si="116"/>
        <v>No</v>
      </c>
      <c r="BC693" s="33">
        <f t="shared" si="117"/>
        <v>0</v>
      </c>
    </row>
    <row r="694" spans="2:55" x14ac:dyDescent="0.25">
      <c r="B694" s="29" t="e">
        <f>IF(ROW(A694)=1,"",VLOOKUP(A694,'SERP Crawl'!A:C,3,FALSE))</f>
        <v>#N/A</v>
      </c>
      <c r="C694" t="e">
        <f>IF(ROW(A694)=1,"",VLOOKUP(A694,Crawl!A:C,3,FALSE))</f>
        <v>#N/A</v>
      </c>
      <c r="D694" s="31" t="e">
        <f>IF(ROW(A694)=1,"",IF(VLOOKUP(A694,Crawl!A:V,22,FALSE)="","No","Yes"))</f>
        <v>#N/A</v>
      </c>
      <c r="E694" s="31" t="e">
        <f>IF(ROW(A694)=1,"",IF(VLOOKUP(A694,Crawl!A:W,23,FALSE)=0,"",VLOOKUP(A694,Crawl!A:W,23,FALSE)))</f>
        <v>#N/A</v>
      </c>
      <c r="F694" s="31" t="str">
        <f t="shared" si="119"/>
        <v/>
      </c>
      <c r="G694" s="31" t="str">
        <f>IFERROR(MID(A694,FIND(".",A694,LEN(#REF!)),LEN(A694)),"")</f>
        <v/>
      </c>
      <c r="H694" s="31" t="str">
        <f t="shared" si="120"/>
        <v/>
      </c>
      <c r="AM694"/>
      <c r="AN694"/>
      <c r="AO694"/>
      <c r="AP694"/>
      <c r="AQ694"/>
      <c r="AR694"/>
      <c r="AS694"/>
      <c r="AT694" s="33" t="str">
        <f>IF(ROW()=1,"",IF(O694=200,IFERROR(IF(FIND(LOWER(#REF!),LOWER(Q694)),"Yes","No"),"No"),"-"))</f>
        <v>-</v>
      </c>
      <c r="AU694" s="33" t="str">
        <f t="shared" si="110"/>
        <v>-</v>
      </c>
      <c r="AV694" s="33" t="str">
        <f t="shared" si="111"/>
        <v>-</v>
      </c>
      <c r="AW694" s="33" t="str">
        <f t="shared" si="118"/>
        <v>-</v>
      </c>
      <c r="AX694" s="33" t="str">
        <f t="shared" si="112"/>
        <v>No</v>
      </c>
      <c r="AY694" s="33" t="str">
        <f t="shared" si="113"/>
        <v>No</v>
      </c>
      <c r="AZ694" s="33" t="str">
        <f t="shared" si="114"/>
        <v>-</v>
      </c>
      <c r="BA694" s="33" t="str">
        <f t="shared" si="115"/>
        <v>No</v>
      </c>
      <c r="BB694" s="33" t="str">
        <f t="shared" si="116"/>
        <v>No</v>
      </c>
      <c r="BC694" s="33">
        <f t="shared" si="117"/>
        <v>0</v>
      </c>
    </row>
    <row r="695" spans="2:55" x14ac:dyDescent="0.25">
      <c r="B695" s="29" t="e">
        <f>IF(ROW(A695)=1,"",VLOOKUP(A695,'SERP Crawl'!A:C,3,FALSE))</f>
        <v>#N/A</v>
      </c>
      <c r="C695" t="e">
        <f>IF(ROW(A695)=1,"",VLOOKUP(A695,Crawl!A:C,3,FALSE))</f>
        <v>#N/A</v>
      </c>
      <c r="D695" s="31" t="e">
        <f>IF(ROW(A695)=1,"",IF(VLOOKUP(A695,Crawl!A:V,22,FALSE)="","No","Yes"))</f>
        <v>#N/A</v>
      </c>
      <c r="E695" s="31" t="e">
        <f>IF(ROW(A695)=1,"",IF(VLOOKUP(A695,Crawl!A:W,23,FALSE)=0,"",VLOOKUP(A695,Crawl!A:W,23,FALSE)))</f>
        <v>#N/A</v>
      </c>
      <c r="F695" s="31" t="str">
        <f t="shared" si="119"/>
        <v/>
      </c>
      <c r="G695" s="31" t="str">
        <f>IFERROR(MID(A695,FIND(".",A695,LEN(#REF!)),LEN(A695)),"")</f>
        <v/>
      </c>
      <c r="H695" s="31" t="str">
        <f t="shared" si="120"/>
        <v/>
      </c>
      <c r="AM695"/>
      <c r="AN695"/>
      <c r="AO695"/>
      <c r="AP695"/>
      <c r="AQ695"/>
      <c r="AR695"/>
      <c r="AS695"/>
      <c r="AT695" s="33" t="str">
        <f>IF(ROW()=1,"",IF(O695=200,IFERROR(IF(FIND(LOWER(#REF!),LOWER(Q695)),"Yes","No"),"No"),"-"))</f>
        <v>-</v>
      </c>
      <c r="AU695" s="33" t="str">
        <f t="shared" si="110"/>
        <v>-</v>
      </c>
      <c r="AV695" s="33" t="str">
        <f t="shared" si="111"/>
        <v>-</v>
      </c>
      <c r="AW695" s="33" t="str">
        <f t="shared" si="118"/>
        <v>-</v>
      </c>
      <c r="AX695" s="33" t="str">
        <f t="shared" si="112"/>
        <v>No</v>
      </c>
      <c r="AY695" s="33" t="str">
        <f t="shared" si="113"/>
        <v>No</v>
      </c>
      <c r="AZ695" s="33" t="str">
        <f t="shared" si="114"/>
        <v>-</v>
      </c>
      <c r="BA695" s="33" t="str">
        <f t="shared" si="115"/>
        <v>No</v>
      </c>
      <c r="BB695" s="33" t="str">
        <f t="shared" si="116"/>
        <v>No</v>
      </c>
      <c r="BC695" s="33">
        <f t="shared" si="117"/>
        <v>0</v>
      </c>
    </row>
    <row r="696" spans="2:55" x14ac:dyDescent="0.25">
      <c r="B696" s="29" t="e">
        <f>IF(ROW(A696)=1,"",VLOOKUP(A696,'SERP Crawl'!A:C,3,FALSE))</f>
        <v>#N/A</v>
      </c>
      <c r="C696" t="e">
        <f>IF(ROW(A696)=1,"",VLOOKUP(A696,Crawl!A:C,3,FALSE))</f>
        <v>#N/A</v>
      </c>
      <c r="D696" s="31" t="e">
        <f>IF(ROW(A696)=1,"",IF(VLOOKUP(A696,Crawl!A:V,22,FALSE)="","No","Yes"))</f>
        <v>#N/A</v>
      </c>
      <c r="E696" s="31" t="e">
        <f>IF(ROW(A696)=1,"",IF(VLOOKUP(A696,Crawl!A:W,23,FALSE)=0,"",VLOOKUP(A696,Crawl!A:W,23,FALSE)))</f>
        <v>#N/A</v>
      </c>
      <c r="F696" s="31" t="str">
        <f t="shared" si="119"/>
        <v/>
      </c>
      <c r="G696" s="31" t="str">
        <f>IFERROR(MID(A696,FIND(".",A696,LEN(#REF!)),LEN(A696)),"")</f>
        <v/>
      </c>
      <c r="H696" s="31" t="str">
        <f t="shared" si="120"/>
        <v/>
      </c>
      <c r="AM696"/>
      <c r="AN696"/>
      <c r="AO696"/>
      <c r="AP696"/>
      <c r="AQ696"/>
      <c r="AR696"/>
      <c r="AS696"/>
      <c r="AT696" s="33" t="str">
        <f>IF(ROW()=1,"",IF(O696=200,IFERROR(IF(FIND(LOWER(#REF!),LOWER(Q696)),"Yes","No"),"No"),"-"))</f>
        <v>-</v>
      </c>
      <c r="AU696" s="33" t="str">
        <f t="shared" si="110"/>
        <v>-</v>
      </c>
      <c r="AV696" s="33" t="str">
        <f t="shared" si="111"/>
        <v>-</v>
      </c>
      <c r="AW696" s="33" t="str">
        <f t="shared" si="118"/>
        <v>-</v>
      </c>
      <c r="AX696" s="33" t="str">
        <f t="shared" si="112"/>
        <v>No</v>
      </c>
      <c r="AY696" s="33" t="str">
        <f t="shared" si="113"/>
        <v>No</v>
      </c>
      <c r="AZ696" s="33" t="str">
        <f t="shared" si="114"/>
        <v>-</v>
      </c>
      <c r="BA696" s="33" t="str">
        <f t="shared" si="115"/>
        <v>No</v>
      </c>
      <c r="BB696" s="33" t="str">
        <f t="shared" si="116"/>
        <v>No</v>
      </c>
      <c r="BC696" s="33">
        <f t="shared" si="117"/>
        <v>0</v>
      </c>
    </row>
    <row r="697" spans="2:55" x14ac:dyDescent="0.25">
      <c r="B697" s="29" t="e">
        <f>IF(ROW(A697)=1,"",VLOOKUP(A697,'SERP Crawl'!A:C,3,FALSE))</f>
        <v>#N/A</v>
      </c>
      <c r="C697" t="e">
        <f>IF(ROW(A697)=1,"",VLOOKUP(A697,Crawl!A:C,3,FALSE))</f>
        <v>#N/A</v>
      </c>
      <c r="D697" s="31" t="e">
        <f>IF(ROW(A697)=1,"",IF(VLOOKUP(A697,Crawl!A:V,22,FALSE)="","No","Yes"))</f>
        <v>#N/A</v>
      </c>
      <c r="E697" s="31" t="e">
        <f>IF(ROW(A697)=1,"",IF(VLOOKUP(A697,Crawl!A:W,23,FALSE)=0,"",VLOOKUP(A697,Crawl!A:W,23,FALSE)))</f>
        <v>#N/A</v>
      </c>
      <c r="F697" s="31" t="str">
        <f t="shared" si="119"/>
        <v/>
      </c>
      <c r="G697" s="31" t="str">
        <f>IFERROR(MID(A697,FIND(".",A697,LEN(#REF!)),LEN(A697)),"")</f>
        <v/>
      </c>
      <c r="H697" s="31" t="str">
        <f t="shared" si="120"/>
        <v/>
      </c>
      <c r="AM697"/>
      <c r="AN697"/>
      <c r="AO697"/>
      <c r="AP697"/>
      <c r="AQ697"/>
      <c r="AR697"/>
      <c r="AS697"/>
      <c r="AT697" s="33" t="str">
        <f>IF(ROW()=1,"",IF(O697=200,IFERROR(IF(FIND(LOWER(#REF!),LOWER(Q697)),"Yes","No"),"No"),"-"))</f>
        <v>-</v>
      </c>
      <c r="AU697" s="33" t="str">
        <f t="shared" si="110"/>
        <v>-</v>
      </c>
      <c r="AV697" s="33" t="str">
        <f t="shared" si="111"/>
        <v>-</v>
      </c>
      <c r="AW697" s="33" t="str">
        <f t="shared" si="118"/>
        <v>-</v>
      </c>
      <c r="AX697" s="33" t="str">
        <f t="shared" si="112"/>
        <v>No</v>
      </c>
      <c r="AY697" s="33" t="str">
        <f t="shared" si="113"/>
        <v>No</v>
      </c>
      <c r="AZ697" s="33" t="str">
        <f t="shared" si="114"/>
        <v>-</v>
      </c>
      <c r="BA697" s="33" t="str">
        <f t="shared" si="115"/>
        <v>No</v>
      </c>
      <c r="BB697" s="33" t="str">
        <f t="shared" si="116"/>
        <v>No</v>
      </c>
      <c r="BC697" s="33">
        <f t="shared" si="117"/>
        <v>0</v>
      </c>
    </row>
    <row r="698" spans="2:55" x14ac:dyDescent="0.25">
      <c r="B698" s="29" t="e">
        <f>IF(ROW(A698)=1,"",VLOOKUP(A698,'SERP Crawl'!A:C,3,FALSE))</f>
        <v>#N/A</v>
      </c>
      <c r="C698" t="e">
        <f>IF(ROW(A698)=1,"",VLOOKUP(A698,Crawl!A:C,3,FALSE))</f>
        <v>#N/A</v>
      </c>
      <c r="D698" s="31" t="e">
        <f>IF(ROW(A698)=1,"",IF(VLOOKUP(A698,Crawl!A:V,22,FALSE)="","No","Yes"))</f>
        <v>#N/A</v>
      </c>
      <c r="E698" s="31" t="e">
        <f>IF(ROW(A698)=1,"",IF(VLOOKUP(A698,Crawl!A:W,23,FALSE)=0,"",VLOOKUP(A698,Crawl!A:W,23,FALSE)))</f>
        <v>#N/A</v>
      </c>
      <c r="F698" s="31" t="str">
        <f t="shared" si="119"/>
        <v/>
      </c>
      <c r="G698" s="31" t="str">
        <f>IFERROR(MID(A698,FIND(".",A698,LEN(#REF!)),LEN(A698)),"")</f>
        <v/>
      </c>
      <c r="H698" s="31" t="str">
        <f t="shared" si="120"/>
        <v/>
      </c>
      <c r="AM698"/>
      <c r="AN698"/>
      <c r="AO698"/>
      <c r="AP698"/>
      <c r="AQ698"/>
      <c r="AR698"/>
      <c r="AS698"/>
      <c r="AT698" s="33" t="str">
        <f>IF(ROW()=1,"",IF(O698=200,IFERROR(IF(FIND(LOWER(#REF!),LOWER(Q698)),"Yes","No"),"No"),"-"))</f>
        <v>-</v>
      </c>
      <c r="AU698" s="33" t="str">
        <f t="shared" si="110"/>
        <v>-</v>
      </c>
      <c r="AV698" s="33" t="str">
        <f t="shared" si="111"/>
        <v>-</v>
      </c>
      <c r="AW698" s="33" t="str">
        <f t="shared" si="118"/>
        <v>-</v>
      </c>
      <c r="AX698" s="33" t="str">
        <f t="shared" si="112"/>
        <v>No</v>
      </c>
      <c r="AY698" s="33" t="str">
        <f t="shared" si="113"/>
        <v>No</v>
      </c>
      <c r="AZ698" s="33" t="str">
        <f t="shared" si="114"/>
        <v>-</v>
      </c>
      <c r="BA698" s="33" t="str">
        <f t="shared" si="115"/>
        <v>No</v>
      </c>
      <c r="BB698" s="33" t="str">
        <f t="shared" si="116"/>
        <v>No</v>
      </c>
      <c r="BC698" s="33">
        <f t="shared" si="117"/>
        <v>0</v>
      </c>
    </row>
    <row r="699" spans="2:55" x14ac:dyDescent="0.25">
      <c r="B699" s="29" t="e">
        <f>IF(ROW(A699)=1,"",VLOOKUP(A699,'SERP Crawl'!A:C,3,FALSE))</f>
        <v>#N/A</v>
      </c>
      <c r="C699" t="e">
        <f>IF(ROW(A699)=1,"",VLOOKUP(A699,Crawl!A:C,3,FALSE))</f>
        <v>#N/A</v>
      </c>
      <c r="D699" s="31" t="e">
        <f>IF(ROW(A699)=1,"",IF(VLOOKUP(A699,Crawl!A:V,22,FALSE)="","No","Yes"))</f>
        <v>#N/A</v>
      </c>
      <c r="E699" s="31" t="e">
        <f>IF(ROW(A699)=1,"",IF(VLOOKUP(A699,Crawl!A:W,23,FALSE)=0,"",VLOOKUP(A699,Crawl!A:W,23,FALSE)))</f>
        <v>#N/A</v>
      </c>
      <c r="F699" s="31" t="str">
        <f t="shared" si="119"/>
        <v/>
      </c>
      <c r="G699" s="31" t="str">
        <f>IFERROR(MID(A699,FIND(".",A699,LEN(#REF!)),LEN(A699)),"")</f>
        <v/>
      </c>
      <c r="H699" s="31" t="str">
        <f t="shared" si="120"/>
        <v/>
      </c>
      <c r="AM699"/>
      <c r="AN699"/>
      <c r="AO699"/>
      <c r="AP699"/>
      <c r="AQ699"/>
      <c r="AR699"/>
      <c r="AS699"/>
      <c r="AT699" s="33" t="str">
        <f>IF(ROW()=1,"",IF(O699=200,IFERROR(IF(FIND(LOWER(#REF!),LOWER(Q699)),"Yes","No"),"No"),"-"))</f>
        <v>-</v>
      </c>
      <c r="AU699" s="33" t="str">
        <f t="shared" si="110"/>
        <v>-</v>
      </c>
      <c r="AV699" s="33" t="str">
        <f t="shared" si="111"/>
        <v>-</v>
      </c>
      <c r="AW699" s="33" t="str">
        <f t="shared" si="118"/>
        <v>-</v>
      </c>
      <c r="AX699" s="33" t="str">
        <f t="shared" si="112"/>
        <v>No</v>
      </c>
      <c r="AY699" s="33" t="str">
        <f t="shared" si="113"/>
        <v>No</v>
      </c>
      <c r="AZ699" s="33" t="str">
        <f t="shared" si="114"/>
        <v>-</v>
      </c>
      <c r="BA699" s="33" t="str">
        <f t="shared" si="115"/>
        <v>No</v>
      </c>
      <c r="BB699" s="33" t="str">
        <f t="shared" si="116"/>
        <v>No</v>
      </c>
      <c r="BC699" s="33">
        <f t="shared" si="117"/>
        <v>0</v>
      </c>
    </row>
    <row r="700" spans="2:55" x14ac:dyDescent="0.25">
      <c r="B700" s="29" t="e">
        <f>IF(ROW(A700)=1,"",VLOOKUP(A700,'SERP Crawl'!A:C,3,FALSE))</f>
        <v>#N/A</v>
      </c>
      <c r="C700" t="e">
        <f>IF(ROW(A700)=1,"",VLOOKUP(A700,Crawl!A:C,3,FALSE))</f>
        <v>#N/A</v>
      </c>
      <c r="D700" s="31" t="e">
        <f>IF(ROW(A700)=1,"",IF(VLOOKUP(A700,Crawl!A:V,22,FALSE)="","No","Yes"))</f>
        <v>#N/A</v>
      </c>
      <c r="E700" s="31" t="e">
        <f>IF(ROW(A700)=1,"",IF(VLOOKUP(A700,Crawl!A:W,23,FALSE)=0,"",VLOOKUP(A700,Crawl!A:W,23,FALSE)))</f>
        <v>#N/A</v>
      </c>
      <c r="F700" s="31" t="str">
        <f t="shared" si="119"/>
        <v/>
      </c>
      <c r="G700" s="31" t="str">
        <f>IFERROR(MID(A700,FIND(".",A700,LEN(#REF!)),LEN(A700)),"")</f>
        <v/>
      </c>
      <c r="H700" s="31" t="str">
        <f t="shared" si="120"/>
        <v/>
      </c>
      <c r="AM700"/>
      <c r="AN700"/>
      <c r="AO700"/>
      <c r="AP700"/>
      <c r="AQ700"/>
      <c r="AR700"/>
      <c r="AS700"/>
      <c r="AT700" s="33" t="str">
        <f>IF(ROW()=1,"",IF(O700=200,IFERROR(IF(FIND(LOWER(#REF!),LOWER(Q700)),"Yes","No"),"No"),"-"))</f>
        <v>-</v>
      </c>
      <c r="AU700" s="33" t="str">
        <f t="shared" si="110"/>
        <v>-</v>
      </c>
      <c r="AV700" s="33" t="str">
        <f t="shared" si="111"/>
        <v>-</v>
      </c>
      <c r="AW700" s="33" t="str">
        <f t="shared" si="118"/>
        <v>-</v>
      </c>
      <c r="AX700" s="33" t="str">
        <f t="shared" si="112"/>
        <v>No</v>
      </c>
      <c r="AY700" s="33" t="str">
        <f t="shared" si="113"/>
        <v>No</v>
      </c>
      <c r="AZ700" s="33" t="str">
        <f t="shared" si="114"/>
        <v>-</v>
      </c>
      <c r="BA700" s="33" t="str">
        <f t="shared" si="115"/>
        <v>No</v>
      </c>
      <c r="BB700" s="33" t="str">
        <f t="shared" si="116"/>
        <v>No</v>
      </c>
      <c r="BC700" s="33">
        <f t="shared" si="117"/>
        <v>0</v>
      </c>
    </row>
    <row r="701" spans="2:55" x14ac:dyDescent="0.25">
      <c r="B701" s="29" t="e">
        <f>IF(ROW(A701)=1,"",VLOOKUP(A701,'SERP Crawl'!A:C,3,FALSE))</f>
        <v>#N/A</v>
      </c>
      <c r="C701" t="e">
        <f>IF(ROW(A701)=1,"",VLOOKUP(A701,Crawl!A:C,3,FALSE))</f>
        <v>#N/A</v>
      </c>
      <c r="D701" s="31" t="e">
        <f>IF(ROW(A701)=1,"",IF(VLOOKUP(A701,Crawl!A:V,22,FALSE)="","No","Yes"))</f>
        <v>#N/A</v>
      </c>
      <c r="E701" s="31" t="e">
        <f>IF(ROW(A701)=1,"",IF(VLOOKUP(A701,Crawl!A:W,23,FALSE)=0,"",VLOOKUP(A701,Crawl!A:W,23,FALSE)))</f>
        <v>#N/A</v>
      </c>
      <c r="F701" s="31" t="str">
        <f t="shared" si="119"/>
        <v/>
      </c>
      <c r="G701" s="31" t="str">
        <f>IFERROR(MID(A701,FIND(".",A701,LEN(#REF!)),LEN(A701)),"")</f>
        <v/>
      </c>
      <c r="H701" s="31" t="str">
        <f t="shared" si="120"/>
        <v/>
      </c>
      <c r="AM701"/>
      <c r="AN701"/>
      <c r="AO701"/>
      <c r="AP701"/>
      <c r="AQ701"/>
      <c r="AR701"/>
      <c r="AS701"/>
      <c r="AT701" s="33" t="str">
        <f>IF(ROW()=1,"",IF(O701=200,IFERROR(IF(FIND(LOWER(#REF!),LOWER(Q701)),"Yes","No"),"No"),"-"))</f>
        <v>-</v>
      </c>
      <c r="AU701" s="33" t="str">
        <f t="shared" si="110"/>
        <v>-</v>
      </c>
      <c r="AV701" s="33" t="str">
        <f t="shared" si="111"/>
        <v>-</v>
      </c>
      <c r="AW701" s="33" t="str">
        <f t="shared" si="118"/>
        <v>-</v>
      </c>
      <c r="AX701" s="33" t="str">
        <f t="shared" si="112"/>
        <v>No</v>
      </c>
      <c r="AY701" s="33" t="str">
        <f t="shared" si="113"/>
        <v>No</v>
      </c>
      <c r="AZ701" s="33" t="str">
        <f t="shared" si="114"/>
        <v>-</v>
      </c>
      <c r="BA701" s="33" t="str">
        <f t="shared" si="115"/>
        <v>No</v>
      </c>
      <c r="BB701" s="33" t="str">
        <f t="shared" si="116"/>
        <v>No</v>
      </c>
      <c r="BC701" s="33">
        <f t="shared" si="117"/>
        <v>0</v>
      </c>
    </row>
    <row r="702" spans="2:55" x14ac:dyDescent="0.25">
      <c r="B702" s="29" t="e">
        <f>IF(ROW(A702)=1,"",VLOOKUP(A702,'SERP Crawl'!A:C,3,FALSE))</f>
        <v>#N/A</v>
      </c>
      <c r="C702" t="e">
        <f>IF(ROW(A702)=1,"",VLOOKUP(A702,Crawl!A:C,3,FALSE))</f>
        <v>#N/A</v>
      </c>
      <c r="D702" s="31" t="e">
        <f>IF(ROW(A702)=1,"",IF(VLOOKUP(A702,Crawl!A:V,22,FALSE)="","No","Yes"))</f>
        <v>#N/A</v>
      </c>
      <c r="E702" s="31" t="e">
        <f>IF(ROW(A702)=1,"",IF(VLOOKUP(A702,Crawl!A:W,23,FALSE)=0,"",VLOOKUP(A702,Crawl!A:W,23,FALSE)))</f>
        <v>#N/A</v>
      </c>
      <c r="F702" s="31" t="str">
        <f t="shared" si="119"/>
        <v/>
      </c>
      <c r="G702" s="31" t="str">
        <f>IFERROR(MID(A702,FIND(".",A702,LEN(#REF!)),LEN(A702)),"")</f>
        <v/>
      </c>
      <c r="H702" s="31" t="str">
        <f t="shared" si="120"/>
        <v/>
      </c>
      <c r="AM702"/>
      <c r="AN702"/>
      <c r="AO702"/>
      <c r="AP702"/>
      <c r="AQ702"/>
      <c r="AR702"/>
      <c r="AS702"/>
      <c r="AT702" s="33" t="str">
        <f>IF(ROW()=1,"",IF(O702=200,IFERROR(IF(FIND(LOWER(#REF!),LOWER(Q702)),"Yes","No"),"No"),"-"))</f>
        <v>-</v>
      </c>
      <c r="AU702" s="33" t="str">
        <f t="shared" si="110"/>
        <v>-</v>
      </c>
      <c r="AV702" s="33" t="str">
        <f t="shared" si="111"/>
        <v>-</v>
      </c>
      <c r="AW702" s="33" t="str">
        <f t="shared" si="118"/>
        <v>-</v>
      </c>
      <c r="AX702" s="33" t="str">
        <f t="shared" si="112"/>
        <v>No</v>
      </c>
      <c r="AY702" s="33" t="str">
        <f t="shared" si="113"/>
        <v>No</v>
      </c>
      <c r="AZ702" s="33" t="str">
        <f t="shared" si="114"/>
        <v>-</v>
      </c>
      <c r="BA702" s="33" t="str">
        <f t="shared" si="115"/>
        <v>No</v>
      </c>
      <c r="BB702" s="33" t="str">
        <f t="shared" si="116"/>
        <v>No</v>
      </c>
      <c r="BC702" s="33">
        <f t="shared" si="117"/>
        <v>0</v>
      </c>
    </row>
    <row r="703" spans="2:55" x14ac:dyDescent="0.25">
      <c r="D703" s="31"/>
      <c r="E703" s="31"/>
      <c r="F703" s="31"/>
      <c r="G703" s="31"/>
      <c r="H703" s="31"/>
      <c r="AM703"/>
      <c r="AN703"/>
      <c r="AO703"/>
      <c r="AP703"/>
      <c r="AQ703"/>
      <c r="AR703"/>
      <c r="AS703"/>
      <c r="AT703" s="33" t="str">
        <f>IF(ROW()=1,"",IF(O703=200,IFERROR(IF(FIND(LOWER(#REF!),LOWER(Q703)),"Yes","No"),"No"),"-"))</f>
        <v>-</v>
      </c>
      <c r="AU703" s="33" t="str">
        <f t="shared" si="110"/>
        <v>-</v>
      </c>
      <c r="AV703" s="33" t="str">
        <f t="shared" si="111"/>
        <v>-</v>
      </c>
      <c r="AW703" s="33" t="str">
        <f t="shared" si="118"/>
        <v>-</v>
      </c>
      <c r="AX703" s="33" t="str">
        <f t="shared" si="112"/>
        <v>No</v>
      </c>
      <c r="AY703" s="33" t="str">
        <f t="shared" si="113"/>
        <v>No</v>
      </c>
      <c r="AZ703" s="33" t="str">
        <f t="shared" si="114"/>
        <v>-</v>
      </c>
      <c r="BA703" s="33" t="str">
        <f t="shared" si="115"/>
        <v>No</v>
      </c>
      <c r="BB703" s="33" t="str">
        <f t="shared" si="116"/>
        <v>No</v>
      </c>
      <c r="BC703" s="33">
        <f t="shared" si="117"/>
        <v>0</v>
      </c>
    </row>
    <row r="704" spans="2:55" x14ac:dyDescent="0.25">
      <c r="D704" s="31"/>
      <c r="E704" s="31"/>
      <c r="F704" s="31"/>
      <c r="G704" s="31"/>
      <c r="H704" s="31"/>
      <c r="AM704"/>
      <c r="AN704"/>
      <c r="AO704"/>
      <c r="AP704"/>
      <c r="AQ704"/>
      <c r="AR704"/>
      <c r="AS704"/>
      <c r="AT704" s="33" t="str">
        <f>IF(ROW()=1,"",IF(O704=200,IFERROR(IF(FIND(LOWER(#REF!),LOWER(Q704)),"Yes","No"),"No"),"-"))</f>
        <v>-</v>
      </c>
      <c r="AU704" s="33" t="str">
        <f t="shared" si="110"/>
        <v>-</v>
      </c>
      <c r="AV704" s="33" t="str">
        <f t="shared" si="111"/>
        <v>-</v>
      </c>
      <c r="AW704" s="33" t="str">
        <f t="shared" si="118"/>
        <v>-</v>
      </c>
      <c r="AX704" s="33" t="str">
        <f t="shared" si="112"/>
        <v>No</v>
      </c>
      <c r="AY704" s="33" t="str">
        <f t="shared" si="113"/>
        <v>No</v>
      </c>
      <c r="AZ704" s="33" t="str">
        <f t="shared" si="114"/>
        <v>-</v>
      </c>
      <c r="BA704" s="33" t="str">
        <f t="shared" si="115"/>
        <v>No</v>
      </c>
      <c r="BB704" s="33" t="str">
        <f t="shared" si="116"/>
        <v>No</v>
      </c>
      <c r="BC704" s="33">
        <f t="shared" si="117"/>
        <v>0</v>
      </c>
    </row>
    <row r="705" spans="4:55" x14ac:dyDescent="0.25">
      <c r="D705" s="31"/>
      <c r="E705" s="31"/>
      <c r="F705" s="31"/>
      <c r="G705" s="31"/>
      <c r="H705" s="31"/>
      <c r="AM705"/>
      <c r="AN705"/>
      <c r="AO705"/>
      <c r="AP705"/>
      <c r="AQ705"/>
      <c r="AR705"/>
      <c r="AS705"/>
      <c r="AT705" s="33" t="str">
        <f>IF(ROW()=1,"",IF(O705=200,IFERROR(IF(FIND(LOWER(#REF!),LOWER(Q705)),"Yes","No"),"No"),"-"))</f>
        <v>-</v>
      </c>
      <c r="AU705" s="33" t="str">
        <f t="shared" si="110"/>
        <v>-</v>
      </c>
      <c r="AV705" s="33" t="str">
        <f t="shared" si="111"/>
        <v>-</v>
      </c>
      <c r="AW705" s="33" t="str">
        <f t="shared" si="118"/>
        <v>-</v>
      </c>
      <c r="AX705" s="33" t="str">
        <f t="shared" si="112"/>
        <v>No</v>
      </c>
      <c r="AY705" s="33" t="str">
        <f t="shared" si="113"/>
        <v>No</v>
      </c>
      <c r="AZ705" s="33" t="str">
        <f t="shared" si="114"/>
        <v>-</v>
      </c>
      <c r="BA705" s="33" t="str">
        <f t="shared" si="115"/>
        <v>No</v>
      </c>
      <c r="BB705" s="33" t="str">
        <f t="shared" si="116"/>
        <v>No</v>
      </c>
      <c r="BC705" s="33">
        <f t="shared" si="117"/>
        <v>0</v>
      </c>
    </row>
    <row r="706" spans="4:55" x14ac:dyDescent="0.25">
      <c r="D706" s="31"/>
      <c r="E706" s="31"/>
      <c r="F706" s="31"/>
      <c r="G706" s="31"/>
      <c r="H706" s="31"/>
      <c r="AM706"/>
      <c r="AN706"/>
      <c r="AO706"/>
      <c r="AP706"/>
      <c r="AQ706"/>
      <c r="AR706"/>
      <c r="AS706"/>
      <c r="AT706" s="33" t="str">
        <f>IF(ROW()=1,"",IF(O706=200,IFERROR(IF(FIND(LOWER(#REF!),LOWER(Q706)),"Yes","No"),"No"),"-"))</f>
        <v>-</v>
      </c>
      <c r="AU706" s="33" t="str">
        <f t="shared" si="110"/>
        <v>-</v>
      </c>
      <c r="AV706" s="33" t="str">
        <f t="shared" si="111"/>
        <v>-</v>
      </c>
      <c r="AW706" s="33" t="str">
        <f t="shared" si="118"/>
        <v>-</v>
      </c>
      <c r="AX706" s="33" t="str">
        <f t="shared" si="112"/>
        <v>No</v>
      </c>
      <c r="AY706" s="33" t="str">
        <f t="shared" si="113"/>
        <v>No</v>
      </c>
      <c r="AZ706" s="33" t="str">
        <f t="shared" si="114"/>
        <v>-</v>
      </c>
      <c r="BA706" s="33" t="str">
        <f t="shared" si="115"/>
        <v>No</v>
      </c>
      <c r="BB706" s="33" t="str">
        <f t="shared" si="116"/>
        <v>No</v>
      </c>
      <c r="BC706" s="33">
        <f t="shared" si="117"/>
        <v>0</v>
      </c>
    </row>
    <row r="707" spans="4:55" x14ac:dyDescent="0.25">
      <c r="D707" s="31"/>
      <c r="E707" s="31"/>
      <c r="F707" s="31"/>
      <c r="G707" s="31"/>
      <c r="H707" s="31"/>
      <c r="AM707"/>
      <c r="AN707"/>
      <c r="AO707"/>
      <c r="AP707"/>
      <c r="AQ707"/>
      <c r="AR707"/>
      <c r="AS707"/>
      <c r="AT707" s="33" t="str">
        <f>IF(ROW()=1,"",IF(O707=200,IFERROR(IF(FIND(LOWER(#REF!),LOWER(Q707)),"Yes","No"),"No"),"-"))</f>
        <v>-</v>
      </c>
      <c r="AU707" s="33" t="str">
        <f t="shared" si="110"/>
        <v>-</v>
      </c>
      <c r="AV707" s="33" t="str">
        <f t="shared" si="111"/>
        <v>-</v>
      </c>
      <c r="AW707" s="33" t="str">
        <f t="shared" si="118"/>
        <v>-</v>
      </c>
      <c r="AX707" s="33" t="str">
        <f t="shared" si="112"/>
        <v>No</v>
      </c>
      <c r="AY707" s="33" t="str">
        <f t="shared" si="113"/>
        <v>No</v>
      </c>
      <c r="AZ707" s="33" t="str">
        <f t="shared" si="114"/>
        <v>-</v>
      </c>
      <c r="BA707" s="33" t="str">
        <f t="shared" si="115"/>
        <v>No</v>
      </c>
      <c r="BB707" s="33" t="str">
        <f t="shared" si="116"/>
        <v>No</v>
      </c>
      <c r="BC707" s="33">
        <f t="shared" si="117"/>
        <v>0</v>
      </c>
    </row>
    <row r="708" spans="4:55" x14ac:dyDescent="0.25">
      <c r="D708" s="31"/>
      <c r="E708" s="31"/>
      <c r="F708" s="31"/>
      <c r="G708" s="31"/>
      <c r="H708" s="31"/>
      <c r="AM708"/>
      <c r="AN708"/>
      <c r="AO708"/>
      <c r="AP708"/>
      <c r="AQ708"/>
      <c r="AR708"/>
      <c r="AS708"/>
      <c r="AT708" s="33" t="str">
        <f>IF(ROW()=1,"",IF(O708=200,IFERROR(IF(FIND(LOWER(#REF!),LOWER(Q708)),"Yes","No"),"No"),"-"))</f>
        <v>-</v>
      </c>
      <c r="AU708" s="33" t="str">
        <f t="shared" ref="AU708:AU771" si="121">IF(ROW()=1,"",IF(P708="OK",IF(Q708="","No",IF(COUNTIF(Q:Q,Q708)&gt;1,"Yes","No")),"-"))</f>
        <v>-</v>
      </c>
      <c r="AV708" s="33" t="str">
        <f t="shared" ref="AV708:AV771" si="122">IF(ROW()=1,"",IF(P708="OK",IF(T708="","No",IF(COUNTIF(T:T,T708)&gt;1,"Yes","No")),"-"))</f>
        <v>-</v>
      </c>
      <c r="AW708" s="33" t="str">
        <f t="shared" si="118"/>
        <v>-</v>
      </c>
      <c r="AX708" s="33" t="str">
        <f t="shared" ref="AX708:AX771" si="123">IF(ROW()=1,"",IF(AT708="Yes",IF(AU708="Yes",IF(AV708="Yes",IF(AW708="Yes","No"),"No"),"No"),"No"))</f>
        <v>No</v>
      </c>
      <c r="AY708" s="33" t="str">
        <f t="shared" ref="AY708:AY771" si="124">IF(ROW()=1,"",IF(AH708="","No","Yes"))</f>
        <v>No</v>
      </c>
      <c r="AZ708" s="33" t="str">
        <f t="shared" ref="AZ708:AZ771" si="125">IF(ROW()=1,"",IF(AI708="","-",IF(AI708=M708,"Yes","No")))</f>
        <v>-</v>
      </c>
      <c r="BA708" s="33" t="str">
        <f t="shared" ref="BA708:BA771" si="126">IF(ROW()=1,"",IFERROR(IF(FIND("noindex",LOWER(AJ708)),"Yes","No"),"No"))</f>
        <v>No</v>
      </c>
      <c r="BB708" s="33" t="str">
        <f t="shared" ref="BB708:BB771" si="127">IFERROR(IF(FIND("noindex",LOWER(AJ708)),"Yes","No"),"No")</f>
        <v>No</v>
      </c>
      <c r="BC708" s="33">
        <f t="shared" ref="BC708:BC771" si="128">LEN(M708)</f>
        <v>0</v>
      </c>
    </row>
    <row r="709" spans="4:55" x14ac:dyDescent="0.25">
      <c r="D709" s="31"/>
      <c r="E709" s="31"/>
      <c r="F709" s="31"/>
      <c r="G709" s="31"/>
      <c r="H709" s="31"/>
      <c r="AM709"/>
      <c r="AN709"/>
      <c r="AO709"/>
      <c r="AP709"/>
      <c r="AQ709"/>
      <c r="AR709"/>
      <c r="AS709"/>
      <c r="AT709" s="33" t="str">
        <f>IF(ROW()=1,"",IF(O709=200,IFERROR(IF(FIND(LOWER(#REF!),LOWER(Q709)),"Yes","No"),"No"),"-"))</f>
        <v>-</v>
      </c>
      <c r="AU709" s="33" t="str">
        <f t="shared" si="121"/>
        <v>-</v>
      </c>
      <c r="AV709" s="33" t="str">
        <f t="shared" si="122"/>
        <v>-</v>
      </c>
      <c r="AW709" s="33" t="str">
        <f t="shared" ref="AW709:AW772" si="129">IFERROR(IF(ROW()=1,"",IF(P709="OK",IF(Y709="","No",IF(COUNTIF(Y:Y,Y709)&gt;1,"Yes","No")),"-")),"-")</f>
        <v>-</v>
      </c>
      <c r="AX709" s="33" t="str">
        <f t="shared" si="123"/>
        <v>No</v>
      </c>
      <c r="AY709" s="33" t="str">
        <f t="shared" si="124"/>
        <v>No</v>
      </c>
      <c r="AZ709" s="33" t="str">
        <f t="shared" si="125"/>
        <v>-</v>
      </c>
      <c r="BA709" s="33" t="str">
        <f t="shared" si="126"/>
        <v>No</v>
      </c>
      <c r="BB709" s="33" t="str">
        <f t="shared" si="127"/>
        <v>No</v>
      </c>
      <c r="BC709" s="33">
        <f t="shared" si="128"/>
        <v>0</v>
      </c>
    </row>
    <row r="710" spans="4:55" x14ac:dyDescent="0.25">
      <c r="D710" s="31"/>
      <c r="E710" s="31"/>
      <c r="F710" s="31"/>
      <c r="G710" s="31"/>
      <c r="H710" s="31"/>
      <c r="AM710"/>
      <c r="AN710"/>
      <c r="AO710"/>
      <c r="AP710"/>
      <c r="AQ710"/>
      <c r="AR710"/>
      <c r="AS710"/>
      <c r="AT710" s="33" t="str">
        <f>IF(ROW()=1,"",IF(O710=200,IFERROR(IF(FIND(LOWER(#REF!),LOWER(Q710)),"Yes","No"),"No"),"-"))</f>
        <v>-</v>
      </c>
      <c r="AU710" s="33" t="str">
        <f t="shared" si="121"/>
        <v>-</v>
      </c>
      <c r="AV710" s="33" t="str">
        <f t="shared" si="122"/>
        <v>-</v>
      </c>
      <c r="AW710" s="33" t="str">
        <f t="shared" si="129"/>
        <v>-</v>
      </c>
      <c r="AX710" s="33" t="str">
        <f t="shared" si="123"/>
        <v>No</v>
      </c>
      <c r="AY710" s="33" t="str">
        <f t="shared" si="124"/>
        <v>No</v>
      </c>
      <c r="AZ710" s="33" t="str">
        <f t="shared" si="125"/>
        <v>-</v>
      </c>
      <c r="BA710" s="33" t="str">
        <f t="shared" si="126"/>
        <v>No</v>
      </c>
      <c r="BB710" s="33" t="str">
        <f t="shared" si="127"/>
        <v>No</v>
      </c>
      <c r="BC710" s="33">
        <f t="shared" si="128"/>
        <v>0</v>
      </c>
    </row>
    <row r="711" spans="4:55" x14ac:dyDescent="0.25">
      <c r="D711" s="31"/>
      <c r="E711" s="31"/>
      <c r="F711" s="31"/>
      <c r="G711" s="31"/>
      <c r="H711" s="31"/>
      <c r="AM711"/>
      <c r="AN711"/>
      <c r="AO711"/>
      <c r="AP711"/>
      <c r="AQ711"/>
      <c r="AR711"/>
      <c r="AS711"/>
      <c r="AT711" s="33" t="str">
        <f>IF(ROW()=1,"",IF(O711=200,IFERROR(IF(FIND(LOWER(#REF!),LOWER(Q711)),"Yes","No"),"No"),"-"))</f>
        <v>-</v>
      </c>
      <c r="AU711" s="33" t="str">
        <f t="shared" si="121"/>
        <v>-</v>
      </c>
      <c r="AV711" s="33" t="str">
        <f t="shared" si="122"/>
        <v>-</v>
      </c>
      <c r="AW711" s="33" t="str">
        <f t="shared" si="129"/>
        <v>-</v>
      </c>
      <c r="AX711" s="33" t="str">
        <f t="shared" si="123"/>
        <v>No</v>
      </c>
      <c r="AY711" s="33" t="str">
        <f t="shared" si="124"/>
        <v>No</v>
      </c>
      <c r="AZ711" s="33" t="str">
        <f t="shared" si="125"/>
        <v>-</v>
      </c>
      <c r="BA711" s="33" t="str">
        <f t="shared" si="126"/>
        <v>No</v>
      </c>
      <c r="BB711" s="33" t="str">
        <f t="shared" si="127"/>
        <v>No</v>
      </c>
      <c r="BC711" s="33">
        <f t="shared" si="128"/>
        <v>0</v>
      </c>
    </row>
    <row r="712" spans="4:55" x14ac:dyDescent="0.25">
      <c r="D712" s="31"/>
      <c r="E712" s="31"/>
      <c r="F712" s="31"/>
      <c r="G712" s="31"/>
      <c r="H712" s="31"/>
      <c r="AM712"/>
      <c r="AN712"/>
      <c r="AO712"/>
      <c r="AP712"/>
      <c r="AQ712"/>
      <c r="AR712"/>
      <c r="AS712"/>
      <c r="AT712" s="33" t="str">
        <f>IF(ROW()=1,"",IF(O712=200,IFERROR(IF(FIND(LOWER(#REF!),LOWER(Q712)),"Yes","No"),"No"),"-"))</f>
        <v>-</v>
      </c>
      <c r="AU712" s="33" t="str">
        <f t="shared" si="121"/>
        <v>-</v>
      </c>
      <c r="AV712" s="33" t="str">
        <f t="shared" si="122"/>
        <v>-</v>
      </c>
      <c r="AW712" s="33" t="str">
        <f t="shared" si="129"/>
        <v>-</v>
      </c>
      <c r="AX712" s="33" t="str">
        <f t="shared" si="123"/>
        <v>No</v>
      </c>
      <c r="AY712" s="33" t="str">
        <f t="shared" si="124"/>
        <v>No</v>
      </c>
      <c r="AZ712" s="33" t="str">
        <f t="shared" si="125"/>
        <v>-</v>
      </c>
      <c r="BA712" s="33" t="str">
        <f t="shared" si="126"/>
        <v>No</v>
      </c>
      <c r="BB712" s="33" t="str">
        <f t="shared" si="127"/>
        <v>No</v>
      </c>
      <c r="BC712" s="33">
        <f t="shared" si="128"/>
        <v>0</v>
      </c>
    </row>
    <row r="713" spans="4:55" x14ac:dyDescent="0.25">
      <c r="D713" s="31"/>
      <c r="E713" s="31"/>
      <c r="F713" s="31"/>
      <c r="G713" s="31"/>
      <c r="H713" s="31"/>
      <c r="AM713"/>
      <c r="AN713"/>
      <c r="AO713"/>
      <c r="AP713"/>
      <c r="AQ713"/>
      <c r="AR713"/>
      <c r="AS713"/>
      <c r="AT713" s="33" t="str">
        <f>IF(ROW()=1,"",IF(O713=200,IFERROR(IF(FIND(LOWER(#REF!),LOWER(Q713)),"Yes","No"),"No"),"-"))</f>
        <v>-</v>
      </c>
      <c r="AU713" s="33" t="str">
        <f t="shared" si="121"/>
        <v>-</v>
      </c>
      <c r="AV713" s="33" t="str">
        <f t="shared" si="122"/>
        <v>-</v>
      </c>
      <c r="AW713" s="33" t="str">
        <f t="shared" si="129"/>
        <v>-</v>
      </c>
      <c r="AX713" s="33" t="str">
        <f t="shared" si="123"/>
        <v>No</v>
      </c>
      <c r="AY713" s="33" t="str">
        <f t="shared" si="124"/>
        <v>No</v>
      </c>
      <c r="AZ713" s="33" t="str">
        <f t="shared" si="125"/>
        <v>-</v>
      </c>
      <c r="BA713" s="33" t="str">
        <f t="shared" si="126"/>
        <v>No</v>
      </c>
      <c r="BB713" s="33" t="str">
        <f t="shared" si="127"/>
        <v>No</v>
      </c>
      <c r="BC713" s="33">
        <f t="shared" si="128"/>
        <v>0</v>
      </c>
    </row>
    <row r="714" spans="4:55" x14ac:dyDescent="0.25">
      <c r="D714" s="31"/>
      <c r="E714" s="31"/>
      <c r="F714" s="31"/>
      <c r="G714" s="31"/>
      <c r="H714" s="31"/>
      <c r="AM714"/>
      <c r="AN714"/>
      <c r="AO714"/>
      <c r="AP714"/>
      <c r="AQ714"/>
      <c r="AR714"/>
      <c r="AS714"/>
      <c r="AT714" s="33" t="str">
        <f>IF(ROW()=1,"",IF(O714=200,IFERROR(IF(FIND(LOWER(#REF!),LOWER(Q714)),"Yes","No"),"No"),"-"))</f>
        <v>-</v>
      </c>
      <c r="AU714" s="33" t="str">
        <f t="shared" si="121"/>
        <v>-</v>
      </c>
      <c r="AV714" s="33" t="str">
        <f t="shared" si="122"/>
        <v>-</v>
      </c>
      <c r="AW714" s="33" t="str">
        <f t="shared" si="129"/>
        <v>-</v>
      </c>
      <c r="AX714" s="33" t="str">
        <f t="shared" si="123"/>
        <v>No</v>
      </c>
      <c r="AY714" s="33" t="str">
        <f t="shared" si="124"/>
        <v>No</v>
      </c>
      <c r="AZ714" s="33" t="str">
        <f t="shared" si="125"/>
        <v>-</v>
      </c>
      <c r="BA714" s="33" t="str">
        <f t="shared" si="126"/>
        <v>No</v>
      </c>
      <c r="BB714" s="33" t="str">
        <f t="shared" si="127"/>
        <v>No</v>
      </c>
      <c r="BC714" s="33">
        <f t="shared" si="128"/>
        <v>0</v>
      </c>
    </row>
    <row r="715" spans="4:55" x14ac:dyDescent="0.25">
      <c r="D715" s="31"/>
      <c r="E715" s="31"/>
      <c r="F715" s="31"/>
      <c r="G715" s="31"/>
      <c r="H715" s="31"/>
      <c r="AM715"/>
      <c r="AN715"/>
      <c r="AO715"/>
      <c r="AP715"/>
      <c r="AQ715"/>
      <c r="AR715"/>
      <c r="AS715"/>
      <c r="AT715" s="33" t="str">
        <f>IF(ROW()=1,"",IF(O715=200,IFERROR(IF(FIND(LOWER(#REF!),LOWER(Q715)),"Yes","No"),"No"),"-"))</f>
        <v>-</v>
      </c>
      <c r="AU715" s="33" t="str">
        <f t="shared" si="121"/>
        <v>-</v>
      </c>
      <c r="AV715" s="33" t="str">
        <f t="shared" si="122"/>
        <v>-</v>
      </c>
      <c r="AW715" s="33" t="str">
        <f t="shared" si="129"/>
        <v>-</v>
      </c>
      <c r="AX715" s="33" t="str">
        <f t="shared" si="123"/>
        <v>No</v>
      </c>
      <c r="AY715" s="33" t="str">
        <f t="shared" si="124"/>
        <v>No</v>
      </c>
      <c r="AZ715" s="33" t="str">
        <f t="shared" si="125"/>
        <v>-</v>
      </c>
      <c r="BA715" s="33" t="str">
        <f t="shared" si="126"/>
        <v>No</v>
      </c>
      <c r="BB715" s="33" t="str">
        <f t="shared" si="127"/>
        <v>No</v>
      </c>
      <c r="BC715" s="33">
        <f t="shared" si="128"/>
        <v>0</v>
      </c>
    </row>
    <row r="716" spans="4:55" x14ac:dyDescent="0.25">
      <c r="D716" s="31"/>
      <c r="E716" s="31"/>
      <c r="F716" s="31"/>
      <c r="G716" s="31"/>
      <c r="H716" s="31"/>
      <c r="AM716"/>
      <c r="AN716"/>
      <c r="AO716"/>
      <c r="AP716"/>
      <c r="AQ716"/>
      <c r="AR716"/>
      <c r="AS716"/>
      <c r="AT716" s="33" t="str">
        <f>IF(ROW()=1,"",IF(O716=200,IFERROR(IF(FIND(LOWER(#REF!),LOWER(Q716)),"Yes","No"),"No"),"-"))</f>
        <v>-</v>
      </c>
      <c r="AU716" s="33" t="str">
        <f t="shared" si="121"/>
        <v>-</v>
      </c>
      <c r="AV716" s="33" t="str">
        <f t="shared" si="122"/>
        <v>-</v>
      </c>
      <c r="AW716" s="33" t="str">
        <f t="shared" si="129"/>
        <v>-</v>
      </c>
      <c r="AX716" s="33" t="str">
        <f t="shared" si="123"/>
        <v>No</v>
      </c>
      <c r="AY716" s="33" t="str">
        <f t="shared" si="124"/>
        <v>No</v>
      </c>
      <c r="AZ716" s="33" t="str">
        <f t="shared" si="125"/>
        <v>-</v>
      </c>
      <c r="BA716" s="33" t="str">
        <f t="shared" si="126"/>
        <v>No</v>
      </c>
      <c r="BB716" s="33" t="str">
        <f t="shared" si="127"/>
        <v>No</v>
      </c>
      <c r="BC716" s="33">
        <f t="shared" si="128"/>
        <v>0</v>
      </c>
    </row>
    <row r="717" spans="4:55" x14ac:dyDescent="0.25">
      <c r="D717" s="31"/>
      <c r="E717" s="31"/>
      <c r="F717" s="31"/>
      <c r="G717" s="31"/>
      <c r="H717" s="31"/>
      <c r="AM717"/>
      <c r="AN717"/>
      <c r="AO717"/>
      <c r="AP717"/>
      <c r="AQ717"/>
      <c r="AR717"/>
      <c r="AS717"/>
      <c r="AT717" s="33" t="str">
        <f>IF(ROW()=1,"",IF(O717=200,IFERROR(IF(FIND(LOWER(#REF!),LOWER(Q717)),"Yes","No"),"No"),"-"))</f>
        <v>-</v>
      </c>
      <c r="AU717" s="33" t="str">
        <f t="shared" si="121"/>
        <v>-</v>
      </c>
      <c r="AV717" s="33" t="str">
        <f t="shared" si="122"/>
        <v>-</v>
      </c>
      <c r="AW717" s="33" t="str">
        <f t="shared" si="129"/>
        <v>-</v>
      </c>
      <c r="AX717" s="33" t="str">
        <f t="shared" si="123"/>
        <v>No</v>
      </c>
      <c r="AY717" s="33" t="str">
        <f t="shared" si="124"/>
        <v>No</v>
      </c>
      <c r="AZ717" s="33" t="str">
        <f t="shared" si="125"/>
        <v>-</v>
      </c>
      <c r="BA717" s="33" t="str">
        <f t="shared" si="126"/>
        <v>No</v>
      </c>
      <c r="BB717" s="33" t="str">
        <f t="shared" si="127"/>
        <v>No</v>
      </c>
      <c r="BC717" s="33">
        <f t="shared" si="128"/>
        <v>0</v>
      </c>
    </row>
    <row r="718" spans="4:55" x14ac:dyDescent="0.25">
      <c r="D718" s="31"/>
      <c r="E718" s="31"/>
      <c r="F718" s="31"/>
      <c r="G718" s="31"/>
      <c r="H718" s="31"/>
      <c r="AM718"/>
      <c r="AN718"/>
      <c r="AO718"/>
      <c r="AP718"/>
      <c r="AQ718"/>
      <c r="AR718"/>
      <c r="AS718"/>
      <c r="AT718" s="33" t="str">
        <f>IF(ROW()=1,"",IF(O718=200,IFERROR(IF(FIND(LOWER(#REF!),LOWER(Q718)),"Yes","No"),"No"),"-"))</f>
        <v>-</v>
      </c>
      <c r="AU718" s="33" t="str">
        <f t="shared" si="121"/>
        <v>-</v>
      </c>
      <c r="AV718" s="33" t="str">
        <f t="shared" si="122"/>
        <v>-</v>
      </c>
      <c r="AW718" s="33" t="str">
        <f t="shared" si="129"/>
        <v>-</v>
      </c>
      <c r="AX718" s="33" t="str">
        <f t="shared" si="123"/>
        <v>No</v>
      </c>
      <c r="AY718" s="33" t="str">
        <f t="shared" si="124"/>
        <v>No</v>
      </c>
      <c r="AZ718" s="33" t="str">
        <f t="shared" si="125"/>
        <v>-</v>
      </c>
      <c r="BA718" s="33" t="str">
        <f t="shared" si="126"/>
        <v>No</v>
      </c>
      <c r="BB718" s="33" t="str">
        <f t="shared" si="127"/>
        <v>No</v>
      </c>
      <c r="BC718" s="33">
        <f t="shared" si="128"/>
        <v>0</v>
      </c>
    </row>
    <row r="719" spans="4:55" x14ac:dyDescent="0.25">
      <c r="D719" s="31"/>
      <c r="E719" s="31"/>
      <c r="F719" s="31"/>
      <c r="G719" s="31"/>
      <c r="H719" s="31"/>
      <c r="AM719"/>
      <c r="AN719"/>
      <c r="AO719"/>
      <c r="AP719"/>
      <c r="AQ719"/>
      <c r="AR719"/>
      <c r="AS719"/>
      <c r="AT719" s="33" t="str">
        <f>IF(ROW()=1,"",IF(O719=200,IFERROR(IF(FIND(LOWER(#REF!),LOWER(Q719)),"Yes","No"),"No"),"-"))</f>
        <v>-</v>
      </c>
      <c r="AU719" s="33" t="str">
        <f t="shared" si="121"/>
        <v>-</v>
      </c>
      <c r="AV719" s="33" t="str">
        <f t="shared" si="122"/>
        <v>-</v>
      </c>
      <c r="AW719" s="33" t="str">
        <f t="shared" si="129"/>
        <v>-</v>
      </c>
      <c r="AX719" s="33" t="str">
        <f t="shared" si="123"/>
        <v>No</v>
      </c>
      <c r="AY719" s="33" t="str">
        <f t="shared" si="124"/>
        <v>No</v>
      </c>
      <c r="AZ719" s="33" t="str">
        <f t="shared" si="125"/>
        <v>-</v>
      </c>
      <c r="BA719" s="33" t="str">
        <f t="shared" si="126"/>
        <v>No</v>
      </c>
      <c r="BB719" s="33" t="str">
        <f t="shared" si="127"/>
        <v>No</v>
      </c>
      <c r="BC719" s="33">
        <f t="shared" si="128"/>
        <v>0</v>
      </c>
    </row>
    <row r="720" spans="4:55" x14ac:dyDescent="0.25">
      <c r="D720" s="31"/>
      <c r="E720" s="31"/>
      <c r="F720" s="31"/>
      <c r="G720" s="31"/>
      <c r="H720" s="31"/>
      <c r="AM720"/>
      <c r="AN720"/>
      <c r="AO720"/>
      <c r="AP720"/>
      <c r="AQ720"/>
      <c r="AR720"/>
      <c r="AS720"/>
      <c r="AT720" s="33" t="str">
        <f>IF(ROW()=1,"",IF(O720=200,IFERROR(IF(FIND(LOWER(#REF!),LOWER(Q720)),"Yes","No"),"No"),"-"))</f>
        <v>-</v>
      </c>
      <c r="AU720" s="33" t="str">
        <f t="shared" si="121"/>
        <v>-</v>
      </c>
      <c r="AV720" s="33" t="str">
        <f t="shared" si="122"/>
        <v>-</v>
      </c>
      <c r="AW720" s="33" t="str">
        <f t="shared" si="129"/>
        <v>-</v>
      </c>
      <c r="AX720" s="33" t="str">
        <f t="shared" si="123"/>
        <v>No</v>
      </c>
      <c r="AY720" s="33" t="str">
        <f t="shared" si="124"/>
        <v>No</v>
      </c>
      <c r="AZ720" s="33" t="str">
        <f t="shared" si="125"/>
        <v>-</v>
      </c>
      <c r="BA720" s="33" t="str">
        <f t="shared" si="126"/>
        <v>No</v>
      </c>
      <c r="BB720" s="33" t="str">
        <f t="shared" si="127"/>
        <v>No</v>
      </c>
      <c r="BC720" s="33">
        <f t="shared" si="128"/>
        <v>0</v>
      </c>
    </row>
    <row r="721" spans="4:55" x14ac:dyDescent="0.25">
      <c r="D721" s="31"/>
      <c r="E721" s="31"/>
      <c r="F721" s="31"/>
      <c r="G721" s="31"/>
      <c r="H721" s="31"/>
      <c r="AM721"/>
      <c r="AN721"/>
      <c r="AO721"/>
      <c r="AP721"/>
      <c r="AQ721"/>
      <c r="AR721"/>
      <c r="AS721"/>
      <c r="AT721" s="33" t="str">
        <f>IF(ROW()=1,"",IF(O721=200,IFERROR(IF(FIND(LOWER(#REF!),LOWER(Q721)),"Yes","No"),"No"),"-"))</f>
        <v>-</v>
      </c>
      <c r="AU721" s="33" t="str">
        <f t="shared" si="121"/>
        <v>-</v>
      </c>
      <c r="AV721" s="33" t="str">
        <f t="shared" si="122"/>
        <v>-</v>
      </c>
      <c r="AW721" s="33" t="str">
        <f t="shared" si="129"/>
        <v>-</v>
      </c>
      <c r="AX721" s="33" t="str">
        <f t="shared" si="123"/>
        <v>No</v>
      </c>
      <c r="AY721" s="33" t="str">
        <f t="shared" si="124"/>
        <v>No</v>
      </c>
      <c r="AZ721" s="33" t="str">
        <f t="shared" si="125"/>
        <v>-</v>
      </c>
      <c r="BA721" s="33" t="str">
        <f t="shared" si="126"/>
        <v>No</v>
      </c>
      <c r="BB721" s="33" t="str">
        <f t="shared" si="127"/>
        <v>No</v>
      </c>
      <c r="BC721" s="33">
        <f t="shared" si="128"/>
        <v>0</v>
      </c>
    </row>
    <row r="722" spans="4:55" x14ac:dyDescent="0.25">
      <c r="D722" s="31"/>
      <c r="E722" s="31"/>
      <c r="F722" s="31"/>
      <c r="G722" s="31"/>
      <c r="H722" s="31"/>
      <c r="AM722"/>
      <c r="AN722"/>
      <c r="AO722"/>
      <c r="AP722"/>
      <c r="AQ722"/>
      <c r="AR722"/>
      <c r="AS722"/>
      <c r="AT722" s="33" t="str">
        <f>IF(ROW()=1,"",IF(O722=200,IFERROR(IF(FIND(LOWER(#REF!),LOWER(Q722)),"Yes","No"),"No"),"-"))</f>
        <v>-</v>
      </c>
      <c r="AU722" s="33" t="str">
        <f t="shared" si="121"/>
        <v>-</v>
      </c>
      <c r="AV722" s="33" t="str">
        <f t="shared" si="122"/>
        <v>-</v>
      </c>
      <c r="AW722" s="33" t="str">
        <f t="shared" si="129"/>
        <v>-</v>
      </c>
      <c r="AX722" s="33" t="str">
        <f t="shared" si="123"/>
        <v>No</v>
      </c>
      <c r="AY722" s="33" t="str">
        <f t="shared" si="124"/>
        <v>No</v>
      </c>
      <c r="AZ722" s="33" t="str">
        <f t="shared" si="125"/>
        <v>-</v>
      </c>
      <c r="BA722" s="33" t="str">
        <f t="shared" si="126"/>
        <v>No</v>
      </c>
      <c r="BB722" s="33" t="str">
        <f t="shared" si="127"/>
        <v>No</v>
      </c>
      <c r="BC722" s="33">
        <f t="shared" si="128"/>
        <v>0</v>
      </c>
    </row>
    <row r="723" spans="4:55" x14ac:dyDescent="0.25">
      <c r="D723" s="31"/>
      <c r="E723" s="31"/>
      <c r="F723" s="31"/>
      <c r="G723" s="31"/>
      <c r="H723" s="31"/>
      <c r="AM723"/>
      <c r="AN723"/>
      <c r="AO723"/>
      <c r="AP723"/>
      <c r="AQ723"/>
      <c r="AR723"/>
      <c r="AS723"/>
      <c r="AT723" s="33" t="str">
        <f>IF(ROW()=1,"",IF(O723=200,IFERROR(IF(FIND(LOWER(#REF!),LOWER(Q723)),"Yes","No"),"No"),"-"))</f>
        <v>-</v>
      </c>
      <c r="AU723" s="33" t="str">
        <f t="shared" si="121"/>
        <v>-</v>
      </c>
      <c r="AV723" s="33" t="str">
        <f t="shared" si="122"/>
        <v>-</v>
      </c>
      <c r="AW723" s="33" t="str">
        <f t="shared" si="129"/>
        <v>-</v>
      </c>
      <c r="AX723" s="33" t="str">
        <f t="shared" si="123"/>
        <v>No</v>
      </c>
      <c r="AY723" s="33" t="str">
        <f t="shared" si="124"/>
        <v>No</v>
      </c>
      <c r="AZ723" s="33" t="str">
        <f t="shared" si="125"/>
        <v>-</v>
      </c>
      <c r="BA723" s="33" t="str">
        <f t="shared" si="126"/>
        <v>No</v>
      </c>
      <c r="BB723" s="33" t="str">
        <f t="shared" si="127"/>
        <v>No</v>
      </c>
      <c r="BC723" s="33">
        <f t="shared" si="128"/>
        <v>0</v>
      </c>
    </row>
    <row r="724" spans="4:55" x14ac:dyDescent="0.25">
      <c r="D724" s="31"/>
      <c r="E724" s="31"/>
      <c r="F724" s="31"/>
      <c r="G724" s="31"/>
      <c r="H724" s="31"/>
      <c r="AM724"/>
      <c r="AN724"/>
      <c r="AO724"/>
      <c r="AP724"/>
      <c r="AQ724"/>
      <c r="AR724"/>
      <c r="AS724"/>
      <c r="AT724" s="33" t="str">
        <f>IF(ROW()=1,"",IF(O724=200,IFERROR(IF(FIND(LOWER(#REF!),LOWER(Q724)),"Yes","No"),"No"),"-"))</f>
        <v>-</v>
      </c>
      <c r="AU724" s="33" t="str">
        <f t="shared" si="121"/>
        <v>-</v>
      </c>
      <c r="AV724" s="33" t="str">
        <f t="shared" si="122"/>
        <v>-</v>
      </c>
      <c r="AW724" s="33" t="str">
        <f t="shared" si="129"/>
        <v>-</v>
      </c>
      <c r="AX724" s="33" t="str">
        <f t="shared" si="123"/>
        <v>No</v>
      </c>
      <c r="AY724" s="33" t="str">
        <f t="shared" si="124"/>
        <v>No</v>
      </c>
      <c r="AZ724" s="33" t="str">
        <f t="shared" si="125"/>
        <v>-</v>
      </c>
      <c r="BA724" s="33" t="str">
        <f t="shared" si="126"/>
        <v>No</v>
      </c>
      <c r="BB724" s="33" t="str">
        <f t="shared" si="127"/>
        <v>No</v>
      </c>
      <c r="BC724" s="33">
        <f t="shared" si="128"/>
        <v>0</v>
      </c>
    </row>
    <row r="725" spans="4:55" x14ac:dyDescent="0.25">
      <c r="D725" s="31"/>
      <c r="E725" s="31"/>
      <c r="F725" s="31"/>
      <c r="G725" s="31"/>
      <c r="H725" s="31"/>
      <c r="AM725"/>
      <c r="AN725"/>
      <c r="AO725"/>
      <c r="AP725"/>
      <c r="AQ725"/>
      <c r="AR725"/>
      <c r="AS725"/>
      <c r="AT725" s="33" t="str">
        <f>IF(ROW()=1,"",IF(O725=200,IFERROR(IF(FIND(LOWER(#REF!),LOWER(Q725)),"Yes","No"),"No"),"-"))</f>
        <v>-</v>
      </c>
      <c r="AU725" s="33" t="str">
        <f t="shared" si="121"/>
        <v>-</v>
      </c>
      <c r="AV725" s="33" t="str">
        <f t="shared" si="122"/>
        <v>-</v>
      </c>
      <c r="AW725" s="33" t="str">
        <f t="shared" si="129"/>
        <v>-</v>
      </c>
      <c r="AX725" s="33" t="str">
        <f t="shared" si="123"/>
        <v>No</v>
      </c>
      <c r="AY725" s="33" t="str">
        <f t="shared" si="124"/>
        <v>No</v>
      </c>
      <c r="AZ725" s="33" t="str">
        <f t="shared" si="125"/>
        <v>-</v>
      </c>
      <c r="BA725" s="33" t="str">
        <f t="shared" si="126"/>
        <v>No</v>
      </c>
      <c r="BB725" s="33" t="str">
        <f t="shared" si="127"/>
        <v>No</v>
      </c>
      <c r="BC725" s="33">
        <f t="shared" si="128"/>
        <v>0</v>
      </c>
    </row>
    <row r="726" spans="4:55" x14ac:dyDescent="0.25">
      <c r="D726" s="31"/>
      <c r="E726" s="31"/>
      <c r="F726" s="31"/>
      <c r="G726" s="31"/>
      <c r="H726" s="31"/>
      <c r="AM726"/>
      <c r="AN726"/>
      <c r="AO726"/>
      <c r="AP726"/>
      <c r="AQ726"/>
      <c r="AR726"/>
      <c r="AS726"/>
      <c r="AT726" s="33" t="str">
        <f>IF(ROW()=1,"",IF(O726=200,IFERROR(IF(FIND(LOWER(#REF!),LOWER(Q726)),"Yes","No"),"No"),"-"))</f>
        <v>-</v>
      </c>
      <c r="AU726" s="33" t="str">
        <f t="shared" si="121"/>
        <v>-</v>
      </c>
      <c r="AV726" s="33" t="str">
        <f t="shared" si="122"/>
        <v>-</v>
      </c>
      <c r="AW726" s="33" t="str">
        <f t="shared" si="129"/>
        <v>-</v>
      </c>
      <c r="AX726" s="33" t="str">
        <f t="shared" si="123"/>
        <v>No</v>
      </c>
      <c r="AY726" s="33" t="str">
        <f t="shared" si="124"/>
        <v>No</v>
      </c>
      <c r="AZ726" s="33" t="str">
        <f t="shared" si="125"/>
        <v>-</v>
      </c>
      <c r="BA726" s="33" t="str">
        <f t="shared" si="126"/>
        <v>No</v>
      </c>
      <c r="BB726" s="33" t="str">
        <f t="shared" si="127"/>
        <v>No</v>
      </c>
      <c r="BC726" s="33">
        <f t="shared" si="128"/>
        <v>0</v>
      </c>
    </row>
    <row r="727" spans="4:55" x14ac:dyDescent="0.25">
      <c r="D727" s="31"/>
      <c r="E727" s="31"/>
      <c r="F727" s="31"/>
      <c r="G727" s="31"/>
      <c r="H727" s="31"/>
      <c r="AM727"/>
      <c r="AN727"/>
      <c r="AO727"/>
      <c r="AP727"/>
      <c r="AQ727"/>
      <c r="AR727"/>
      <c r="AS727"/>
      <c r="AT727" s="33" t="str">
        <f>IF(ROW()=1,"",IF(O727=200,IFERROR(IF(FIND(LOWER(#REF!),LOWER(Q727)),"Yes","No"),"No"),"-"))</f>
        <v>-</v>
      </c>
      <c r="AU727" s="33" t="str">
        <f t="shared" si="121"/>
        <v>-</v>
      </c>
      <c r="AV727" s="33" t="str">
        <f t="shared" si="122"/>
        <v>-</v>
      </c>
      <c r="AW727" s="33" t="str">
        <f t="shared" si="129"/>
        <v>-</v>
      </c>
      <c r="AX727" s="33" t="str">
        <f t="shared" si="123"/>
        <v>No</v>
      </c>
      <c r="AY727" s="33" t="str">
        <f t="shared" si="124"/>
        <v>No</v>
      </c>
      <c r="AZ727" s="33" t="str">
        <f t="shared" si="125"/>
        <v>-</v>
      </c>
      <c r="BA727" s="33" t="str">
        <f t="shared" si="126"/>
        <v>No</v>
      </c>
      <c r="BB727" s="33" t="str">
        <f t="shared" si="127"/>
        <v>No</v>
      </c>
      <c r="BC727" s="33">
        <f t="shared" si="128"/>
        <v>0</v>
      </c>
    </row>
    <row r="728" spans="4:55" x14ac:dyDescent="0.25">
      <c r="D728" s="31"/>
      <c r="E728" s="31"/>
      <c r="F728" s="31"/>
      <c r="G728" s="31"/>
      <c r="H728" s="31"/>
      <c r="AM728"/>
      <c r="AN728"/>
      <c r="AO728"/>
      <c r="AP728"/>
      <c r="AQ728"/>
      <c r="AR728"/>
      <c r="AS728"/>
      <c r="AT728" s="33" t="str">
        <f>IF(ROW()=1,"",IF(O728=200,IFERROR(IF(FIND(LOWER(#REF!),LOWER(Q728)),"Yes","No"),"No"),"-"))</f>
        <v>-</v>
      </c>
      <c r="AU728" s="33" t="str">
        <f t="shared" si="121"/>
        <v>-</v>
      </c>
      <c r="AV728" s="33" t="str">
        <f t="shared" si="122"/>
        <v>-</v>
      </c>
      <c r="AW728" s="33" t="str">
        <f t="shared" si="129"/>
        <v>-</v>
      </c>
      <c r="AX728" s="33" t="str">
        <f t="shared" si="123"/>
        <v>No</v>
      </c>
      <c r="AY728" s="33" t="str">
        <f t="shared" si="124"/>
        <v>No</v>
      </c>
      <c r="AZ728" s="33" t="str">
        <f t="shared" si="125"/>
        <v>-</v>
      </c>
      <c r="BA728" s="33" t="str">
        <f t="shared" si="126"/>
        <v>No</v>
      </c>
      <c r="BB728" s="33" t="str">
        <f t="shared" si="127"/>
        <v>No</v>
      </c>
      <c r="BC728" s="33">
        <f t="shared" si="128"/>
        <v>0</v>
      </c>
    </row>
    <row r="729" spans="4:55" x14ac:dyDescent="0.25">
      <c r="D729" s="31"/>
      <c r="E729" s="31"/>
      <c r="F729" s="31"/>
      <c r="G729" s="31"/>
      <c r="H729" s="31"/>
      <c r="AM729"/>
      <c r="AN729"/>
      <c r="AO729"/>
      <c r="AP729"/>
      <c r="AQ729"/>
      <c r="AR729"/>
      <c r="AS729"/>
      <c r="AT729" s="33" t="str">
        <f>IF(ROW()=1,"",IF(O729=200,IFERROR(IF(FIND(LOWER(#REF!),LOWER(Q729)),"Yes","No"),"No"),"-"))</f>
        <v>-</v>
      </c>
      <c r="AU729" s="33" t="str">
        <f t="shared" si="121"/>
        <v>-</v>
      </c>
      <c r="AV729" s="33" t="str">
        <f t="shared" si="122"/>
        <v>-</v>
      </c>
      <c r="AW729" s="33" t="str">
        <f t="shared" si="129"/>
        <v>-</v>
      </c>
      <c r="AX729" s="33" t="str">
        <f t="shared" si="123"/>
        <v>No</v>
      </c>
      <c r="AY729" s="33" t="str">
        <f t="shared" si="124"/>
        <v>No</v>
      </c>
      <c r="AZ729" s="33" t="str">
        <f t="shared" si="125"/>
        <v>-</v>
      </c>
      <c r="BA729" s="33" t="str">
        <f t="shared" si="126"/>
        <v>No</v>
      </c>
      <c r="BB729" s="33" t="str">
        <f t="shared" si="127"/>
        <v>No</v>
      </c>
      <c r="BC729" s="33">
        <f t="shared" si="128"/>
        <v>0</v>
      </c>
    </row>
    <row r="730" spans="4:55" x14ac:dyDescent="0.25">
      <c r="D730" s="31"/>
      <c r="E730" s="31"/>
      <c r="F730" s="31"/>
      <c r="G730" s="31"/>
      <c r="H730" s="31"/>
      <c r="AM730"/>
      <c r="AN730"/>
      <c r="AO730"/>
      <c r="AP730"/>
      <c r="AQ730"/>
      <c r="AR730"/>
      <c r="AS730"/>
      <c r="AT730" s="33" t="str">
        <f>IF(ROW()=1,"",IF(O730=200,IFERROR(IF(FIND(LOWER(#REF!),LOWER(Q730)),"Yes","No"),"No"),"-"))</f>
        <v>-</v>
      </c>
      <c r="AU730" s="33" t="str">
        <f t="shared" si="121"/>
        <v>-</v>
      </c>
      <c r="AV730" s="33" t="str">
        <f t="shared" si="122"/>
        <v>-</v>
      </c>
      <c r="AW730" s="33" t="str">
        <f t="shared" si="129"/>
        <v>-</v>
      </c>
      <c r="AX730" s="33" t="str">
        <f t="shared" si="123"/>
        <v>No</v>
      </c>
      <c r="AY730" s="33" t="str">
        <f t="shared" si="124"/>
        <v>No</v>
      </c>
      <c r="AZ730" s="33" t="str">
        <f t="shared" si="125"/>
        <v>-</v>
      </c>
      <c r="BA730" s="33" t="str">
        <f t="shared" si="126"/>
        <v>No</v>
      </c>
      <c r="BB730" s="33" t="str">
        <f t="shared" si="127"/>
        <v>No</v>
      </c>
      <c r="BC730" s="33">
        <f t="shared" si="128"/>
        <v>0</v>
      </c>
    </row>
    <row r="731" spans="4:55" x14ac:dyDescent="0.25">
      <c r="D731" s="31"/>
      <c r="E731" s="31"/>
      <c r="F731" s="31"/>
      <c r="G731" s="31"/>
      <c r="H731" s="31"/>
      <c r="AM731"/>
      <c r="AN731"/>
      <c r="AO731"/>
      <c r="AP731"/>
      <c r="AQ731"/>
      <c r="AR731"/>
      <c r="AS731"/>
      <c r="AT731" s="33" t="str">
        <f>IF(ROW()=1,"",IF(O731=200,IFERROR(IF(FIND(LOWER(#REF!),LOWER(Q731)),"Yes","No"),"No"),"-"))</f>
        <v>-</v>
      </c>
      <c r="AU731" s="33" t="str">
        <f t="shared" si="121"/>
        <v>-</v>
      </c>
      <c r="AV731" s="33" t="str">
        <f t="shared" si="122"/>
        <v>-</v>
      </c>
      <c r="AW731" s="33" t="str">
        <f t="shared" si="129"/>
        <v>-</v>
      </c>
      <c r="AX731" s="33" t="str">
        <f t="shared" si="123"/>
        <v>No</v>
      </c>
      <c r="AY731" s="33" t="str">
        <f t="shared" si="124"/>
        <v>No</v>
      </c>
      <c r="AZ731" s="33" t="str">
        <f t="shared" si="125"/>
        <v>-</v>
      </c>
      <c r="BA731" s="33" t="str">
        <f t="shared" si="126"/>
        <v>No</v>
      </c>
      <c r="BB731" s="33" t="str">
        <f t="shared" si="127"/>
        <v>No</v>
      </c>
      <c r="BC731" s="33">
        <f t="shared" si="128"/>
        <v>0</v>
      </c>
    </row>
    <row r="732" spans="4:55" x14ac:dyDescent="0.25">
      <c r="D732" s="31"/>
      <c r="E732" s="31"/>
      <c r="F732" s="31"/>
      <c r="G732" s="31"/>
      <c r="H732" s="31"/>
      <c r="AM732"/>
      <c r="AN732"/>
      <c r="AO732"/>
      <c r="AP732"/>
      <c r="AQ732"/>
      <c r="AR732"/>
      <c r="AS732"/>
      <c r="AT732" s="33" t="str">
        <f>IF(ROW()=1,"",IF(O732=200,IFERROR(IF(FIND(LOWER(#REF!),LOWER(Q732)),"Yes","No"),"No"),"-"))</f>
        <v>-</v>
      </c>
      <c r="AU732" s="33" t="str">
        <f t="shared" si="121"/>
        <v>-</v>
      </c>
      <c r="AV732" s="33" t="str">
        <f t="shared" si="122"/>
        <v>-</v>
      </c>
      <c r="AW732" s="33" t="str">
        <f t="shared" si="129"/>
        <v>-</v>
      </c>
      <c r="AX732" s="33" t="str">
        <f t="shared" si="123"/>
        <v>No</v>
      </c>
      <c r="AY732" s="33" t="str">
        <f t="shared" si="124"/>
        <v>No</v>
      </c>
      <c r="AZ732" s="33" t="str">
        <f t="shared" si="125"/>
        <v>-</v>
      </c>
      <c r="BA732" s="33" t="str">
        <f t="shared" si="126"/>
        <v>No</v>
      </c>
      <c r="BB732" s="33" t="str">
        <f t="shared" si="127"/>
        <v>No</v>
      </c>
      <c r="BC732" s="33">
        <f t="shared" si="128"/>
        <v>0</v>
      </c>
    </row>
    <row r="733" spans="4:55" x14ac:dyDescent="0.25">
      <c r="D733" s="31"/>
      <c r="E733" s="31"/>
      <c r="F733" s="31"/>
      <c r="G733" s="31"/>
      <c r="H733" s="31"/>
      <c r="AM733"/>
      <c r="AN733"/>
      <c r="AO733"/>
      <c r="AP733"/>
      <c r="AQ733"/>
      <c r="AR733"/>
      <c r="AS733"/>
      <c r="AT733" s="33" t="str">
        <f>IF(ROW()=1,"",IF(O733=200,IFERROR(IF(FIND(LOWER(#REF!),LOWER(Q733)),"Yes","No"),"No"),"-"))</f>
        <v>-</v>
      </c>
      <c r="AU733" s="33" t="str">
        <f t="shared" si="121"/>
        <v>-</v>
      </c>
      <c r="AV733" s="33" t="str">
        <f t="shared" si="122"/>
        <v>-</v>
      </c>
      <c r="AW733" s="33" t="str">
        <f t="shared" si="129"/>
        <v>-</v>
      </c>
      <c r="AX733" s="33" t="str">
        <f t="shared" si="123"/>
        <v>No</v>
      </c>
      <c r="AY733" s="33" t="str">
        <f t="shared" si="124"/>
        <v>No</v>
      </c>
      <c r="AZ733" s="33" t="str">
        <f t="shared" si="125"/>
        <v>-</v>
      </c>
      <c r="BA733" s="33" t="str">
        <f t="shared" si="126"/>
        <v>No</v>
      </c>
      <c r="BB733" s="33" t="str">
        <f t="shared" si="127"/>
        <v>No</v>
      </c>
      <c r="BC733" s="33">
        <f t="shared" si="128"/>
        <v>0</v>
      </c>
    </row>
    <row r="734" spans="4:55" x14ac:dyDescent="0.25">
      <c r="D734" s="31"/>
      <c r="E734" s="31"/>
      <c r="F734" s="31"/>
      <c r="G734" s="31"/>
      <c r="H734" s="31"/>
      <c r="AM734"/>
      <c r="AN734"/>
      <c r="AO734"/>
      <c r="AP734"/>
      <c r="AQ734"/>
      <c r="AR734"/>
      <c r="AS734"/>
      <c r="AT734" s="33" t="str">
        <f>IF(ROW()=1,"",IF(O734=200,IFERROR(IF(FIND(LOWER(#REF!),LOWER(Q734)),"Yes","No"),"No"),"-"))</f>
        <v>-</v>
      </c>
      <c r="AU734" s="33" t="str">
        <f t="shared" si="121"/>
        <v>-</v>
      </c>
      <c r="AV734" s="33" t="str">
        <f t="shared" si="122"/>
        <v>-</v>
      </c>
      <c r="AW734" s="33" t="str">
        <f t="shared" si="129"/>
        <v>-</v>
      </c>
      <c r="AX734" s="33" t="str">
        <f t="shared" si="123"/>
        <v>No</v>
      </c>
      <c r="AY734" s="33" t="str">
        <f t="shared" si="124"/>
        <v>No</v>
      </c>
      <c r="AZ734" s="33" t="str">
        <f t="shared" si="125"/>
        <v>-</v>
      </c>
      <c r="BA734" s="33" t="str">
        <f t="shared" si="126"/>
        <v>No</v>
      </c>
      <c r="BB734" s="33" t="str">
        <f t="shared" si="127"/>
        <v>No</v>
      </c>
      <c r="BC734" s="33">
        <f t="shared" si="128"/>
        <v>0</v>
      </c>
    </row>
    <row r="735" spans="4:55" x14ac:dyDescent="0.25">
      <c r="D735" s="31"/>
      <c r="E735" s="31"/>
      <c r="F735" s="31"/>
      <c r="G735" s="31"/>
      <c r="H735" s="31"/>
      <c r="AM735"/>
      <c r="AN735"/>
      <c r="AO735"/>
      <c r="AP735"/>
      <c r="AQ735"/>
      <c r="AR735"/>
      <c r="AS735"/>
      <c r="AT735" s="33" t="str">
        <f>IF(ROW()=1,"",IF(O735=200,IFERROR(IF(FIND(LOWER(#REF!),LOWER(Q735)),"Yes","No"),"No"),"-"))</f>
        <v>-</v>
      </c>
      <c r="AU735" s="33" t="str">
        <f t="shared" si="121"/>
        <v>-</v>
      </c>
      <c r="AV735" s="33" t="str">
        <f t="shared" si="122"/>
        <v>-</v>
      </c>
      <c r="AW735" s="33" t="str">
        <f t="shared" si="129"/>
        <v>-</v>
      </c>
      <c r="AX735" s="33" t="str">
        <f t="shared" si="123"/>
        <v>No</v>
      </c>
      <c r="AY735" s="33" t="str">
        <f t="shared" si="124"/>
        <v>No</v>
      </c>
      <c r="AZ735" s="33" t="str">
        <f t="shared" si="125"/>
        <v>-</v>
      </c>
      <c r="BA735" s="33" t="str">
        <f t="shared" si="126"/>
        <v>No</v>
      </c>
      <c r="BB735" s="33" t="str">
        <f t="shared" si="127"/>
        <v>No</v>
      </c>
      <c r="BC735" s="33">
        <f t="shared" si="128"/>
        <v>0</v>
      </c>
    </row>
    <row r="736" spans="4:55" x14ac:dyDescent="0.25">
      <c r="D736" s="31"/>
      <c r="E736" s="31"/>
      <c r="F736" s="31"/>
      <c r="G736" s="31"/>
      <c r="H736" s="31"/>
      <c r="AM736"/>
      <c r="AN736"/>
      <c r="AO736"/>
      <c r="AP736"/>
      <c r="AQ736"/>
      <c r="AR736"/>
      <c r="AS736"/>
      <c r="AT736" s="33" t="str">
        <f>IF(ROW()=1,"",IF(O736=200,IFERROR(IF(FIND(LOWER(#REF!),LOWER(Q736)),"Yes","No"),"No"),"-"))</f>
        <v>-</v>
      </c>
      <c r="AU736" s="33" t="str">
        <f t="shared" si="121"/>
        <v>-</v>
      </c>
      <c r="AV736" s="33" t="str">
        <f t="shared" si="122"/>
        <v>-</v>
      </c>
      <c r="AW736" s="33" t="str">
        <f t="shared" si="129"/>
        <v>-</v>
      </c>
      <c r="AX736" s="33" t="str">
        <f t="shared" si="123"/>
        <v>No</v>
      </c>
      <c r="AY736" s="33" t="str">
        <f t="shared" si="124"/>
        <v>No</v>
      </c>
      <c r="AZ736" s="33" t="str">
        <f t="shared" si="125"/>
        <v>-</v>
      </c>
      <c r="BA736" s="33" t="str">
        <f t="shared" si="126"/>
        <v>No</v>
      </c>
      <c r="BB736" s="33" t="str">
        <f t="shared" si="127"/>
        <v>No</v>
      </c>
      <c r="BC736" s="33">
        <f t="shared" si="128"/>
        <v>0</v>
      </c>
    </row>
    <row r="737" spans="4:55" x14ac:dyDescent="0.25">
      <c r="D737" s="31"/>
      <c r="E737" s="31"/>
      <c r="F737" s="31"/>
      <c r="G737" s="31"/>
      <c r="H737" s="31"/>
      <c r="AM737"/>
      <c r="AN737"/>
      <c r="AO737"/>
      <c r="AP737"/>
      <c r="AQ737"/>
      <c r="AR737"/>
      <c r="AS737"/>
      <c r="AT737" s="33" t="str">
        <f>IF(ROW()=1,"",IF(O737=200,IFERROR(IF(FIND(LOWER(#REF!),LOWER(Q737)),"Yes","No"),"No"),"-"))</f>
        <v>-</v>
      </c>
      <c r="AU737" s="33" t="str">
        <f t="shared" si="121"/>
        <v>-</v>
      </c>
      <c r="AV737" s="33" t="str">
        <f t="shared" si="122"/>
        <v>-</v>
      </c>
      <c r="AW737" s="33" t="str">
        <f t="shared" si="129"/>
        <v>-</v>
      </c>
      <c r="AX737" s="33" t="str">
        <f t="shared" si="123"/>
        <v>No</v>
      </c>
      <c r="AY737" s="33" t="str">
        <f t="shared" si="124"/>
        <v>No</v>
      </c>
      <c r="AZ737" s="33" t="str">
        <f t="shared" si="125"/>
        <v>-</v>
      </c>
      <c r="BA737" s="33" t="str">
        <f t="shared" si="126"/>
        <v>No</v>
      </c>
      <c r="BB737" s="33" t="str">
        <f t="shared" si="127"/>
        <v>No</v>
      </c>
      <c r="BC737" s="33">
        <f t="shared" si="128"/>
        <v>0</v>
      </c>
    </row>
    <row r="738" spans="4:55" x14ac:dyDescent="0.25">
      <c r="D738" s="31"/>
      <c r="E738" s="31"/>
      <c r="F738" s="31"/>
      <c r="G738" s="31"/>
      <c r="H738" s="31"/>
      <c r="AM738"/>
      <c r="AN738"/>
      <c r="AO738"/>
      <c r="AP738"/>
      <c r="AQ738"/>
      <c r="AR738"/>
      <c r="AS738"/>
      <c r="AT738" s="33" t="str">
        <f>IF(ROW()=1,"",IF(O738=200,IFERROR(IF(FIND(LOWER(#REF!),LOWER(Q738)),"Yes","No"),"No"),"-"))</f>
        <v>-</v>
      </c>
      <c r="AU738" s="33" t="str">
        <f t="shared" si="121"/>
        <v>-</v>
      </c>
      <c r="AV738" s="33" t="str">
        <f t="shared" si="122"/>
        <v>-</v>
      </c>
      <c r="AW738" s="33" t="str">
        <f t="shared" si="129"/>
        <v>-</v>
      </c>
      <c r="AX738" s="33" t="str">
        <f t="shared" si="123"/>
        <v>No</v>
      </c>
      <c r="AY738" s="33" t="str">
        <f t="shared" si="124"/>
        <v>No</v>
      </c>
      <c r="AZ738" s="33" t="str">
        <f t="shared" si="125"/>
        <v>-</v>
      </c>
      <c r="BA738" s="33" t="str">
        <f t="shared" si="126"/>
        <v>No</v>
      </c>
      <c r="BB738" s="33" t="str">
        <f t="shared" si="127"/>
        <v>No</v>
      </c>
      <c r="BC738" s="33">
        <f t="shared" si="128"/>
        <v>0</v>
      </c>
    </row>
    <row r="739" spans="4:55" x14ac:dyDescent="0.25">
      <c r="D739" s="31"/>
      <c r="E739" s="31"/>
      <c r="F739" s="31"/>
      <c r="G739" s="31"/>
      <c r="H739" s="31"/>
      <c r="AM739"/>
      <c r="AN739"/>
      <c r="AO739"/>
      <c r="AP739"/>
      <c r="AQ739"/>
      <c r="AR739"/>
      <c r="AS739"/>
      <c r="AT739" s="33" t="str">
        <f>IF(ROW()=1,"",IF(O739=200,IFERROR(IF(FIND(LOWER(#REF!),LOWER(Q739)),"Yes","No"),"No"),"-"))</f>
        <v>-</v>
      </c>
      <c r="AU739" s="33" t="str">
        <f t="shared" si="121"/>
        <v>-</v>
      </c>
      <c r="AV739" s="33" t="str">
        <f t="shared" si="122"/>
        <v>-</v>
      </c>
      <c r="AW739" s="33" t="str">
        <f t="shared" si="129"/>
        <v>-</v>
      </c>
      <c r="AX739" s="33" t="str">
        <f t="shared" si="123"/>
        <v>No</v>
      </c>
      <c r="AY739" s="33" t="str">
        <f t="shared" si="124"/>
        <v>No</v>
      </c>
      <c r="AZ739" s="33" t="str">
        <f t="shared" si="125"/>
        <v>-</v>
      </c>
      <c r="BA739" s="33" t="str">
        <f t="shared" si="126"/>
        <v>No</v>
      </c>
      <c r="BB739" s="33" t="str">
        <f t="shared" si="127"/>
        <v>No</v>
      </c>
      <c r="BC739" s="33">
        <f t="shared" si="128"/>
        <v>0</v>
      </c>
    </row>
    <row r="740" spans="4:55" x14ac:dyDescent="0.25">
      <c r="D740" s="31"/>
      <c r="E740" s="31"/>
      <c r="F740" s="31"/>
      <c r="G740" s="31"/>
      <c r="H740" s="31"/>
      <c r="AM740"/>
      <c r="AN740"/>
      <c r="AO740"/>
      <c r="AP740"/>
      <c r="AQ740"/>
      <c r="AR740"/>
      <c r="AS740"/>
      <c r="AT740" s="33" t="str">
        <f>IF(ROW()=1,"",IF(O740=200,IFERROR(IF(FIND(LOWER(#REF!),LOWER(Q740)),"Yes","No"),"No"),"-"))</f>
        <v>-</v>
      </c>
      <c r="AU740" s="33" t="str">
        <f t="shared" si="121"/>
        <v>-</v>
      </c>
      <c r="AV740" s="33" t="str">
        <f t="shared" si="122"/>
        <v>-</v>
      </c>
      <c r="AW740" s="33" t="str">
        <f t="shared" si="129"/>
        <v>-</v>
      </c>
      <c r="AX740" s="33" t="str">
        <f t="shared" si="123"/>
        <v>No</v>
      </c>
      <c r="AY740" s="33" t="str">
        <f t="shared" si="124"/>
        <v>No</v>
      </c>
      <c r="AZ740" s="33" t="str">
        <f t="shared" si="125"/>
        <v>-</v>
      </c>
      <c r="BA740" s="33" t="str">
        <f t="shared" si="126"/>
        <v>No</v>
      </c>
      <c r="BB740" s="33" t="str">
        <f t="shared" si="127"/>
        <v>No</v>
      </c>
      <c r="BC740" s="33">
        <f t="shared" si="128"/>
        <v>0</v>
      </c>
    </row>
    <row r="741" spans="4:55" x14ac:dyDescent="0.25">
      <c r="D741" s="31"/>
      <c r="E741" s="31"/>
      <c r="F741" s="31"/>
      <c r="G741" s="31"/>
      <c r="H741" s="31"/>
      <c r="AM741"/>
      <c r="AN741"/>
      <c r="AO741"/>
      <c r="AP741"/>
      <c r="AQ741"/>
      <c r="AR741"/>
      <c r="AS741"/>
      <c r="AT741" s="33" t="str">
        <f>IF(ROW()=1,"",IF(O741=200,IFERROR(IF(FIND(LOWER(#REF!),LOWER(Q741)),"Yes","No"),"No"),"-"))</f>
        <v>-</v>
      </c>
      <c r="AU741" s="33" t="str">
        <f t="shared" si="121"/>
        <v>-</v>
      </c>
      <c r="AV741" s="33" t="str">
        <f t="shared" si="122"/>
        <v>-</v>
      </c>
      <c r="AW741" s="33" t="str">
        <f t="shared" si="129"/>
        <v>-</v>
      </c>
      <c r="AX741" s="33" t="str">
        <f t="shared" si="123"/>
        <v>No</v>
      </c>
      <c r="AY741" s="33" t="str">
        <f t="shared" si="124"/>
        <v>No</v>
      </c>
      <c r="AZ741" s="33" t="str">
        <f t="shared" si="125"/>
        <v>-</v>
      </c>
      <c r="BA741" s="33" t="str">
        <f t="shared" si="126"/>
        <v>No</v>
      </c>
      <c r="BB741" s="33" t="str">
        <f t="shared" si="127"/>
        <v>No</v>
      </c>
      <c r="BC741" s="33">
        <f t="shared" si="128"/>
        <v>0</v>
      </c>
    </row>
    <row r="742" spans="4:55" x14ac:dyDescent="0.25">
      <c r="D742" s="31"/>
      <c r="E742" s="31"/>
      <c r="F742" s="31"/>
      <c r="G742" s="31"/>
      <c r="H742" s="31"/>
      <c r="AM742"/>
      <c r="AN742"/>
      <c r="AO742"/>
      <c r="AP742"/>
      <c r="AQ742"/>
      <c r="AR742"/>
      <c r="AS742"/>
      <c r="AT742" s="33" t="str">
        <f>IF(ROW()=1,"",IF(O742=200,IFERROR(IF(FIND(LOWER(#REF!),LOWER(Q742)),"Yes","No"),"No"),"-"))</f>
        <v>-</v>
      </c>
      <c r="AU742" s="33" t="str">
        <f t="shared" si="121"/>
        <v>-</v>
      </c>
      <c r="AV742" s="33" t="str">
        <f t="shared" si="122"/>
        <v>-</v>
      </c>
      <c r="AW742" s="33" t="str">
        <f t="shared" si="129"/>
        <v>-</v>
      </c>
      <c r="AX742" s="33" t="str">
        <f t="shared" si="123"/>
        <v>No</v>
      </c>
      <c r="AY742" s="33" t="str">
        <f t="shared" si="124"/>
        <v>No</v>
      </c>
      <c r="AZ742" s="33" t="str">
        <f t="shared" si="125"/>
        <v>-</v>
      </c>
      <c r="BA742" s="33" t="str">
        <f t="shared" si="126"/>
        <v>No</v>
      </c>
      <c r="BB742" s="33" t="str">
        <f t="shared" si="127"/>
        <v>No</v>
      </c>
      <c r="BC742" s="33">
        <f t="shared" si="128"/>
        <v>0</v>
      </c>
    </row>
    <row r="743" spans="4:55" x14ac:dyDescent="0.25">
      <c r="D743" s="31"/>
      <c r="E743" s="31"/>
      <c r="F743" s="31"/>
      <c r="G743" s="31"/>
      <c r="H743" s="31"/>
      <c r="AM743"/>
      <c r="AN743"/>
      <c r="AO743"/>
      <c r="AP743"/>
      <c r="AQ743"/>
      <c r="AR743"/>
      <c r="AS743"/>
      <c r="AT743" s="33" t="str">
        <f>IF(ROW()=1,"",IF(O743=200,IFERROR(IF(FIND(LOWER(#REF!),LOWER(Q743)),"Yes","No"),"No"),"-"))</f>
        <v>-</v>
      </c>
      <c r="AU743" s="33" t="str">
        <f t="shared" si="121"/>
        <v>-</v>
      </c>
      <c r="AV743" s="33" t="str">
        <f t="shared" si="122"/>
        <v>-</v>
      </c>
      <c r="AW743" s="33" t="str">
        <f t="shared" si="129"/>
        <v>-</v>
      </c>
      <c r="AX743" s="33" t="str">
        <f t="shared" si="123"/>
        <v>No</v>
      </c>
      <c r="AY743" s="33" t="str">
        <f t="shared" si="124"/>
        <v>No</v>
      </c>
      <c r="AZ743" s="33" t="str">
        <f t="shared" si="125"/>
        <v>-</v>
      </c>
      <c r="BA743" s="33" t="str">
        <f t="shared" si="126"/>
        <v>No</v>
      </c>
      <c r="BB743" s="33" t="str">
        <f t="shared" si="127"/>
        <v>No</v>
      </c>
      <c r="BC743" s="33">
        <f t="shared" si="128"/>
        <v>0</v>
      </c>
    </row>
    <row r="744" spans="4:55" x14ac:dyDescent="0.25">
      <c r="D744" s="31"/>
      <c r="E744" s="31"/>
      <c r="F744" s="31"/>
      <c r="G744" s="31"/>
      <c r="H744" s="31"/>
      <c r="AM744"/>
      <c r="AN744"/>
      <c r="AO744"/>
      <c r="AP744"/>
      <c r="AQ744"/>
      <c r="AR744"/>
      <c r="AS744"/>
      <c r="AT744" s="33" t="str">
        <f>IF(ROW()=1,"",IF(O744=200,IFERROR(IF(FIND(LOWER(#REF!),LOWER(Q744)),"Yes","No"),"No"),"-"))</f>
        <v>-</v>
      </c>
      <c r="AU744" s="33" t="str">
        <f t="shared" si="121"/>
        <v>-</v>
      </c>
      <c r="AV744" s="33" t="str">
        <f t="shared" si="122"/>
        <v>-</v>
      </c>
      <c r="AW744" s="33" t="str">
        <f t="shared" si="129"/>
        <v>-</v>
      </c>
      <c r="AX744" s="33" t="str">
        <f t="shared" si="123"/>
        <v>No</v>
      </c>
      <c r="AY744" s="33" t="str">
        <f t="shared" si="124"/>
        <v>No</v>
      </c>
      <c r="AZ744" s="33" t="str">
        <f t="shared" si="125"/>
        <v>-</v>
      </c>
      <c r="BA744" s="33" t="str">
        <f t="shared" si="126"/>
        <v>No</v>
      </c>
      <c r="BB744" s="33" t="str">
        <f t="shared" si="127"/>
        <v>No</v>
      </c>
      <c r="BC744" s="33">
        <f t="shared" si="128"/>
        <v>0</v>
      </c>
    </row>
    <row r="745" spans="4:55" x14ac:dyDescent="0.25">
      <c r="D745" s="31"/>
      <c r="E745" s="31"/>
      <c r="F745" s="31"/>
      <c r="G745" s="31"/>
      <c r="H745" s="31"/>
      <c r="AM745"/>
      <c r="AN745"/>
      <c r="AO745"/>
      <c r="AP745"/>
      <c r="AQ745"/>
      <c r="AR745"/>
      <c r="AS745"/>
      <c r="AT745" s="33" t="str">
        <f>IF(ROW()=1,"",IF(O745=200,IFERROR(IF(FIND(LOWER(#REF!),LOWER(Q745)),"Yes","No"),"No"),"-"))</f>
        <v>-</v>
      </c>
      <c r="AU745" s="33" t="str">
        <f t="shared" si="121"/>
        <v>-</v>
      </c>
      <c r="AV745" s="33" t="str">
        <f t="shared" si="122"/>
        <v>-</v>
      </c>
      <c r="AW745" s="33" t="str">
        <f t="shared" si="129"/>
        <v>-</v>
      </c>
      <c r="AX745" s="33" t="str">
        <f t="shared" si="123"/>
        <v>No</v>
      </c>
      <c r="AY745" s="33" t="str">
        <f t="shared" si="124"/>
        <v>No</v>
      </c>
      <c r="AZ745" s="33" t="str">
        <f t="shared" si="125"/>
        <v>-</v>
      </c>
      <c r="BA745" s="33" t="str">
        <f t="shared" si="126"/>
        <v>No</v>
      </c>
      <c r="BB745" s="33" t="str">
        <f t="shared" si="127"/>
        <v>No</v>
      </c>
      <c r="BC745" s="33">
        <f t="shared" si="128"/>
        <v>0</v>
      </c>
    </row>
    <row r="746" spans="4:55" x14ac:dyDescent="0.25">
      <c r="D746" s="31"/>
      <c r="E746" s="31"/>
      <c r="F746" s="31"/>
      <c r="G746" s="31"/>
      <c r="H746" s="31"/>
      <c r="AM746"/>
      <c r="AN746"/>
      <c r="AO746"/>
      <c r="AP746"/>
      <c r="AQ746"/>
      <c r="AR746"/>
      <c r="AS746"/>
      <c r="AT746" s="33" t="str">
        <f>IF(ROW()=1,"",IF(O746=200,IFERROR(IF(FIND(LOWER(#REF!),LOWER(Q746)),"Yes","No"),"No"),"-"))</f>
        <v>-</v>
      </c>
      <c r="AU746" s="33" t="str">
        <f t="shared" si="121"/>
        <v>-</v>
      </c>
      <c r="AV746" s="33" t="str">
        <f t="shared" si="122"/>
        <v>-</v>
      </c>
      <c r="AW746" s="33" t="str">
        <f t="shared" si="129"/>
        <v>-</v>
      </c>
      <c r="AX746" s="33" t="str">
        <f t="shared" si="123"/>
        <v>No</v>
      </c>
      <c r="AY746" s="33" t="str">
        <f t="shared" si="124"/>
        <v>No</v>
      </c>
      <c r="AZ746" s="33" t="str">
        <f t="shared" si="125"/>
        <v>-</v>
      </c>
      <c r="BA746" s="33" t="str">
        <f t="shared" si="126"/>
        <v>No</v>
      </c>
      <c r="BB746" s="33" t="str">
        <f t="shared" si="127"/>
        <v>No</v>
      </c>
      <c r="BC746" s="33">
        <f t="shared" si="128"/>
        <v>0</v>
      </c>
    </row>
    <row r="747" spans="4:55" x14ac:dyDescent="0.25">
      <c r="D747" s="31"/>
      <c r="E747" s="31"/>
      <c r="F747" s="31"/>
      <c r="G747" s="31"/>
      <c r="H747" s="31"/>
      <c r="AM747"/>
      <c r="AN747"/>
      <c r="AO747"/>
      <c r="AP747"/>
      <c r="AQ747"/>
      <c r="AR747"/>
      <c r="AS747"/>
      <c r="AT747" s="33" t="str">
        <f>IF(ROW()=1,"",IF(O747=200,IFERROR(IF(FIND(LOWER(#REF!),LOWER(Q747)),"Yes","No"),"No"),"-"))</f>
        <v>-</v>
      </c>
      <c r="AU747" s="33" t="str">
        <f t="shared" si="121"/>
        <v>-</v>
      </c>
      <c r="AV747" s="33" t="str">
        <f t="shared" si="122"/>
        <v>-</v>
      </c>
      <c r="AW747" s="33" t="str">
        <f t="shared" si="129"/>
        <v>-</v>
      </c>
      <c r="AX747" s="33" t="str">
        <f t="shared" si="123"/>
        <v>No</v>
      </c>
      <c r="AY747" s="33" t="str">
        <f t="shared" si="124"/>
        <v>No</v>
      </c>
      <c r="AZ747" s="33" t="str">
        <f t="shared" si="125"/>
        <v>-</v>
      </c>
      <c r="BA747" s="33" t="str">
        <f t="shared" si="126"/>
        <v>No</v>
      </c>
      <c r="BB747" s="33" t="str">
        <f t="shared" si="127"/>
        <v>No</v>
      </c>
      <c r="BC747" s="33">
        <f t="shared" si="128"/>
        <v>0</v>
      </c>
    </row>
    <row r="748" spans="4:55" x14ac:dyDescent="0.25">
      <c r="D748" s="31"/>
      <c r="E748" s="31"/>
      <c r="F748" s="31"/>
      <c r="G748" s="31"/>
      <c r="H748" s="31"/>
      <c r="AM748"/>
      <c r="AN748"/>
      <c r="AO748"/>
      <c r="AP748"/>
      <c r="AQ748"/>
      <c r="AR748"/>
      <c r="AS748"/>
      <c r="AT748" s="33" t="str">
        <f>IF(ROW()=1,"",IF(O748=200,IFERROR(IF(FIND(LOWER(#REF!),LOWER(Q748)),"Yes","No"),"No"),"-"))</f>
        <v>-</v>
      </c>
      <c r="AU748" s="33" t="str">
        <f t="shared" si="121"/>
        <v>-</v>
      </c>
      <c r="AV748" s="33" t="str">
        <f t="shared" si="122"/>
        <v>-</v>
      </c>
      <c r="AW748" s="33" t="str">
        <f t="shared" si="129"/>
        <v>-</v>
      </c>
      <c r="AX748" s="33" t="str">
        <f t="shared" si="123"/>
        <v>No</v>
      </c>
      <c r="AY748" s="33" t="str">
        <f t="shared" si="124"/>
        <v>No</v>
      </c>
      <c r="AZ748" s="33" t="str">
        <f t="shared" si="125"/>
        <v>-</v>
      </c>
      <c r="BA748" s="33" t="str">
        <f t="shared" si="126"/>
        <v>No</v>
      </c>
      <c r="BB748" s="33" t="str">
        <f t="shared" si="127"/>
        <v>No</v>
      </c>
      <c r="BC748" s="33">
        <f t="shared" si="128"/>
        <v>0</v>
      </c>
    </row>
    <row r="749" spans="4:55" x14ac:dyDescent="0.25">
      <c r="D749" s="31"/>
      <c r="E749" s="31"/>
      <c r="F749" s="31"/>
      <c r="G749" s="31"/>
      <c r="H749" s="31"/>
      <c r="AM749"/>
      <c r="AN749"/>
      <c r="AO749"/>
      <c r="AP749"/>
      <c r="AQ749"/>
      <c r="AR749"/>
      <c r="AS749"/>
      <c r="AT749" s="33" t="str">
        <f>IF(ROW()=1,"",IF(O749=200,IFERROR(IF(FIND(LOWER(#REF!),LOWER(Q749)),"Yes","No"),"No"),"-"))</f>
        <v>-</v>
      </c>
      <c r="AU749" s="33" t="str">
        <f t="shared" si="121"/>
        <v>-</v>
      </c>
      <c r="AV749" s="33" t="str">
        <f t="shared" si="122"/>
        <v>-</v>
      </c>
      <c r="AW749" s="33" t="str">
        <f t="shared" si="129"/>
        <v>-</v>
      </c>
      <c r="AX749" s="33" t="str">
        <f t="shared" si="123"/>
        <v>No</v>
      </c>
      <c r="AY749" s="33" t="str">
        <f t="shared" si="124"/>
        <v>No</v>
      </c>
      <c r="AZ749" s="33" t="str">
        <f t="shared" si="125"/>
        <v>-</v>
      </c>
      <c r="BA749" s="33" t="str">
        <f t="shared" si="126"/>
        <v>No</v>
      </c>
      <c r="BB749" s="33" t="str">
        <f t="shared" si="127"/>
        <v>No</v>
      </c>
      <c r="BC749" s="33">
        <f t="shared" si="128"/>
        <v>0</v>
      </c>
    </row>
    <row r="750" spans="4:55" x14ac:dyDescent="0.25">
      <c r="D750" s="31"/>
      <c r="E750" s="31"/>
      <c r="F750" s="31"/>
      <c r="G750" s="31"/>
      <c r="H750" s="31"/>
      <c r="AM750"/>
      <c r="AN750"/>
      <c r="AO750"/>
      <c r="AP750"/>
      <c r="AQ750"/>
      <c r="AR750"/>
      <c r="AS750"/>
      <c r="AT750" s="33" t="str">
        <f>IF(ROW()=1,"",IF(O750=200,IFERROR(IF(FIND(LOWER(#REF!),LOWER(Q750)),"Yes","No"),"No"),"-"))</f>
        <v>-</v>
      </c>
      <c r="AU750" s="33" t="str">
        <f t="shared" si="121"/>
        <v>-</v>
      </c>
      <c r="AV750" s="33" t="str">
        <f t="shared" si="122"/>
        <v>-</v>
      </c>
      <c r="AW750" s="33" t="str">
        <f t="shared" si="129"/>
        <v>-</v>
      </c>
      <c r="AX750" s="33" t="str">
        <f t="shared" si="123"/>
        <v>No</v>
      </c>
      <c r="AY750" s="33" t="str">
        <f t="shared" si="124"/>
        <v>No</v>
      </c>
      <c r="AZ750" s="33" t="str">
        <f t="shared" si="125"/>
        <v>-</v>
      </c>
      <c r="BA750" s="33" t="str">
        <f t="shared" si="126"/>
        <v>No</v>
      </c>
      <c r="BB750" s="33" t="str">
        <f t="shared" si="127"/>
        <v>No</v>
      </c>
      <c r="BC750" s="33">
        <f t="shared" si="128"/>
        <v>0</v>
      </c>
    </row>
    <row r="751" spans="4:55" x14ac:dyDescent="0.25">
      <c r="D751" s="31"/>
      <c r="E751" s="31"/>
      <c r="F751" s="31"/>
      <c r="G751" s="31"/>
      <c r="H751" s="31"/>
      <c r="AM751"/>
      <c r="AN751"/>
      <c r="AO751"/>
      <c r="AP751"/>
      <c r="AQ751"/>
      <c r="AR751"/>
      <c r="AS751"/>
      <c r="AT751" s="33" t="str">
        <f>IF(ROW()=1,"",IF(O751=200,IFERROR(IF(FIND(LOWER(#REF!),LOWER(Q751)),"Yes","No"),"No"),"-"))</f>
        <v>-</v>
      </c>
      <c r="AU751" s="33" t="str">
        <f t="shared" si="121"/>
        <v>-</v>
      </c>
      <c r="AV751" s="33" t="str">
        <f t="shared" si="122"/>
        <v>-</v>
      </c>
      <c r="AW751" s="33" t="str">
        <f t="shared" si="129"/>
        <v>-</v>
      </c>
      <c r="AX751" s="33" t="str">
        <f t="shared" si="123"/>
        <v>No</v>
      </c>
      <c r="AY751" s="33" t="str">
        <f t="shared" si="124"/>
        <v>No</v>
      </c>
      <c r="AZ751" s="33" t="str">
        <f t="shared" si="125"/>
        <v>-</v>
      </c>
      <c r="BA751" s="33" t="str">
        <f t="shared" si="126"/>
        <v>No</v>
      </c>
      <c r="BB751" s="33" t="str">
        <f t="shared" si="127"/>
        <v>No</v>
      </c>
      <c r="BC751" s="33">
        <f t="shared" si="128"/>
        <v>0</v>
      </c>
    </row>
    <row r="752" spans="4:55" x14ac:dyDescent="0.25">
      <c r="D752" s="31"/>
      <c r="E752" s="31"/>
      <c r="F752" s="31"/>
      <c r="G752" s="31"/>
      <c r="H752" s="31"/>
      <c r="AM752"/>
      <c r="AN752"/>
      <c r="AO752"/>
      <c r="AP752"/>
      <c r="AQ752"/>
      <c r="AR752"/>
      <c r="AS752"/>
      <c r="AT752" s="33" t="str">
        <f>IF(ROW()=1,"",IF(O752=200,IFERROR(IF(FIND(LOWER(#REF!),LOWER(Q752)),"Yes","No"),"No"),"-"))</f>
        <v>-</v>
      </c>
      <c r="AU752" s="33" t="str">
        <f t="shared" si="121"/>
        <v>-</v>
      </c>
      <c r="AV752" s="33" t="str">
        <f t="shared" si="122"/>
        <v>-</v>
      </c>
      <c r="AW752" s="33" t="str">
        <f t="shared" si="129"/>
        <v>-</v>
      </c>
      <c r="AX752" s="33" t="str">
        <f t="shared" si="123"/>
        <v>No</v>
      </c>
      <c r="AY752" s="33" t="str">
        <f t="shared" si="124"/>
        <v>No</v>
      </c>
      <c r="AZ752" s="33" t="str">
        <f t="shared" si="125"/>
        <v>-</v>
      </c>
      <c r="BA752" s="33" t="str">
        <f t="shared" si="126"/>
        <v>No</v>
      </c>
      <c r="BB752" s="33" t="str">
        <f t="shared" si="127"/>
        <v>No</v>
      </c>
      <c r="BC752" s="33">
        <f t="shared" si="128"/>
        <v>0</v>
      </c>
    </row>
    <row r="753" spans="4:55" x14ac:dyDescent="0.25">
      <c r="D753" s="31"/>
      <c r="E753" s="31"/>
      <c r="F753" s="31"/>
      <c r="G753" s="31"/>
      <c r="H753" s="31"/>
      <c r="AM753"/>
      <c r="AN753"/>
      <c r="AO753"/>
      <c r="AP753"/>
      <c r="AQ753"/>
      <c r="AR753"/>
      <c r="AS753"/>
      <c r="AT753" s="33" t="str">
        <f>IF(ROW()=1,"",IF(O753=200,IFERROR(IF(FIND(LOWER(#REF!),LOWER(Q753)),"Yes","No"),"No"),"-"))</f>
        <v>-</v>
      </c>
      <c r="AU753" s="33" t="str">
        <f t="shared" si="121"/>
        <v>-</v>
      </c>
      <c r="AV753" s="33" t="str">
        <f t="shared" si="122"/>
        <v>-</v>
      </c>
      <c r="AW753" s="33" t="str">
        <f t="shared" si="129"/>
        <v>-</v>
      </c>
      <c r="AX753" s="33" t="str">
        <f t="shared" si="123"/>
        <v>No</v>
      </c>
      <c r="AY753" s="33" t="str">
        <f t="shared" si="124"/>
        <v>No</v>
      </c>
      <c r="AZ753" s="33" t="str">
        <f t="shared" si="125"/>
        <v>-</v>
      </c>
      <c r="BA753" s="33" t="str">
        <f t="shared" si="126"/>
        <v>No</v>
      </c>
      <c r="BB753" s="33" t="str">
        <f t="shared" si="127"/>
        <v>No</v>
      </c>
      <c r="BC753" s="33">
        <f t="shared" si="128"/>
        <v>0</v>
      </c>
    </row>
    <row r="754" spans="4:55" x14ac:dyDescent="0.25">
      <c r="D754" s="31"/>
      <c r="E754" s="31"/>
      <c r="F754" s="31"/>
      <c r="G754" s="31"/>
      <c r="H754" s="31"/>
      <c r="AM754"/>
      <c r="AN754"/>
      <c r="AO754"/>
      <c r="AP754"/>
      <c r="AQ754"/>
      <c r="AR754"/>
      <c r="AS754"/>
      <c r="AT754" s="33" t="str">
        <f>IF(ROW()=1,"",IF(O754=200,IFERROR(IF(FIND(LOWER(#REF!),LOWER(Q754)),"Yes","No"),"No"),"-"))</f>
        <v>-</v>
      </c>
      <c r="AU754" s="33" t="str">
        <f t="shared" si="121"/>
        <v>-</v>
      </c>
      <c r="AV754" s="33" t="str">
        <f t="shared" si="122"/>
        <v>-</v>
      </c>
      <c r="AW754" s="33" t="str">
        <f t="shared" si="129"/>
        <v>-</v>
      </c>
      <c r="AX754" s="33" t="str">
        <f t="shared" si="123"/>
        <v>No</v>
      </c>
      <c r="AY754" s="33" t="str">
        <f t="shared" si="124"/>
        <v>No</v>
      </c>
      <c r="AZ754" s="33" t="str">
        <f t="shared" si="125"/>
        <v>-</v>
      </c>
      <c r="BA754" s="33" t="str">
        <f t="shared" si="126"/>
        <v>No</v>
      </c>
      <c r="BB754" s="33" t="str">
        <f t="shared" si="127"/>
        <v>No</v>
      </c>
      <c r="BC754" s="33">
        <f t="shared" si="128"/>
        <v>0</v>
      </c>
    </row>
    <row r="755" spans="4:55" x14ac:dyDescent="0.25">
      <c r="D755" s="31"/>
      <c r="E755" s="31"/>
      <c r="F755" s="31"/>
      <c r="G755" s="31"/>
      <c r="H755" s="31"/>
      <c r="AM755"/>
      <c r="AN755"/>
      <c r="AO755"/>
      <c r="AP755"/>
      <c r="AQ755"/>
      <c r="AR755"/>
      <c r="AS755"/>
      <c r="AT755" s="33" t="str">
        <f>IF(ROW()=1,"",IF(O755=200,IFERROR(IF(FIND(LOWER(#REF!),LOWER(Q755)),"Yes","No"),"No"),"-"))</f>
        <v>-</v>
      </c>
      <c r="AU755" s="33" t="str">
        <f t="shared" si="121"/>
        <v>-</v>
      </c>
      <c r="AV755" s="33" t="str">
        <f t="shared" si="122"/>
        <v>-</v>
      </c>
      <c r="AW755" s="33" t="str">
        <f t="shared" si="129"/>
        <v>-</v>
      </c>
      <c r="AX755" s="33" t="str">
        <f t="shared" si="123"/>
        <v>No</v>
      </c>
      <c r="AY755" s="33" t="str">
        <f t="shared" si="124"/>
        <v>No</v>
      </c>
      <c r="AZ755" s="33" t="str">
        <f t="shared" si="125"/>
        <v>-</v>
      </c>
      <c r="BA755" s="33" t="str">
        <f t="shared" si="126"/>
        <v>No</v>
      </c>
      <c r="BB755" s="33" t="str">
        <f t="shared" si="127"/>
        <v>No</v>
      </c>
      <c r="BC755" s="33">
        <f t="shared" si="128"/>
        <v>0</v>
      </c>
    </row>
    <row r="756" spans="4:55" x14ac:dyDescent="0.25">
      <c r="D756" s="31"/>
      <c r="E756" s="31"/>
      <c r="F756" s="31"/>
      <c r="G756" s="31"/>
      <c r="H756" s="31"/>
      <c r="AM756"/>
      <c r="AN756"/>
      <c r="AO756"/>
      <c r="AP756"/>
      <c r="AQ756"/>
      <c r="AR756"/>
      <c r="AS756"/>
      <c r="AT756" s="33" t="str">
        <f>IF(ROW()=1,"",IF(O756=200,IFERROR(IF(FIND(LOWER(#REF!),LOWER(Q756)),"Yes","No"),"No"),"-"))</f>
        <v>-</v>
      </c>
      <c r="AU756" s="33" t="str">
        <f t="shared" si="121"/>
        <v>-</v>
      </c>
      <c r="AV756" s="33" t="str">
        <f t="shared" si="122"/>
        <v>-</v>
      </c>
      <c r="AW756" s="33" t="str">
        <f t="shared" si="129"/>
        <v>-</v>
      </c>
      <c r="AX756" s="33" t="str">
        <f t="shared" si="123"/>
        <v>No</v>
      </c>
      <c r="AY756" s="33" t="str">
        <f t="shared" si="124"/>
        <v>No</v>
      </c>
      <c r="AZ756" s="33" t="str">
        <f t="shared" si="125"/>
        <v>-</v>
      </c>
      <c r="BA756" s="33" t="str">
        <f t="shared" si="126"/>
        <v>No</v>
      </c>
      <c r="BB756" s="33" t="str">
        <f t="shared" si="127"/>
        <v>No</v>
      </c>
      <c r="BC756" s="33">
        <f t="shared" si="128"/>
        <v>0</v>
      </c>
    </row>
    <row r="757" spans="4:55" x14ac:dyDescent="0.25">
      <c r="D757" s="31"/>
      <c r="E757" s="31"/>
      <c r="F757" s="31"/>
      <c r="G757" s="31"/>
      <c r="H757" s="31"/>
      <c r="AM757"/>
      <c r="AN757"/>
      <c r="AO757"/>
      <c r="AP757"/>
      <c r="AQ757"/>
      <c r="AR757"/>
      <c r="AS757"/>
      <c r="AT757" s="33" t="str">
        <f>IF(ROW()=1,"",IF(O757=200,IFERROR(IF(FIND(LOWER(#REF!),LOWER(Q757)),"Yes","No"),"No"),"-"))</f>
        <v>-</v>
      </c>
      <c r="AU757" s="33" t="str">
        <f t="shared" si="121"/>
        <v>-</v>
      </c>
      <c r="AV757" s="33" t="str">
        <f t="shared" si="122"/>
        <v>-</v>
      </c>
      <c r="AW757" s="33" t="str">
        <f t="shared" si="129"/>
        <v>-</v>
      </c>
      <c r="AX757" s="33" t="str">
        <f t="shared" si="123"/>
        <v>No</v>
      </c>
      <c r="AY757" s="33" t="str">
        <f t="shared" si="124"/>
        <v>No</v>
      </c>
      <c r="AZ757" s="33" t="str">
        <f t="shared" si="125"/>
        <v>-</v>
      </c>
      <c r="BA757" s="33" t="str">
        <f t="shared" si="126"/>
        <v>No</v>
      </c>
      <c r="BB757" s="33" t="str">
        <f t="shared" si="127"/>
        <v>No</v>
      </c>
      <c r="BC757" s="33">
        <f t="shared" si="128"/>
        <v>0</v>
      </c>
    </row>
    <row r="758" spans="4:55" x14ac:dyDescent="0.25">
      <c r="D758" s="31"/>
      <c r="E758" s="31"/>
      <c r="F758" s="31"/>
      <c r="G758" s="31"/>
      <c r="H758" s="31"/>
      <c r="AM758"/>
      <c r="AN758"/>
      <c r="AO758"/>
      <c r="AP758"/>
      <c r="AQ758"/>
      <c r="AR758"/>
      <c r="AS758"/>
      <c r="AT758" s="33" t="str">
        <f>IF(ROW()=1,"",IF(O758=200,IFERROR(IF(FIND(LOWER(#REF!),LOWER(Q758)),"Yes","No"),"No"),"-"))</f>
        <v>-</v>
      </c>
      <c r="AU758" s="33" t="str">
        <f t="shared" si="121"/>
        <v>-</v>
      </c>
      <c r="AV758" s="33" t="str">
        <f t="shared" si="122"/>
        <v>-</v>
      </c>
      <c r="AW758" s="33" t="str">
        <f t="shared" si="129"/>
        <v>-</v>
      </c>
      <c r="AX758" s="33" t="str">
        <f t="shared" si="123"/>
        <v>No</v>
      </c>
      <c r="AY758" s="33" t="str">
        <f t="shared" si="124"/>
        <v>No</v>
      </c>
      <c r="AZ758" s="33" t="str">
        <f t="shared" si="125"/>
        <v>-</v>
      </c>
      <c r="BA758" s="33" t="str">
        <f t="shared" si="126"/>
        <v>No</v>
      </c>
      <c r="BB758" s="33" t="str">
        <f t="shared" si="127"/>
        <v>No</v>
      </c>
      <c r="BC758" s="33">
        <f t="shared" si="128"/>
        <v>0</v>
      </c>
    </row>
    <row r="759" spans="4:55" x14ac:dyDescent="0.25">
      <c r="D759" s="31"/>
      <c r="E759" s="31"/>
      <c r="F759" s="31"/>
      <c r="G759" s="31"/>
      <c r="H759" s="31"/>
      <c r="AM759"/>
      <c r="AN759"/>
      <c r="AO759"/>
      <c r="AP759"/>
      <c r="AQ759"/>
      <c r="AR759"/>
      <c r="AS759"/>
      <c r="AT759" s="33" t="str">
        <f>IF(ROW()=1,"",IF(O759=200,IFERROR(IF(FIND(LOWER(#REF!),LOWER(Q759)),"Yes","No"),"No"),"-"))</f>
        <v>-</v>
      </c>
      <c r="AU759" s="33" t="str">
        <f t="shared" si="121"/>
        <v>-</v>
      </c>
      <c r="AV759" s="33" t="str">
        <f t="shared" si="122"/>
        <v>-</v>
      </c>
      <c r="AW759" s="33" t="str">
        <f t="shared" si="129"/>
        <v>-</v>
      </c>
      <c r="AX759" s="33" t="str">
        <f t="shared" si="123"/>
        <v>No</v>
      </c>
      <c r="AY759" s="33" t="str">
        <f t="shared" si="124"/>
        <v>No</v>
      </c>
      <c r="AZ759" s="33" t="str">
        <f t="shared" si="125"/>
        <v>-</v>
      </c>
      <c r="BA759" s="33" t="str">
        <f t="shared" si="126"/>
        <v>No</v>
      </c>
      <c r="BB759" s="33" t="str">
        <f t="shared" si="127"/>
        <v>No</v>
      </c>
      <c r="BC759" s="33">
        <f t="shared" si="128"/>
        <v>0</v>
      </c>
    </row>
    <row r="760" spans="4:55" x14ac:dyDescent="0.25">
      <c r="D760" s="31"/>
      <c r="E760" s="31"/>
      <c r="F760" s="31"/>
      <c r="G760" s="31"/>
      <c r="H760" s="31"/>
      <c r="AM760"/>
      <c r="AN760"/>
      <c r="AO760"/>
      <c r="AP760"/>
      <c r="AQ760"/>
      <c r="AR760"/>
      <c r="AS760"/>
      <c r="AT760" s="33" t="str">
        <f>IF(ROW()=1,"",IF(O760=200,IFERROR(IF(FIND(LOWER(#REF!),LOWER(Q760)),"Yes","No"),"No"),"-"))</f>
        <v>-</v>
      </c>
      <c r="AU760" s="33" t="str">
        <f t="shared" si="121"/>
        <v>-</v>
      </c>
      <c r="AV760" s="33" t="str">
        <f t="shared" si="122"/>
        <v>-</v>
      </c>
      <c r="AW760" s="33" t="str">
        <f t="shared" si="129"/>
        <v>-</v>
      </c>
      <c r="AX760" s="33" t="str">
        <f t="shared" si="123"/>
        <v>No</v>
      </c>
      <c r="AY760" s="33" t="str">
        <f t="shared" si="124"/>
        <v>No</v>
      </c>
      <c r="AZ760" s="33" t="str">
        <f t="shared" si="125"/>
        <v>-</v>
      </c>
      <c r="BA760" s="33" t="str">
        <f t="shared" si="126"/>
        <v>No</v>
      </c>
      <c r="BB760" s="33" t="str">
        <f t="shared" si="127"/>
        <v>No</v>
      </c>
      <c r="BC760" s="33">
        <f t="shared" si="128"/>
        <v>0</v>
      </c>
    </row>
    <row r="761" spans="4:55" x14ac:dyDescent="0.25">
      <c r="D761" s="31"/>
      <c r="E761" s="31"/>
      <c r="F761" s="31"/>
      <c r="G761" s="31"/>
      <c r="H761" s="31"/>
      <c r="AM761"/>
      <c r="AN761"/>
      <c r="AO761"/>
      <c r="AP761"/>
      <c r="AQ761"/>
      <c r="AR761"/>
      <c r="AS761"/>
      <c r="AT761" s="33" t="str">
        <f>IF(ROW()=1,"",IF(O761=200,IFERROR(IF(FIND(LOWER(#REF!),LOWER(Q761)),"Yes","No"),"No"),"-"))</f>
        <v>-</v>
      </c>
      <c r="AU761" s="33" t="str">
        <f t="shared" si="121"/>
        <v>-</v>
      </c>
      <c r="AV761" s="33" t="str">
        <f t="shared" si="122"/>
        <v>-</v>
      </c>
      <c r="AW761" s="33" t="str">
        <f t="shared" si="129"/>
        <v>-</v>
      </c>
      <c r="AX761" s="33" t="str">
        <f t="shared" si="123"/>
        <v>No</v>
      </c>
      <c r="AY761" s="33" t="str">
        <f t="shared" si="124"/>
        <v>No</v>
      </c>
      <c r="AZ761" s="33" t="str">
        <f t="shared" si="125"/>
        <v>-</v>
      </c>
      <c r="BA761" s="33" t="str">
        <f t="shared" si="126"/>
        <v>No</v>
      </c>
      <c r="BB761" s="33" t="str">
        <f t="shared" si="127"/>
        <v>No</v>
      </c>
      <c r="BC761" s="33">
        <f t="shared" si="128"/>
        <v>0</v>
      </c>
    </row>
    <row r="762" spans="4:55" x14ac:dyDescent="0.25">
      <c r="D762" s="31"/>
      <c r="E762" s="31"/>
      <c r="F762" s="31"/>
      <c r="G762" s="31"/>
      <c r="H762" s="31"/>
      <c r="AM762"/>
      <c r="AN762"/>
      <c r="AO762"/>
      <c r="AP762"/>
      <c r="AQ762"/>
      <c r="AR762"/>
      <c r="AS762"/>
      <c r="AT762" s="33" t="str">
        <f>IF(ROW()=1,"",IF(O762=200,IFERROR(IF(FIND(LOWER(#REF!),LOWER(Q762)),"Yes","No"),"No"),"-"))</f>
        <v>-</v>
      </c>
      <c r="AU762" s="33" t="str">
        <f t="shared" si="121"/>
        <v>-</v>
      </c>
      <c r="AV762" s="33" t="str">
        <f t="shared" si="122"/>
        <v>-</v>
      </c>
      <c r="AW762" s="33" t="str">
        <f t="shared" si="129"/>
        <v>-</v>
      </c>
      <c r="AX762" s="33" t="str">
        <f t="shared" si="123"/>
        <v>No</v>
      </c>
      <c r="AY762" s="33" t="str">
        <f t="shared" si="124"/>
        <v>No</v>
      </c>
      <c r="AZ762" s="33" t="str">
        <f t="shared" si="125"/>
        <v>-</v>
      </c>
      <c r="BA762" s="33" t="str">
        <f t="shared" si="126"/>
        <v>No</v>
      </c>
      <c r="BB762" s="33" t="str">
        <f t="shared" si="127"/>
        <v>No</v>
      </c>
      <c r="BC762" s="33">
        <f t="shared" si="128"/>
        <v>0</v>
      </c>
    </row>
    <row r="763" spans="4:55" x14ac:dyDescent="0.25">
      <c r="D763" s="31"/>
      <c r="E763" s="31"/>
      <c r="F763" s="31"/>
      <c r="G763" s="31"/>
      <c r="H763" s="31"/>
      <c r="AM763"/>
      <c r="AN763"/>
      <c r="AO763"/>
      <c r="AP763"/>
      <c r="AQ763"/>
      <c r="AR763"/>
      <c r="AS763"/>
      <c r="AT763" s="33" t="str">
        <f>IF(ROW()=1,"",IF(O763=200,IFERROR(IF(FIND(LOWER(#REF!),LOWER(Q763)),"Yes","No"),"No"),"-"))</f>
        <v>-</v>
      </c>
      <c r="AU763" s="33" t="str">
        <f t="shared" si="121"/>
        <v>-</v>
      </c>
      <c r="AV763" s="33" t="str">
        <f t="shared" si="122"/>
        <v>-</v>
      </c>
      <c r="AW763" s="33" t="str">
        <f t="shared" si="129"/>
        <v>-</v>
      </c>
      <c r="AX763" s="33" t="str">
        <f t="shared" si="123"/>
        <v>No</v>
      </c>
      <c r="AY763" s="33" t="str">
        <f t="shared" si="124"/>
        <v>No</v>
      </c>
      <c r="AZ763" s="33" t="str">
        <f t="shared" si="125"/>
        <v>-</v>
      </c>
      <c r="BA763" s="33" t="str">
        <f t="shared" si="126"/>
        <v>No</v>
      </c>
      <c r="BB763" s="33" t="str">
        <f t="shared" si="127"/>
        <v>No</v>
      </c>
      <c r="BC763" s="33">
        <f t="shared" si="128"/>
        <v>0</v>
      </c>
    </row>
    <row r="764" spans="4:55" x14ac:dyDescent="0.25">
      <c r="D764" s="31"/>
      <c r="E764" s="31"/>
      <c r="F764" s="31"/>
      <c r="G764" s="31"/>
      <c r="H764" s="31"/>
      <c r="AM764"/>
      <c r="AN764"/>
      <c r="AO764"/>
      <c r="AP764"/>
      <c r="AQ764"/>
      <c r="AR764"/>
      <c r="AS764"/>
      <c r="AT764" s="33" t="str">
        <f>IF(ROW()=1,"",IF(O764=200,IFERROR(IF(FIND(LOWER(#REF!),LOWER(Q764)),"Yes","No"),"No"),"-"))</f>
        <v>-</v>
      </c>
      <c r="AU764" s="33" t="str">
        <f t="shared" si="121"/>
        <v>-</v>
      </c>
      <c r="AV764" s="33" t="str">
        <f t="shared" si="122"/>
        <v>-</v>
      </c>
      <c r="AW764" s="33" t="str">
        <f t="shared" si="129"/>
        <v>-</v>
      </c>
      <c r="AX764" s="33" t="str">
        <f t="shared" si="123"/>
        <v>No</v>
      </c>
      <c r="AY764" s="33" t="str">
        <f t="shared" si="124"/>
        <v>No</v>
      </c>
      <c r="AZ764" s="33" t="str">
        <f t="shared" si="125"/>
        <v>-</v>
      </c>
      <c r="BA764" s="33" t="str">
        <f t="shared" si="126"/>
        <v>No</v>
      </c>
      <c r="BB764" s="33" t="str">
        <f t="shared" si="127"/>
        <v>No</v>
      </c>
      <c r="BC764" s="33">
        <f t="shared" si="128"/>
        <v>0</v>
      </c>
    </row>
    <row r="765" spans="4:55" x14ac:dyDescent="0.25">
      <c r="D765" s="31"/>
      <c r="E765" s="31"/>
      <c r="F765" s="31"/>
      <c r="G765" s="31"/>
      <c r="H765" s="31"/>
      <c r="AM765"/>
      <c r="AN765"/>
      <c r="AO765"/>
      <c r="AP765"/>
      <c r="AQ765"/>
      <c r="AR765"/>
      <c r="AS765"/>
      <c r="AT765" s="33" t="str">
        <f>IF(ROW()=1,"",IF(O765=200,IFERROR(IF(FIND(LOWER(#REF!),LOWER(Q765)),"Yes","No"),"No"),"-"))</f>
        <v>-</v>
      </c>
      <c r="AU765" s="33" t="str">
        <f t="shared" si="121"/>
        <v>-</v>
      </c>
      <c r="AV765" s="33" t="str">
        <f t="shared" si="122"/>
        <v>-</v>
      </c>
      <c r="AW765" s="33" t="str">
        <f t="shared" si="129"/>
        <v>-</v>
      </c>
      <c r="AX765" s="33" t="str">
        <f t="shared" si="123"/>
        <v>No</v>
      </c>
      <c r="AY765" s="33" t="str">
        <f t="shared" si="124"/>
        <v>No</v>
      </c>
      <c r="AZ765" s="33" t="str">
        <f t="shared" si="125"/>
        <v>-</v>
      </c>
      <c r="BA765" s="33" t="str">
        <f t="shared" si="126"/>
        <v>No</v>
      </c>
      <c r="BB765" s="33" t="str">
        <f t="shared" si="127"/>
        <v>No</v>
      </c>
      <c r="BC765" s="33">
        <f t="shared" si="128"/>
        <v>0</v>
      </c>
    </row>
    <row r="766" spans="4:55" x14ac:dyDescent="0.25">
      <c r="D766" s="31"/>
      <c r="E766" s="31"/>
      <c r="F766" s="31"/>
      <c r="G766" s="31"/>
      <c r="H766" s="31"/>
      <c r="AM766"/>
      <c r="AN766"/>
      <c r="AO766"/>
      <c r="AP766"/>
      <c r="AQ766"/>
      <c r="AR766"/>
      <c r="AS766"/>
      <c r="AT766" s="33" t="str">
        <f>IF(ROW()=1,"",IF(O766=200,IFERROR(IF(FIND(LOWER(#REF!),LOWER(Q766)),"Yes","No"),"No"),"-"))</f>
        <v>-</v>
      </c>
      <c r="AU766" s="33" t="str">
        <f t="shared" si="121"/>
        <v>-</v>
      </c>
      <c r="AV766" s="33" t="str">
        <f t="shared" si="122"/>
        <v>-</v>
      </c>
      <c r="AW766" s="33" t="str">
        <f t="shared" si="129"/>
        <v>-</v>
      </c>
      <c r="AX766" s="33" t="str">
        <f t="shared" si="123"/>
        <v>No</v>
      </c>
      <c r="AY766" s="33" t="str">
        <f t="shared" si="124"/>
        <v>No</v>
      </c>
      <c r="AZ766" s="33" t="str">
        <f t="shared" si="125"/>
        <v>-</v>
      </c>
      <c r="BA766" s="33" t="str">
        <f t="shared" si="126"/>
        <v>No</v>
      </c>
      <c r="BB766" s="33" t="str">
        <f t="shared" si="127"/>
        <v>No</v>
      </c>
      <c r="BC766" s="33">
        <f t="shared" si="128"/>
        <v>0</v>
      </c>
    </row>
    <row r="767" spans="4:55" x14ac:dyDescent="0.25">
      <c r="D767" s="31"/>
      <c r="E767" s="31"/>
      <c r="F767" s="31"/>
      <c r="G767" s="31"/>
      <c r="H767" s="31"/>
      <c r="AM767"/>
      <c r="AN767"/>
      <c r="AO767"/>
      <c r="AP767"/>
      <c r="AQ767"/>
      <c r="AR767"/>
      <c r="AS767"/>
      <c r="AT767" s="33" t="str">
        <f>IF(ROW()=1,"",IF(O767=200,IFERROR(IF(FIND(LOWER(#REF!),LOWER(Q767)),"Yes","No"),"No"),"-"))</f>
        <v>-</v>
      </c>
      <c r="AU767" s="33" t="str">
        <f t="shared" si="121"/>
        <v>-</v>
      </c>
      <c r="AV767" s="33" t="str">
        <f t="shared" si="122"/>
        <v>-</v>
      </c>
      <c r="AW767" s="33" t="str">
        <f t="shared" si="129"/>
        <v>-</v>
      </c>
      <c r="AX767" s="33" t="str">
        <f t="shared" si="123"/>
        <v>No</v>
      </c>
      <c r="AY767" s="33" t="str">
        <f t="shared" si="124"/>
        <v>No</v>
      </c>
      <c r="AZ767" s="33" t="str">
        <f t="shared" si="125"/>
        <v>-</v>
      </c>
      <c r="BA767" s="33" t="str">
        <f t="shared" si="126"/>
        <v>No</v>
      </c>
      <c r="BB767" s="33" t="str">
        <f t="shared" si="127"/>
        <v>No</v>
      </c>
      <c r="BC767" s="33">
        <f t="shared" si="128"/>
        <v>0</v>
      </c>
    </row>
    <row r="768" spans="4:55" x14ac:dyDescent="0.25">
      <c r="D768" s="31"/>
      <c r="E768" s="31"/>
      <c r="F768" s="31"/>
      <c r="G768" s="31"/>
      <c r="H768" s="31"/>
      <c r="AM768"/>
      <c r="AN768"/>
      <c r="AO768"/>
      <c r="AP768"/>
      <c r="AQ768"/>
      <c r="AR768"/>
      <c r="AS768"/>
      <c r="AT768" s="33" t="str">
        <f>IF(ROW()=1,"",IF(O768=200,IFERROR(IF(FIND(LOWER(#REF!),LOWER(Q768)),"Yes","No"),"No"),"-"))</f>
        <v>-</v>
      </c>
      <c r="AU768" s="33" t="str">
        <f t="shared" si="121"/>
        <v>-</v>
      </c>
      <c r="AV768" s="33" t="str">
        <f t="shared" si="122"/>
        <v>-</v>
      </c>
      <c r="AW768" s="33" t="str">
        <f t="shared" si="129"/>
        <v>-</v>
      </c>
      <c r="AX768" s="33" t="str">
        <f t="shared" si="123"/>
        <v>No</v>
      </c>
      <c r="AY768" s="33" t="str">
        <f t="shared" si="124"/>
        <v>No</v>
      </c>
      <c r="AZ768" s="33" t="str">
        <f t="shared" si="125"/>
        <v>-</v>
      </c>
      <c r="BA768" s="33" t="str">
        <f t="shared" si="126"/>
        <v>No</v>
      </c>
      <c r="BB768" s="33" t="str">
        <f t="shared" si="127"/>
        <v>No</v>
      </c>
      <c r="BC768" s="33">
        <f t="shared" si="128"/>
        <v>0</v>
      </c>
    </row>
    <row r="769" spans="4:55" x14ac:dyDescent="0.25">
      <c r="D769" s="31"/>
      <c r="E769" s="31"/>
      <c r="F769" s="31"/>
      <c r="G769" s="31"/>
      <c r="H769" s="31"/>
      <c r="AM769"/>
      <c r="AN769"/>
      <c r="AO769"/>
      <c r="AP769"/>
      <c r="AQ769"/>
      <c r="AR769"/>
      <c r="AS769"/>
      <c r="AT769" s="33" t="str">
        <f>IF(ROW()=1,"",IF(O769=200,IFERROR(IF(FIND(LOWER(#REF!),LOWER(Q769)),"Yes","No"),"No"),"-"))</f>
        <v>-</v>
      </c>
      <c r="AU769" s="33" t="str">
        <f t="shared" si="121"/>
        <v>-</v>
      </c>
      <c r="AV769" s="33" t="str">
        <f t="shared" si="122"/>
        <v>-</v>
      </c>
      <c r="AW769" s="33" t="str">
        <f t="shared" si="129"/>
        <v>-</v>
      </c>
      <c r="AX769" s="33" t="str">
        <f t="shared" si="123"/>
        <v>No</v>
      </c>
      <c r="AY769" s="33" t="str">
        <f t="shared" si="124"/>
        <v>No</v>
      </c>
      <c r="AZ769" s="33" t="str">
        <f t="shared" si="125"/>
        <v>-</v>
      </c>
      <c r="BA769" s="33" t="str">
        <f t="shared" si="126"/>
        <v>No</v>
      </c>
      <c r="BB769" s="33" t="str">
        <f t="shared" si="127"/>
        <v>No</v>
      </c>
      <c r="BC769" s="33">
        <f t="shared" si="128"/>
        <v>0</v>
      </c>
    </row>
    <row r="770" spans="4:55" x14ac:dyDescent="0.25">
      <c r="D770" s="31"/>
      <c r="E770" s="31"/>
      <c r="F770" s="31"/>
      <c r="G770" s="31"/>
      <c r="H770" s="31"/>
      <c r="AM770"/>
      <c r="AN770"/>
      <c r="AO770"/>
      <c r="AP770"/>
      <c r="AQ770"/>
      <c r="AR770"/>
      <c r="AS770"/>
      <c r="AT770" s="33" t="str">
        <f>IF(ROW()=1,"",IF(O770=200,IFERROR(IF(FIND(LOWER(#REF!),LOWER(Q770)),"Yes","No"),"No"),"-"))</f>
        <v>-</v>
      </c>
      <c r="AU770" s="33" t="str">
        <f t="shared" si="121"/>
        <v>-</v>
      </c>
      <c r="AV770" s="33" t="str">
        <f t="shared" si="122"/>
        <v>-</v>
      </c>
      <c r="AW770" s="33" t="str">
        <f t="shared" si="129"/>
        <v>-</v>
      </c>
      <c r="AX770" s="33" t="str">
        <f t="shared" si="123"/>
        <v>No</v>
      </c>
      <c r="AY770" s="33" t="str">
        <f t="shared" si="124"/>
        <v>No</v>
      </c>
      <c r="AZ770" s="33" t="str">
        <f t="shared" si="125"/>
        <v>-</v>
      </c>
      <c r="BA770" s="33" t="str">
        <f t="shared" si="126"/>
        <v>No</v>
      </c>
      <c r="BB770" s="33" t="str">
        <f t="shared" si="127"/>
        <v>No</v>
      </c>
      <c r="BC770" s="33">
        <f t="shared" si="128"/>
        <v>0</v>
      </c>
    </row>
    <row r="771" spans="4:55" x14ac:dyDescent="0.25">
      <c r="D771" s="31"/>
      <c r="E771" s="31"/>
      <c r="F771" s="31"/>
      <c r="G771" s="31"/>
      <c r="H771" s="31"/>
      <c r="AM771"/>
      <c r="AN771"/>
      <c r="AO771"/>
      <c r="AP771"/>
      <c r="AQ771"/>
      <c r="AR771"/>
      <c r="AS771"/>
      <c r="AT771" s="33" t="str">
        <f>IF(ROW()=1,"",IF(O771=200,IFERROR(IF(FIND(LOWER(#REF!),LOWER(Q771)),"Yes","No"),"No"),"-"))</f>
        <v>-</v>
      </c>
      <c r="AU771" s="33" t="str">
        <f t="shared" si="121"/>
        <v>-</v>
      </c>
      <c r="AV771" s="33" t="str">
        <f t="shared" si="122"/>
        <v>-</v>
      </c>
      <c r="AW771" s="33" t="str">
        <f t="shared" si="129"/>
        <v>-</v>
      </c>
      <c r="AX771" s="33" t="str">
        <f t="shared" si="123"/>
        <v>No</v>
      </c>
      <c r="AY771" s="33" t="str">
        <f t="shared" si="124"/>
        <v>No</v>
      </c>
      <c r="AZ771" s="33" t="str">
        <f t="shared" si="125"/>
        <v>-</v>
      </c>
      <c r="BA771" s="33" t="str">
        <f t="shared" si="126"/>
        <v>No</v>
      </c>
      <c r="BB771" s="33" t="str">
        <f t="shared" si="127"/>
        <v>No</v>
      </c>
      <c r="BC771" s="33">
        <f t="shared" si="128"/>
        <v>0</v>
      </c>
    </row>
    <row r="772" spans="4:55" x14ac:dyDescent="0.25">
      <c r="D772" s="31"/>
      <c r="E772" s="31"/>
      <c r="F772" s="31"/>
      <c r="G772" s="31"/>
      <c r="H772" s="31"/>
      <c r="AM772"/>
      <c r="AN772"/>
      <c r="AO772"/>
      <c r="AP772"/>
      <c r="AQ772"/>
      <c r="AR772"/>
      <c r="AS772"/>
      <c r="AT772" s="33" t="str">
        <f>IF(ROW()=1,"",IF(O772=200,IFERROR(IF(FIND(LOWER(#REF!),LOWER(Q772)),"Yes","No"),"No"),"-"))</f>
        <v>-</v>
      </c>
      <c r="AU772" s="33" t="str">
        <f t="shared" ref="AU772:AU779" si="130">IF(ROW()=1,"",IF(P772="OK",IF(Q772="","No",IF(COUNTIF(Q:Q,Q772)&gt;1,"Yes","No")),"-"))</f>
        <v>-</v>
      </c>
      <c r="AV772" s="33" t="str">
        <f t="shared" ref="AV772:AV779" si="131">IF(ROW()=1,"",IF(P772="OK",IF(T772="","No",IF(COUNTIF(T:T,T772)&gt;1,"Yes","No")),"-"))</f>
        <v>-</v>
      </c>
      <c r="AW772" s="33" t="str">
        <f t="shared" si="129"/>
        <v>-</v>
      </c>
      <c r="AX772" s="33" t="str">
        <f t="shared" ref="AX772:AX779" si="132">IF(ROW()=1,"",IF(AT772="Yes",IF(AU772="Yes",IF(AV772="Yes",IF(AW772="Yes","No"),"No"),"No"),"No"))</f>
        <v>No</v>
      </c>
      <c r="AY772" s="33" t="str">
        <f t="shared" ref="AY772:AY779" si="133">IF(ROW()=1,"",IF(AH772="","No","Yes"))</f>
        <v>No</v>
      </c>
      <c r="AZ772" s="33" t="str">
        <f t="shared" ref="AZ772:AZ779" si="134">IF(ROW()=1,"",IF(AI772="","-",IF(AI772=M772,"Yes","No")))</f>
        <v>-</v>
      </c>
      <c r="BA772" s="33" t="str">
        <f t="shared" ref="BA772:BA779" si="135">IF(ROW()=1,"",IFERROR(IF(FIND("noindex",LOWER(AJ772)),"Yes","No"),"No"))</f>
        <v>No</v>
      </c>
      <c r="BB772" s="33" t="str">
        <f t="shared" ref="BB772:BB779" si="136">IFERROR(IF(FIND("noindex",LOWER(AJ772)),"Yes","No"),"No")</f>
        <v>No</v>
      </c>
      <c r="BC772" s="33">
        <f t="shared" ref="BC772:BC779" si="137">LEN(M772)</f>
        <v>0</v>
      </c>
    </row>
    <row r="773" spans="4:55" x14ac:dyDescent="0.25">
      <c r="D773" s="31"/>
      <c r="E773" s="31"/>
      <c r="F773" s="31"/>
      <c r="G773" s="31"/>
      <c r="H773" s="31"/>
      <c r="AM773"/>
      <c r="AN773"/>
      <c r="AO773"/>
      <c r="AP773"/>
      <c r="AQ773"/>
      <c r="AR773"/>
      <c r="AS773"/>
      <c r="AT773" s="33" t="str">
        <f>IF(ROW()=1,"",IF(O773=200,IFERROR(IF(FIND(LOWER(#REF!),LOWER(Q773)),"Yes","No"),"No"),"-"))</f>
        <v>-</v>
      </c>
      <c r="AU773" s="33" t="str">
        <f t="shared" si="130"/>
        <v>-</v>
      </c>
      <c r="AV773" s="33" t="str">
        <f t="shared" si="131"/>
        <v>-</v>
      </c>
      <c r="AW773" s="33" t="str">
        <f t="shared" ref="AW773:AW779" si="138">IFERROR(IF(ROW()=1,"",IF(P773="OK",IF(Y773="","No",IF(COUNTIF(Y:Y,Y773)&gt;1,"Yes","No")),"-")),"-")</f>
        <v>-</v>
      </c>
      <c r="AX773" s="33" t="str">
        <f t="shared" si="132"/>
        <v>No</v>
      </c>
      <c r="AY773" s="33" t="str">
        <f t="shared" si="133"/>
        <v>No</v>
      </c>
      <c r="AZ773" s="33" t="str">
        <f t="shared" si="134"/>
        <v>-</v>
      </c>
      <c r="BA773" s="33" t="str">
        <f t="shared" si="135"/>
        <v>No</v>
      </c>
      <c r="BB773" s="33" t="str">
        <f t="shared" si="136"/>
        <v>No</v>
      </c>
      <c r="BC773" s="33">
        <f t="shared" si="137"/>
        <v>0</v>
      </c>
    </row>
    <row r="774" spans="4:55" x14ac:dyDescent="0.25">
      <c r="D774" s="31"/>
      <c r="E774" s="31"/>
      <c r="F774" s="31"/>
      <c r="G774" s="31"/>
      <c r="H774" s="31"/>
      <c r="AM774"/>
      <c r="AN774"/>
      <c r="AO774"/>
      <c r="AP774"/>
      <c r="AQ774"/>
      <c r="AR774"/>
      <c r="AS774"/>
      <c r="AT774" s="33" t="str">
        <f>IF(ROW()=1,"",IF(O774=200,IFERROR(IF(FIND(LOWER(#REF!),LOWER(Q774)),"Yes","No"),"No"),"-"))</f>
        <v>-</v>
      </c>
      <c r="AU774" s="33" t="str">
        <f t="shared" si="130"/>
        <v>-</v>
      </c>
      <c r="AV774" s="33" t="str">
        <f t="shared" si="131"/>
        <v>-</v>
      </c>
      <c r="AW774" s="33" t="str">
        <f t="shared" si="138"/>
        <v>-</v>
      </c>
      <c r="AX774" s="33" t="str">
        <f t="shared" si="132"/>
        <v>No</v>
      </c>
      <c r="AY774" s="33" t="str">
        <f t="shared" si="133"/>
        <v>No</v>
      </c>
      <c r="AZ774" s="33" t="str">
        <f t="shared" si="134"/>
        <v>-</v>
      </c>
      <c r="BA774" s="33" t="str">
        <f t="shared" si="135"/>
        <v>No</v>
      </c>
      <c r="BB774" s="33" t="str">
        <f t="shared" si="136"/>
        <v>No</v>
      </c>
      <c r="BC774" s="33">
        <f t="shared" si="137"/>
        <v>0</v>
      </c>
    </row>
    <row r="775" spans="4:55" x14ac:dyDescent="0.25">
      <c r="D775" s="31"/>
      <c r="E775" s="31"/>
      <c r="F775" s="31"/>
      <c r="G775" s="31"/>
      <c r="H775" s="31"/>
      <c r="AM775"/>
      <c r="AN775"/>
      <c r="AO775"/>
      <c r="AP775"/>
      <c r="AQ775"/>
      <c r="AR775"/>
      <c r="AS775"/>
      <c r="AT775" s="33" t="str">
        <f>IF(ROW()=1,"",IF(O775=200,IFERROR(IF(FIND(LOWER(#REF!),LOWER(Q775)),"Yes","No"),"No"),"-"))</f>
        <v>-</v>
      </c>
      <c r="AU775" s="33" t="str">
        <f t="shared" si="130"/>
        <v>-</v>
      </c>
      <c r="AV775" s="33" t="str">
        <f t="shared" si="131"/>
        <v>-</v>
      </c>
      <c r="AW775" s="33" t="str">
        <f t="shared" si="138"/>
        <v>-</v>
      </c>
      <c r="AX775" s="33" t="str">
        <f t="shared" si="132"/>
        <v>No</v>
      </c>
      <c r="AY775" s="33" t="str">
        <f t="shared" si="133"/>
        <v>No</v>
      </c>
      <c r="AZ775" s="33" t="str">
        <f t="shared" si="134"/>
        <v>-</v>
      </c>
      <c r="BA775" s="33" t="str">
        <f t="shared" si="135"/>
        <v>No</v>
      </c>
      <c r="BB775" s="33" t="str">
        <f t="shared" si="136"/>
        <v>No</v>
      </c>
      <c r="BC775" s="33">
        <f t="shared" si="137"/>
        <v>0</v>
      </c>
    </row>
    <row r="776" spans="4:55" x14ac:dyDescent="0.25">
      <c r="D776" s="31"/>
      <c r="E776" s="31"/>
      <c r="F776" s="31"/>
      <c r="G776" s="31"/>
      <c r="H776" s="31"/>
      <c r="AM776"/>
      <c r="AN776"/>
      <c r="AO776"/>
      <c r="AP776"/>
      <c r="AQ776"/>
      <c r="AR776"/>
      <c r="AS776"/>
      <c r="AT776" s="33" t="str">
        <f>IF(ROW()=1,"",IF(O776=200,IFERROR(IF(FIND(LOWER(#REF!),LOWER(Q776)),"Yes","No"),"No"),"-"))</f>
        <v>-</v>
      </c>
      <c r="AU776" s="33" t="str">
        <f t="shared" si="130"/>
        <v>-</v>
      </c>
      <c r="AV776" s="33" t="str">
        <f t="shared" si="131"/>
        <v>-</v>
      </c>
      <c r="AW776" s="33" t="str">
        <f t="shared" si="138"/>
        <v>-</v>
      </c>
      <c r="AX776" s="33" t="str">
        <f t="shared" si="132"/>
        <v>No</v>
      </c>
      <c r="AY776" s="33" t="str">
        <f t="shared" si="133"/>
        <v>No</v>
      </c>
      <c r="AZ776" s="33" t="str">
        <f t="shared" si="134"/>
        <v>-</v>
      </c>
      <c r="BA776" s="33" t="str">
        <f t="shared" si="135"/>
        <v>No</v>
      </c>
      <c r="BB776" s="33" t="str">
        <f t="shared" si="136"/>
        <v>No</v>
      </c>
      <c r="BC776" s="33">
        <f t="shared" si="137"/>
        <v>0</v>
      </c>
    </row>
    <row r="777" spans="4:55" x14ac:dyDescent="0.25">
      <c r="D777" s="31"/>
      <c r="E777" s="31"/>
      <c r="F777" s="31"/>
      <c r="G777" s="31"/>
      <c r="H777" s="31"/>
      <c r="AM777"/>
      <c r="AN777"/>
      <c r="AO777"/>
      <c r="AP777"/>
      <c r="AQ777"/>
      <c r="AR777"/>
      <c r="AS777"/>
      <c r="AT777" s="33" t="str">
        <f>IF(ROW()=1,"",IF(O777=200,IFERROR(IF(FIND(LOWER(#REF!),LOWER(Q777)),"Yes","No"),"No"),"-"))</f>
        <v>-</v>
      </c>
      <c r="AU777" s="33" t="str">
        <f t="shared" si="130"/>
        <v>-</v>
      </c>
      <c r="AV777" s="33" t="str">
        <f t="shared" si="131"/>
        <v>-</v>
      </c>
      <c r="AW777" s="33" t="str">
        <f t="shared" si="138"/>
        <v>-</v>
      </c>
      <c r="AX777" s="33" t="str">
        <f t="shared" si="132"/>
        <v>No</v>
      </c>
      <c r="AY777" s="33" t="str">
        <f t="shared" si="133"/>
        <v>No</v>
      </c>
      <c r="AZ777" s="33" t="str">
        <f t="shared" si="134"/>
        <v>-</v>
      </c>
      <c r="BA777" s="33" t="str">
        <f t="shared" si="135"/>
        <v>No</v>
      </c>
      <c r="BB777" s="33" t="str">
        <f t="shared" si="136"/>
        <v>No</v>
      </c>
      <c r="BC777" s="33">
        <f t="shared" si="137"/>
        <v>0</v>
      </c>
    </row>
    <row r="778" spans="4:55" x14ac:dyDescent="0.25">
      <c r="D778" s="31"/>
      <c r="E778" s="31"/>
      <c r="F778" s="31"/>
      <c r="G778" s="31"/>
      <c r="H778" s="31"/>
      <c r="AM778"/>
      <c r="AN778"/>
      <c r="AO778"/>
      <c r="AP778"/>
      <c r="AQ778"/>
      <c r="AR778"/>
      <c r="AS778"/>
      <c r="AT778" s="33" t="str">
        <f>IF(ROW()=1,"",IF(O778=200,IFERROR(IF(FIND(LOWER(#REF!),LOWER(Q778)),"Yes","No"),"No"),"-"))</f>
        <v>-</v>
      </c>
      <c r="AU778" s="33" t="str">
        <f t="shared" si="130"/>
        <v>-</v>
      </c>
      <c r="AV778" s="33" t="str">
        <f t="shared" si="131"/>
        <v>-</v>
      </c>
      <c r="AW778" s="33" t="str">
        <f t="shared" si="138"/>
        <v>-</v>
      </c>
      <c r="AX778" s="33" t="str">
        <f t="shared" si="132"/>
        <v>No</v>
      </c>
      <c r="AY778" s="33" t="str">
        <f t="shared" si="133"/>
        <v>No</v>
      </c>
      <c r="AZ778" s="33" t="str">
        <f t="shared" si="134"/>
        <v>-</v>
      </c>
      <c r="BA778" s="33" t="str">
        <f t="shared" si="135"/>
        <v>No</v>
      </c>
      <c r="BB778" s="33" t="str">
        <f t="shared" si="136"/>
        <v>No</v>
      </c>
      <c r="BC778" s="33">
        <f t="shared" si="137"/>
        <v>0</v>
      </c>
    </row>
    <row r="779" spans="4:55" x14ac:dyDescent="0.25">
      <c r="D779" s="31"/>
      <c r="E779" s="31"/>
      <c r="F779" s="31"/>
      <c r="G779" s="31"/>
      <c r="H779" s="31"/>
      <c r="AM779"/>
      <c r="AN779"/>
      <c r="AO779"/>
      <c r="AP779"/>
      <c r="AQ779"/>
      <c r="AR779"/>
      <c r="AS779"/>
      <c r="AT779" s="33" t="str">
        <f>IF(ROW()=1,"",IF(O779=200,IFERROR(IF(FIND(LOWER(#REF!),LOWER(Q779)),"Yes","No"),"No"),"-"))</f>
        <v>-</v>
      </c>
      <c r="AU779" s="33" t="str">
        <f t="shared" si="130"/>
        <v>-</v>
      </c>
      <c r="AV779" s="33" t="str">
        <f t="shared" si="131"/>
        <v>-</v>
      </c>
      <c r="AW779" s="33" t="str">
        <f t="shared" si="138"/>
        <v>-</v>
      </c>
      <c r="AX779" s="33" t="str">
        <f t="shared" si="132"/>
        <v>No</v>
      </c>
      <c r="AY779" s="33" t="str">
        <f t="shared" si="133"/>
        <v>No</v>
      </c>
      <c r="AZ779" s="33" t="str">
        <f t="shared" si="134"/>
        <v>-</v>
      </c>
      <c r="BA779" s="33" t="str">
        <f t="shared" si="135"/>
        <v>No</v>
      </c>
      <c r="BB779" s="33" t="str">
        <f t="shared" si="136"/>
        <v>No</v>
      </c>
      <c r="BC779" s="33">
        <f t="shared" si="137"/>
        <v>0</v>
      </c>
    </row>
    <row r="780" spans="4:55" x14ac:dyDescent="0.25">
      <c r="AM780"/>
      <c r="AN780"/>
      <c r="AO780"/>
      <c r="AP780"/>
      <c r="AQ780"/>
      <c r="AR780"/>
      <c r="AS780"/>
      <c r="AT780" s="33"/>
      <c r="AU780" s="33"/>
      <c r="AV780" s="33"/>
      <c r="AW780" s="33"/>
      <c r="AX780" s="33"/>
      <c r="AY780" s="33"/>
      <c r="AZ780" s="33"/>
      <c r="BA780" s="33"/>
      <c r="BB780" s="33"/>
      <c r="BC780" s="33"/>
    </row>
    <row r="781" spans="4:55" x14ac:dyDescent="0.25">
      <c r="AM781"/>
      <c r="AN781"/>
      <c r="AO781"/>
      <c r="AP781"/>
      <c r="AQ781"/>
      <c r="AR781"/>
      <c r="AS781"/>
      <c r="AT781" s="33"/>
      <c r="AU781" s="33"/>
      <c r="AV781" s="33"/>
      <c r="AW781" s="33"/>
      <c r="AX781" s="33"/>
      <c r="AY781" s="33"/>
      <c r="AZ781" s="33"/>
      <c r="BA781" s="33"/>
      <c r="BB781" s="33"/>
      <c r="BC781" s="33"/>
    </row>
    <row r="782" spans="4:55" x14ac:dyDescent="0.25">
      <c r="AM782"/>
      <c r="AN782"/>
      <c r="AO782"/>
      <c r="AP782"/>
      <c r="AQ782"/>
      <c r="AR782"/>
      <c r="AS782"/>
      <c r="AT782" s="33"/>
      <c r="AU782" s="33"/>
      <c r="AV782" s="33"/>
      <c r="AW782" s="33"/>
      <c r="AX782" s="33"/>
      <c r="AY782" s="33"/>
      <c r="AZ782" s="33"/>
      <c r="BA782" s="33"/>
      <c r="BB782" s="33"/>
      <c r="BC782" s="33"/>
    </row>
    <row r="783" spans="4:55" x14ac:dyDescent="0.25">
      <c r="AM783"/>
      <c r="AN783"/>
      <c r="AO783"/>
      <c r="AP783"/>
      <c r="AQ783"/>
      <c r="AR783"/>
      <c r="AS783"/>
      <c r="AT783" s="33"/>
      <c r="AU783" s="33"/>
      <c r="AV783" s="33"/>
      <c r="AW783" s="33"/>
      <c r="AX783" s="33"/>
      <c r="AY783" s="33"/>
      <c r="AZ783" s="33"/>
      <c r="BA783" s="33"/>
      <c r="BB783" s="33"/>
      <c r="BC783" s="33"/>
    </row>
    <row r="784" spans="4:55" x14ac:dyDescent="0.25">
      <c r="AM784"/>
      <c r="AN784"/>
      <c r="AO784"/>
      <c r="AP784"/>
      <c r="AQ784"/>
      <c r="AR784"/>
      <c r="AS784"/>
      <c r="AT784" s="33"/>
      <c r="AU784" s="33"/>
      <c r="AV784" s="33"/>
      <c r="AW784" s="33"/>
      <c r="AX784" s="33"/>
      <c r="AY784" s="33"/>
      <c r="AZ784" s="33"/>
      <c r="BA784" s="33"/>
      <c r="BB784" s="33"/>
      <c r="BC784" s="33"/>
    </row>
    <row r="785" spans="39:55" x14ac:dyDescent="0.25">
      <c r="AM785"/>
      <c r="AN785"/>
      <c r="AO785"/>
      <c r="AP785"/>
      <c r="AQ785"/>
      <c r="AR785"/>
      <c r="AS785"/>
      <c r="AT785" s="33"/>
      <c r="AU785" s="33"/>
      <c r="AV785" s="33"/>
      <c r="AW785" s="33"/>
      <c r="AX785" s="33"/>
      <c r="AY785" s="33"/>
      <c r="AZ785" s="33"/>
      <c r="BA785" s="33"/>
      <c r="BB785" s="33"/>
      <c r="BC785" s="33"/>
    </row>
    <row r="786" spans="39:55" x14ac:dyDescent="0.25">
      <c r="AM786"/>
      <c r="AN786"/>
      <c r="AO786"/>
      <c r="AP786"/>
      <c r="AQ786"/>
      <c r="AR786"/>
      <c r="AS786"/>
      <c r="AT786" s="33"/>
      <c r="AU786" s="33"/>
      <c r="AV786" s="33"/>
      <c r="AW786" s="33"/>
      <c r="AX786" s="33"/>
      <c r="AY786" s="33"/>
      <c r="AZ786" s="33"/>
      <c r="BA786" s="33"/>
      <c r="BB786" s="33"/>
      <c r="BC786" s="33"/>
    </row>
    <row r="787" spans="39:55" x14ac:dyDescent="0.25">
      <c r="AM787"/>
      <c r="AN787"/>
      <c r="AO787"/>
      <c r="AP787"/>
      <c r="AQ787"/>
      <c r="AR787"/>
      <c r="AS787"/>
      <c r="AT787" s="33"/>
      <c r="AU787" s="33"/>
      <c r="AV787" s="33"/>
      <c r="AW787" s="33"/>
      <c r="AX787" s="33"/>
      <c r="AY787" s="33"/>
      <c r="AZ787" s="33"/>
      <c r="BA787" s="33"/>
      <c r="BB787" s="33"/>
      <c r="BC787" s="33"/>
    </row>
    <row r="788" spans="39:55" x14ac:dyDescent="0.25">
      <c r="AM788"/>
      <c r="AN788"/>
      <c r="AO788"/>
      <c r="AP788"/>
      <c r="AQ788"/>
      <c r="AR788"/>
      <c r="AS788"/>
      <c r="AT788" s="33"/>
      <c r="AU788" s="33"/>
      <c r="AV788" s="33"/>
      <c r="AW788" s="33"/>
      <c r="AX788" s="33"/>
      <c r="AY788" s="33"/>
      <c r="AZ788" s="33"/>
      <c r="BA788" s="33"/>
      <c r="BB788" s="33"/>
      <c r="BC788" s="33"/>
    </row>
    <row r="789" spans="39:55" x14ac:dyDescent="0.25">
      <c r="AM789"/>
      <c r="AN789"/>
      <c r="AO789"/>
      <c r="AP789"/>
      <c r="AQ789"/>
      <c r="AR789"/>
      <c r="AS789"/>
      <c r="AT789" s="33"/>
      <c r="AU789" s="33"/>
      <c r="AV789" s="33"/>
      <c r="AW789" s="33"/>
      <c r="AX789" s="33"/>
      <c r="AY789" s="33"/>
      <c r="AZ789" s="33"/>
      <c r="BA789" s="33"/>
      <c r="BB789" s="33"/>
      <c r="BC789" s="33"/>
    </row>
    <row r="790" spans="39:55" x14ac:dyDescent="0.25">
      <c r="AM790"/>
      <c r="AN790"/>
      <c r="AO790"/>
      <c r="AP790"/>
      <c r="AQ790"/>
      <c r="AR790"/>
      <c r="AS790"/>
      <c r="AT790" s="33"/>
      <c r="AU790" s="33"/>
      <c r="AV790" s="33"/>
      <c r="AW790" s="33"/>
      <c r="AX790" s="33"/>
      <c r="AY790" s="33"/>
      <c r="AZ790" s="33"/>
      <c r="BA790" s="33"/>
      <c r="BB790" s="33"/>
      <c r="BC790" s="33"/>
    </row>
    <row r="791" spans="39:55" x14ac:dyDescent="0.25">
      <c r="AM791"/>
      <c r="AN791"/>
      <c r="AO791"/>
      <c r="AP791"/>
      <c r="AQ791"/>
      <c r="AR791"/>
      <c r="AS791"/>
      <c r="AT791" s="33"/>
      <c r="AU791" s="33"/>
      <c r="AV791" s="33"/>
      <c r="AW791" s="33"/>
      <c r="AX791" s="33"/>
      <c r="AY791" s="33"/>
      <c r="AZ791" s="33"/>
      <c r="BA791" s="33"/>
      <c r="BB791" s="33"/>
      <c r="BC791" s="33"/>
    </row>
    <row r="792" spans="39:55" x14ac:dyDescent="0.25">
      <c r="AM792"/>
      <c r="AN792"/>
      <c r="AO792"/>
      <c r="AP792"/>
      <c r="AQ792"/>
      <c r="AR792"/>
      <c r="AS792"/>
      <c r="AT792" s="33"/>
      <c r="AU792" s="33"/>
      <c r="AV792" s="33"/>
      <c r="AW792" s="33"/>
      <c r="AX792" s="33"/>
      <c r="AY792" s="33"/>
      <c r="AZ792" s="33"/>
      <c r="BA792" s="33"/>
      <c r="BB792" s="33"/>
      <c r="BC792" s="33"/>
    </row>
    <row r="793" spans="39:55" x14ac:dyDescent="0.25">
      <c r="AM793"/>
      <c r="AN793"/>
      <c r="AO793"/>
      <c r="AP793"/>
      <c r="AQ793"/>
      <c r="AR793"/>
      <c r="AS793"/>
      <c r="AT793" s="33"/>
      <c r="AU793" s="33"/>
      <c r="AV793" s="33"/>
      <c r="AW793" s="33"/>
      <c r="AX793" s="33"/>
      <c r="AY793" s="33"/>
      <c r="AZ793" s="33"/>
      <c r="BA793" s="33"/>
      <c r="BB793" s="33"/>
      <c r="BC793" s="33"/>
    </row>
    <row r="794" spans="39:55" x14ac:dyDescent="0.25">
      <c r="AM794"/>
      <c r="AN794"/>
      <c r="AO794"/>
      <c r="AP794"/>
      <c r="AQ794"/>
      <c r="AR794"/>
      <c r="AS794"/>
      <c r="AT794" s="33"/>
      <c r="AU794" s="33"/>
      <c r="AV794" s="33"/>
      <c r="AW794" s="33"/>
      <c r="AX794" s="33"/>
      <c r="AY794" s="33"/>
      <c r="AZ794" s="33"/>
      <c r="BA794" s="33"/>
      <c r="BB794" s="33"/>
      <c r="BC794" s="33"/>
    </row>
    <row r="795" spans="39:55" x14ac:dyDescent="0.25">
      <c r="AM795"/>
      <c r="AN795"/>
      <c r="AO795"/>
      <c r="AP795"/>
      <c r="AQ795"/>
      <c r="AR795"/>
      <c r="AS795"/>
      <c r="AT795" s="33"/>
      <c r="AU795" s="33"/>
      <c r="AV795" s="33"/>
      <c r="AW795" s="33"/>
      <c r="AX795" s="33"/>
      <c r="AY795" s="33"/>
      <c r="AZ795" s="33"/>
      <c r="BA795" s="33"/>
      <c r="BB795" s="33"/>
      <c r="BC795" s="33"/>
    </row>
    <row r="796" spans="39:55" x14ac:dyDescent="0.25">
      <c r="AM796"/>
      <c r="AN796"/>
      <c r="AO796"/>
      <c r="AP796"/>
      <c r="AQ796"/>
      <c r="AR796"/>
      <c r="AS796"/>
      <c r="AT796" s="33"/>
      <c r="AU796" s="33"/>
      <c r="AV796" s="33"/>
      <c r="AW796" s="33"/>
      <c r="AX796" s="33"/>
      <c r="AY796" s="33"/>
      <c r="AZ796" s="33"/>
      <c r="BA796" s="33"/>
      <c r="BB796" s="33"/>
      <c r="BC796" s="33"/>
    </row>
    <row r="797" spans="39:55" x14ac:dyDescent="0.25">
      <c r="AM797"/>
      <c r="AN797"/>
      <c r="AO797"/>
      <c r="AP797"/>
      <c r="AQ797"/>
      <c r="AR797"/>
      <c r="AS797"/>
      <c r="AT797" s="33"/>
      <c r="AU797" s="33"/>
      <c r="AV797" s="33"/>
      <c r="AW797" s="33"/>
      <c r="AX797" s="33"/>
      <c r="AY797" s="33"/>
      <c r="AZ797" s="33"/>
      <c r="BA797" s="33"/>
      <c r="BB797" s="33"/>
      <c r="BC797" s="33"/>
    </row>
    <row r="798" spans="39:55" x14ac:dyDescent="0.25">
      <c r="AM798"/>
      <c r="AN798"/>
      <c r="AO798"/>
      <c r="AP798"/>
      <c r="AQ798"/>
      <c r="AR798"/>
      <c r="AS798"/>
      <c r="AT798" s="33"/>
      <c r="AU798" s="33"/>
      <c r="AV798" s="33"/>
      <c r="AW798" s="33"/>
      <c r="AX798" s="33"/>
      <c r="AY798" s="33"/>
      <c r="AZ798" s="33"/>
      <c r="BA798" s="33"/>
      <c r="BB798" s="33"/>
      <c r="BC798" s="33"/>
    </row>
    <row r="799" spans="39:55" x14ac:dyDescent="0.25">
      <c r="AM799"/>
      <c r="AN799"/>
      <c r="AO799"/>
      <c r="AP799"/>
      <c r="AQ799"/>
      <c r="AR799"/>
      <c r="AS799"/>
      <c r="AT799" s="33"/>
      <c r="AU799" s="33"/>
      <c r="AV799" s="33"/>
      <c r="AW799" s="33"/>
      <c r="AX799" s="33"/>
      <c r="AY799" s="33"/>
      <c r="AZ799" s="33"/>
      <c r="BA799" s="33"/>
      <c r="BB799" s="33"/>
      <c r="BC799" s="33"/>
    </row>
    <row r="800" spans="39:55" x14ac:dyDescent="0.25">
      <c r="AM800"/>
      <c r="AN800"/>
      <c r="AO800"/>
      <c r="AP800"/>
      <c r="AQ800"/>
      <c r="AR800"/>
      <c r="AS800"/>
      <c r="AT800" s="33"/>
      <c r="AU800" s="33"/>
      <c r="AV800" s="33"/>
      <c r="AW800" s="33"/>
      <c r="AX800" s="33"/>
      <c r="AY800" s="33"/>
      <c r="AZ800" s="33"/>
      <c r="BA800" s="33"/>
      <c r="BB800" s="33"/>
      <c r="BC800" s="33"/>
    </row>
    <row r="801" spans="39:55" x14ac:dyDescent="0.25">
      <c r="AM801"/>
      <c r="AN801"/>
      <c r="AO801"/>
      <c r="AP801"/>
      <c r="AQ801"/>
      <c r="AR801"/>
      <c r="AS801"/>
      <c r="AT801" s="33"/>
      <c r="AU801" s="33"/>
      <c r="AV801" s="33"/>
      <c r="AW801" s="33"/>
      <c r="AX801" s="33"/>
      <c r="AY801" s="33"/>
      <c r="AZ801" s="33"/>
      <c r="BA801" s="33"/>
      <c r="BB801" s="33"/>
      <c r="BC801" s="33"/>
    </row>
    <row r="802" spans="39:55" x14ac:dyDescent="0.25">
      <c r="AM802"/>
      <c r="AN802"/>
      <c r="AO802"/>
      <c r="AP802"/>
      <c r="AQ802"/>
      <c r="AR802"/>
      <c r="AS802"/>
      <c r="AT802" s="33"/>
      <c r="AU802" s="33"/>
      <c r="AV802" s="33"/>
      <c r="AW802" s="33"/>
      <c r="AX802" s="33"/>
      <c r="AY802" s="33"/>
      <c r="AZ802" s="33"/>
      <c r="BA802" s="33"/>
      <c r="BB802" s="33"/>
      <c r="BC802" s="33"/>
    </row>
    <row r="803" spans="39:55" x14ac:dyDescent="0.25">
      <c r="AM803"/>
      <c r="AN803"/>
      <c r="AO803"/>
      <c r="AP803"/>
      <c r="AQ803"/>
      <c r="AR803"/>
      <c r="AS803"/>
      <c r="AT803" s="33"/>
      <c r="AU803" s="33"/>
      <c r="AV803" s="33"/>
      <c r="AW803" s="33"/>
      <c r="AX803" s="33"/>
      <c r="AY803" s="33"/>
      <c r="AZ803" s="33"/>
      <c r="BA803" s="33"/>
      <c r="BB803" s="33"/>
      <c r="BC803" s="33"/>
    </row>
    <row r="804" spans="39:55" x14ac:dyDescent="0.25">
      <c r="AM804"/>
      <c r="AN804"/>
      <c r="AO804"/>
      <c r="AP804"/>
      <c r="AQ804"/>
      <c r="AR804"/>
      <c r="AS804"/>
      <c r="AT804" s="33"/>
      <c r="AU804" s="33"/>
      <c r="AV804" s="33"/>
      <c r="AW804" s="33"/>
      <c r="AX804" s="33"/>
      <c r="AY804" s="33"/>
      <c r="AZ804" s="33"/>
      <c r="BA804" s="33"/>
      <c r="BB804" s="33"/>
      <c r="BC804" s="33"/>
    </row>
    <row r="805" spans="39:55" x14ac:dyDescent="0.25">
      <c r="AM805"/>
      <c r="AN805"/>
      <c r="AO805"/>
      <c r="AP805"/>
      <c r="AQ805"/>
      <c r="AR805"/>
      <c r="AS805"/>
      <c r="AT805" s="33"/>
      <c r="AU805" s="33"/>
      <c r="AV805" s="33"/>
      <c r="AW805" s="33"/>
      <c r="AX805" s="33"/>
      <c r="AY805" s="33"/>
      <c r="AZ805" s="33"/>
      <c r="BA805" s="33"/>
      <c r="BB805" s="33"/>
      <c r="BC805" s="33"/>
    </row>
    <row r="806" spans="39:55" x14ac:dyDescent="0.25">
      <c r="AM806"/>
      <c r="AN806"/>
      <c r="AO806"/>
      <c r="AP806"/>
      <c r="AQ806"/>
      <c r="AR806"/>
      <c r="AS806"/>
      <c r="AT806" s="33"/>
      <c r="AU806" s="33"/>
      <c r="AV806" s="33"/>
      <c r="AW806" s="33"/>
      <c r="AX806" s="33"/>
      <c r="AY806" s="33"/>
      <c r="AZ806" s="33"/>
      <c r="BA806" s="33"/>
      <c r="BB806" s="33"/>
      <c r="BC806" s="33"/>
    </row>
    <row r="807" spans="39:55" x14ac:dyDescent="0.25">
      <c r="AM807"/>
      <c r="AN807"/>
      <c r="AO807"/>
      <c r="AP807"/>
      <c r="AQ807"/>
      <c r="AR807"/>
      <c r="AS807"/>
      <c r="AT807" s="33"/>
      <c r="AU807" s="33"/>
      <c r="AV807" s="33"/>
      <c r="AW807" s="33"/>
      <c r="AX807" s="33"/>
      <c r="AY807" s="33"/>
      <c r="AZ807" s="33"/>
      <c r="BA807" s="33"/>
      <c r="BB807" s="33"/>
      <c r="BC807" s="33"/>
    </row>
    <row r="808" spans="39:55" x14ac:dyDescent="0.25">
      <c r="AM808"/>
      <c r="AN808"/>
      <c r="AO808"/>
      <c r="AP808"/>
      <c r="AQ808"/>
      <c r="AR808"/>
      <c r="AS808"/>
      <c r="AT808" s="33"/>
      <c r="AU808" s="33"/>
      <c r="AV808" s="33"/>
      <c r="AW808" s="33"/>
      <c r="AX808" s="33"/>
      <c r="AY808" s="33"/>
      <c r="AZ808" s="33"/>
      <c r="BA808" s="33"/>
      <c r="BB808" s="33"/>
      <c r="BC808" s="33"/>
    </row>
    <row r="809" spans="39:55" x14ac:dyDescent="0.25">
      <c r="AM809"/>
      <c r="AN809"/>
      <c r="AO809"/>
      <c r="AP809"/>
      <c r="AQ809"/>
      <c r="AR809"/>
      <c r="AS809"/>
      <c r="AT809" s="33"/>
      <c r="AU809" s="33"/>
      <c r="AV809" s="33"/>
      <c r="AW809" s="33"/>
      <c r="AX809" s="33"/>
      <c r="AY809" s="33"/>
      <c r="AZ809" s="33"/>
      <c r="BA809" s="33"/>
      <c r="BB809" s="33"/>
      <c r="BC809" s="33"/>
    </row>
    <row r="810" spans="39:55" x14ac:dyDescent="0.25">
      <c r="AM810"/>
      <c r="AN810"/>
      <c r="AO810"/>
      <c r="AP810"/>
      <c r="AQ810"/>
      <c r="AR810"/>
      <c r="AS810"/>
      <c r="AT810" s="33"/>
      <c r="AU810" s="33"/>
      <c r="AV810" s="33"/>
      <c r="AW810" s="33"/>
      <c r="AX810" s="33"/>
      <c r="AY810" s="33"/>
      <c r="AZ810" s="33"/>
      <c r="BA810" s="33"/>
      <c r="BB810" s="33"/>
      <c r="BC810" s="33"/>
    </row>
    <row r="811" spans="39:55" x14ac:dyDescent="0.25">
      <c r="AM811"/>
      <c r="AN811"/>
      <c r="AO811"/>
      <c r="AP811"/>
      <c r="AQ811"/>
      <c r="AR811"/>
      <c r="AS811"/>
      <c r="AT811" s="33"/>
      <c r="AU811" s="33"/>
      <c r="AV811" s="33"/>
      <c r="AW811" s="33"/>
      <c r="AX811" s="33"/>
      <c r="AY811" s="33"/>
      <c r="AZ811" s="33"/>
      <c r="BA811" s="33"/>
      <c r="BB811" s="33"/>
      <c r="BC811" s="33"/>
    </row>
    <row r="812" spans="39:55" x14ac:dyDescent="0.25">
      <c r="AM812"/>
      <c r="AN812"/>
      <c r="AO812"/>
      <c r="AP812"/>
      <c r="AQ812"/>
      <c r="AR812"/>
      <c r="AS812"/>
      <c r="AT812" s="33"/>
      <c r="AU812" s="33"/>
      <c r="AV812" s="33"/>
      <c r="AW812" s="33"/>
      <c r="AX812" s="33"/>
      <c r="AY812" s="33"/>
      <c r="AZ812" s="33"/>
      <c r="BA812" s="33"/>
      <c r="BB812" s="33"/>
      <c r="BC812" s="33"/>
    </row>
    <row r="813" spans="39:55" x14ac:dyDescent="0.25">
      <c r="AM813"/>
      <c r="AN813"/>
      <c r="AO813"/>
      <c r="AP813"/>
      <c r="AQ813"/>
      <c r="AR813"/>
      <c r="AS813"/>
      <c r="AT813" s="33"/>
      <c r="AU813" s="33"/>
      <c r="AV813" s="33"/>
      <c r="AW813" s="33"/>
      <c r="AX813" s="33"/>
      <c r="AY813" s="33"/>
      <c r="AZ813" s="33"/>
      <c r="BA813" s="33"/>
      <c r="BB813" s="33"/>
      <c r="BC813" s="33"/>
    </row>
    <row r="814" spans="39:55" x14ac:dyDescent="0.25">
      <c r="AM814"/>
      <c r="AN814"/>
      <c r="AO814"/>
      <c r="AP814"/>
      <c r="AQ814"/>
      <c r="AR814"/>
      <c r="AS814"/>
      <c r="AT814" s="33"/>
      <c r="AU814" s="33"/>
      <c r="AV814" s="33"/>
      <c r="AW814" s="33"/>
      <c r="AX814" s="33"/>
      <c r="AY814" s="33"/>
      <c r="AZ814" s="33"/>
      <c r="BA814" s="33"/>
      <c r="BB814" s="33"/>
      <c r="BC814" s="33"/>
    </row>
    <row r="815" spans="39:55" x14ac:dyDescent="0.25">
      <c r="AM815"/>
      <c r="AN815"/>
      <c r="AO815"/>
      <c r="AP815"/>
      <c r="AQ815"/>
      <c r="AR815"/>
      <c r="AS815"/>
      <c r="AT815" s="33"/>
      <c r="AU815" s="33"/>
      <c r="AV815" s="33"/>
      <c r="AW815" s="33"/>
      <c r="AX815" s="33"/>
      <c r="AY815" s="33"/>
      <c r="AZ815" s="33"/>
      <c r="BA815" s="33"/>
      <c r="BB815" s="33"/>
      <c r="BC815" s="33"/>
    </row>
    <row r="816" spans="39:55" x14ac:dyDescent="0.25">
      <c r="AM816"/>
      <c r="AN816"/>
      <c r="AO816"/>
      <c r="AP816"/>
      <c r="AQ816"/>
      <c r="AR816"/>
      <c r="AS816"/>
      <c r="AT816" s="33"/>
      <c r="AU816" s="33"/>
      <c r="AV816" s="33"/>
      <c r="AW816" s="33"/>
      <c r="AX816" s="33"/>
      <c r="AY816" s="33"/>
      <c r="AZ816" s="33"/>
      <c r="BA816" s="33"/>
      <c r="BB816" s="33"/>
      <c r="BC816" s="33"/>
    </row>
    <row r="817" spans="39:55" x14ac:dyDescent="0.25">
      <c r="AM817"/>
      <c r="AN817"/>
      <c r="AO817"/>
      <c r="AP817"/>
      <c r="AQ817"/>
      <c r="AR817"/>
      <c r="AS817"/>
      <c r="AT817" s="33"/>
      <c r="AU817" s="33"/>
      <c r="AV817" s="33"/>
      <c r="AW817" s="33"/>
      <c r="AX817" s="33"/>
      <c r="AY817" s="33"/>
      <c r="AZ817" s="33"/>
      <c r="BA817" s="33"/>
      <c r="BB817" s="33"/>
      <c r="BC817" s="33"/>
    </row>
    <row r="818" spans="39:55" x14ac:dyDescent="0.25">
      <c r="AM818"/>
      <c r="AN818"/>
      <c r="AO818"/>
      <c r="AP818"/>
      <c r="AQ818"/>
      <c r="AR818"/>
      <c r="AS818"/>
      <c r="AT818" s="33"/>
      <c r="AU818" s="33"/>
      <c r="AV818" s="33"/>
      <c r="AW818" s="33"/>
      <c r="AX818" s="33"/>
      <c r="AY818" s="33"/>
      <c r="AZ818" s="33"/>
      <c r="BA818" s="33"/>
      <c r="BB818" s="33"/>
      <c r="BC818" s="33"/>
    </row>
    <row r="819" spans="39:55" x14ac:dyDescent="0.25">
      <c r="AM819"/>
      <c r="AN819"/>
      <c r="AO819"/>
      <c r="AP819"/>
      <c r="AQ819"/>
      <c r="AR819"/>
      <c r="AS819"/>
      <c r="AT819" s="33"/>
      <c r="AU819" s="33"/>
      <c r="AV819" s="33"/>
      <c r="AW819" s="33"/>
      <c r="AX819" s="33"/>
      <c r="AY819" s="33"/>
      <c r="AZ819" s="33"/>
      <c r="BA819" s="33"/>
      <c r="BB819" s="33"/>
      <c r="BC819" s="33"/>
    </row>
    <row r="820" spans="39:55" x14ac:dyDescent="0.25">
      <c r="AM820"/>
      <c r="AN820"/>
      <c r="AO820"/>
      <c r="AP820"/>
      <c r="AQ820"/>
      <c r="AR820"/>
      <c r="AS820"/>
      <c r="AT820" s="33"/>
      <c r="AU820" s="33"/>
      <c r="AV820" s="33"/>
      <c r="AW820" s="33"/>
      <c r="AX820" s="33"/>
      <c r="AY820" s="33"/>
      <c r="AZ820" s="33"/>
      <c r="BA820" s="33"/>
      <c r="BB820" s="33"/>
      <c r="BC820" s="33"/>
    </row>
    <row r="821" spans="39:55" x14ac:dyDescent="0.25">
      <c r="AM821"/>
      <c r="AN821"/>
      <c r="AO821"/>
      <c r="AP821"/>
      <c r="AQ821"/>
      <c r="AR821"/>
      <c r="AS821"/>
      <c r="AT821" s="33"/>
      <c r="AU821" s="33"/>
      <c r="AV821" s="33"/>
      <c r="AW821" s="33"/>
      <c r="AX821" s="33"/>
      <c r="AY821" s="33"/>
      <c r="AZ821" s="33"/>
      <c r="BA821" s="33"/>
      <c r="BB821" s="33"/>
      <c r="BC821" s="33"/>
    </row>
    <row r="822" spans="39:55" x14ac:dyDescent="0.25">
      <c r="AM822"/>
      <c r="AN822"/>
      <c r="AO822"/>
      <c r="AP822"/>
      <c r="AQ822"/>
      <c r="AR822"/>
      <c r="AS822"/>
      <c r="AT822" s="33"/>
      <c r="AU822" s="33"/>
      <c r="AV822" s="33"/>
      <c r="AW822" s="33"/>
      <c r="AX822" s="33"/>
      <c r="AY822" s="33"/>
      <c r="AZ822" s="33"/>
      <c r="BA822" s="33"/>
      <c r="BB822" s="33"/>
      <c r="BC822" s="33"/>
    </row>
    <row r="823" spans="39:55" x14ac:dyDescent="0.25">
      <c r="AM823"/>
      <c r="AN823"/>
      <c r="AO823"/>
      <c r="AP823"/>
      <c r="AQ823"/>
      <c r="AR823"/>
      <c r="AS823"/>
      <c r="AT823" s="33"/>
      <c r="AU823" s="33"/>
      <c r="AV823" s="33"/>
      <c r="AW823" s="33"/>
      <c r="AX823" s="33"/>
      <c r="AY823" s="33"/>
      <c r="AZ823" s="33"/>
      <c r="BA823" s="33"/>
      <c r="BB823" s="33"/>
      <c r="BC823" s="33"/>
    </row>
    <row r="824" spans="39:55" x14ac:dyDescent="0.25">
      <c r="AM824"/>
      <c r="AN824"/>
      <c r="AO824"/>
      <c r="AP824"/>
      <c r="AQ824"/>
      <c r="AR824"/>
      <c r="AS824"/>
      <c r="AT824" s="33"/>
      <c r="AU824" s="33"/>
      <c r="AV824" s="33"/>
      <c r="AW824" s="33"/>
      <c r="AX824" s="33"/>
      <c r="AY824" s="33"/>
      <c r="AZ824" s="33"/>
      <c r="BA824" s="33"/>
      <c r="BB824" s="33"/>
      <c r="BC824" s="33"/>
    </row>
    <row r="825" spans="39:55" x14ac:dyDescent="0.25">
      <c r="AM825"/>
      <c r="AN825"/>
      <c r="AO825"/>
      <c r="AP825"/>
      <c r="AQ825"/>
      <c r="AR825"/>
      <c r="AS825"/>
      <c r="AT825" s="33"/>
      <c r="AU825" s="33"/>
      <c r="AV825" s="33"/>
      <c r="AW825" s="33"/>
      <c r="AX825" s="33"/>
      <c r="AY825" s="33"/>
      <c r="AZ825" s="33"/>
      <c r="BA825" s="33"/>
      <c r="BB825" s="33"/>
      <c r="BC825" s="33"/>
    </row>
    <row r="826" spans="39:55" x14ac:dyDescent="0.25">
      <c r="AM826"/>
      <c r="AN826"/>
      <c r="AO826"/>
      <c r="AP826"/>
      <c r="AQ826"/>
      <c r="AR826"/>
      <c r="AS826"/>
      <c r="AT826" s="33"/>
      <c r="AU826" s="33"/>
      <c r="AV826" s="33"/>
      <c r="AW826" s="33"/>
      <c r="AX826" s="33"/>
      <c r="AY826" s="33"/>
      <c r="AZ826" s="33"/>
      <c r="BA826" s="33"/>
      <c r="BB826" s="33"/>
      <c r="BC826" s="33"/>
    </row>
    <row r="827" spans="39:55" x14ac:dyDescent="0.25">
      <c r="AM827"/>
      <c r="AN827"/>
      <c r="AO827"/>
      <c r="AP827"/>
      <c r="AQ827"/>
      <c r="AR827"/>
      <c r="AS827"/>
      <c r="AT827" s="33"/>
      <c r="AU827" s="33"/>
      <c r="AV827" s="33"/>
      <c r="AW827" s="33"/>
      <c r="AX827" s="33"/>
      <c r="AY827" s="33"/>
      <c r="AZ827" s="33"/>
      <c r="BA827" s="33"/>
      <c r="BB827" s="33"/>
      <c r="BC827" s="33"/>
    </row>
    <row r="828" spans="39:55" x14ac:dyDescent="0.25">
      <c r="AM828"/>
      <c r="AN828"/>
      <c r="AO828"/>
      <c r="AP828"/>
      <c r="AQ828"/>
      <c r="AR828"/>
      <c r="AS828"/>
      <c r="AT828" s="33"/>
      <c r="AU828" s="33"/>
      <c r="AV828" s="33"/>
      <c r="AW828" s="33"/>
      <c r="AX828" s="33"/>
      <c r="AY828" s="33"/>
      <c r="AZ828" s="33"/>
      <c r="BA828" s="33"/>
      <c r="BB828" s="33"/>
      <c r="BC828" s="33"/>
    </row>
    <row r="829" spans="39:55" x14ac:dyDescent="0.25">
      <c r="AM829"/>
      <c r="AN829"/>
      <c r="AO829"/>
      <c r="AP829"/>
      <c r="AQ829"/>
      <c r="AR829"/>
      <c r="AS829"/>
      <c r="AT829" s="33"/>
      <c r="AU829" s="33"/>
      <c r="AV829" s="33"/>
      <c r="AW829" s="33"/>
      <c r="AX829" s="33"/>
      <c r="AY829" s="33"/>
      <c r="AZ829" s="33"/>
      <c r="BA829" s="33"/>
      <c r="BB829" s="33"/>
      <c r="BC829" s="33"/>
    </row>
    <row r="830" spans="39:55" x14ac:dyDescent="0.25">
      <c r="AM830"/>
      <c r="AN830"/>
      <c r="AO830"/>
      <c r="AP830"/>
      <c r="AQ830"/>
      <c r="AR830"/>
      <c r="AS830"/>
      <c r="AT830" s="33"/>
      <c r="AU830" s="33"/>
      <c r="AV830" s="33"/>
      <c r="AW830" s="33"/>
      <c r="AX830" s="33"/>
      <c r="AY830" s="33"/>
      <c r="AZ830" s="33"/>
      <c r="BA830" s="33"/>
      <c r="BB830" s="33"/>
      <c r="BC830" s="33"/>
    </row>
    <row r="831" spans="39:55" x14ac:dyDescent="0.25">
      <c r="AM831"/>
      <c r="AN831"/>
      <c r="AO831"/>
      <c r="AP831"/>
      <c r="AQ831"/>
      <c r="AR831"/>
      <c r="AS831"/>
      <c r="AT831" s="33"/>
      <c r="AU831" s="33"/>
      <c r="AV831" s="33"/>
      <c r="AW831" s="33"/>
      <c r="AX831" s="33"/>
      <c r="AY831" s="33"/>
      <c r="AZ831" s="33"/>
      <c r="BA831" s="33"/>
      <c r="BB831" s="33"/>
      <c r="BC831" s="33"/>
    </row>
    <row r="832" spans="39:55" x14ac:dyDescent="0.25">
      <c r="AM832"/>
      <c r="AN832"/>
      <c r="AO832"/>
      <c r="AP832"/>
      <c r="AQ832"/>
      <c r="AR832"/>
      <c r="AS832"/>
      <c r="AT832" s="33"/>
      <c r="AU832" s="33"/>
      <c r="AV832" s="33"/>
      <c r="AW832" s="33"/>
      <c r="AX832" s="33"/>
      <c r="AY832" s="33"/>
      <c r="AZ832" s="33"/>
      <c r="BA832" s="33"/>
      <c r="BB832" s="33"/>
      <c r="BC832" s="33"/>
    </row>
    <row r="833" spans="39:55" x14ac:dyDescent="0.25">
      <c r="AM833"/>
      <c r="AN833"/>
      <c r="AO833"/>
      <c r="AP833"/>
      <c r="AQ833"/>
      <c r="AR833"/>
      <c r="AS833"/>
      <c r="AT833" s="33"/>
      <c r="AU833" s="33"/>
      <c r="AV833" s="33"/>
      <c r="AW833" s="33"/>
      <c r="AX833" s="33"/>
      <c r="AY833" s="33"/>
      <c r="AZ833" s="33"/>
      <c r="BA833" s="33"/>
      <c r="BB833" s="33"/>
      <c r="BC833" s="33"/>
    </row>
    <row r="834" spans="39:55" x14ac:dyDescent="0.25">
      <c r="AM834"/>
      <c r="AN834"/>
      <c r="AO834"/>
      <c r="AP834"/>
      <c r="AQ834"/>
      <c r="AR834"/>
      <c r="AS834"/>
      <c r="AT834" s="33"/>
      <c r="AU834" s="33"/>
      <c r="AV834" s="33"/>
      <c r="AW834" s="33"/>
      <c r="AX834" s="33"/>
      <c r="AY834" s="33"/>
      <c r="AZ834" s="33"/>
      <c r="BA834" s="33"/>
      <c r="BB834" s="33"/>
      <c r="BC834" s="33"/>
    </row>
    <row r="835" spans="39:55" x14ac:dyDescent="0.25">
      <c r="AM835"/>
      <c r="AN835"/>
      <c r="AO835"/>
      <c r="AP835"/>
      <c r="AQ835"/>
      <c r="AR835"/>
      <c r="AS835"/>
      <c r="AT835" s="33"/>
      <c r="AU835" s="33"/>
      <c r="AV835" s="33"/>
      <c r="AW835" s="33"/>
      <c r="AX835" s="33"/>
      <c r="AY835" s="33"/>
      <c r="AZ835" s="33"/>
      <c r="BA835" s="33"/>
      <c r="BB835" s="33"/>
      <c r="BC835" s="33"/>
    </row>
    <row r="836" spans="39:55" x14ac:dyDescent="0.25">
      <c r="AM836"/>
      <c r="AN836"/>
      <c r="AO836"/>
      <c r="AP836"/>
      <c r="AQ836"/>
      <c r="AR836"/>
      <c r="AS836"/>
      <c r="AT836" s="33"/>
      <c r="AU836" s="33"/>
      <c r="AV836" s="33"/>
      <c r="AW836" s="33"/>
      <c r="AX836" s="33"/>
      <c r="AY836" s="33"/>
      <c r="AZ836" s="33"/>
      <c r="BA836" s="33"/>
      <c r="BB836" s="33"/>
      <c r="BC836" s="33"/>
    </row>
    <row r="837" spans="39:55" x14ac:dyDescent="0.25">
      <c r="AM837"/>
      <c r="AN837"/>
      <c r="AO837"/>
      <c r="AP837"/>
      <c r="AQ837"/>
      <c r="AR837"/>
      <c r="AS837"/>
      <c r="AT837" s="33"/>
      <c r="AU837" s="33"/>
      <c r="AV837" s="33"/>
      <c r="AW837" s="33"/>
      <c r="AX837" s="33"/>
      <c r="AY837" s="33"/>
      <c r="AZ837" s="33"/>
      <c r="BA837" s="33"/>
      <c r="BB837" s="33"/>
      <c r="BC837" s="33"/>
    </row>
    <row r="838" spans="39:55" x14ac:dyDescent="0.25">
      <c r="AM838"/>
      <c r="AN838"/>
      <c r="AO838"/>
      <c r="AP838"/>
      <c r="AQ838"/>
      <c r="AR838"/>
      <c r="AS838"/>
      <c r="AT838" s="33"/>
      <c r="AU838" s="33"/>
      <c r="AV838" s="33"/>
      <c r="AW838" s="33"/>
      <c r="AX838" s="33"/>
      <c r="AY838" s="33"/>
      <c r="AZ838" s="33"/>
      <c r="BA838" s="33"/>
      <c r="BB838" s="33"/>
      <c r="BC838" s="33"/>
    </row>
    <row r="839" spans="39:55" x14ac:dyDescent="0.25">
      <c r="AM839"/>
      <c r="AN839"/>
      <c r="AO839"/>
      <c r="AP839"/>
      <c r="AQ839"/>
      <c r="AR839"/>
      <c r="AS839"/>
      <c r="AT839" s="33"/>
      <c r="AU839" s="33"/>
      <c r="AV839" s="33"/>
      <c r="AW839" s="33"/>
      <c r="AX839" s="33"/>
      <c r="AY839" s="33"/>
      <c r="AZ839" s="33"/>
      <c r="BA839" s="33"/>
      <c r="BB839" s="33"/>
      <c r="BC839" s="33"/>
    </row>
    <row r="840" spans="39:55" x14ac:dyDescent="0.25">
      <c r="AM840"/>
      <c r="AN840"/>
      <c r="AO840"/>
      <c r="AP840"/>
      <c r="AQ840"/>
      <c r="AR840"/>
      <c r="AS840"/>
      <c r="AT840" s="33"/>
      <c r="AU840" s="33"/>
      <c r="AV840" s="33"/>
      <c r="AW840" s="33"/>
      <c r="AX840" s="33"/>
      <c r="AY840" s="33"/>
      <c r="AZ840" s="33"/>
      <c r="BA840" s="33"/>
      <c r="BB840" s="33"/>
      <c r="BC840" s="33"/>
    </row>
    <row r="841" spans="39:55" x14ac:dyDescent="0.25">
      <c r="AM841"/>
      <c r="AN841"/>
      <c r="AO841"/>
      <c r="AP841"/>
      <c r="AQ841"/>
      <c r="AR841"/>
      <c r="AS841"/>
      <c r="AT841" s="33"/>
      <c r="AU841" s="33"/>
      <c r="AV841" s="33"/>
      <c r="AW841" s="33"/>
      <c r="AX841" s="33"/>
      <c r="AY841" s="33"/>
      <c r="AZ841" s="33"/>
      <c r="BA841" s="33"/>
      <c r="BB841" s="33"/>
      <c r="BC841" s="33"/>
    </row>
    <row r="842" spans="39:55" x14ac:dyDescent="0.25">
      <c r="AM842"/>
      <c r="AN842"/>
      <c r="AO842"/>
      <c r="AP842"/>
      <c r="AQ842"/>
      <c r="AR842"/>
      <c r="AS842"/>
      <c r="AT842" s="33"/>
      <c r="AU842" s="33"/>
      <c r="AV842" s="33"/>
      <c r="AW842" s="33"/>
      <c r="AX842" s="33"/>
      <c r="AY842" s="33"/>
      <c r="AZ842" s="33"/>
      <c r="BA842" s="33"/>
      <c r="BB842" s="33"/>
      <c r="BC842" s="33"/>
    </row>
    <row r="843" spans="39:55" x14ac:dyDescent="0.25">
      <c r="AM843"/>
      <c r="AN843"/>
      <c r="AO843"/>
      <c r="AP843"/>
      <c r="AQ843"/>
      <c r="AR843"/>
      <c r="AS843"/>
      <c r="AT843" s="33"/>
      <c r="AU843" s="33"/>
      <c r="AV843" s="33"/>
      <c r="AW843" s="33"/>
      <c r="AX843" s="33"/>
      <c r="AY843" s="33"/>
      <c r="AZ843" s="33"/>
      <c r="BA843" s="33"/>
      <c r="BB843" s="33"/>
      <c r="BC843" s="33"/>
    </row>
    <row r="844" spans="39:55" x14ac:dyDescent="0.25">
      <c r="AM844"/>
      <c r="AN844"/>
      <c r="AO844"/>
      <c r="AP844"/>
      <c r="AQ844"/>
      <c r="AR844"/>
      <c r="AS844"/>
      <c r="AT844" s="33"/>
      <c r="AU844" s="33"/>
      <c r="AV844" s="33"/>
      <c r="AW844" s="33"/>
      <c r="AX844" s="33"/>
      <c r="AY844" s="33"/>
      <c r="AZ844" s="33"/>
      <c r="BA844" s="33"/>
      <c r="BB844" s="33"/>
      <c r="BC844" s="33"/>
    </row>
    <row r="845" spans="39:55" x14ac:dyDescent="0.25">
      <c r="AM845"/>
      <c r="AN845"/>
      <c r="AO845"/>
      <c r="AP845"/>
      <c r="AQ845"/>
      <c r="AR845"/>
      <c r="AS845"/>
      <c r="AT845" s="33"/>
      <c r="AU845" s="33"/>
      <c r="AV845" s="33"/>
      <c r="AW845" s="33"/>
      <c r="AX845" s="33"/>
      <c r="AY845" s="33"/>
      <c r="AZ845" s="33"/>
      <c r="BA845" s="33"/>
      <c r="BB845" s="33"/>
      <c r="BC845" s="33"/>
    </row>
    <row r="846" spans="39:55" x14ac:dyDescent="0.25">
      <c r="AM846"/>
      <c r="AN846"/>
      <c r="AO846"/>
      <c r="AP846"/>
      <c r="AQ846"/>
      <c r="AR846"/>
      <c r="AS846"/>
      <c r="AT846" s="33"/>
      <c r="AU846" s="33"/>
      <c r="AV846" s="33"/>
      <c r="AW846" s="33"/>
      <c r="AX846" s="33"/>
      <c r="AY846" s="33"/>
      <c r="AZ846" s="33"/>
      <c r="BA846" s="33"/>
      <c r="BB846" s="33"/>
      <c r="BC846" s="33"/>
    </row>
    <row r="847" spans="39:55" x14ac:dyDescent="0.25">
      <c r="AM847"/>
      <c r="AN847"/>
      <c r="AO847"/>
      <c r="AP847"/>
      <c r="AQ847"/>
      <c r="AR847"/>
      <c r="AS847"/>
      <c r="AT847" s="33"/>
      <c r="AU847" s="33"/>
      <c r="AV847" s="33"/>
      <c r="AW847" s="33"/>
      <c r="AX847" s="33"/>
      <c r="AY847" s="33"/>
      <c r="AZ847" s="33"/>
      <c r="BA847" s="33"/>
      <c r="BB847" s="33"/>
      <c r="BC847" s="33"/>
    </row>
    <row r="848" spans="39:55" x14ac:dyDescent="0.25">
      <c r="AM848"/>
      <c r="AN848"/>
      <c r="AO848"/>
      <c r="AP848"/>
      <c r="AQ848"/>
      <c r="AR848"/>
      <c r="AS848"/>
      <c r="AT848" s="33"/>
      <c r="AU848" s="33"/>
      <c r="AV848" s="33"/>
      <c r="AW848" s="33"/>
      <c r="AX848" s="33"/>
      <c r="AY848" s="33"/>
      <c r="AZ848" s="33"/>
      <c r="BA848" s="33"/>
      <c r="BB848" s="33"/>
      <c r="BC848" s="33"/>
    </row>
    <row r="849" spans="39:55" x14ac:dyDescent="0.25">
      <c r="AM849"/>
      <c r="AN849"/>
      <c r="AO849"/>
      <c r="AP849"/>
      <c r="AQ849"/>
      <c r="AR849"/>
      <c r="AS849"/>
      <c r="AT849" s="33"/>
      <c r="AU849" s="33"/>
      <c r="AV849" s="33"/>
      <c r="AW849" s="33"/>
      <c r="AX849" s="33"/>
      <c r="AY849" s="33"/>
      <c r="AZ849" s="33"/>
      <c r="BA849" s="33"/>
      <c r="BB849" s="33"/>
      <c r="BC849" s="33"/>
    </row>
    <row r="850" spans="39:55" x14ac:dyDescent="0.25">
      <c r="AM850"/>
      <c r="AN850"/>
      <c r="AO850"/>
      <c r="AP850"/>
      <c r="AQ850"/>
      <c r="AR850"/>
      <c r="AS850"/>
      <c r="AT850" s="33"/>
      <c r="AU850" s="33"/>
      <c r="AV850" s="33"/>
      <c r="AW850" s="33"/>
      <c r="AX850" s="33"/>
      <c r="AY850" s="33"/>
      <c r="AZ850" s="33"/>
      <c r="BA850" s="33"/>
      <c r="BB850" s="33"/>
      <c r="BC850" s="33"/>
    </row>
    <row r="851" spans="39:55" x14ac:dyDescent="0.25">
      <c r="AM851"/>
      <c r="AN851"/>
      <c r="AO851"/>
      <c r="AP851"/>
      <c r="AQ851"/>
      <c r="AR851"/>
      <c r="AS851"/>
      <c r="AT851" s="33"/>
      <c r="AU851" s="33"/>
      <c r="AV851" s="33"/>
      <c r="AW851" s="33"/>
      <c r="AX851" s="33"/>
      <c r="AY851" s="33"/>
      <c r="AZ851" s="33"/>
      <c r="BA851" s="33"/>
      <c r="BB851" s="33"/>
      <c r="BC851" s="33"/>
    </row>
  </sheetData>
  <conditionalFormatting sqref="F3">
    <cfRule type="cellIs" dxfId="9" priority="10" operator="equal">
      <formula>"No"</formula>
    </cfRule>
  </conditionalFormatting>
  <conditionalFormatting sqref="D3">
    <cfRule type="cellIs" dxfId="8" priority="9" operator="equal">
      <formula>"Yes"</formula>
    </cfRule>
  </conditionalFormatting>
  <conditionalFormatting sqref="F1">
    <cfRule type="cellIs" dxfId="7" priority="8" operator="equal">
      <formula>"No"</formula>
    </cfRule>
  </conditionalFormatting>
  <conditionalFormatting sqref="D1">
    <cfRule type="cellIs" dxfId="6" priority="7" operator="equal">
      <formula>"Yes"</formula>
    </cfRule>
  </conditionalFormatting>
  <conditionalFormatting sqref="F4">
    <cfRule type="cellIs" dxfId="5" priority="6" operator="equal">
      <formula>"No"</formula>
    </cfRule>
  </conditionalFormatting>
  <conditionalFormatting sqref="D4">
    <cfRule type="cellIs" dxfId="4" priority="5" operator="equal">
      <formula>"Yes"</formula>
    </cfRule>
  </conditionalFormatting>
  <conditionalFormatting sqref="F703:F779">
    <cfRule type="cellIs" dxfId="3" priority="4" operator="equal">
      <formula>"No"</formula>
    </cfRule>
  </conditionalFormatting>
  <conditionalFormatting sqref="D703:D779">
    <cfRule type="cellIs" dxfId="2" priority="3" operator="equal">
      <formula>"Yes"</formula>
    </cfRule>
  </conditionalFormatting>
  <conditionalFormatting sqref="F5:F702">
    <cfRule type="cellIs" dxfId="1" priority="2" operator="equal">
      <formula>"No"</formula>
    </cfRule>
  </conditionalFormatting>
  <conditionalFormatting sqref="D5:D702">
    <cfRule type="cellIs" dxfId="0" priority="1" operator="equal">
      <formula>"Yes"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83"/>
  <sheetViews>
    <sheetView zoomScaleNormal="100" workbookViewId="0"/>
  </sheetViews>
  <sheetFormatPr defaultRowHeight="15" x14ac:dyDescent="0.25"/>
  <cols>
    <col min="1" max="1" width="3" customWidth="1"/>
    <col min="2" max="2" width="3.7109375" customWidth="1"/>
    <col min="3" max="3" width="4.140625" customWidth="1"/>
    <col min="4" max="4" width="8.85546875" customWidth="1"/>
    <col min="5" max="5" width="8.28515625" customWidth="1"/>
    <col min="6" max="6" width="31" customWidth="1"/>
    <col min="7" max="7" width="82.42578125" customWidth="1"/>
    <col min="8" max="8" width="13.42578125" customWidth="1"/>
    <col min="9" max="9" width="28.85546875" customWidth="1"/>
    <col min="10" max="10" width="6.140625" customWidth="1"/>
    <col min="11" max="11" width="7.28515625" customWidth="1"/>
    <col min="12" max="12" width="2.5703125" customWidth="1"/>
    <col min="13" max="13" width="4.5703125" customWidth="1"/>
    <col min="14" max="14" width="3.7109375" customWidth="1"/>
  </cols>
  <sheetData>
    <row r="1" spans="1:29" x14ac:dyDescent="0.25">
      <c r="A1" s="49"/>
      <c r="B1" s="49"/>
      <c r="C1" s="49"/>
      <c r="D1" s="49"/>
      <c r="E1" s="49"/>
      <c r="F1" s="49"/>
      <c r="G1" s="49"/>
      <c r="H1" s="49"/>
      <c r="I1" s="49"/>
      <c r="J1" s="49"/>
      <c r="K1" s="49"/>
      <c r="L1" s="49"/>
      <c r="M1" s="49"/>
      <c r="N1" s="49"/>
      <c r="O1" s="73"/>
      <c r="P1" s="73"/>
      <c r="Q1" s="73"/>
      <c r="R1" s="73"/>
      <c r="S1" s="73"/>
      <c r="T1" s="73"/>
      <c r="U1" s="73"/>
      <c r="V1" s="73"/>
      <c r="W1" s="73"/>
      <c r="X1" s="73"/>
      <c r="Y1" s="73"/>
      <c r="Z1" s="73"/>
      <c r="AA1" s="73"/>
      <c r="AB1" s="73"/>
      <c r="AC1" s="73"/>
    </row>
    <row r="2" spans="1:29"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row>
    <row r="3" spans="1:29" ht="15" customHeight="1" x14ac:dyDescent="0.25">
      <c r="A3" s="73"/>
      <c r="B3" s="73"/>
      <c r="C3" s="73"/>
      <c r="D3" s="73"/>
      <c r="E3" s="73" t="s">
        <v>107</v>
      </c>
      <c r="F3" s="73"/>
      <c r="G3" s="171" t="s">
        <v>116</v>
      </c>
      <c r="H3" s="151"/>
      <c r="I3" s="105"/>
      <c r="J3" s="105"/>
      <c r="K3" s="73"/>
      <c r="L3" s="73"/>
      <c r="M3" s="73"/>
      <c r="N3" s="73"/>
      <c r="O3" s="73"/>
      <c r="P3" s="73"/>
      <c r="Q3" s="73"/>
      <c r="R3" s="73"/>
      <c r="S3" s="73"/>
      <c r="T3" s="73"/>
      <c r="U3" s="73"/>
      <c r="V3" s="73"/>
      <c r="W3" s="73"/>
      <c r="X3" s="73"/>
      <c r="Y3" s="73"/>
      <c r="Z3" s="73"/>
      <c r="AA3" s="73"/>
      <c r="AB3" s="73"/>
      <c r="AC3" s="73"/>
    </row>
    <row r="4" spans="1:29" ht="15" customHeight="1" x14ac:dyDescent="0.25">
      <c r="A4" s="73"/>
      <c r="B4" s="73"/>
      <c r="C4" s="73"/>
      <c r="D4" s="73"/>
      <c r="E4" s="73"/>
      <c r="F4" s="73"/>
      <c r="G4" s="171"/>
      <c r="H4" s="151"/>
      <c r="I4" s="105"/>
      <c r="J4" s="105"/>
      <c r="K4" s="73"/>
      <c r="L4" s="73"/>
      <c r="M4" s="73"/>
      <c r="N4" s="73"/>
      <c r="O4" s="73"/>
      <c r="P4" s="73"/>
      <c r="Q4" s="73"/>
      <c r="R4" s="73"/>
      <c r="S4" s="73"/>
      <c r="T4" s="73"/>
      <c r="U4" s="73"/>
      <c r="V4" s="73"/>
      <c r="W4" s="73"/>
      <c r="X4" s="73"/>
      <c r="Y4" s="73"/>
      <c r="Z4" s="73"/>
      <c r="AA4" s="73"/>
      <c r="AB4" s="73"/>
      <c r="AC4" s="73"/>
    </row>
    <row r="5" spans="1:29" ht="15" customHeight="1" x14ac:dyDescent="0.25">
      <c r="A5" s="73"/>
      <c r="B5" s="73"/>
      <c r="C5" s="73"/>
      <c r="D5" s="73"/>
      <c r="E5" s="73"/>
      <c r="F5" s="73"/>
      <c r="G5" s="102"/>
      <c r="H5" s="102"/>
      <c r="I5" s="102"/>
      <c r="J5" s="102"/>
      <c r="K5" s="73"/>
      <c r="L5" s="73"/>
      <c r="M5" s="73"/>
      <c r="N5" s="73"/>
      <c r="O5" s="73"/>
      <c r="P5" s="73"/>
      <c r="Q5" s="73"/>
      <c r="R5" s="73"/>
      <c r="S5" s="73"/>
      <c r="T5" s="73"/>
      <c r="U5" s="73"/>
      <c r="V5" s="73"/>
      <c r="W5" s="73"/>
      <c r="X5" s="73"/>
      <c r="Y5" s="73"/>
      <c r="Z5" s="73"/>
      <c r="AA5" s="73"/>
      <c r="AB5" s="73"/>
      <c r="AC5" s="73"/>
    </row>
    <row r="6" spans="1:29" x14ac:dyDescent="0.25">
      <c r="A6" s="73"/>
      <c r="B6" s="50"/>
      <c r="C6" s="50"/>
      <c r="D6" s="50"/>
      <c r="E6" s="50"/>
      <c r="F6" s="50"/>
      <c r="G6" s="50"/>
      <c r="H6" s="50"/>
      <c r="I6" s="50"/>
      <c r="J6" s="50"/>
      <c r="K6" s="50"/>
      <c r="L6" s="50"/>
      <c r="M6" s="50"/>
      <c r="N6" s="73"/>
      <c r="O6" s="73"/>
      <c r="P6" s="73"/>
      <c r="Q6" s="73"/>
      <c r="R6" s="73"/>
      <c r="S6" s="73"/>
      <c r="T6" s="73"/>
      <c r="U6" s="73"/>
      <c r="V6" s="73"/>
      <c r="W6" s="73"/>
      <c r="X6" s="73"/>
      <c r="Y6" s="73"/>
      <c r="Z6" s="73"/>
      <c r="AA6" s="73"/>
      <c r="AB6" s="73"/>
      <c r="AC6" s="73"/>
    </row>
    <row r="7" spans="1:29" x14ac:dyDescent="0.25">
      <c r="A7" s="73"/>
      <c r="B7" s="49"/>
      <c r="C7" s="49"/>
      <c r="D7" s="49"/>
      <c r="E7" s="49"/>
      <c r="F7" s="49"/>
      <c r="G7" s="49"/>
      <c r="H7" s="49"/>
      <c r="I7" s="49"/>
      <c r="J7" s="49"/>
      <c r="K7" s="49"/>
      <c r="L7" s="49"/>
      <c r="M7" s="49"/>
      <c r="N7" s="73"/>
      <c r="O7" s="73"/>
      <c r="P7" s="73"/>
      <c r="Q7" s="73"/>
      <c r="R7" s="73"/>
      <c r="S7" s="73"/>
      <c r="T7" s="73"/>
      <c r="U7" s="73"/>
      <c r="V7" s="73"/>
      <c r="W7" s="73"/>
      <c r="X7" s="73"/>
      <c r="Y7" s="73"/>
      <c r="Z7" s="73"/>
      <c r="AA7" s="73"/>
      <c r="AB7" s="73"/>
      <c r="AC7" s="73"/>
    </row>
    <row r="8" spans="1:29" ht="21" customHeight="1" x14ac:dyDescent="0.35">
      <c r="A8" s="73"/>
      <c r="B8" s="49"/>
      <c r="C8" s="51"/>
      <c r="D8" s="103" t="s">
        <v>0</v>
      </c>
      <c r="E8" s="103"/>
      <c r="F8" s="53"/>
      <c r="G8" s="103"/>
      <c r="H8" s="103"/>
      <c r="I8" s="103"/>
      <c r="J8" s="103"/>
      <c r="K8" s="51"/>
      <c r="L8" s="51"/>
      <c r="M8" s="49"/>
      <c r="N8" s="73"/>
      <c r="O8" s="73"/>
      <c r="P8" s="73"/>
      <c r="Q8" s="73"/>
      <c r="R8" s="73"/>
      <c r="S8" s="73"/>
      <c r="T8" s="73"/>
      <c r="U8" s="73"/>
      <c r="V8" s="73"/>
      <c r="W8" s="73"/>
      <c r="X8" s="73"/>
      <c r="Y8" s="73"/>
      <c r="Z8" s="73"/>
      <c r="AA8" s="73"/>
      <c r="AB8" s="73"/>
      <c r="AC8" s="73"/>
    </row>
    <row r="9" spans="1:29" ht="15" customHeight="1" x14ac:dyDescent="0.25">
      <c r="A9" s="73"/>
      <c r="B9" s="49"/>
      <c r="C9" s="73"/>
      <c r="D9" s="73"/>
      <c r="E9" s="15"/>
      <c r="F9" s="15"/>
      <c r="G9" s="15"/>
      <c r="H9" s="15"/>
      <c r="I9" s="73"/>
      <c r="J9" s="73"/>
      <c r="K9" s="73"/>
      <c r="L9" s="73"/>
      <c r="M9" s="49"/>
      <c r="N9" s="73"/>
      <c r="O9" s="73"/>
      <c r="P9" s="73"/>
      <c r="Q9" s="73"/>
      <c r="R9" s="73"/>
      <c r="S9" s="73"/>
      <c r="T9" s="73"/>
      <c r="U9" s="73"/>
      <c r="V9" s="73"/>
      <c r="W9" s="73"/>
      <c r="X9" s="73"/>
      <c r="Y9" s="73"/>
      <c r="Z9" s="73"/>
      <c r="AA9" s="73"/>
      <c r="AB9" s="73"/>
      <c r="AC9" s="73"/>
    </row>
    <row r="10" spans="1:29" ht="15" customHeight="1" x14ac:dyDescent="0.25">
      <c r="A10" s="73"/>
      <c r="B10" s="49"/>
      <c r="C10" s="73"/>
      <c r="D10" s="73"/>
      <c r="E10" s="15"/>
      <c r="F10" s="163" t="s">
        <v>207</v>
      </c>
      <c r="G10" s="130" t="s">
        <v>138</v>
      </c>
      <c r="H10" s="156"/>
      <c r="I10" s="73"/>
      <c r="J10" s="73"/>
      <c r="K10" s="73"/>
      <c r="L10" s="73"/>
      <c r="M10" s="49"/>
      <c r="N10" s="73"/>
      <c r="O10" s="73"/>
      <c r="P10" s="73"/>
      <c r="Q10" s="73"/>
      <c r="R10" s="73"/>
      <c r="S10" s="73"/>
      <c r="T10" s="73"/>
      <c r="U10" s="73"/>
      <c r="V10" s="73"/>
      <c r="W10" s="73"/>
      <c r="X10" s="73"/>
      <c r="Y10" s="73"/>
      <c r="Z10" s="73"/>
      <c r="AA10" s="73"/>
      <c r="AB10" s="73"/>
      <c r="AC10" s="73"/>
    </row>
    <row r="11" spans="1:29" ht="15" customHeight="1" x14ac:dyDescent="0.25">
      <c r="A11" s="73"/>
      <c r="B11" s="49"/>
      <c r="C11" s="73"/>
      <c r="D11" s="73"/>
      <c r="E11" s="15"/>
      <c r="F11" s="163" t="s">
        <v>113</v>
      </c>
      <c r="G11" s="130" t="s">
        <v>114</v>
      </c>
      <c r="H11" s="156"/>
      <c r="I11" s="73"/>
      <c r="J11" s="73"/>
      <c r="K11" s="73"/>
      <c r="L11" s="73"/>
      <c r="M11" s="49"/>
      <c r="N11" s="73"/>
      <c r="O11" s="73"/>
      <c r="P11" s="73"/>
      <c r="Q11" s="73"/>
      <c r="R11" s="73"/>
      <c r="S11" s="73"/>
      <c r="T11" s="73"/>
      <c r="U11" s="73"/>
      <c r="V11" s="73"/>
      <c r="W11" s="73"/>
      <c r="X11" s="73"/>
      <c r="Y11" s="73"/>
      <c r="Z11" s="73"/>
      <c r="AA11" s="73"/>
      <c r="AB11" s="73"/>
      <c r="AC11" s="73"/>
    </row>
    <row r="12" spans="1:29" ht="15" customHeight="1" x14ac:dyDescent="0.25">
      <c r="A12" s="73"/>
      <c r="B12" s="49"/>
      <c r="C12" s="73"/>
      <c r="D12" s="73"/>
      <c r="E12" s="15"/>
      <c r="F12" s="163" t="s">
        <v>115</v>
      </c>
      <c r="G12" s="145">
        <v>43101</v>
      </c>
      <c r="H12" s="157"/>
      <c r="I12" s="73"/>
      <c r="J12" s="73"/>
      <c r="K12" s="73"/>
      <c r="L12" s="73"/>
      <c r="M12" s="49"/>
      <c r="N12" s="73"/>
      <c r="O12" s="73"/>
      <c r="P12" s="73"/>
      <c r="Q12" s="73"/>
      <c r="R12" s="73"/>
      <c r="S12" s="73"/>
      <c r="T12" s="73"/>
      <c r="U12" s="73"/>
      <c r="V12" s="73"/>
      <c r="W12" s="73"/>
      <c r="X12" s="73"/>
      <c r="Y12" s="73"/>
      <c r="Z12" s="73"/>
      <c r="AA12" s="73"/>
      <c r="AB12" s="73"/>
      <c r="AC12" s="73"/>
    </row>
    <row r="13" spans="1:29" ht="15" customHeight="1" x14ac:dyDescent="0.25">
      <c r="A13" s="73"/>
      <c r="B13" s="49"/>
      <c r="C13" s="73"/>
      <c r="D13" s="73"/>
      <c r="E13" s="15"/>
      <c r="F13" s="15"/>
      <c r="G13" s="15"/>
      <c r="H13" s="15"/>
      <c r="I13" s="73"/>
      <c r="J13" s="73"/>
      <c r="K13" s="73"/>
      <c r="L13" s="73"/>
      <c r="M13" s="49"/>
      <c r="N13" s="73"/>
      <c r="O13" s="73"/>
      <c r="P13" s="73"/>
      <c r="Q13" s="73"/>
      <c r="R13" s="73"/>
      <c r="S13" s="73"/>
      <c r="T13" s="73"/>
      <c r="U13" s="73"/>
      <c r="V13" s="73"/>
      <c r="W13" s="73"/>
      <c r="X13" s="73"/>
      <c r="Y13" s="73"/>
      <c r="Z13" s="73"/>
      <c r="AA13" s="73"/>
      <c r="AB13" s="73"/>
      <c r="AC13" s="73"/>
    </row>
    <row r="14" spans="1:29" ht="31.5" customHeight="1" x14ac:dyDescent="0.25">
      <c r="A14" s="73"/>
      <c r="B14" s="49"/>
      <c r="C14" s="73"/>
      <c r="D14" s="73"/>
      <c r="E14" s="164" t="s">
        <v>117</v>
      </c>
      <c r="F14" s="107" t="s">
        <v>108</v>
      </c>
      <c r="G14" s="107" t="s">
        <v>109</v>
      </c>
      <c r="H14" s="107" t="s">
        <v>236</v>
      </c>
      <c r="I14" s="107" t="s">
        <v>112</v>
      </c>
      <c r="J14" s="73"/>
      <c r="K14" s="73"/>
      <c r="L14" s="73"/>
      <c r="M14" s="49"/>
      <c r="N14" s="73"/>
      <c r="O14" s="73"/>
      <c r="P14" s="73"/>
      <c r="Q14" s="73"/>
      <c r="R14" s="73"/>
      <c r="S14" s="73"/>
      <c r="T14" s="73"/>
      <c r="U14" s="73"/>
      <c r="V14" s="73"/>
      <c r="W14" s="73"/>
      <c r="X14" s="73"/>
      <c r="Y14" s="73"/>
      <c r="Z14" s="73"/>
      <c r="AA14" s="73"/>
      <c r="AB14" s="73"/>
      <c r="AC14" s="73"/>
    </row>
    <row r="15" spans="1:29" ht="15" customHeight="1" x14ac:dyDescent="0.25">
      <c r="A15" s="73"/>
      <c r="B15" s="49"/>
      <c r="C15" s="73"/>
      <c r="D15" s="73"/>
      <c r="E15" s="168">
        <v>1</v>
      </c>
      <c r="F15" s="169" t="s">
        <v>121</v>
      </c>
      <c r="G15" s="155" t="s">
        <v>111</v>
      </c>
      <c r="H15" s="155"/>
      <c r="I15" s="170" t="s">
        <v>120</v>
      </c>
      <c r="J15" s="73"/>
      <c r="K15" s="73"/>
      <c r="L15" s="73"/>
      <c r="M15" s="49"/>
      <c r="N15" s="73"/>
      <c r="O15" s="73"/>
      <c r="P15" s="73"/>
      <c r="Q15" s="73"/>
      <c r="R15" s="73"/>
      <c r="S15" s="73"/>
      <c r="T15" s="73"/>
      <c r="U15" s="73"/>
      <c r="V15" s="73"/>
      <c r="W15" s="73"/>
      <c r="X15" s="73"/>
      <c r="Y15" s="73"/>
      <c r="Z15" s="73"/>
      <c r="AA15" s="73"/>
      <c r="AB15" s="73"/>
      <c r="AC15" s="73"/>
    </row>
    <row r="16" spans="1:29" ht="15" customHeight="1" x14ac:dyDescent="0.25">
      <c r="A16" s="73"/>
      <c r="B16" s="49"/>
      <c r="C16" s="73"/>
      <c r="D16" s="73"/>
      <c r="E16" s="168">
        <v>2</v>
      </c>
      <c r="F16" s="169" t="s">
        <v>162</v>
      </c>
      <c r="G16" s="155" t="s">
        <v>111</v>
      </c>
      <c r="H16" s="155"/>
      <c r="I16" s="170" t="s">
        <v>120</v>
      </c>
      <c r="J16" s="73"/>
      <c r="K16" s="73"/>
      <c r="L16" s="73"/>
      <c r="M16" s="49"/>
      <c r="N16" s="73"/>
      <c r="O16" s="73"/>
      <c r="P16" s="73"/>
      <c r="Q16" s="73"/>
      <c r="R16" s="73"/>
      <c r="S16" s="73"/>
      <c r="T16" s="73"/>
      <c r="U16" s="73"/>
      <c r="V16" s="73"/>
      <c r="W16" s="73"/>
      <c r="X16" s="73"/>
      <c r="Y16" s="73"/>
      <c r="Z16" s="73"/>
      <c r="AA16" s="73"/>
      <c r="AB16" s="73"/>
      <c r="AC16" s="73"/>
    </row>
    <row r="17" spans="1:29" ht="15" customHeight="1" x14ac:dyDescent="0.25">
      <c r="A17" s="73"/>
      <c r="B17" s="49"/>
      <c r="C17" s="73"/>
      <c r="D17" s="73"/>
      <c r="E17" s="168">
        <v>3</v>
      </c>
      <c r="F17" s="169" t="s">
        <v>140</v>
      </c>
      <c r="G17" s="155" t="s">
        <v>111</v>
      </c>
      <c r="H17" s="155"/>
      <c r="I17" s="170" t="s">
        <v>120</v>
      </c>
      <c r="J17" s="73"/>
      <c r="K17" s="73"/>
      <c r="L17" s="73"/>
      <c r="M17" s="49"/>
      <c r="N17" s="73"/>
      <c r="O17" s="73"/>
      <c r="P17" s="73"/>
      <c r="Q17" s="73"/>
      <c r="R17" s="73"/>
      <c r="S17" s="73"/>
      <c r="T17" s="73"/>
      <c r="U17" s="73"/>
      <c r="V17" s="73"/>
      <c r="W17" s="73"/>
      <c r="X17" s="73"/>
      <c r="Y17" s="73"/>
      <c r="Z17" s="73"/>
      <c r="AA17" s="73"/>
      <c r="AB17" s="73"/>
      <c r="AC17" s="73"/>
    </row>
    <row r="18" spans="1:29" ht="15" customHeight="1" x14ac:dyDescent="0.25">
      <c r="A18" s="73"/>
      <c r="B18" s="49"/>
      <c r="C18" s="73"/>
      <c r="D18" s="73"/>
      <c r="E18" s="168">
        <v>4</v>
      </c>
      <c r="F18" s="169" t="s">
        <v>145</v>
      </c>
      <c r="G18" s="155" t="s">
        <v>111</v>
      </c>
      <c r="H18" s="155"/>
      <c r="I18" s="170" t="s">
        <v>120</v>
      </c>
      <c r="J18" s="73"/>
      <c r="K18" s="73"/>
      <c r="L18" s="73"/>
      <c r="M18" s="49"/>
      <c r="N18" s="73"/>
      <c r="O18" s="73"/>
      <c r="P18" s="73"/>
      <c r="Q18" s="73"/>
      <c r="R18" s="73"/>
      <c r="S18" s="73"/>
      <c r="T18" s="73"/>
      <c r="U18" s="73"/>
      <c r="V18" s="73"/>
      <c r="W18" s="73"/>
      <c r="X18" s="73"/>
      <c r="Y18" s="73"/>
      <c r="Z18" s="73"/>
      <c r="AA18" s="73"/>
      <c r="AB18" s="73"/>
      <c r="AC18" s="73"/>
    </row>
    <row r="19" spans="1:29" ht="15" customHeight="1" x14ac:dyDescent="0.25">
      <c r="A19" s="73"/>
      <c r="B19" s="49"/>
      <c r="C19" s="73"/>
      <c r="D19" s="73"/>
      <c r="E19" s="168">
        <v>5</v>
      </c>
      <c r="F19" s="169" t="s">
        <v>251</v>
      </c>
      <c r="G19" s="155" t="s">
        <v>111</v>
      </c>
      <c r="H19" s="155"/>
      <c r="I19" s="170" t="s">
        <v>120</v>
      </c>
      <c r="J19" s="73"/>
      <c r="K19" s="73"/>
      <c r="L19" s="73"/>
      <c r="M19" s="49"/>
      <c r="N19" s="73"/>
      <c r="O19" s="73"/>
      <c r="P19" s="73"/>
      <c r="Q19" s="73"/>
      <c r="R19" s="73"/>
      <c r="S19" s="73"/>
      <c r="T19" s="73"/>
      <c r="U19" s="73"/>
      <c r="V19" s="73"/>
      <c r="W19" s="73"/>
      <c r="X19" s="73"/>
      <c r="Y19" s="73"/>
      <c r="Z19" s="73"/>
      <c r="AA19" s="73"/>
      <c r="AB19" s="73"/>
      <c r="AC19" s="73"/>
    </row>
    <row r="20" spans="1:29" ht="15" customHeight="1" x14ac:dyDescent="0.25">
      <c r="A20" s="73"/>
      <c r="B20" s="49"/>
      <c r="C20" s="73"/>
      <c r="D20" s="73"/>
      <c r="E20" s="168">
        <v>6</v>
      </c>
      <c r="F20" s="169" t="s">
        <v>150</v>
      </c>
      <c r="G20" s="155" t="s">
        <v>111</v>
      </c>
      <c r="H20" s="155"/>
      <c r="I20" s="170" t="s">
        <v>120</v>
      </c>
      <c r="J20" s="73"/>
      <c r="K20" s="73"/>
      <c r="L20" s="73"/>
      <c r="M20" s="49"/>
      <c r="N20" s="73"/>
      <c r="O20" s="73"/>
      <c r="P20" s="73"/>
      <c r="Q20" s="73"/>
      <c r="R20" s="73"/>
      <c r="S20" s="73"/>
      <c r="T20" s="73"/>
      <c r="U20" s="73"/>
      <c r="V20" s="73"/>
      <c r="W20" s="73"/>
      <c r="X20" s="73"/>
      <c r="Y20" s="73"/>
      <c r="Z20" s="73"/>
      <c r="AA20" s="73"/>
      <c r="AB20" s="73"/>
      <c r="AC20" s="73"/>
    </row>
    <row r="21" spans="1:29" ht="15" customHeight="1" x14ac:dyDescent="0.25">
      <c r="A21" s="73"/>
      <c r="B21" s="49"/>
      <c r="C21" s="73"/>
      <c r="D21" s="73"/>
      <c r="E21" s="168">
        <v>7</v>
      </c>
      <c r="F21" s="169" t="s">
        <v>119</v>
      </c>
      <c r="G21" s="155" t="s">
        <v>111</v>
      </c>
      <c r="H21" s="155"/>
      <c r="I21" s="170" t="s">
        <v>120</v>
      </c>
      <c r="J21" s="73"/>
      <c r="K21" s="73"/>
      <c r="L21" s="73"/>
      <c r="M21" s="49"/>
      <c r="N21" s="73"/>
      <c r="O21" s="73"/>
      <c r="P21" s="73"/>
      <c r="Q21" s="73"/>
      <c r="R21" s="73"/>
      <c r="S21" s="73"/>
      <c r="T21" s="73"/>
      <c r="U21" s="73"/>
      <c r="V21" s="73"/>
      <c r="W21" s="73"/>
      <c r="X21" s="73"/>
      <c r="Y21" s="73"/>
      <c r="Z21" s="73"/>
      <c r="AA21" s="73"/>
      <c r="AB21" s="73"/>
      <c r="AC21" s="73"/>
    </row>
    <row r="22" spans="1:29" ht="15" customHeight="1" x14ac:dyDescent="0.25">
      <c r="A22" s="73"/>
      <c r="B22" s="49"/>
      <c r="C22" s="73"/>
      <c r="D22" s="73"/>
      <c r="E22" s="168">
        <v>8</v>
      </c>
      <c r="F22" s="169" t="s">
        <v>191</v>
      </c>
      <c r="G22" s="155" t="s">
        <v>111</v>
      </c>
      <c r="H22" s="155"/>
      <c r="I22" s="170" t="s">
        <v>120</v>
      </c>
      <c r="J22" s="73"/>
      <c r="K22" s="73"/>
      <c r="L22" s="73"/>
      <c r="M22" s="49"/>
      <c r="N22" s="73"/>
      <c r="O22" s="73"/>
      <c r="P22" s="73"/>
      <c r="Q22" s="73"/>
      <c r="R22" s="73"/>
      <c r="S22" s="73"/>
      <c r="T22" s="73"/>
      <c r="U22" s="73"/>
      <c r="V22" s="73"/>
      <c r="W22" s="73"/>
      <c r="X22" s="73"/>
      <c r="Y22" s="73"/>
      <c r="Z22" s="73"/>
      <c r="AA22" s="73"/>
      <c r="AB22" s="73"/>
      <c r="AC22" s="73"/>
    </row>
    <row r="23" spans="1:29" ht="15" customHeight="1" x14ac:dyDescent="0.25">
      <c r="A23" s="73"/>
      <c r="B23" s="49"/>
      <c r="C23" s="73"/>
      <c r="D23" s="73"/>
      <c r="E23" s="168">
        <v>9</v>
      </c>
      <c r="F23" s="169" t="s">
        <v>110</v>
      </c>
      <c r="G23" s="155" t="s">
        <v>111</v>
      </c>
      <c r="H23" s="155"/>
      <c r="I23" s="170" t="s">
        <v>120</v>
      </c>
      <c r="J23" s="73"/>
      <c r="K23" s="73"/>
      <c r="L23" s="73"/>
      <c r="M23" s="49"/>
      <c r="N23" s="73"/>
      <c r="O23" s="73"/>
      <c r="P23" s="73"/>
      <c r="Q23" s="73"/>
      <c r="R23" s="73"/>
      <c r="S23" s="73"/>
      <c r="T23" s="73"/>
      <c r="U23" s="73"/>
      <c r="V23" s="73"/>
      <c r="W23" s="73"/>
      <c r="X23" s="73"/>
      <c r="Y23" s="73"/>
      <c r="Z23" s="73"/>
      <c r="AA23" s="73"/>
      <c r="AB23" s="73"/>
      <c r="AC23" s="73"/>
    </row>
    <row r="24" spans="1:29" ht="15" customHeight="1" x14ac:dyDescent="0.25">
      <c r="A24" s="73"/>
      <c r="B24" s="49"/>
      <c r="C24" s="73"/>
      <c r="D24" s="73"/>
      <c r="E24" s="168">
        <v>10</v>
      </c>
      <c r="F24" s="169" t="s">
        <v>163</v>
      </c>
      <c r="G24" s="155" t="s">
        <v>111</v>
      </c>
      <c r="H24" s="155"/>
      <c r="I24" s="170" t="s">
        <v>120</v>
      </c>
      <c r="J24" s="73"/>
      <c r="K24" s="73"/>
      <c r="L24" s="73"/>
      <c r="M24" s="49"/>
      <c r="N24" s="73"/>
      <c r="O24" s="73"/>
      <c r="P24" s="73"/>
      <c r="Q24" s="73"/>
      <c r="R24" s="73"/>
      <c r="S24" s="73"/>
      <c r="T24" s="73"/>
      <c r="U24" s="73"/>
      <c r="V24" s="73"/>
      <c r="W24" s="73"/>
      <c r="X24" s="73"/>
      <c r="Y24" s="73"/>
      <c r="Z24" s="73"/>
      <c r="AA24" s="73"/>
      <c r="AB24" s="73"/>
      <c r="AC24" s="73"/>
    </row>
    <row r="25" spans="1:29" ht="15" customHeight="1" x14ac:dyDescent="0.25">
      <c r="A25" s="73"/>
      <c r="B25" s="49"/>
      <c r="C25" s="73"/>
      <c r="D25" s="73"/>
      <c r="E25" s="168">
        <v>11</v>
      </c>
      <c r="F25" s="169" t="s">
        <v>186</v>
      </c>
      <c r="G25" s="155" t="s">
        <v>111</v>
      </c>
      <c r="H25" s="155"/>
      <c r="I25" s="170" t="s">
        <v>120</v>
      </c>
      <c r="J25" s="73"/>
      <c r="K25" s="73"/>
      <c r="L25" s="73"/>
      <c r="M25" s="49"/>
      <c r="N25" s="73"/>
      <c r="O25" s="73"/>
      <c r="P25" s="73"/>
      <c r="Q25" s="73"/>
      <c r="R25" s="73"/>
      <c r="S25" s="73"/>
      <c r="T25" s="73"/>
      <c r="U25" s="73"/>
      <c r="V25" s="73"/>
      <c r="W25" s="73"/>
      <c r="X25" s="73"/>
      <c r="Y25" s="73"/>
      <c r="Z25" s="73"/>
      <c r="AA25" s="73"/>
      <c r="AB25" s="73"/>
      <c r="AC25" s="73"/>
    </row>
    <row r="26" spans="1:29" ht="15" customHeight="1" x14ac:dyDescent="0.25">
      <c r="A26" s="73"/>
      <c r="B26" s="49"/>
      <c r="C26" s="73"/>
      <c r="D26" s="73"/>
      <c r="E26" s="168">
        <v>12</v>
      </c>
      <c r="F26" s="169" t="s">
        <v>187</v>
      </c>
      <c r="G26" s="155" t="s">
        <v>111</v>
      </c>
      <c r="H26" s="155"/>
      <c r="I26" s="170" t="s">
        <v>120</v>
      </c>
      <c r="J26" s="73"/>
      <c r="K26" s="73"/>
      <c r="L26" s="73"/>
      <c r="M26" s="49"/>
      <c r="N26" s="73"/>
      <c r="O26" s="73"/>
      <c r="P26" s="73"/>
      <c r="Q26" s="73"/>
      <c r="R26" s="73"/>
      <c r="S26" s="73"/>
      <c r="T26" s="73"/>
      <c r="U26" s="73"/>
      <c r="V26" s="73"/>
      <c r="W26" s="73"/>
      <c r="X26" s="73"/>
      <c r="Y26" s="73"/>
      <c r="Z26" s="73"/>
      <c r="AA26" s="73"/>
      <c r="AB26" s="73"/>
      <c r="AC26" s="73"/>
    </row>
    <row r="27" spans="1:29" ht="15" customHeight="1" x14ac:dyDescent="0.25">
      <c r="A27" s="73"/>
      <c r="B27" s="49"/>
      <c r="C27" s="73"/>
      <c r="D27" s="73"/>
      <c r="E27" s="168">
        <v>13</v>
      </c>
      <c r="F27" s="169" t="s">
        <v>206</v>
      </c>
      <c r="G27" s="155" t="s">
        <v>111</v>
      </c>
      <c r="H27" s="155"/>
      <c r="I27" s="170" t="s">
        <v>120</v>
      </c>
      <c r="J27" s="73"/>
      <c r="K27" s="73"/>
      <c r="L27" s="73"/>
      <c r="M27" s="49"/>
      <c r="N27" s="73"/>
      <c r="O27" s="73"/>
      <c r="P27" s="73"/>
      <c r="Q27" s="73"/>
      <c r="R27" s="73"/>
      <c r="S27" s="73"/>
      <c r="T27" s="73"/>
      <c r="U27" s="73"/>
      <c r="V27" s="73"/>
      <c r="W27" s="73"/>
      <c r="X27" s="73"/>
      <c r="Y27" s="73"/>
      <c r="Z27" s="73"/>
      <c r="AA27" s="73"/>
      <c r="AB27" s="73"/>
      <c r="AC27" s="73"/>
    </row>
    <row r="28" spans="1:29" ht="15" customHeight="1" x14ac:dyDescent="0.25">
      <c r="A28" s="73"/>
      <c r="B28" s="49"/>
      <c r="C28" s="73"/>
      <c r="D28" s="73"/>
      <c r="E28" s="168">
        <v>14</v>
      </c>
      <c r="F28" s="169" t="s">
        <v>118</v>
      </c>
      <c r="G28" s="155" t="s">
        <v>111</v>
      </c>
      <c r="H28" s="155"/>
      <c r="I28" s="170" t="s">
        <v>120</v>
      </c>
      <c r="J28" s="73"/>
      <c r="K28" s="73"/>
      <c r="L28" s="73"/>
      <c r="M28" s="49"/>
      <c r="N28" s="73"/>
      <c r="O28" s="73"/>
      <c r="P28" s="73"/>
      <c r="Q28" s="73"/>
      <c r="R28" s="73"/>
      <c r="S28" s="73"/>
      <c r="T28" s="73"/>
      <c r="U28" s="73"/>
      <c r="V28" s="73"/>
      <c r="W28" s="73"/>
      <c r="X28" s="73"/>
      <c r="Y28" s="73"/>
      <c r="Z28" s="73"/>
      <c r="AA28" s="73"/>
      <c r="AB28" s="73"/>
      <c r="AC28" s="73"/>
    </row>
    <row r="29" spans="1:29" ht="15" customHeight="1" x14ac:dyDescent="0.25">
      <c r="A29" s="73"/>
      <c r="B29" s="49"/>
      <c r="C29" s="73"/>
      <c r="D29" s="73"/>
      <c r="E29" s="168">
        <v>15</v>
      </c>
      <c r="F29" s="169" t="s">
        <v>216</v>
      </c>
      <c r="G29" s="155" t="s">
        <v>111</v>
      </c>
      <c r="H29" s="155"/>
      <c r="I29" s="170" t="s">
        <v>120</v>
      </c>
      <c r="J29" s="73"/>
      <c r="K29" s="73"/>
      <c r="L29" s="73"/>
      <c r="M29" s="49"/>
      <c r="N29" s="73"/>
      <c r="O29" s="73"/>
      <c r="P29" s="73"/>
      <c r="Q29" s="73"/>
      <c r="R29" s="73"/>
      <c r="S29" s="73"/>
      <c r="T29" s="73"/>
      <c r="U29" s="73"/>
      <c r="V29" s="73"/>
      <c r="W29" s="73"/>
      <c r="X29" s="73"/>
      <c r="Y29" s="73"/>
      <c r="Z29" s="73"/>
      <c r="AA29" s="73"/>
      <c r="AB29" s="73"/>
      <c r="AC29" s="73"/>
    </row>
    <row r="30" spans="1:29" ht="15" hidden="1" customHeight="1" x14ac:dyDescent="0.25">
      <c r="A30" s="73"/>
      <c r="B30" s="49"/>
      <c r="C30" s="73"/>
      <c r="D30" s="73"/>
      <c r="E30" s="106">
        <v>16</v>
      </c>
      <c r="F30" s="104"/>
      <c r="G30" s="104"/>
      <c r="H30" s="104"/>
      <c r="I30" s="108"/>
      <c r="J30" s="73"/>
      <c r="K30" s="73"/>
      <c r="L30" s="73"/>
      <c r="M30" s="49"/>
      <c r="N30" s="73"/>
      <c r="O30" s="73"/>
      <c r="P30" s="73"/>
      <c r="Q30" s="73"/>
      <c r="R30" s="73"/>
      <c r="S30" s="73"/>
      <c r="T30" s="73"/>
      <c r="U30" s="73"/>
      <c r="V30" s="73"/>
      <c r="W30" s="73"/>
      <c r="X30" s="73"/>
      <c r="Y30" s="73"/>
      <c r="Z30" s="73"/>
      <c r="AA30" s="73"/>
      <c r="AB30" s="73"/>
      <c r="AC30" s="73"/>
    </row>
    <row r="31" spans="1:29" ht="15" hidden="1" customHeight="1" x14ac:dyDescent="0.25">
      <c r="A31" s="73"/>
      <c r="B31" s="49"/>
      <c r="C31" s="73"/>
      <c r="D31" s="73"/>
      <c r="E31" s="106">
        <v>17</v>
      </c>
      <c r="F31" s="104"/>
      <c r="G31" s="104"/>
      <c r="H31" s="104"/>
      <c r="I31" s="108"/>
      <c r="J31" s="73"/>
      <c r="K31" s="73"/>
      <c r="L31" s="73"/>
      <c r="M31" s="49"/>
      <c r="N31" s="73"/>
      <c r="O31" s="73"/>
      <c r="P31" s="73"/>
      <c r="Q31" s="73"/>
      <c r="R31" s="73"/>
      <c r="S31" s="73"/>
      <c r="T31" s="73"/>
      <c r="U31" s="73"/>
      <c r="V31" s="73"/>
      <c r="W31" s="73"/>
      <c r="X31" s="73"/>
      <c r="Y31" s="73"/>
      <c r="Z31" s="73"/>
      <c r="AA31" s="73"/>
      <c r="AB31" s="73"/>
      <c r="AC31" s="73"/>
    </row>
    <row r="32" spans="1:29" ht="15" hidden="1" customHeight="1" x14ac:dyDescent="0.25">
      <c r="A32" s="73"/>
      <c r="B32" s="49"/>
      <c r="C32" s="73"/>
      <c r="D32" s="73"/>
      <c r="E32" s="106">
        <v>18</v>
      </c>
      <c r="F32" s="104"/>
      <c r="G32" s="104"/>
      <c r="H32" s="104"/>
      <c r="I32" s="108"/>
      <c r="J32" s="73"/>
      <c r="K32" s="73"/>
      <c r="L32" s="73"/>
      <c r="M32" s="49"/>
      <c r="N32" s="73"/>
      <c r="O32" s="73"/>
      <c r="P32" s="73"/>
      <c r="Q32" s="73"/>
      <c r="R32" s="73"/>
      <c r="S32" s="73"/>
      <c r="T32" s="73"/>
      <c r="U32" s="73"/>
      <c r="V32" s="73"/>
      <c r="W32" s="73"/>
      <c r="X32" s="73"/>
      <c r="Y32" s="73"/>
      <c r="Z32" s="73"/>
      <c r="AA32" s="73"/>
      <c r="AB32" s="73"/>
      <c r="AC32" s="73"/>
    </row>
    <row r="33" spans="1:29" ht="15" hidden="1" customHeight="1" x14ac:dyDescent="0.25">
      <c r="A33" s="73"/>
      <c r="B33" s="49"/>
      <c r="C33" s="73"/>
      <c r="D33" s="73"/>
      <c r="E33" s="106">
        <v>19</v>
      </c>
      <c r="F33" s="104"/>
      <c r="G33" s="104"/>
      <c r="H33" s="104"/>
      <c r="I33" s="108"/>
      <c r="J33" s="73"/>
      <c r="K33" s="73"/>
      <c r="L33" s="73"/>
      <c r="M33" s="49"/>
      <c r="N33" s="73"/>
      <c r="O33" s="73"/>
      <c r="P33" s="73"/>
      <c r="Q33" s="73"/>
      <c r="R33" s="73"/>
      <c r="S33" s="73"/>
      <c r="T33" s="73"/>
      <c r="U33" s="73"/>
      <c r="V33" s="73"/>
      <c r="W33" s="73"/>
      <c r="X33" s="73"/>
      <c r="Y33" s="73"/>
      <c r="Z33" s="73"/>
      <c r="AA33" s="73"/>
      <c r="AB33" s="73"/>
      <c r="AC33" s="73"/>
    </row>
    <row r="34" spans="1:29" ht="15" hidden="1" customHeight="1" x14ac:dyDescent="0.25">
      <c r="A34" s="73"/>
      <c r="B34" s="49"/>
      <c r="C34" s="73"/>
      <c r="D34" s="73"/>
      <c r="E34" s="106">
        <v>20</v>
      </c>
      <c r="F34" s="104"/>
      <c r="G34" s="104"/>
      <c r="H34" s="104"/>
      <c r="I34" s="108"/>
      <c r="J34" s="73"/>
      <c r="K34" s="73"/>
      <c r="L34" s="73"/>
      <c r="M34" s="49"/>
      <c r="N34" s="73"/>
      <c r="O34" s="73"/>
      <c r="P34" s="73"/>
      <c r="Q34" s="73"/>
      <c r="R34" s="73"/>
      <c r="S34" s="73"/>
      <c r="T34" s="73"/>
      <c r="U34" s="73"/>
      <c r="V34" s="73"/>
      <c r="W34" s="73"/>
      <c r="X34" s="73"/>
      <c r="Y34" s="73"/>
      <c r="Z34" s="73"/>
      <c r="AA34" s="73"/>
      <c r="AB34" s="73"/>
      <c r="AC34" s="73"/>
    </row>
    <row r="35" spans="1:29" ht="15" customHeight="1" x14ac:dyDescent="0.25">
      <c r="A35" s="73"/>
      <c r="B35" s="49"/>
      <c r="C35" s="73"/>
      <c r="D35" s="73"/>
      <c r="E35" s="106"/>
      <c r="F35" s="104"/>
      <c r="G35" s="104"/>
      <c r="H35" s="104"/>
      <c r="I35" s="108"/>
      <c r="J35" s="73"/>
      <c r="K35" s="73"/>
      <c r="L35" s="73"/>
      <c r="M35" s="49"/>
      <c r="N35" s="73"/>
      <c r="O35" s="73"/>
      <c r="P35" s="73"/>
      <c r="Q35" s="73"/>
      <c r="R35" s="73"/>
      <c r="S35" s="73"/>
      <c r="T35" s="73"/>
      <c r="U35" s="73"/>
      <c r="V35" s="73"/>
      <c r="W35" s="73"/>
      <c r="X35" s="73"/>
      <c r="Y35" s="73"/>
      <c r="Z35" s="73"/>
      <c r="AA35" s="73"/>
      <c r="AB35" s="73"/>
      <c r="AC35" s="73"/>
    </row>
    <row r="36" spans="1:29" ht="15" customHeight="1" x14ac:dyDescent="0.25">
      <c r="A36" s="73"/>
      <c r="B36" s="49"/>
      <c r="C36" s="73"/>
      <c r="D36" s="73"/>
      <c r="E36" s="15"/>
      <c r="F36" s="15"/>
      <c r="G36" s="15"/>
      <c r="H36" s="15"/>
      <c r="I36" s="73"/>
      <c r="J36" s="73"/>
      <c r="K36" s="73"/>
      <c r="L36" s="73"/>
      <c r="M36" s="49"/>
      <c r="N36" s="73"/>
      <c r="O36" s="73"/>
      <c r="P36" s="73"/>
      <c r="Q36" s="73"/>
      <c r="R36" s="73"/>
      <c r="S36" s="73"/>
      <c r="T36" s="73"/>
      <c r="U36" s="73"/>
      <c r="V36" s="73"/>
      <c r="W36" s="73"/>
      <c r="X36" s="73"/>
      <c r="Y36" s="73"/>
      <c r="Z36" s="73"/>
      <c r="AA36" s="73"/>
      <c r="AB36" s="73"/>
      <c r="AC36" s="73"/>
    </row>
    <row r="37" spans="1:29" ht="15" customHeight="1" x14ac:dyDescent="0.25">
      <c r="A37" s="73"/>
      <c r="B37" s="49"/>
      <c r="C37" s="73"/>
      <c r="D37" s="73"/>
      <c r="E37" s="15"/>
      <c r="F37" s="15"/>
      <c r="G37" s="15"/>
      <c r="H37" s="15"/>
      <c r="I37" s="73"/>
      <c r="J37" s="73"/>
      <c r="K37" s="73"/>
      <c r="L37" s="73"/>
      <c r="M37" s="49"/>
      <c r="N37" s="73"/>
      <c r="O37" s="73"/>
      <c r="P37" s="73"/>
      <c r="Q37" s="73"/>
      <c r="R37" s="73"/>
      <c r="S37" s="73"/>
      <c r="T37" s="73"/>
      <c r="U37" s="73"/>
      <c r="V37" s="73"/>
      <c r="W37" s="73"/>
      <c r="X37" s="73"/>
      <c r="Y37" s="73"/>
      <c r="Z37" s="73"/>
      <c r="AA37" s="73"/>
      <c r="AB37" s="73"/>
      <c r="AC37" s="73"/>
    </row>
    <row r="38" spans="1:29" ht="15" customHeight="1" x14ac:dyDescent="0.25">
      <c r="A38" s="73"/>
      <c r="B38" s="49"/>
      <c r="C38" s="73"/>
      <c r="D38" s="73"/>
      <c r="E38" s="15"/>
      <c r="F38" s="15"/>
      <c r="G38" s="15"/>
      <c r="H38" s="15"/>
      <c r="I38" s="73"/>
      <c r="J38" s="73"/>
      <c r="K38" s="73"/>
      <c r="L38" s="73"/>
      <c r="M38" s="49"/>
      <c r="N38" s="73"/>
      <c r="O38" s="73"/>
      <c r="P38" s="73"/>
      <c r="Q38" s="73"/>
      <c r="R38" s="73"/>
      <c r="S38" s="73"/>
      <c r="T38" s="73"/>
      <c r="U38" s="73"/>
      <c r="V38" s="73"/>
      <c r="W38" s="73"/>
      <c r="X38" s="73"/>
      <c r="Y38" s="73"/>
      <c r="Z38" s="73"/>
      <c r="AA38" s="73"/>
      <c r="AB38" s="73"/>
      <c r="AC38" s="73"/>
    </row>
    <row r="39" spans="1:29" ht="15" customHeight="1" x14ac:dyDescent="0.25">
      <c r="A39" s="73"/>
      <c r="B39" s="49"/>
      <c r="C39" s="73"/>
      <c r="D39" s="73"/>
      <c r="E39" s="15"/>
      <c r="F39" s="15"/>
      <c r="G39" s="15"/>
      <c r="H39" s="15"/>
      <c r="I39" s="73"/>
      <c r="J39" s="73"/>
      <c r="K39" s="73"/>
      <c r="L39" s="73"/>
      <c r="M39" s="49"/>
      <c r="N39" s="73"/>
      <c r="O39" s="73"/>
      <c r="P39" s="73"/>
      <c r="Q39" s="73"/>
      <c r="R39" s="73"/>
      <c r="S39" s="73"/>
      <c r="T39" s="73"/>
      <c r="U39" s="73"/>
      <c r="V39" s="73"/>
      <c r="W39" s="73"/>
      <c r="X39" s="73"/>
      <c r="Y39" s="73"/>
      <c r="Z39" s="73"/>
      <c r="AA39" s="73"/>
      <c r="AB39" s="73"/>
      <c r="AC39" s="73"/>
    </row>
    <row r="40" spans="1:29" ht="15" customHeight="1" x14ac:dyDescent="0.25">
      <c r="A40" s="73"/>
      <c r="B40" s="49"/>
      <c r="C40" s="73"/>
      <c r="D40" s="73"/>
      <c r="E40" s="15"/>
      <c r="F40" s="15"/>
      <c r="G40" s="15"/>
      <c r="H40" s="15"/>
      <c r="I40" s="73"/>
      <c r="J40" s="73"/>
      <c r="K40" s="73"/>
      <c r="L40" s="73"/>
      <c r="M40" s="49"/>
      <c r="N40" s="73"/>
      <c r="O40" s="73"/>
      <c r="P40" s="73"/>
      <c r="Q40" s="73"/>
      <c r="R40" s="73"/>
      <c r="S40" s="73"/>
      <c r="T40" s="73"/>
      <c r="U40" s="73"/>
      <c r="V40" s="73"/>
      <c r="W40" s="73"/>
      <c r="X40" s="73"/>
      <c r="Y40" s="73"/>
      <c r="Z40" s="73"/>
      <c r="AA40" s="73"/>
      <c r="AB40" s="73"/>
      <c r="AC40" s="73"/>
    </row>
    <row r="41" spans="1:29" ht="15" customHeight="1" x14ac:dyDescent="0.25">
      <c r="A41" s="73"/>
      <c r="B41" s="49"/>
      <c r="C41" s="73"/>
      <c r="D41" s="73"/>
      <c r="E41" s="15"/>
      <c r="F41" s="15"/>
      <c r="G41" s="15"/>
      <c r="H41" s="15"/>
      <c r="I41" s="73"/>
      <c r="J41" s="73"/>
      <c r="K41" s="73"/>
      <c r="L41" s="73"/>
      <c r="M41" s="49"/>
      <c r="N41" s="73"/>
      <c r="O41" s="73"/>
      <c r="P41" s="73"/>
      <c r="Q41" s="73"/>
      <c r="R41" s="73"/>
      <c r="S41" s="73"/>
      <c r="T41" s="73"/>
      <c r="U41" s="73"/>
      <c r="V41" s="73"/>
      <c r="W41" s="73"/>
      <c r="X41" s="73"/>
      <c r="Y41" s="73"/>
      <c r="Z41" s="73"/>
      <c r="AA41" s="73"/>
      <c r="AB41" s="73"/>
      <c r="AC41" s="73"/>
    </row>
    <row r="42" spans="1:29" s="14" customFormat="1" ht="13.5" customHeight="1" x14ac:dyDescent="0.25">
      <c r="A42" s="15"/>
      <c r="B42" s="52"/>
      <c r="C42" s="15"/>
      <c r="D42" s="15"/>
      <c r="E42" s="15"/>
      <c r="F42" s="15"/>
      <c r="G42" s="15"/>
      <c r="H42" s="15"/>
      <c r="I42" s="15"/>
      <c r="J42" s="15"/>
      <c r="K42" s="48"/>
      <c r="L42" s="73"/>
      <c r="M42" s="52"/>
      <c r="N42" s="15"/>
      <c r="O42" s="15"/>
      <c r="P42" s="15"/>
      <c r="Q42" s="15"/>
      <c r="R42" s="15"/>
      <c r="S42" s="15"/>
      <c r="T42" s="15"/>
      <c r="U42" s="15"/>
      <c r="V42" s="15"/>
      <c r="W42" s="15"/>
      <c r="X42" s="15"/>
      <c r="Y42" s="15"/>
      <c r="Z42" s="15"/>
      <c r="AA42" s="15"/>
      <c r="AB42" s="15"/>
    </row>
    <row r="43" spans="1:29" s="14" customFormat="1" x14ac:dyDescent="0.25">
      <c r="A43" s="15"/>
      <c r="B43" s="52"/>
      <c r="C43" s="15"/>
      <c r="D43" s="15"/>
      <c r="E43" s="15"/>
      <c r="F43" s="15"/>
      <c r="G43" s="15"/>
      <c r="H43" s="15"/>
      <c r="I43" s="15"/>
      <c r="J43" s="15"/>
      <c r="K43" s="48"/>
      <c r="L43" s="73"/>
      <c r="M43" s="52"/>
      <c r="N43" s="15"/>
      <c r="O43" s="15"/>
      <c r="P43" s="15"/>
      <c r="Q43" s="15"/>
      <c r="R43" s="15"/>
      <c r="S43" s="15"/>
      <c r="T43" s="15"/>
      <c r="U43" s="15"/>
      <c r="V43" s="15"/>
      <c r="W43" s="15"/>
      <c r="X43" s="15"/>
      <c r="Y43" s="15"/>
      <c r="Z43" s="15"/>
      <c r="AA43" s="15"/>
      <c r="AB43" s="15"/>
    </row>
    <row r="44" spans="1:29" x14ac:dyDescent="0.25">
      <c r="A44" s="73"/>
      <c r="B44" s="49"/>
      <c r="C44" s="73"/>
      <c r="D44" s="73"/>
      <c r="E44" s="73"/>
      <c r="F44" s="73"/>
      <c r="G44" s="73"/>
      <c r="H44" s="73"/>
      <c r="I44" s="73"/>
      <c r="J44" s="73"/>
      <c r="K44" s="48"/>
      <c r="L44" s="73"/>
      <c r="M44" s="49"/>
      <c r="N44" s="73"/>
      <c r="O44" s="73"/>
      <c r="P44" s="73"/>
      <c r="Q44" s="73"/>
      <c r="R44" s="73"/>
      <c r="S44" s="73"/>
      <c r="T44" s="73"/>
      <c r="U44" s="73"/>
      <c r="V44" s="73"/>
      <c r="W44" s="73"/>
      <c r="X44" s="73"/>
      <c r="Y44" s="73"/>
      <c r="Z44" s="73"/>
      <c r="AA44" s="73"/>
      <c r="AB44" s="73"/>
    </row>
    <row r="45" spans="1:29" x14ac:dyDescent="0.25">
      <c r="A45" s="73"/>
      <c r="B45" s="49"/>
      <c r="C45" s="73"/>
      <c r="D45" s="73"/>
      <c r="E45" s="73"/>
      <c r="F45" s="73"/>
      <c r="G45" s="73"/>
      <c r="H45" s="73"/>
      <c r="I45" s="73"/>
      <c r="J45" s="73"/>
      <c r="K45" s="48"/>
      <c r="L45" s="73"/>
      <c r="M45" s="49"/>
      <c r="N45" s="73"/>
      <c r="O45" s="73"/>
      <c r="P45" s="73"/>
      <c r="Q45" s="73"/>
      <c r="R45" s="73"/>
      <c r="S45" s="73"/>
      <c r="T45" s="73"/>
      <c r="U45" s="73"/>
      <c r="V45" s="73"/>
      <c r="W45" s="73"/>
      <c r="X45" s="73"/>
      <c r="Y45" s="73"/>
      <c r="Z45" s="73"/>
      <c r="AA45" s="73"/>
      <c r="AB45" s="73"/>
    </row>
    <row r="46" spans="1:29" x14ac:dyDescent="0.25">
      <c r="A46" s="73"/>
      <c r="B46" s="49"/>
      <c r="C46" s="49"/>
      <c r="D46" s="49"/>
      <c r="E46" s="49"/>
      <c r="F46" s="49"/>
      <c r="G46" s="49"/>
      <c r="H46" s="49"/>
      <c r="I46" s="49"/>
      <c r="J46" s="49"/>
      <c r="K46" s="49"/>
      <c r="L46" s="49"/>
      <c r="M46" s="49"/>
      <c r="N46" s="73"/>
      <c r="O46" s="73"/>
      <c r="P46" s="73"/>
      <c r="Q46" s="73"/>
      <c r="R46" s="73"/>
      <c r="S46" s="73"/>
      <c r="T46" s="73"/>
      <c r="U46" s="73"/>
      <c r="V46" s="73"/>
      <c r="W46" s="73"/>
      <c r="X46" s="73"/>
      <c r="Y46" s="73"/>
      <c r="Z46" s="73"/>
      <c r="AA46" s="73"/>
      <c r="AB46" s="73"/>
    </row>
    <row r="47" spans="1:29" x14ac:dyDescent="0.25">
      <c r="A47" s="73"/>
      <c r="B47" s="73"/>
      <c r="C47" s="73"/>
      <c r="D47" s="73"/>
      <c r="E47" s="73"/>
      <c r="F47" s="73"/>
      <c r="G47" s="73"/>
      <c r="H47" s="73"/>
      <c r="I47" s="73"/>
      <c r="J47" s="73"/>
      <c r="K47" s="48"/>
      <c r="L47" s="73"/>
      <c r="M47" s="73"/>
      <c r="N47" s="73"/>
      <c r="O47" s="73"/>
      <c r="P47" s="73"/>
      <c r="Q47" s="73"/>
      <c r="R47" s="73"/>
      <c r="S47" s="73"/>
      <c r="T47" s="73"/>
      <c r="U47" s="73"/>
      <c r="V47" s="73"/>
      <c r="W47" s="73"/>
      <c r="X47" s="73"/>
      <c r="Y47" s="73"/>
      <c r="Z47" s="73"/>
      <c r="AA47" s="73"/>
      <c r="AB47" s="73"/>
    </row>
    <row r="48" spans="1:29" x14ac:dyDescent="0.25">
      <c r="A48" s="73"/>
      <c r="B48" s="73"/>
      <c r="C48" s="73"/>
      <c r="D48" s="73"/>
      <c r="E48" s="73"/>
      <c r="F48" s="73"/>
      <c r="G48" s="73"/>
      <c r="H48" s="73"/>
      <c r="I48" s="73"/>
      <c r="J48" s="73"/>
      <c r="K48" s="48"/>
      <c r="L48" s="73"/>
      <c r="M48" s="73"/>
      <c r="N48" s="73"/>
      <c r="O48" s="73"/>
      <c r="P48" s="73"/>
      <c r="Q48" s="73"/>
      <c r="R48" s="73"/>
      <c r="S48" s="73"/>
      <c r="T48" s="73"/>
      <c r="U48" s="73"/>
      <c r="V48" s="73"/>
      <c r="W48" s="73"/>
      <c r="X48" s="73"/>
      <c r="Y48" s="73"/>
      <c r="Z48" s="73"/>
      <c r="AA48" s="73"/>
      <c r="AB48" s="73"/>
    </row>
    <row r="49" spans="1:28" x14ac:dyDescent="0.25">
      <c r="A49" s="73"/>
      <c r="B49" s="73"/>
      <c r="C49" s="73"/>
      <c r="D49" s="73"/>
      <c r="E49" s="73"/>
      <c r="F49" s="73"/>
      <c r="G49" s="73"/>
      <c r="H49" s="73"/>
      <c r="I49" s="73"/>
      <c r="J49" s="73"/>
      <c r="K49" s="48"/>
      <c r="L49" s="73"/>
      <c r="M49" s="73"/>
      <c r="N49" s="73"/>
      <c r="O49" s="73"/>
      <c r="P49" s="73"/>
      <c r="Q49" s="73"/>
      <c r="R49" s="73"/>
      <c r="S49" s="73"/>
      <c r="T49" s="73"/>
      <c r="U49" s="73"/>
      <c r="V49" s="73"/>
      <c r="W49" s="73"/>
      <c r="X49" s="73"/>
      <c r="Y49" s="73"/>
      <c r="Z49" s="73"/>
      <c r="AA49" s="73"/>
      <c r="AB49" s="73"/>
    </row>
    <row r="50" spans="1:28" x14ac:dyDescent="0.25">
      <c r="A50" s="73"/>
      <c r="B50" s="73"/>
      <c r="C50" s="73"/>
      <c r="D50" s="73"/>
      <c r="E50" s="73"/>
      <c r="F50" s="73"/>
      <c r="G50" s="73"/>
      <c r="H50" s="73"/>
      <c r="I50" s="73"/>
      <c r="J50" s="73"/>
      <c r="K50" s="48"/>
      <c r="L50" s="73"/>
      <c r="M50" s="73"/>
      <c r="N50" s="73"/>
      <c r="O50" s="73"/>
      <c r="P50" s="73"/>
      <c r="Q50" s="73"/>
      <c r="R50" s="73"/>
      <c r="S50" s="73"/>
      <c r="T50" s="73"/>
      <c r="U50" s="73"/>
      <c r="V50" s="73"/>
      <c r="W50" s="73"/>
      <c r="X50" s="73"/>
      <c r="Y50" s="73"/>
      <c r="Z50" s="73"/>
      <c r="AA50" s="73"/>
      <c r="AB50" s="73"/>
    </row>
    <row r="51" spans="1:28" x14ac:dyDescent="0.25">
      <c r="A51" s="73"/>
      <c r="B51" s="73"/>
      <c r="C51" s="73"/>
      <c r="D51" s="73"/>
      <c r="E51" s="73"/>
      <c r="F51" s="73"/>
      <c r="G51" s="73"/>
      <c r="H51" s="73"/>
      <c r="I51" s="73"/>
      <c r="J51" s="73"/>
      <c r="K51" s="48"/>
      <c r="L51" s="73"/>
      <c r="M51" s="73"/>
      <c r="N51" s="73"/>
      <c r="O51" s="73"/>
      <c r="P51" s="73"/>
      <c r="Q51" s="73"/>
      <c r="R51" s="73"/>
      <c r="S51" s="73"/>
      <c r="T51" s="73"/>
      <c r="U51" s="73"/>
      <c r="V51" s="73"/>
      <c r="W51" s="73"/>
      <c r="X51" s="73"/>
      <c r="Y51" s="73"/>
      <c r="Z51" s="73"/>
      <c r="AA51" s="73"/>
      <c r="AB51" s="73"/>
    </row>
    <row r="52" spans="1:28" x14ac:dyDescent="0.25">
      <c r="A52" s="73"/>
      <c r="B52" s="73"/>
      <c r="C52" s="73"/>
      <c r="D52" s="73"/>
      <c r="E52" s="73"/>
      <c r="F52" s="73"/>
      <c r="G52" s="73"/>
      <c r="H52" s="73"/>
      <c r="I52" s="73"/>
      <c r="J52" s="73"/>
      <c r="K52" s="48"/>
      <c r="L52" s="73"/>
      <c r="M52" s="73"/>
      <c r="N52" s="73"/>
      <c r="O52" s="73"/>
      <c r="P52" s="73"/>
      <c r="Q52" s="73"/>
      <c r="R52" s="73"/>
      <c r="S52" s="73"/>
      <c r="T52" s="73"/>
      <c r="U52" s="73"/>
      <c r="V52" s="73"/>
      <c r="W52" s="73"/>
      <c r="X52" s="73"/>
      <c r="Y52" s="73"/>
      <c r="Z52" s="73"/>
      <c r="AA52" s="73"/>
      <c r="AB52" s="73"/>
    </row>
    <row r="53" spans="1:28" x14ac:dyDescent="0.25">
      <c r="A53" s="73"/>
      <c r="B53" s="73"/>
      <c r="C53" s="73"/>
      <c r="D53" s="73"/>
      <c r="E53" s="73"/>
      <c r="F53" s="73"/>
      <c r="G53" s="73"/>
      <c r="H53" s="73"/>
      <c r="I53" s="73"/>
      <c r="J53" s="73"/>
      <c r="K53" s="48"/>
      <c r="L53" s="73"/>
      <c r="M53" s="73"/>
      <c r="N53" s="73"/>
      <c r="O53" s="73"/>
      <c r="P53" s="73"/>
      <c r="Q53" s="73"/>
      <c r="R53" s="73"/>
      <c r="S53" s="73"/>
      <c r="T53" s="73"/>
      <c r="U53" s="73"/>
      <c r="V53" s="73"/>
      <c r="W53" s="73"/>
      <c r="X53" s="73"/>
      <c r="Y53" s="73"/>
      <c r="Z53" s="73"/>
      <c r="AA53" s="73"/>
      <c r="AB53" s="73"/>
    </row>
    <row r="54" spans="1:28" x14ac:dyDescent="0.25">
      <c r="A54" s="73"/>
      <c r="B54" s="73"/>
      <c r="C54" s="73"/>
      <c r="D54" s="73"/>
      <c r="E54" s="73"/>
      <c r="F54" s="73"/>
      <c r="G54" s="73"/>
      <c r="H54" s="73"/>
      <c r="I54" s="73"/>
      <c r="J54" s="73"/>
      <c r="K54" s="48"/>
      <c r="L54" s="73"/>
      <c r="M54" s="73"/>
      <c r="N54" s="73"/>
      <c r="O54" s="73"/>
      <c r="P54" s="73"/>
      <c r="Q54" s="73"/>
      <c r="R54" s="73"/>
      <c r="S54" s="73"/>
      <c r="T54" s="73"/>
      <c r="U54" s="73"/>
      <c r="V54" s="73"/>
      <c r="W54" s="73"/>
      <c r="X54" s="73"/>
      <c r="Y54" s="73"/>
      <c r="Z54" s="73"/>
      <c r="AA54" s="73"/>
      <c r="AB54" s="73"/>
    </row>
    <row r="55" spans="1:28" x14ac:dyDescent="0.25">
      <c r="A55" s="73"/>
      <c r="B55" s="73"/>
      <c r="C55" s="73"/>
      <c r="D55" s="73"/>
      <c r="E55" s="73"/>
      <c r="F55" s="73"/>
      <c r="G55" s="73"/>
      <c r="H55" s="73"/>
      <c r="I55" s="73"/>
      <c r="J55" s="73"/>
      <c r="K55" s="48"/>
      <c r="L55" s="73"/>
      <c r="M55" s="73"/>
      <c r="N55" s="73"/>
      <c r="O55" s="73"/>
      <c r="P55" s="73"/>
      <c r="Q55" s="73"/>
      <c r="R55" s="73"/>
      <c r="S55" s="73"/>
      <c r="T55" s="73"/>
      <c r="U55" s="73"/>
      <c r="V55" s="73"/>
      <c r="W55" s="73"/>
      <c r="X55" s="73"/>
      <c r="Y55" s="73"/>
      <c r="Z55" s="73"/>
      <c r="AA55" s="73"/>
      <c r="AB55" s="73"/>
    </row>
    <row r="56" spans="1:28" x14ac:dyDescent="0.25">
      <c r="A56" s="73"/>
      <c r="B56" s="73"/>
      <c r="C56" s="73"/>
      <c r="D56" s="73"/>
      <c r="E56" s="73"/>
      <c r="F56" s="73"/>
      <c r="G56" s="73"/>
      <c r="H56" s="73"/>
      <c r="I56" s="73"/>
      <c r="J56" s="73"/>
      <c r="K56" s="48"/>
      <c r="L56" s="73"/>
      <c r="M56" s="73"/>
      <c r="N56" s="73"/>
      <c r="O56" s="73"/>
      <c r="P56" s="73"/>
      <c r="Q56" s="73"/>
      <c r="R56" s="73"/>
      <c r="S56" s="73"/>
      <c r="T56" s="73"/>
      <c r="U56" s="73"/>
      <c r="V56" s="73"/>
      <c r="W56" s="73"/>
      <c r="X56" s="73"/>
      <c r="Y56" s="73"/>
      <c r="Z56" s="73"/>
      <c r="AA56" s="73"/>
      <c r="AB56" s="73"/>
    </row>
    <row r="57" spans="1:28" x14ac:dyDescent="0.25">
      <c r="A57" s="73"/>
      <c r="B57" s="73"/>
      <c r="C57" s="73"/>
      <c r="D57" s="73"/>
      <c r="E57" s="73"/>
      <c r="F57" s="73"/>
      <c r="G57" s="73"/>
      <c r="H57" s="73"/>
      <c r="I57" s="73"/>
      <c r="J57" s="73"/>
      <c r="K57" s="48"/>
      <c r="L57" s="73"/>
      <c r="M57" s="73"/>
      <c r="N57" s="73"/>
      <c r="O57" s="73"/>
      <c r="P57" s="73"/>
      <c r="Q57" s="73"/>
      <c r="R57" s="73"/>
      <c r="S57" s="73"/>
      <c r="T57" s="73"/>
      <c r="U57" s="73"/>
      <c r="V57" s="73"/>
      <c r="W57" s="73"/>
      <c r="X57" s="73"/>
      <c r="Y57" s="73"/>
      <c r="Z57" s="73"/>
      <c r="AA57" s="73"/>
      <c r="AB57" s="73"/>
    </row>
    <row r="58" spans="1:28" x14ac:dyDescent="0.25">
      <c r="A58" s="73"/>
      <c r="B58" s="73"/>
      <c r="C58" s="73"/>
      <c r="D58" s="73"/>
      <c r="E58" s="73"/>
      <c r="F58" s="73"/>
      <c r="G58" s="73"/>
      <c r="H58" s="73"/>
      <c r="I58" s="73"/>
      <c r="J58" s="73"/>
      <c r="K58" s="48"/>
      <c r="L58" s="73"/>
      <c r="M58" s="73"/>
      <c r="N58" s="73"/>
      <c r="O58" s="73"/>
      <c r="P58" s="73"/>
      <c r="Q58" s="73"/>
      <c r="R58" s="73"/>
      <c r="S58" s="73"/>
      <c r="T58" s="73"/>
      <c r="U58" s="73"/>
      <c r="V58" s="73"/>
      <c r="W58" s="73"/>
      <c r="X58" s="73"/>
      <c r="Y58" s="73"/>
      <c r="Z58" s="73"/>
      <c r="AA58" s="73"/>
      <c r="AB58" s="73"/>
    </row>
    <row r="59" spans="1:28" x14ac:dyDescent="0.25">
      <c r="A59" s="73"/>
      <c r="B59" s="73"/>
      <c r="C59" s="73"/>
      <c r="D59" s="73"/>
      <c r="E59" s="73"/>
      <c r="F59" s="73"/>
      <c r="G59" s="73"/>
      <c r="H59" s="73"/>
      <c r="I59" s="73"/>
      <c r="J59" s="73"/>
      <c r="K59" s="48"/>
      <c r="L59" s="73"/>
      <c r="M59" s="73"/>
      <c r="N59" s="73"/>
      <c r="O59" s="73"/>
      <c r="P59" s="73"/>
      <c r="Q59" s="73"/>
      <c r="R59" s="73"/>
      <c r="S59" s="73"/>
      <c r="T59" s="73"/>
      <c r="U59" s="73"/>
      <c r="V59" s="73"/>
      <c r="W59" s="73"/>
      <c r="X59" s="73"/>
      <c r="Y59" s="73"/>
      <c r="Z59" s="73"/>
      <c r="AA59" s="73"/>
      <c r="AB59" s="73"/>
    </row>
    <row r="60" spans="1:28" x14ac:dyDescent="0.25">
      <c r="A60" s="48"/>
      <c r="B60" s="48"/>
      <c r="C60" s="48"/>
      <c r="D60" s="48"/>
      <c r="E60" s="48"/>
      <c r="F60" s="48"/>
      <c r="G60" s="48"/>
      <c r="H60" s="48"/>
      <c r="I60" s="48"/>
      <c r="J60" s="48"/>
      <c r="K60" s="48"/>
      <c r="L60" s="73"/>
      <c r="M60" s="73"/>
      <c r="N60" s="73"/>
      <c r="O60" s="73"/>
      <c r="P60" s="73"/>
      <c r="Q60" s="73"/>
      <c r="R60" s="73"/>
      <c r="S60" s="73"/>
      <c r="T60" s="73"/>
      <c r="U60" s="73"/>
      <c r="V60" s="73"/>
      <c r="W60" s="73"/>
      <c r="X60" s="73"/>
      <c r="Y60" s="73"/>
      <c r="Z60" s="73"/>
      <c r="AA60" s="73"/>
      <c r="AB60" s="73"/>
    </row>
    <row r="61" spans="1:28" x14ac:dyDescent="0.25">
      <c r="A61" s="48"/>
      <c r="B61" s="48"/>
      <c r="C61" s="48"/>
      <c r="D61" s="48"/>
      <c r="E61" s="48"/>
      <c r="F61" s="48"/>
      <c r="G61" s="48"/>
      <c r="H61" s="48"/>
      <c r="I61" s="48"/>
      <c r="J61" s="48"/>
      <c r="K61" s="48"/>
      <c r="L61" s="73"/>
      <c r="M61" s="73"/>
      <c r="N61" s="73"/>
      <c r="O61" s="73"/>
      <c r="P61" s="73"/>
      <c r="Q61" s="73"/>
      <c r="R61" s="73"/>
      <c r="S61" s="73"/>
      <c r="T61" s="73"/>
      <c r="U61" s="73"/>
      <c r="V61" s="73"/>
      <c r="W61" s="73"/>
      <c r="X61" s="73"/>
      <c r="Y61" s="73"/>
      <c r="Z61" s="73"/>
      <c r="AA61" s="73"/>
      <c r="AB61" s="73"/>
    </row>
    <row r="62" spans="1:28" x14ac:dyDescent="0.25">
      <c r="A62" s="48"/>
      <c r="B62" s="48"/>
      <c r="C62" s="48"/>
      <c r="D62" s="48"/>
      <c r="E62" s="48"/>
      <c r="F62" s="48"/>
      <c r="G62" s="48"/>
      <c r="H62" s="48"/>
      <c r="I62" s="48"/>
      <c r="J62" s="48"/>
      <c r="K62" s="48"/>
      <c r="L62" s="73"/>
      <c r="M62" s="73"/>
      <c r="N62" s="73"/>
      <c r="O62" s="73"/>
      <c r="P62" s="73"/>
      <c r="Q62" s="73"/>
      <c r="R62" s="73"/>
      <c r="S62" s="73"/>
      <c r="T62" s="73"/>
      <c r="U62" s="73"/>
      <c r="V62" s="73"/>
      <c r="W62" s="73"/>
      <c r="X62" s="73"/>
      <c r="Y62" s="73"/>
      <c r="Z62" s="73"/>
      <c r="AA62" s="73"/>
      <c r="AB62" s="73"/>
    </row>
    <row r="63" spans="1:28" x14ac:dyDescent="0.25">
      <c r="A63" s="48"/>
      <c r="B63" s="48"/>
      <c r="C63" s="48"/>
      <c r="D63" s="48"/>
      <c r="E63" s="48"/>
      <c r="F63" s="48"/>
      <c r="G63" s="48"/>
      <c r="H63" s="48"/>
      <c r="I63" s="48"/>
      <c r="J63" s="48"/>
      <c r="K63" s="48"/>
      <c r="L63" s="73"/>
      <c r="M63" s="73"/>
      <c r="N63" s="73"/>
      <c r="O63" s="73"/>
      <c r="P63" s="73"/>
      <c r="Q63" s="73"/>
      <c r="R63" s="73"/>
      <c r="S63" s="73"/>
      <c r="T63" s="73"/>
      <c r="U63" s="73"/>
      <c r="V63" s="73"/>
      <c r="W63" s="73"/>
      <c r="X63" s="73"/>
      <c r="Y63" s="73"/>
      <c r="Z63" s="73"/>
      <c r="AA63" s="73"/>
      <c r="AB63" s="73"/>
    </row>
    <row r="64" spans="1:28" x14ac:dyDescent="0.25">
      <c r="A64" s="48"/>
      <c r="B64" s="48"/>
      <c r="C64" s="48"/>
      <c r="D64" s="48"/>
      <c r="E64" s="48"/>
      <c r="F64" s="48"/>
      <c r="G64" s="48"/>
      <c r="H64" s="48"/>
      <c r="I64" s="48"/>
      <c r="J64" s="48"/>
      <c r="K64" s="48"/>
      <c r="L64" s="73"/>
      <c r="M64" s="73"/>
      <c r="N64" s="73"/>
      <c r="O64" s="73"/>
      <c r="P64" s="73"/>
      <c r="Q64" s="73"/>
      <c r="R64" s="73"/>
      <c r="S64" s="73"/>
      <c r="T64" s="73"/>
      <c r="U64" s="73"/>
      <c r="V64" s="73"/>
      <c r="W64" s="73"/>
      <c r="X64" s="73"/>
      <c r="Y64" s="73"/>
      <c r="Z64" s="73"/>
      <c r="AA64" s="73"/>
      <c r="AB64" s="73"/>
    </row>
    <row r="65" spans="1:28" x14ac:dyDescent="0.25">
      <c r="A65" s="48"/>
      <c r="B65" s="48"/>
      <c r="C65" s="48"/>
      <c r="D65" s="48"/>
      <c r="E65" s="48"/>
      <c r="F65" s="48"/>
      <c r="G65" s="48"/>
      <c r="H65" s="48"/>
      <c r="I65" s="48"/>
      <c r="J65" s="48"/>
      <c r="K65" s="48"/>
      <c r="L65" s="73"/>
      <c r="M65" s="73"/>
      <c r="N65" s="73"/>
      <c r="O65" s="73"/>
      <c r="P65" s="73"/>
      <c r="Q65" s="73"/>
      <c r="R65" s="73"/>
      <c r="S65" s="73"/>
      <c r="T65" s="73"/>
      <c r="U65" s="73"/>
      <c r="V65" s="73"/>
      <c r="W65" s="73"/>
      <c r="X65" s="73"/>
      <c r="Y65" s="73"/>
      <c r="Z65" s="73"/>
      <c r="AA65" s="73"/>
      <c r="AB65" s="73"/>
    </row>
    <row r="66" spans="1:28" x14ac:dyDescent="0.25">
      <c r="A66" s="48"/>
      <c r="B66" s="48"/>
      <c r="C66" s="48"/>
      <c r="D66" s="48"/>
      <c r="E66" s="48"/>
      <c r="F66" s="48"/>
      <c r="G66" s="48"/>
      <c r="H66" s="48"/>
      <c r="I66" s="48"/>
      <c r="J66" s="48"/>
      <c r="K66" s="48"/>
      <c r="L66" s="73"/>
      <c r="M66" s="73"/>
      <c r="N66" s="73"/>
      <c r="O66" s="73"/>
      <c r="P66" s="73"/>
      <c r="Q66" s="73"/>
      <c r="R66" s="73"/>
      <c r="S66" s="73"/>
      <c r="T66" s="73"/>
      <c r="U66" s="73"/>
      <c r="V66" s="73"/>
      <c r="W66" s="73"/>
      <c r="X66" s="73"/>
      <c r="Y66" s="73"/>
      <c r="Z66" s="73"/>
      <c r="AA66" s="73"/>
      <c r="AB66" s="73"/>
    </row>
    <row r="67" spans="1:28" x14ac:dyDescent="0.25">
      <c r="A67" s="48"/>
      <c r="B67" s="48"/>
      <c r="C67" s="48"/>
      <c r="D67" s="48"/>
      <c r="E67" s="48"/>
      <c r="F67" s="48"/>
      <c r="G67" s="48"/>
      <c r="H67" s="48"/>
      <c r="I67" s="48"/>
      <c r="J67" s="48"/>
      <c r="K67" s="48"/>
      <c r="L67" s="73"/>
      <c r="M67" s="73"/>
      <c r="N67" s="73"/>
      <c r="O67" s="73"/>
      <c r="P67" s="73"/>
      <c r="Q67" s="73"/>
      <c r="R67" s="73"/>
      <c r="S67" s="73"/>
      <c r="T67" s="73"/>
      <c r="U67" s="73"/>
      <c r="V67" s="73"/>
      <c r="W67" s="73"/>
      <c r="X67" s="73"/>
      <c r="Y67" s="73"/>
      <c r="Z67" s="73"/>
      <c r="AA67" s="73"/>
      <c r="AB67" s="73"/>
    </row>
    <row r="68" spans="1:28" x14ac:dyDescent="0.25">
      <c r="A68" s="48"/>
      <c r="B68" s="48"/>
      <c r="C68" s="48"/>
      <c r="D68" s="48"/>
      <c r="E68" s="48"/>
      <c r="F68" s="48"/>
      <c r="G68" s="48"/>
      <c r="H68" s="48"/>
      <c r="I68" s="48"/>
      <c r="J68" s="48"/>
      <c r="K68" s="48"/>
      <c r="L68" s="73"/>
      <c r="M68" s="73"/>
      <c r="N68" s="73"/>
      <c r="O68" s="73"/>
      <c r="P68" s="73"/>
      <c r="Q68" s="73"/>
      <c r="R68" s="73"/>
      <c r="S68" s="73"/>
      <c r="T68" s="73"/>
      <c r="U68" s="73"/>
      <c r="V68" s="73"/>
      <c r="W68" s="73"/>
      <c r="X68" s="73"/>
      <c r="Y68" s="73"/>
      <c r="Z68" s="73"/>
      <c r="AA68" s="73"/>
      <c r="AB68" s="73"/>
    </row>
    <row r="69" spans="1:28" x14ac:dyDescent="0.25">
      <c r="A69" s="48"/>
      <c r="B69" s="48"/>
      <c r="C69" s="48"/>
      <c r="D69" s="48"/>
      <c r="E69" s="48"/>
      <c r="F69" s="48"/>
      <c r="G69" s="48"/>
      <c r="H69" s="48"/>
      <c r="I69" s="48"/>
      <c r="J69" s="48"/>
      <c r="K69" s="48"/>
      <c r="L69" s="73"/>
      <c r="M69" s="48"/>
      <c r="N69" s="48"/>
      <c r="O69" s="73"/>
      <c r="P69" s="48"/>
      <c r="Q69" s="48"/>
      <c r="R69" s="73"/>
      <c r="S69" s="48"/>
      <c r="T69" s="48"/>
      <c r="U69" s="73"/>
      <c r="V69" s="48"/>
      <c r="W69" s="48"/>
      <c r="X69" s="73"/>
      <c r="Y69" s="48"/>
      <c r="Z69" s="48"/>
      <c r="AA69" s="73"/>
      <c r="AB69" s="48"/>
    </row>
    <row r="70" spans="1:28" x14ac:dyDescent="0.25">
      <c r="A70" s="48"/>
      <c r="B70" s="48"/>
      <c r="C70" s="48"/>
      <c r="D70" s="48"/>
      <c r="E70" s="48"/>
      <c r="F70" s="48"/>
      <c r="G70" s="48"/>
      <c r="H70" s="48"/>
      <c r="I70" s="48"/>
      <c r="J70" s="48"/>
      <c r="K70" s="48"/>
      <c r="L70" s="73"/>
      <c r="M70" s="48"/>
      <c r="N70" s="48"/>
      <c r="O70" s="73"/>
      <c r="P70" s="48"/>
      <c r="Q70" s="48"/>
      <c r="R70" s="73"/>
      <c r="S70" s="48"/>
      <c r="T70" s="48"/>
      <c r="U70" s="73"/>
      <c r="V70" s="48"/>
      <c r="W70" s="48"/>
      <c r="X70" s="73"/>
      <c r="Y70" s="48"/>
      <c r="Z70" s="48"/>
      <c r="AA70" s="73"/>
      <c r="AB70" s="48"/>
    </row>
    <row r="71" spans="1:28" x14ac:dyDescent="0.25">
      <c r="A71" s="48"/>
      <c r="B71" s="48"/>
      <c r="C71" s="48"/>
      <c r="D71" s="48"/>
      <c r="E71" s="48"/>
      <c r="F71" s="48"/>
      <c r="G71" s="48"/>
      <c r="H71" s="48"/>
      <c r="I71" s="48"/>
      <c r="J71" s="48"/>
      <c r="K71" s="48"/>
      <c r="L71" s="73"/>
      <c r="M71" s="48"/>
      <c r="N71" s="48"/>
      <c r="O71" s="73"/>
      <c r="P71" s="48"/>
      <c r="Q71" s="48"/>
      <c r="R71" s="73"/>
      <c r="S71" s="48"/>
      <c r="T71" s="48"/>
      <c r="U71" s="73"/>
      <c r="V71" s="48"/>
      <c r="W71" s="48"/>
      <c r="X71" s="73"/>
      <c r="Y71" s="48"/>
      <c r="Z71" s="48"/>
      <c r="AA71" s="73"/>
      <c r="AB71" s="48"/>
    </row>
    <row r="72" spans="1:28" x14ac:dyDescent="0.25">
      <c r="A72" s="48"/>
      <c r="B72" s="48"/>
      <c r="C72" s="48"/>
      <c r="D72" s="48"/>
      <c r="E72" s="48"/>
      <c r="F72" s="48"/>
      <c r="G72" s="48"/>
      <c r="H72" s="48"/>
      <c r="I72" s="48"/>
      <c r="J72" s="48"/>
      <c r="K72" s="48"/>
      <c r="L72" s="73"/>
      <c r="M72" s="48"/>
      <c r="N72" s="48"/>
      <c r="O72" s="73"/>
      <c r="P72" s="48"/>
      <c r="Q72" s="48"/>
      <c r="R72" s="73"/>
      <c r="S72" s="48"/>
      <c r="T72" s="48"/>
      <c r="U72" s="73"/>
      <c r="V72" s="48"/>
      <c r="W72" s="48"/>
      <c r="X72" s="73"/>
      <c r="Y72" s="48"/>
      <c r="Z72" s="48"/>
      <c r="AA72" s="73"/>
      <c r="AB72" s="48"/>
    </row>
    <row r="73" spans="1:28" x14ac:dyDescent="0.25">
      <c r="A73" s="48"/>
      <c r="B73" s="48"/>
      <c r="C73" s="48"/>
      <c r="D73" s="48"/>
      <c r="E73" s="48"/>
      <c r="F73" s="48"/>
      <c r="G73" s="48"/>
      <c r="H73" s="48"/>
      <c r="I73" s="48"/>
      <c r="J73" s="48"/>
      <c r="K73" s="48"/>
      <c r="L73" s="73"/>
      <c r="M73" s="48"/>
      <c r="N73" s="48"/>
      <c r="O73" s="73"/>
      <c r="P73" s="48"/>
      <c r="Q73" s="48"/>
      <c r="R73" s="73"/>
      <c r="S73" s="48"/>
      <c r="T73" s="48"/>
      <c r="U73" s="73"/>
      <c r="V73" s="48"/>
      <c r="W73" s="48"/>
      <c r="X73" s="73"/>
      <c r="Y73" s="48"/>
      <c r="Z73" s="48"/>
      <c r="AA73" s="73"/>
      <c r="AB73" s="48"/>
    </row>
    <row r="74" spans="1:28" x14ac:dyDescent="0.25">
      <c r="A74" s="48"/>
      <c r="B74" s="48"/>
      <c r="C74" s="48"/>
      <c r="D74" s="48"/>
      <c r="E74" s="48"/>
      <c r="F74" s="48"/>
      <c r="G74" s="48"/>
      <c r="H74" s="48"/>
      <c r="I74" s="48"/>
      <c r="J74" s="48"/>
      <c r="K74" s="48"/>
      <c r="L74" s="73"/>
      <c r="M74" s="48"/>
      <c r="N74" s="48"/>
      <c r="O74" s="73"/>
      <c r="P74" s="48"/>
      <c r="Q74" s="48"/>
      <c r="R74" s="73"/>
      <c r="S74" s="48"/>
      <c r="T74" s="48"/>
      <c r="U74" s="73"/>
      <c r="V74" s="48"/>
      <c r="W74" s="48"/>
      <c r="X74" s="73"/>
      <c r="Y74" s="48"/>
      <c r="Z74" s="48"/>
      <c r="AA74" s="73"/>
      <c r="AB74" s="48"/>
    </row>
    <row r="75" spans="1:28" x14ac:dyDescent="0.25">
      <c r="A75" s="48"/>
      <c r="B75" s="48"/>
      <c r="C75" s="48"/>
      <c r="D75" s="48"/>
      <c r="E75" s="48"/>
      <c r="F75" s="48"/>
      <c r="G75" s="48"/>
      <c r="H75" s="48"/>
      <c r="I75" s="48"/>
      <c r="J75" s="48"/>
      <c r="K75" s="48"/>
      <c r="L75" s="73"/>
      <c r="M75" s="48"/>
      <c r="N75" s="48"/>
      <c r="O75" s="73"/>
      <c r="P75" s="48"/>
      <c r="Q75" s="48"/>
      <c r="R75" s="73"/>
      <c r="S75" s="48"/>
      <c r="T75" s="48"/>
      <c r="U75" s="73"/>
      <c r="V75" s="48"/>
      <c r="W75" s="48"/>
      <c r="X75" s="73"/>
      <c r="Y75" s="48"/>
      <c r="Z75" s="48"/>
      <c r="AA75" s="73"/>
      <c r="AB75" s="48"/>
    </row>
    <row r="76" spans="1:28" x14ac:dyDescent="0.25">
      <c r="A76" s="48"/>
      <c r="B76" s="48"/>
      <c r="C76" s="48"/>
      <c r="D76" s="48"/>
      <c r="E76" s="48"/>
      <c r="F76" s="48"/>
      <c r="G76" s="48"/>
      <c r="H76" s="48"/>
      <c r="I76" s="48"/>
      <c r="J76" s="48"/>
      <c r="K76" s="48"/>
      <c r="L76" s="73"/>
      <c r="M76" s="48"/>
      <c r="N76" s="48"/>
      <c r="O76" s="73"/>
      <c r="P76" s="48"/>
      <c r="Q76" s="48"/>
      <c r="R76" s="73"/>
      <c r="S76" s="48"/>
      <c r="T76" s="48"/>
      <c r="U76" s="73"/>
      <c r="V76" s="48"/>
      <c r="W76" s="48"/>
      <c r="X76" s="73"/>
      <c r="Y76" s="48"/>
      <c r="Z76" s="48"/>
      <c r="AA76" s="73"/>
      <c r="AB76" s="48"/>
    </row>
    <row r="77" spans="1:28" x14ac:dyDescent="0.25">
      <c r="A77" s="48"/>
      <c r="B77" s="48"/>
      <c r="C77" s="48"/>
      <c r="D77" s="48"/>
      <c r="E77" s="48"/>
      <c r="F77" s="48"/>
      <c r="G77" s="48"/>
      <c r="H77" s="48"/>
      <c r="I77" s="48"/>
      <c r="J77" s="48"/>
      <c r="K77" s="48"/>
      <c r="L77" s="73"/>
      <c r="M77" s="48"/>
      <c r="N77" s="48"/>
      <c r="O77" s="73"/>
      <c r="P77" s="48"/>
      <c r="Q77" s="48"/>
      <c r="R77" s="73"/>
      <c r="S77" s="48"/>
      <c r="T77" s="48"/>
      <c r="U77" s="73"/>
      <c r="V77" s="48"/>
      <c r="W77" s="48"/>
      <c r="X77" s="73"/>
      <c r="Y77" s="48"/>
      <c r="Z77" s="48"/>
      <c r="AA77" s="73"/>
      <c r="AB77" s="48"/>
    </row>
    <row r="78" spans="1:28" x14ac:dyDescent="0.25">
      <c r="A78" s="48"/>
      <c r="B78" s="48"/>
      <c r="C78" s="48"/>
      <c r="D78" s="48"/>
      <c r="E78" s="48"/>
      <c r="F78" s="48"/>
      <c r="G78" s="48"/>
      <c r="H78" s="48"/>
      <c r="I78" s="48"/>
      <c r="J78" s="48"/>
      <c r="K78" s="48"/>
      <c r="L78" s="73"/>
      <c r="M78" s="48"/>
      <c r="N78" s="48"/>
      <c r="O78" s="73"/>
      <c r="P78" s="48"/>
      <c r="Q78" s="48"/>
      <c r="R78" s="73"/>
      <c r="S78" s="48"/>
      <c r="T78" s="48"/>
      <c r="U78" s="73"/>
      <c r="V78" s="48"/>
      <c r="W78" s="48"/>
      <c r="X78" s="73"/>
      <c r="Y78" s="48"/>
      <c r="Z78" s="48"/>
      <c r="AA78" s="73"/>
      <c r="AB78" s="48"/>
    </row>
    <row r="79" spans="1:28" x14ac:dyDescent="0.25">
      <c r="A79" s="48"/>
      <c r="B79" s="48"/>
      <c r="C79" s="48"/>
      <c r="D79" s="48"/>
      <c r="E79" s="48"/>
      <c r="F79" s="48"/>
      <c r="G79" s="48"/>
      <c r="H79" s="48"/>
      <c r="I79" s="48"/>
      <c r="J79" s="48"/>
      <c r="K79" s="48"/>
      <c r="L79" s="73"/>
      <c r="M79" s="48"/>
      <c r="N79" s="48"/>
      <c r="O79" s="73"/>
      <c r="P79" s="48"/>
      <c r="Q79" s="48"/>
      <c r="R79" s="73"/>
      <c r="S79" s="48"/>
      <c r="T79" s="48"/>
      <c r="U79" s="73"/>
      <c r="V79" s="48"/>
      <c r="W79" s="48"/>
      <c r="X79" s="73"/>
      <c r="Y79" s="48"/>
      <c r="Z79" s="48"/>
      <c r="AA79" s="73"/>
      <c r="AB79" s="48"/>
    </row>
    <row r="80" spans="1:28" x14ac:dyDescent="0.25">
      <c r="A80" s="48"/>
      <c r="B80" s="48"/>
      <c r="C80" s="48"/>
      <c r="D80" s="48"/>
      <c r="E80" s="48"/>
      <c r="F80" s="48"/>
      <c r="G80" s="48"/>
      <c r="H80" s="48"/>
      <c r="I80" s="48"/>
      <c r="J80" s="48"/>
      <c r="K80" s="48"/>
      <c r="L80" s="73"/>
      <c r="M80" s="48"/>
      <c r="N80" s="48"/>
      <c r="O80" s="73"/>
      <c r="P80" s="48"/>
      <c r="Q80" s="48"/>
      <c r="R80" s="73"/>
      <c r="S80" s="48"/>
      <c r="T80" s="48"/>
      <c r="U80" s="73"/>
      <c r="V80" s="48"/>
      <c r="W80" s="48"/>
      <c r="X80" s="73"/>
      <c r="Y80" s="48"/>
      <c r="Z80" s="48"/>
      <c r="AA80" s="73"/>
      <c r="AB80" s="48"/>
    </row>
    <row r="81" spans="1:28" x14ac:dyDescent="0.25">
      <c r="A81" s="48"/>
      <c r="B81" s="48"/>
      <c r="C81" s="48"/>
      <c r="D81" s="48"/>
      <c r="E81" s="48"/>
      <c r="F81" s="48"/>
      <c r="G81" s="48"/>
      <c r="H81" s="48"/>
      <c r="I81" s="48"/>
      <c r="J81" s="48"/>
      <c r="K81" s="48"/>
      <c r="L81" s="73"/>
      <c r="M81" s="48"/>
      <c r="N81" s="48"/>
      <c r="O81" s="73"/>
      <c r="P81" s="48"/>
      <c r="Q81" s="48"/>
      <c r="R81" s="73"/>
      <c r="S81" s="48"/>
      <c r="T81" s="48"/>
      <c r="U81" s="73"/>
      <c r="V81" s="48"/>
      <c r="W81" s="48"/>
      <c r="X81" s="73"/>
      <c r="Y81" s="48"/>
      <c r="Z81" s="48"/>
      <c r="AA81" s="73"/>
      <c r="AB81" s="48"/>
    </row>
    <row r="82" spans="1:28" x14ac:dyDescent="0.25">
      <c r="A82" s="48"/>
      <c r="B82" s="48"/>
      <c r="C82" s="48"/>
      <c r="D82" s="48"/>
      <c r="E82" s="48"/>
      <c r="F82" s="48"/>
      <c r="G82" s="48"/>
      <c r="H82" s="48"/>
      <c r="I82" s="48"/>
      <c r="J82" s="48"/>
      <c r="K82" s="48"/>
      <c r="L82" s="73"/>
      <c r="M82" s="48"/>
      <c r="N82" s="48"/>
      <c r="O82" s="73"/>
      <c r="P82" s="48"/>
      <c r="Q82" s="48"/>
      <c r="R82" s="73"/>
      <c r="S82" s="48"/>
      <c r="T82" s="48"/>
      <c r="U82" s="73"/>
      <c r="V82" s="48"/>
      <c r="W82" s="48"/>
      <c r="X82" s="73"/>
      <c r="Y82" s="48"/>
      <c r="Z82" s="48"/>
      <c r="AA82" s="73"/>
      <c r="AB82" s="48"/>
    </row>
    <row r="83" spans="1:28" x14ac:dyDescent="0.25">
      <c r="A83" s="48"/>
      <c r="B83" s="48"/>
      <c r="C83" s="48"/>
      <c r="D83" s="48"/>
      <c r="E83" s="48"/>
      <c r="F83" s="48"/>
      <c r="G83" s="48"/>
      <c r="H83" s="48"/>
      <c r="I83" s="48"/>
      <c r="J83" s="48"/>
      <c r="K83" s="48"/>
      <c r="L83" s="73"/>
      <c r="M83" s="48"/>
      <c r="N83" s="48"/>
      <c r="O83" s="73"/>
      <c r="P83" s="48"/>
      <c r="Q83" s="48"/>
      <c r="R83" s="73"/>
      <c r="S83" s="48"/>
      <c r="T83" s="48"/>
      <c r="U83" s="73"/>
      <c r="V83" s="48"/>
      <c r="W83" s="48"/>
      <c r="X83" s="73"/>
      <c r="Y83" s="48"/>
      <c r="Z83" s="48"/>
      <c r="AA83" s="73"/>
      <c r="AB83" s="48"/>
    </row>
  </sheetData>
  <mergeCells count="1">
    <mergeCell ref="G3:G4"/>
  </mergeCells>
  <hyperlinks>
    <hyperlink ref="I15" location="'Content QA'!A1" display="Go to tab"/>
    <hyperlink ref="I16" location="'Missing &lt;TITLE&gt;'!A1" display="Go to tab"/>
    <hyperlink ref="I17" location="'Long &lt;TITLE&gt;'!A1" display="Go to tab"/>
    <hyperlink ref="I18" location="'Short &lt;TITLE&gt;'!A1" display="Go to tab"/>
    <hyperlink ref="I19" location="'META Descriptions'!A1" display="Go to tab"/>
    <hyperlink ref="I20" location="'&lt;H1&gt;'!A1" display="Go to tab"/>
    <hyperlink ref="I21" location="'Crawl Errors'!A1" display="Go to tab"/>
    <hyperlink ref="I22" location="'Crawler Directives'!A1" display="Go to tab"/>
    <hyperlink ref="I23" location="Redirects!A1" display="Go to tab"/>
    <hyperlink ref="I24" location="SiteSpeed!A1" display="Go to tab"/>
    <hyperlink ref="I25" location="'XML Sitemap'!A1" display="Go to tab"/>
    <hyperlink ref="I26" location="'HTML Sitemap'!A1" display="Go to tab"/>
    <hyperlink ref="I27" location="'Index QA'!A1" display="Go to tab"/>
    <hyperlink ref="I28" location="Schema!A1" display="Go to tab"/>
    <hyperlink ref="I29" location="'OG - Twitter Cards'!A1" display="Go to tab"/>
  </hyperlinks>
  <pageMargins left="0.25" right="0.25" top="0.75" bottom="0.75" header="0.3" footer="0.3"/>
  <pageSetup scale="53" fitToHeight="0" orientation="landscape" r:id="rId1"/>
  <colBreaks count="1" manualBreakCount="1">
    <brk id="13" max="205" man="1"/>
  </colBreaks>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59"/>
  <sheetViews>
    <sheetView zoomScaleNormal="100" workbookViewId="0">
      <selection activeCell="T8" sqref="T8"/>
    </sheetView>
  </sheetViews>
  <sheetFormatPr defaultRowHeight="15" x14ac:dyDescent="0.25"/>
  <cols>
    <col min="1" max="1" width="4.42578125" customWidth="1"/>
    <col min="16" max="16" width="5.5703125" customWidth="1"/>
  </cols>
  <sheetData>
    <row r="1" spans="1:38" ht="13.5" customHeight="1" x14ac:dyDescent="0.25">
      <c r="A1" s="73"/>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row>
    <row r="2" spans="1:38" ht="14.25" customHeight="1"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row>
    <row r="3" spans="1:38" x14ac:dyDescent="0.25">
      <c r="A3" s="73"/>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row>
    <row r="4" spans="1:38" x14ac:dyDescent="0.25">
      <c r="A4" s="73"/>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row>
    <row r="5" spans="1:38" x14ac:dyDescent="0.25">
      <c r="A5" s="73"/>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row>
    <row r="6" spans="1:38" x14ac:dyDescent="0.25">
      <c r="A6" s="73"/>
      <c r="B6" s="73"/>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row>
    <row r="7" spans="1:38" x14ac:dyDescent="0.25">
      <c r="A7" s="73"/>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row>
    <row r="8" spans="1:38" x14ac:dyDescent="0.25">
      <c r="A8" s="73"/>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row>
    <row r="9" spans="1:38" x14ac:dyDescent="0.25">
      <c r="A9" s="73"/>
      <c r="B9" s="73"/>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row>
    <row r="10" spans="1:38" x14ac:dyDescent="0.25">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row>
    <row r="11" spans="1:38" x14ac:dyDescent="0.25">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row>
    <row r="12" spans="1:38" x14ac:dyDescent="0.25">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row>
    <row r="13" spans="1:38" x14ac:dyDescent="0.25">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row>
    <row r="14" spans="1:38" x14ac:dyDescent="0.25">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row>
    <row r="15" spans="1:38" x14ac:dyDescent="0.2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row>
    <row r="16" spans="1:38" x14ac:dyDescent="0.25">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row>
    <row r="17" spans="1:38" x14ac:dyDescent="0.25">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row>
    <row r="18" spans="1:38" x14ac:dyDescent="0.25">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row>
    <row r="19" spans="1:38" x14ac:dyDescent="0.25">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row>
    <row r="20" spans="1:38" x14ac:dyDescent="0.25">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row>
    <row r="21" spans="1:38" x14ac:dyDescent="0.25">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row>
    <row r="22" spans="1:38" x14ac:dyDescent="0.25">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row>
    <row r="23" spans="1:38" x14ac:dyDescent="0.25">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row>
    <row r="24" spans="1:38" x14ac:dyDescent="0.25">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row>
    <row r="25" spans="1:38" x14ac:dyDescent="0.2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row>
    <row r="26" spans="1:38" x14ac:dyDescent="0.25">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row>
    <row r="27" spans="1:38" x14ac:dyDescent="0.25">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row>
    <row r="28" spans="1:38" x14ac:dyDescent="0.25">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row>
    <row r="29" spans="1:38" x14ac:dyDescent="0.25">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row>
    <row r="30" spans="1:38" x14ac:dyDescent="0.25">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row>
    <row r="31" spans="1:38" x14ac:dyDescent="0.25">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row>
    <row r="32" spans="1:38" x14ac:dyDescent="0.25">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row>
    <row r="33" spans="1:38" x14ac:dyDescent="0.25">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row>
    <row r="34" spans="1:38" x14ac:dyDescent="0.25">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row>
    <row r="35" spans="1:38" x14ac:dyDescent="0.25">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row>
    <row r="36" spans="1:38" x14ac:dyDescent="0.25">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row>
    <row r="37" spans="1:38" x14ac:dyDescent="0.25">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row>
    <row r="38" spans="1:38" x14ac:dyDescent="0.25">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row>
    <row r="39" spans="1:38" x14ac:dyDescent="0.25">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row>
    <row r="40" spans="1:38" x14ac:dyDescent="0.25">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row>
    <row r="41" spans="1:38" x14ac:dyDescent="0.25">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row>
    <row r="42" spans="1:38" x14ac:dyDescent="0.25">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row>
    <row r="43" spans="1:38" x14ac:dyDescent="0.25">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row>
    <row r="44" spans="1:38" x14ac:dyDescent="0.25">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row>
    <row r="45" spans="1:38" x14ac:dyDescent="0.2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row>
    <row r="46" spans="1:38" x14ac:dyDescent="0.25">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row>
    <row r="47" spans="1:38" x14ac:dyDescent="0.25">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row>
    <row r="48" spans="1:38" x14ac:dyDescent="0.25">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row>
    <row r="49" spans="1:38" x14ac:dyDescent="0.25">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row>
    <row r="50" spans="1:38" x14ac:dyDescent="0.25">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row>
    <row r="51" spans="1:38" x14ac:dyDescent="0.25">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row>
    <row r="52" spans="1:38" x14ac:dyDescent="0.25">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row>
    <row r="53" spans="1:38" x14ac:dyDescent="0.25">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row>
    <row r="54" spans="1:38" x14ac:dyDescent="0.25">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row>
    <row r="55" spans="1:38" x14ac:dyDescent="0.2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row>
    <row r="56" spans="1:38" x14ac:dyDescent="0.25">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row>
    <row r="57" spans="1:38" x14ac:dyDescent="0.25">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row>
    <row r="58" spans="1:38" x14ac:dyDescent="0.25">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row>
    <row r="59" spans="1:38" x14ac:dyDescent="0.25">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row>
    <row r="60" spans="1:38" x14ac:dyDescent="0.25">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row>
    <row r="61" spans="1:38" x14ac:dyDescent="0.25">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row>
    <row r="62" spans="1:38" x14ac:dyDescent="0.25">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row>
    <row r="63" spans="1:38" x14ac:dyDescent="0.25">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c r="AI63" s="73"/>
      <c r="AJ63" s="73"/>
      <c r="AK63" s="73"/>
      <c r="AL63" s="73"/>
    </row>
    <row r="64" spans="1:38" x14ac:dyDescent="0.25">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row>
    <row r="65" spans="1:38" x14ac:dyDescent="0.2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73"/>
      <c r="AK65" s="73"/>
      <c r="AL65" s="73"/>
    </row>
    <row r="66" spans="1:38" x14ac:dyDescent="0.25">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c r="AK66" s="73"/>
      <c r="AL66" s="73"/>
    </row>
    <row r="67" spans="1:38" x14ac:dyDescent="0.25">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row>
    <row r="68" spans="1:38" x14ac:dyDescent="0.25">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c r="AH68" s="73"/>
      <c r="AI68" s="73"/>
      <c r="AJ68" s="73"/>
      <c r="AK68" s="73"/>
      <c r="AL68" s="73"/>
    </row>
    <row r="69" spans="1:38" x14ac:dyDescent="0.25">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row>
    <row r="70" spans="1:38" x14ac:dyDescent="0.25">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c r="AG70" s="73"/>
      <c r="AH70" s="73"/>
      <c r="AI70" s="73"/>
      <c r="AJ70" s="73"/>
      <c r="AK70" s="73"/>
      <c r="AL70" s="73"/>
    </row>
    <row r="71" spans="1:38" x14ac:dyDescent="0.25">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3"/>
      <c r="AI71" s="73"/>
      <c r="AJ71" s="73"/>
      <c r="AK71" s="73"/>
      <c r="AL71" s="73"/>
    </row>
    <row r="72" spans="1:38" x14ac:dyDescent="0.25">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row>
    <row r="73" spans="1:38" x14ac:dyDescent="0.25">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c r="AK73" s="73"/>
      <c r="AL73" s="73"/>
    </row>
    <row r="74" spans="1:38" x14ac:dyDescent="0.25">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row>
    <row r="75" spans="1:38" x14ac:dyDescent="0.2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row>
    <row r="76" spans="1:38" x14ac:dyDescent="0.25">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row>
    <row r="77" spans="1:38" x14ac:dyDescent="0.25">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row>
    <row r="78" spans="1:38" x14ac:dyDescent="0.25">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row>
    <row r="79" spans="1:38" x14ac:dyDescent="0.25">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row>
    <row r="80" spans="1:38" x14ac:dyDescent="0.25">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73"/>
      <c r="AI80" s="73"/>
      <c r="AJ80" s="73"/>
      <c r="AK80" s="73"/>
      <c r="AL80" s="73"/>
    </row>
    <row r="81" spans="1:38" x14ac:dyDescent="0.25">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row>
    <row r="82" spans="1:38" x14ac:dyDescent="0.25">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c r="AK82" s="73"/>
      <c r="AL82" s="73"/>
    </row>
    <row r="83" spans="1:38" x14ac:dyDescent="0.25">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row>
    <row r="84" spans="1:38" x14ac:dyDescent="0.25">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c r="AK84" s="73"/>
      <c r="AL84" s="73"/>
    </row>
    <row r="85" spans="1:38" x14ac:dyDescent="0.2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row>
    <row r="86" spans="1:38" x14ac:dyDescent="0.25">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row>
    <row r="87" spans="1:38" x14ac:dyDescent="0.25">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row>
    <row r="88" spans="1:38" x14ac:dyDescent="0.25">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row>
    <row r="89" spans="1:38" x14ac:dyDescent="0.25">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c r="AK89" s="73"/>
      <c r="AL89" s="73"/>
    </row>
    <row r="90" spans="1:38" x14ac:dyDescent="0.25">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row>
    <row r="91" spans="1:38" x14ac:dyDescent="0.25">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row>
    <row r="92" spans="1:38" x14ac:dyDescent="0.25">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row>
    <row r="93" spans="1:38" x14ac:dyDescent="0.25">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row>
    <row r="94" spans="1:38" x14ac:dyDescent="0.25">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c r="AH94" s="73"/>
      <c r="AI94" s="73"/>
      <c r="AJ94" s="73"/>
      <c r="AK94" s="73"/>
      <c r="AL94" s="73"/>
    </row>
    <row r="95" spans="1:38" x14ac:dyDescent="0.2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row>
    <row r="96" spans="1:38" x14ac:dyDescent="0.25">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row>
    <row r="97" spans="1:38" x14ac:dyDescent="0.25">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row>
    <row r="98" spans="1:38" x14ac:dyDescent="0.25">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row>
    <row r="99" spans="1:38" x14ac:dyDescent="0.25">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row>
    <row r="100" spans="1:38" x14ac:dyDescent="0.25">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row>
    <row r="101" spans="1:38" x14ac:dyDescent="0.25">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row>
    <row r="102" spans="1:38" x14ac:dyDescent="0.25">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row>
    <row r="103" spans="1:38" x14ac:dyDescent="0.25">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c r="AK103" s="73"/>
      <c r="AL103" s="73"/>
    </row>
    <row r="104" spans="1:38" x14ac:dyDescent="0.25">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row>
    <row r="105" spans="1:38" x14ac:dyDescent="0.2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3"/>
    </row>
    <row r="106" spans="1:38" x14ac:dyDescent="0.25">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row>
    <row r="107" spans="1:38" x14ac:dyDescent="0.25">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row>
    <row r="108" spans="1:38" x14ac:dyDescent="0.25">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row>
    <row r="109" spans="1:38" x14ac:dyDescent="0.25">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row>
    <row r="110" spans="1:38" x14ac:dyDescent="0.25">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row>
    <row r="111" spans="1:38" x14ac:dyDescent="0.25">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row>
    <row r="112" spans="1:38" x14ac:dyDescent="0.25">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row>
    <row r="113" spans="1:38" x14ac:dyDescent="0.25">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row>
    <row r="114" spans="1:38" x14ac:dyDescent="0.25">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row>
    <row r="115" spans="1:38" x14ac:dyDescent="0.2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row>
    <row r="116" spans="1:38" x14ac:dyDescent="0.25">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row>
    <row r="117" spans="1:38" x14ac:dyDescent="0.25">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c r="AJ117" s="73"/>
      <c r="AK117" s="73"/>
      <c r="AL117" s="73"/>
    </row>
    <row r="118" spans="1:38" x14ac:dyDescent="0.25">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c r="AL118" s="73"/>
    </row>
    <row r="119" spans="1:38" x14ac:dyDescent="0.25">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c r="AJ119" s="73"/>
      <c r="AK119" s="73"/>
      <c r="AL119" s="73"/>
    </row>
    <row r="120" spans="1:38" x14ac:dyDescent="0.25">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3"/>
      <c r="AJ120" s="73"/>
      <c r="AK120" s="73"/>
      <c r="AL120" s="73"/>
    </row>
    <row r="121" spans="1:38" x14ac:dyDescent="0.25">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c r="AL121" s="73"/>
    </row>
    <row r="122" spans="1:38" x14ac:dyDescent="0.25">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73"/>
      <c r="AL122" s="73"/>
    </row>
    <row r="123" spans="1:38" x14ac:dyDescent="0.25">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c r="AJ123" s="73"/>
      <c r="AK123" s="73"/>
      <c r="AL123" s="73"/>
    </row>
    <row r="124" spans="1:38" x14ac:dyDescent="0.25">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c r="AJ124" s="73"/>
      <c r="AK124" s="73"/>
      <c r="AL124" s="73"/>
    </row>
    <row r="125" spans="1:38" x14ac:dyDescent="0.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c r="AJ125" s="73"/>
      <c r="AK125" s="73"/>
      <c r="AL125" s="73"/>
    </row>
    <row r="126" spans="1:38" x14ac:dyDescent="0.25">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c r="AK126" s="73"/>
      <c r="AL126" s="73"/>
    </row>
    <row r="127" spans="1:38" x14ac:dyDescent="0.25">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3"/>
      <c r="AK127" s="73"/>
      <c r="AL127" s="73"/>
    </row>
    <row r="128" spans="1:38" x14ac:dyDescent="0.25">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3"/>
      <c r="AJ128" s="73"/>
      <c r="AK128" s="73"/>
      <c r="AL128" s="73"/>
    </row>
    <row r="129" spans="1:38" x14ac:dyDescent="0.25">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c r="AJ129" s="73"/>
      <c r="AK129" s="73"/>
      <c r="AL129" s="73"/>
    </row>
    <row r="130" spans="1:38" x14ac:dyDescent="0.25">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3"/>
      <c r="AJ130" s="73"/>
      <c r="AK130" s="73"/>
      <c r="AL130" s="73"/>
    </row>
    <row r="131" spans="1:38" x14ac:dyDescent="0.25">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3"/>
      <c r="AI131" s="73"/>
      <c r="AJ131" s="73"/>
      <c r="AK131" s="73"/>
      <c r="AL131" s="73"/>
    </row>
    <row r="132" spans="1:38" x14ac:dyDescent="0.25">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c r="AI132" s="73"/>
      <c r="AJ132" s="73"/>
      <c r="AK132" s="73"/>
      <c r="AL132" s="73"/>
    </row>
    <row r="133" spans="1:38" x14ac:dyDescent="0.25">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c r="AK133" s="73"/>
      <c r="AL133" s="73"/>
    </row>
    <row r="134" spans="1:38" x14ac:dyDescent="0.25">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c r="AL134" s="73"/>
    </row>
    <row r="135" spans="1:38" x14ac:dyDescent="0.2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c r="AL135" s="73"/>
    </row>
    <row r="136" spans="1:38" x14ac:dyDescent="0.25">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row>
    <row r="137" spans="1:38" x14ac:dyDescent="0.25">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c r="AI137" s="73"/>
      <c r="AJ137" s="73"/>
      <c r="AK137" s="73"/>
      <c r="AL137" s="73"/>
    </row>
    <row r="138" spans="1:38" x14ac:dyDescent="0.25">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c r="AI138" s="73"/>
      <c r="AJ138" s="73"/>
      <c r="AK138" s="73"/>
      <c r="AL138" s="73"/>
    </row>
    <row r="139" spans="1:38" x14ac:dyDescent="0.25">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c r="AI139" s="73"/>
      <c r="AJ139" s="73"/>
      <c r="AK139" s="73"/>
      <c r="AL139" s="73"/>
    </row>
    <row r="140" spans="1:38" x14ac:dyDescent="0.25">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c r="AH140" s="73"/>
      <c r="AI140" s="73"/>
      <c r="AJ140" s="73"/>
      <c r="AK140" s="73"/>
      <c r="AL140" s="73"/>
    </row>
    <row r="141" spans="1:38" x14ac:dyDescent="0.25">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c r="AI141" s="73"/>
      <c r="AJ141" s="73"/>
      <c r="AK141" s="73"/>
      <c r="AL141" s="73"/>
    </row>
    <row r="142" spans="1:38" x14ac:dyDescent="0.25">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c r="AH142" s="73"/>
      <c r="AI142" s="73"/>
      <c r="AJ142" s="73"/>
      <c r="AK142" s="73"/>
      <c r="AL142" s="73"/>
    </row>
    <row r="143" spans="1:38" x14ac:dyDescent="0.25">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c r="AI143" s="73"/>
      <c r="AJ143" s="73"/>
      <c r="AK143" s="73"/>
      <c r="AL143" s="73"/>
    </row>
    <row r="144" spans="1:38" x14ac:dyDescent="0.25">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c r="AH144" s="73"/>
      <c r="AI144" s="73"/>
      <c r="AJ144" s="73"/>
      <c r="AK144" s="73"/>
      <c r="AL144" s="73"/>
    </row>
    <row r="145" spans="1:38" x14ac:dyDescent="0.2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c r="AI145" s="73"/>
      <c r="AJ145" s="73"/>
      <c r="AK145" s="73"/>
      <c r="AL145" s="73"/>
    </row>
    <row r="146" spans="1:38" x14ac:dyDescent="0.25">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c r="AH146" s="73"/>
      <c r="AI146" s="73"/>
      <c r="AJ146" s="73"/>
      <c r="AK146" s="73"/>
      <c r="AL146" s="73"/>
    </row>
    <row r="147" spans="1:38" x14ac:dyDescent="0.25">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c r="AI147" s="73"/>
      <c r="AJ147" s="73"/>
      <c r="AK147" s="73"/>
      <c r="AL147" s="73"/>
    </row>
    <row r="148" spans="1:38" x14ac:dyDescent="0.25">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c r="AG148" s="73"/>
      <c r="AH148" s="73"/>
      <c r="AI148" s="73"/>
      <c r="AJ148" s="73"/>
      <c r="AK148" s="73"/>
      <c r="AL148" s="73"/>
    </row>
    <row r="149" spans="1:38" x14ac:dyDescent="0.25">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c r="AH149" s="73"/>
      <c r="AI149" s="73"/>
      <c r="AJ149" s="73"/>
      <c r="AK149" s="73"/>
      <c r="AL149" s="73"/>
    </row>
    <row r="150" spans="1:38" x14ac:dyDescent="0.25">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c r="AG150" s="73"/>
      <c r="AH150" s="73"/>
      <c r="AI150" s="73"/>
      <c r="AJ150" s="73"/>
      <c r="AK150" s="73"/>
      <c r="AL150" s="73"/>
    </row>
    <row r="151" spans="1:38" x14ac:dyDescent="0.25">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c r="AG151" s="73"/>
      <c r="AH151" s="73"/>
      <c r="AI151" s="73"/>
      <c r="AJ151" s="73"/>
      <c r="AK151" s="73"/>
      <c r="AL151" s="73"/>
    </row>
    <row r="152" spans="1:38" x14ac:dyDescent="0.25">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c r="AG152" s="73"/>
      <c r="AH152" s="73"/>
      <c r="AI152" s="73"/>
      <c r="AJ152" s="73"/>
      <c r="AK152" s="73"/>
      <c r="AL152" s="73"/>
    </row>
    <row r="153" spans="1:38" x14ac:dyDescent="0.25">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73"/>
      <c r="AG153" s="73"/>
      <c r="AH153" s="73"/>
      <c r="AI153" s="73"/>
      <c r="AJ153" s="73"/>
      <c r="AK153" s="73"/>
      <c r="AL153" s="73"/>
    </row>
    <row r="154" spans="1:38" x14ac:dyDescent="0.25">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3"/>
      <c r="AI154" s="73"/>
      <c r="AJ154" s="73"/>
      <c r="AK154" s="73"/>
      <c r="AL154" s="73"/>
    </row>
    <row r="155" spans="1:38" x14ac:dyDescent="0.2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3"/>
      <c r="AI155" s="73"/>
      <c r="AJ155" s="73"/>
      <c r="AK155" s="73"/>
      <c r="AL155" s="73"/>
    </row>
    <row r="156" spans="1:38" x14ac:dyDescent="0.25">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c r="AL156" s="73"/>
    </row>
    <row r="157" spans="1:38" x14ac:dyDescent="0.25">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c r="AI157" s="73"/>
      <c r="AJ157" s="73"/>
      <c r="AK157" s="73"/>
      <c r="AL157" s="73"/>
    </row>
    <row r="158" spans="1:38" x14ac:dyDescent="0.25">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3"/>
      <c r="AG158" s="73"/>
      <c r="AH158" s="73"/>
      <c r="AI158" s="73"/>
      <c r="AJ158" s="73"/>
      <c r="AK158" s="73"/>
      <c r="AL158" s="73"/>
    </row>
    <row r="159" spans="1:38" x14ac:dyDescent="0.25">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c r="AG159" s="73"/>
      <c r="AH159" s="73"/>
      <c r="AI159" s="73"/>
      <c r="AJ159" s="73"/>
      <c r="AK159" s="73"/>
      <c r="AL159" s="73"/>
    </row>
  </sheetData>
  <pageMargins left="0.7" right="0.7" top="0.75" bottom="0.75" header="0.3" footer="0.3"/>
  <pageSetup scale="65"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
  <sheetViews>
    <sheetView workbookViewId="0">
      <selection activeCell="B6" sqref="B6"/>
    </sheetView>
  </sheetViews>
  <sheetFormatPr defaultRowHeight="15" x14ac:dyDescent="0.25"/>
  <cols>
    <col min="1" max="1" width="3.28515625" customWidth="1"/>
    <col min="2" max="2" width="144.85546875" customWidth="1"/>
    <col min="3" max="3" width="57.28515625" customWidth="1"/>
  </cols>
  <sheetData>
    <row r="1" spans="1:23" ht="15.75" thickBot="1" x14ac:dyDescent="0.3">
      <c r="A1" s="2"/>
      <c r="B1" s="2"/>
      <c r="C1" s="2"/>
      <c r="D1" s="2"/>
      <c r="E1" s="2"/>
      <c r="F1" s="2"/>
      <c r="G1" s="2"/>
      <c r="H1" s="2"/>
      <c r="I1" s="2"/>
      <c r="J1" s="2"/>
      <c r="K1" s="2"/>
      <c r="L1" s="2"/>
      <c r="M1" s="2"/>
      <c r="N1" s="2"/>
      <c r="O1" s="2"/>
      <c r="P1" s="2"/>
      <c r="Q1" s="2"/>
      <c r="R1" s="2"/>
      <c r="S1" s="2"/>
      <c r="T1" s="2"/>
      <c r="U1" s="2"/>
      <c r="V1" s="2"/>
      <c r="W1" s="2"/>
    </row>
    <row r="2" spans="1:23" ht="42" customHeight="1" thickBot="1" x14ac:dyDescent="0.3">
      <c r="A2" s="2"/>
      <c r="B2" s="226" t="s">
        <v>90</v>
      </c>
      <c r="C2" s="227"/>
      <c r="D2" s="2"/>
      <c r="E2" s="2"/>
      <c r="F2" s="2"/>
      <c r="G2" s="2"/>
      <c r="H2" s="2"/>
      <c r="I2" s="2"/>
      <c r="J2" s="2"/>
      <c r="K2" s="2"/>
      <c r="L2" s="2"/>
      <c r="M2" s="2"/>
      <c r="N2" s="2"/>
      <c r="O2" s="2"/>
      <c r="P2" s="2"/>
      <c r="Q2" s="2"/>
      <c r="R2" s="2"/>
      <c r="S2" s="2"/>
      <c r="T2" s="2"/>
      <c r="U2" s="2"/>
      <c r="V2" s="2"/>
      <c r="W2" s="2"/>
    </row>
    <row r="3" spans="1:23" x14ac:dyDescent="0.25">
      <c r="A3" s="2"/>
      <c r="B3" s="68"/>
      <c r="C3" s="69"/>
      <c r="D3" s="2"/>
      <c r="E3" s="2"/>
      <c r="F3" s="2"/>
      <c r="G3" s="2"/>
      <c r="H3" s="2"/>
      <c r="I3" s="2"/>
      <c r="J3" s="2"/>
      <c r="K3" s="2"/>
      <c r="L3" s="2"/>
      <c r="M3" s="2"/>
      <c r="N3" s="2"/>
      <c r="O3" s="2"/>
      <c r="P3" s="2"/>
      <c r="Q3" s="2"/>
      <c r="R3" s="2"/>
      <c r="S3" s="2"/>
      <c r="T3" s="2"/>
      <c r="U3" s="2"/>
      <c r="V3" s="2"/>
      <c r="W3" s="2"/>
    </row>
    <row r="4" spans="1:23" ht="16.5" thickBot="1" x14ac:dyDescent="0.3">
      <c r="A4" s="2"/>
      <c r="B4" s="70" t="s">
        <v>89</v>
      </c>
      <c r="C4" s="71" t="s">
        <v>1</v>
      </c>
      <c r="D4" s="2"/>
      <c r="E4" s="2"/>
      <c r="F4" s="2"/>
      <c r="G4" s="2"/>
      <c r="H4" s="2"/>
      <c r="I4" s="2"/>
      <c r="J4" s="2"/>
      <c r="K4" s="2"/>
      <c r="L4" s="2"/>
      <c r="M4" s="2"/>
      <c r="N4" s="2"/>
      <c r="O4" s="2"/>
      <c r="P4" s="2"/>
      <c r="Q4" s="2"/>
      <c r="R4" s="2"/>
      <c r="S4" s="2"/>
      <c r="T4" s="2"/>
      <c r="U4" s="2"/>
      <c r="V4" s="2"/>
      <c r="W4" s="2"/>
    </row>
    <row r="5" spans="1:23" s="14" customFormat="1" ht="12.75" x14ac:dyDescent="0.2">
      <c r="A5" s="15"/>
      <c r="B5" s="66"/>
      <c r="C5" s="67"/>
      <c r="D5" s="15"/>
      <c r="E5" s="15"/>
      <c r="F5" s="15"/>
      <c r="G5" s="15"/>
      <c r="H5" s="15"/>
      <c r="I5" s="15"/>
      <c r="J5" s="15"/>
      <c r="K5" s="15"/>
      <c r="L5" s="15"/>
      <c r="M5" s="15"/>
      <c r="N5" s="15"/>
      <c r="O5" s="15"/>
      <c r="P5" s="15"/>
      <c r="Q5" s="15"/>
      <c r="R5" s="15"/>
      <c r="S5" s="15"/>
      <c r="T5" s="15"/>
      <c r="U5" s="15"/>
      <c r="V5" s="15"/>
      <c r="W5" s="15"/>
    </row>
    <row r="6" spans="1:23" s="14" customFormat="1" ht="12.75" x14ac:dyDescent="0.2">
      <c r="A6" s="15"/>
      <c r="B6" s="65"/>
      <c r="C6" s="16"/>
      <c r="D6" s="15"/>
      <c r="E6" s="15"/>
      <c r="F6" s="15"/>
      <c r="G6" s="15"/>
      <c r="H6" s="15"/>
      <c r="I6" s="15"/>
      <c r="J6" s="15"/>
      <c r="K6" s="15"/>
      <c r="L6" s="15"/>
      <c r="M6" s="15"/>
      <c r="N6" s="15"/>
      <c r="O6" s="15"/>
      <c r="P6" s="15"/>
      <c r="Q6" s="15"/>
      <c r="R6" s="15"/>
      <c r="S6" s="15"/>
      <c r="T6" s="15"/>
      <c r="U6" s="15"/>
      <c r="V6" s="15"/>
      <c r="W6" s="15"/>
    </row>
    <row r="7" spans="1:23" s="14" customFormat="1" ht="12.75" x14ac:dyDescent="0.2">
      <c r="A7" s="15"/>
      <c r="B7" s="65"/>
      <c r="C7" s="16"/>
      <c r="D7" s="15"/>
      <c r="E7" s="15"/>
      <c r="F7" s="15"/>
      <c r="G7" s="15"/>
      <c r="H7" s="15"/>
      <c r="I7" s="15"/>
      <c r="J7" s="15"/>
      <c r="K7" s="15"/>
      <c r="L7" s="15"/>
      <c r="M7" s="15"/>
      <c r="N7" s="15"/>
      <c r="O7" s="15"/>
      <c r="P7" s="15"/>
      <c r="Q7" s="15"/>
      <c r="R7" s="15"/>
      <c r="S7" s="15"/>
      <c r="T7" s="15"/>
      <c r="U7" s="15"/>
      <c r="V7" s="15"/>
      <c r="W7" s="15"/>
    </row>
    <row r="8" spans="1:23" s="14" customFormat="1" ht="12.75" x14ac:dyDescent="0.2">
      <c r="A8" s="15"/>
      <c r="B8" s="65"/>
      <c r="C8" s="16"/>
      <c r="D8" s="15"/>
      <c r="E8" s="15"/>
      <c r="F8" s="15"/>
      <c r="G8" s="15"/>
      <c r="H8" s="15"/>
      <c r="I8" s="15"/>
      <c r="J8" s="15"/>
      <c r="K8" s="15"/>
      <c r="L8" s="15"/>
      <c r="M8" s="15"/>
      <c r="N8" s="15"/>
      <c r="O8" s="15"/>
      <c r="P8" s="15"/>
      <c r="Q8" s="15"/>
      <c r="R8" s="15"/>
      <c r="S8" s="15"/>
      <c r="T8" s="15"/>
      <c r="U8" s="15"/>
      <c r="V8" s="15"/>
      <c r="W8" s="15"/>
    </row>
    <row r="9" spans="1:23" s="14" customFormat="1" ht="12.75" x14ac:dyDescent="0.2">
      <c r="A9" s="15"/>
      <c r="B9" s="65"/>
      <c r="C9" s="16"/>
      <c r="D9" s="15"/>
      <c r="E9" s="15"/>
      <c r="F9" s="15"/>
      <c r="G9" s="15"/>
      <c r="H9" s="15"/>
      <c r="I9" s="15"/>
      <c r="J9" s="15"/>
      <c r="K9" s="15"/>
      <c r="L9" s="15"/>
      <c r="M9" s="15"/>
      <c r="N9" s="15"/>
      <c r="O9" s="15"/>
      <c r="P9" s="15"/>
      <c r="Q9" s="15"/>
      <c r="R9" s="15"/>
      <c r="S9" s="15"/>
      <c r="T9" s="15"/>
      <c r="U9" s="15"/>
      <c r="V9" s="15"/>
      <c r="W9" s="15"/>
    </row>
    <row r="10" spans="1:23" s="14" customFormat="1" ht="12.75" x14ac:dyDescent="0.2">
      <c r="A10" s="15"/>
      <c r="B10" s="65"/>
      <c r="C10" s="16"/>
      <c r="D10" s="15"/>
      <c r="E10" s="15"/>
      <c r="F10" s="15"/>
      <c r="G10" s="15"/>
      <c r="H10" s="15"/>
      <c r="I10" s="15"/>
      <c r="J10" s="15"/>
      <c r="K10" s="15"/>
      <c r="L10" s="15"/>
      <c r="M10" s="15"/>
      <c r="N10" s="15"/>
      <c r="O10" s="15"/>
      <c r="P10" s="15"/>
      <c r="Q10" s="15"/>
      <c r="R10" s="15"/>
      <c r="S10" s="15"/>
      <c r="T10" s="15"/>
      <c r="U10" s="15"/>
      <c r="V10" s="15"/>
      <c r="W10" s="15"/>
    </row>
    <row r="11" spans="1:23" s="14" customFormat="1" ht="12.75" x14ac:dyDescent="0.2">
      <c r="A11" s="15"/>
      <c r="B11" s="65"/>
      <c r="C11" s="16"/>
      <c r="D11" s="15"/>
      <c r="E11" s="15"/>
      <c r="F11" s="15"/>
      <c r="G11" s="15"/>
      <c r="H11" s="15"/>
      <c r="I11" s="15"/>
      <c r="J11" s="15"/>
      <c r="K11" s="15"/>
      <c r="L11" s="15"/>
      <c r="M11" s="15"/>
      <c r="N11" s="15"/>
      <c r="O11" s="15"/>
      <c r="P11" s="15"/>
      <c r="Q11" s="15"/>
      <c r="R11" s="15"/>
      <c r="S11" s="15"/>
      <c r="T11" s="15"/>
      <c r="U11" s="15"/>
      <c r="V11" s="15"/>
      <c r="W11" s="15"/>
    </row>
    <row r="12" spans="1:23" s="14" customFormat="1" ht="12.75" x14ac:dyDescent="0.2">
      <c r="A12" s="15"/>
      <c r="B12" s="65"/>
      <c r="C12" s="16"/>
      <c r="D12" s="15"/>
      <c r="E12" s="15"/>
      <c r="F12" s="15"/>
      <c r="G12" s="15"/>
      <c r="H12" s="15"/>
      <c r="I12" s="15"/>
      <c r="J12" s="15"/>
      <c r="K12" s="15"/>
      <c r="L12" s="15"/>
      <c r="M12" s="15"/>
      <c r="N12" s="15"/>
      <c r="O12" s="15"/>
      <c r="P12" s="15"/>
      <c r="Q12" s="15"/>
      <c r="R12" s="15"/>
      <c r="S12" s="15"/>
      <c r="T12" s="15"/>
      <c r="U12" s="15"/>
      <c r="V12" s="15"/>
      <c r="W12" s="15"/>
    </row>
    <row r="13" spans="1:23" s="14" customFormat="1" ht="12.75" x14ac:dyDescent="0.2">
      <c r="A13" s="15"/>
      <c r="B13" s="65"/>
      <c r="C13" s="16"/>
      <c r="D13" s="15"/>
      <c r="E13" s="15"/>
      <c r="F13" s="15"/>
      <c r="G13" s="15"/>
      <c r="H13" s="15"/>
      <c r="I13" s="15"/>
      <c r="J13" s="15"/>
      <c r="K13" s="15"/>
      <c r="L13" s="15"/>
      <c r="M13" s="15"/>
      <c r="N13" s="15"/>
      <c r="O13" s="15"/>
      <c r="P13" s="15"/>
      <c r="Q13" s="15"/>
      <c r="R13" s="15"/>
      <c r="S13" s="15"/>
      <c r="T13" s="15"/>
      <c r="U13" s="15"/>
      <c r="V13" s="15"/>
      <c r="W13" s="15"/>
    </row>
    <row r="14" spans="1:23" s="14" customFormat="1" ht="12.75" x14ac:dyDescent="0.2">
      <c r="A14" s="15"/>
      <c r="B14" s="65"/>
      <c r="C14" s="16"/>
      <c r="D14" s="15"/>
      <c r="E14" s="15"/>
      <c r="F14" s="15"/>
      <c r="G14" s="15"/>
      <c r="H14" s="15"/>
      <c r="I14" s="15"/>
      <c r="J14" s="15"/>
      <c r="K14" s="15"/>
      <c r="L14" s="15"/>
      <c r="M14" s="15"/>
      <c r="N14" s="15"/>
      <c r="O14" s="15"/>
      <c r="P14" s="15"/>
      <c r="Q14" s="15"/>
      <c r="R14" s="15"/>
      <c r="S14" s="15"/>
      <c r="T14" s="15"/>
      <c r="U14" s="15"/>
      <c r="V14" s="15"/>
      <c r="W14" s="15"/>
    </row>
    <row r="15" spans="1:23" s="14" customFormat="1" ht="12.75" x14ac:dyDescent="0.2">
      <c r="A15" s="15"/>
      <c r="B15" s="65"/>
      <c r="C15" s="16"/>
      <c r="D15" s="15"/>
      <c r="E15" s="15"/>
      <c r="F15" s="15"/>
      <c r="G15" s="15"/>
      <c r="H15" s="15"/>
      <c r="I15" s="15"/>
      <c r="J15" s="15"/>
      <c r="K15" s="15"/>
      <c r="L15" s="15"/>
      <c r="M15" s="15"/>
      <c r="N15" s="15"/>
      <c r="O15" s="15"/>
      <c r="P15" s="15"/>
      <c r="Q15" s="15"/>
      <c r="R15" s="15"/>
      <c r="S15" s="15"/>
      <c r="T15" s="15"/>
      <c r="U15" s="15"/>
      <c r="V15" s="15"/>
      <c r="W15" s="15"/>
    </row>
    <row r="16" spans="1:23" s="14" customFormat="1" ht="12.75" x14ac:dyDescent="0.2">
      <c r="A16" s="15"/>
      <c r="B16" s="65"/>
      <c r="C16" s="16"/>
      <c r="D16" s="15"/>
      <c r="E16" s="15"/>
      <c r="F16" s="15"/>
      <c r="G16" s="15"/>
      <c r="H16" s="15"/>
      <c r="I16" s="15"/>
      <c r="J16" s="15"/>
      <c r="K16" s="15"/>
      <c r="L16" s="15"/>
      <c r="M16" s="15"/>
      <c r="N16" s="15"/>
      <c r="O16" s="15"/>
      <c r="P16" s="15"/>
      <c r="Q16" s="15"/>
      <c r="R16" s="15"/>
      <c r="S16" s="15"/>
      <c r="T16" s="15"/>
      <c r="U16" s="15"/>
      <c r="V16" s="15"/>
      <c r="W16" s="15"/>
    </row>
    <row r="17" spans="1:23" s="14" customFormat="1" ht="12.75" x14ac:dyDescent="0.2">
      <c r="A17" s="15"/>
      <c r="B17" s="65"/>
      <c r="C17" s="16"/>
      <c r="D17" s="15"/>
      <c r="E17" s="15"/>
      <c r="F17" s="15"/>
      <c r="G17" s="15"/>
      <c r="H17" s="15"/>
      <c r="I17" s="15"/>
      <c r="J17" s="15"/>
      <c r="K17" s="15"/>
      <c r="L17" s="15"/>
      <c r="M17" s="15"/>
      <c r="N17" s="15"/>
      <c r="O17" s="15"/>
      <c r="P17" s="15"/>
      <c r="Q17" s="15"/>
      <c r="R17" s="15"/>
      <c r="S17" s="15"/>
      <c r="T17" s="15"/>
      <c r="U17" s="15"/>
      <c r="V17" s="15"/>
      <c r="W17" s="15"/>
    </row>
    <row r="18" spans="1:23" s="14" customFormat="1" ht="12.75" x14ac:dyDescent="0.2">
      <c r="A18" s="15"/>
      <c r="B18" s="65"/>
      <c r="C18" s="16"/>
      <c r="D18" s="15"/>
      <c r="E18" s="15"/>
      <c r="F18" s="15"/>
      <c r="G18" s="15"/>
      <c r="H18" s="15"/>
      <c r="I18" s="15"/>
      <c r="J18" s="15"/>
      <c r="K18" s="15"/>
      <c r="L18" s="15"/>
      <c r="M18" s="15"/>
      <c r="N18" s="15"/>
      <c r="O18" s="15"/>
      <c r="P18" s="15"/>
      <c r="Q18" s="15"/>
      <c r="R18" s="15"/>
      <c r="S18" s="15"/>
      <c r="T18" s="15"/>
      <c r="U18" s="15"/>
      <c r="V18" s="15"/>
      <c r="W18" s="15"/>
    </row>
    <row r="19" spans="1:23" s="14" customFormat="1" ht="12.75" x14ac:dyDescent="0.2">
      <c r="A19" s="15"/>
      <c r="B19" s="65"/>
      <c r="C19" s="16"/>
      <c r="D19" s="15"/>
      <c r="E19" s="15"/>
      <c r="F19" s="15"/>
      <c r="G19" s="15"/>
      <c r="H19" s="15"/>
      <c r="I19" s="15"/>
      <c r="J19" s="15"/>
      <c r="K19" s="15"/>
      <c r="L19" s="15"/>
      <c r="M19" s="15"/>
      <c r="N19" s="15"/>
      <c r="O19" s="15"/>
      <c r="P19" s="15"/>
      <c r="Q19" s="15"/>
      <c r="R19" s="15"/>
      <c r="S19" s="15"/>
      <c r="T19" s="15"/>
      <c r="U19" s="15"/>
      <c r="V19" s="15"/>
      <c r="W19" s="15"/>
    </row>
    <row r="20" spans="1:23" s="14" customFormat="1" ht="12.75" x14ac:dyDescent="0.2">
      <c r="A20" s="15"/>
      <c r="B20" s="65"/>
      <c r="C20" s="16"/>
      <c r="D20" s="15"/>
      <c r="E20" s="15"/>
      <c r="F20" s="15"/>
      <c r="G20" s="15"/>
      <c r="H20" s="15"/>
      <c r="I20" s="15"/>
      <c r="J20" s="15"/>
      <c r="K20" s="15"/>
      <c r="L20" s="15"/>
      <c r="M20" s="15"/>
      <c r="N20" s="15"/>
      <c r="O20" s="15"/>
      <c r="P20" s="15"/>
      <c r="Q20" s="15"/>
      <c r="R20" s="15"/>
      <c r="S20" s="15"/>
      <c r="T20" s="15"/>
      <c r="U20" s="15"/>
      <c r="V20" s="15"/>
      <c r="W20" s="15"/>
    </row>
    <row r="21" spans="1:23" s="14" customFormat="1" ht="12.75" x14ac:dyDescent="0.2">
      <c r="A21" s="15"/>
      <c r="B21" s="65"/>
      <c r="C21" s="16"/>
      <c r="D21" s="15"/>
      <c r="E21" s="15"/>
      <c r="F21" s="15"/>
      <c r="G21" s="15"/>
      <c r="H21" s="15"/>
      <c r="I21" s="15"/>
      <c r="J21" s="15"/>
      <c r="K21" s="15"/>
      <c r="L21" s="15"/>
      <c r="M21" s="15"/>
      <c r="N21" s="15"/>
      <c r="O21" s="15"/>
      <c r="P21" s="15"/>
      <c r="Q21" s="15"/>
      <c r="R21" s="15"/>
      <c r="S21" s="15"/>
      <c r="T21" s="15"/>
      <c r="U21" s="15"/>
      <c r="V21" s="15"/>
      <c r="W21" s="15"/>
    </row>
    <row r="22" spans="1:23" s="14" customFormat="1" ht="12.75" x14ac:dyDescent="0.2">
      <c r="A22" s="15"/>
      <c r="B22" s="65"/>
      <c r="C22" s="16"/>
      <c r="D22" s="15"/>
      <c r="E22" s="15"/>
      <c r="F22" s="15"/>
      <c r="G22" s="15"/>
      <c r="H22" s="15"/>
      <c r="I22" s="15"/>
      <c r="J22" s="15"/>
      <c r="K22" s="15"/>
      <c r="L22" s="15"/>
      <c r="M22" s="15"/>
      <c r="N22" s="15"/>
      <c r="O22" s="15"/>
      <c r="P22" s="15"/>
      <c r="Q22" s="15"/>
      <c r="R22" s="15"/>
      <c r="S22" s="15"/>
      <c r="T22" s="15"/>
      <c r="U22" s="15"/>
      <c r="V22" s="15"/>
      <c r="W22" s="15"/>
    </row>
    <row r="23" spans="1:23" s="14" customFormat="1" ht="12.75" x14ac:dyDescent="0.2">
      <c r="A23" s="15"/>
      <c r="B23" s="65"/>
      <c r="C23" s="16"/>
      <c r="D23" s="15"/>
      <c r="E23" s="15"/>
      <c r="F23" s="15"/>
      <c r="G23" s="15"/>
      <c r="H23" s="15"/>
      <c r="I23" s="15"/>
      <c r="J23" s="15"/>
      <c r="K23" s="15"/>
      <c r="L23" s="15"/>
      <c r="M23" s="15"/>
      <c r="N23" s="15"/>
      <c r="O23" s="15"/>
      <c r="P23" s="15"/>
      <c r="Q23" s="15"/>
      <c r="R23" s="15"/>
      <c r="S23" s="15"/>
      <c r="T23" s="15"/>
      <c r="U23" s="15"/>
      <c r="V23" s="15"/>
      <c r="W23" s="15"/>
    </row>
    <row r="24" spans="1:23" s="14" customFormat="1" ht="12.75" x14ac:dyDescent="0.2">
      <c r="A24" s="15"/>
      <c r="B24" s="65"/>
      <c r="C24" s="16"/>
      <c r="D24" s="15"/>
      <c r="E24" s="15"/>
      <c r="F24" s="15"/>
      <c r="G24" s="15"/>
      <c r="H24" s="15"/>
      <c r="I24" s="15"/>
      <c r="J24" s="15"/>
      <c r="K24" s="15"/>
      <c r="L24" s="15"/>
      <c r="M24" s="15"/>
      <c r="N24" s="15"/>
      <c r="O24" s="15"/>
      <c r="P24" s="15"/>
      <c r="Q24" s="15"/>
      <c r="R24" s="15"/>
      <c r="S24" s="15"/>
      <c r="T24" s="15"/>
      <c r="U24" s="15"/>
      <c r="V24" s="15"/>
      <c r="W24" s="15"/>
    </row>
    <row r="25" spans="1:23" s="14" customFormat="1" ht="12.75" x14ac:dyDescent="0.2">
      <c r="A25" s="15"/>
      <c r="B25" s="65"/>
      <c r="C25" s="16"/>
      <c r="D25" s="15"/>
      <c r="E25" s="15"/>
      <c r="F25" s="15"/>
      <c r="G25" s="15"/>
      <c r="H25" s="15"/>
      <c r="I25" s="15"/>
      <c r="J25" s="15"/>
      <c r="K25" s="15"/>
      <c r="L25" s="15"/>
      <c r="M25" s="15"/>
      <c r="N25" s="15"/>
      <c r="O25" s="15"/>
      <c r="P25" s="15"/>
      <c r="Q25" s="15"/>
      <c r="R25" s="15"/>
      <c r="S25" s="15"/>
      <c r="T25" s="15"/>
      <c r="U25" s="15"/>
      <c r="V25" s="15"/>
      <c r="W25" s="15"/>
    </row>
    <row r="26" spans="1:23" s="14" customFormat="1" ht="12.75" x14ac:dyDescent="0.2">
      <c r="A26" s="15"/>
      <c r="B26" s="65"/>
      <c r="C26" s="16"/>
      <c r="D26" s="15"/>
      <c r="E26" s="15"/>
      <c r="F26" s="15"/>
      <c r="G26" s="15"/>
      <c r="H26" s="15"/>
      <c r="I26" s="15"/>
      <c r="J26" s="15"/>
      <c r="K26" s="15"/>
      <c r="L26" s="15"/>
      <c r="M26" s="15"/>
      <c r="N26" s="15"/>
      <c r="O26" s="15"/>
      <c r="P26" s="15"/>
      <c r="Q26" s="15"/>
      <c r="R26" s="15"/>
      <c r="S26" s="15"/>
      <c r="T26" s="15"/>
      <c r="U26" s="15"/>
      <c r="V26" s="15"/>
      <c r="W26" s="15"/>
    </row>
    <row r="27" spans="1:23" s="14" customFormat="1" ht="12.75" x14ac:dyDescent="0.2">
      <c r="A27" s="15"/>
      <c r="B27" s="65"/>
      <c r="C27" s="16"/>
      <c r="D27" s="15"/>
      <c r="E27" s="15"/>
      <c r="F27" s="15"/>
      <c r="G27" s="15"/>
      <c r="H27" s="15"/>
      <c r="I27" s="15"/>
      <c r="J27" s="15"/>
      <c r="K27" s="15"/>
      <c r="L27" s="15"/>
      <c r="M27" s="15"/>
      <c r="N27" s="15"/>
      <c r="O27" s="15"/>
      <c r="P27" s="15"/>
      <c r="Q27" s="15"/>
      <c r="R27" s="15"/>
      <c r="S27" s="15"/>
      <c r="T27" s="15"/>
      <c r="U27" s="15"/>
      <c r="V27" s="15"/>
      <c r="W27" s="15"/>
    </row>
    <row r="28" spans="1:23" s="14" customFormat="1" ht="12.75" x14ac:dyDescent="0.2">
      <c r="A28" s="15"/>
      <c r="B28" s="65"/>
      <c r="C28" s="16"/>
      <c r="D28" s="15"/>
      <c r="E28" s="15"/>
      <c r="F28" s="15"/>
      <c r="G28" s="15"/>
      <c r="H28" s="15"/>
      <c r="I28" s="15"/>
      <c r="J28" s="15"/>
      <c r="K28" s="15"/>
      <c r="L28" s="15"/>
      <c r="M28" s="15"/>
      <c r="N28" s="15"/>
      <c r="O28" s="15"/>
      <c r="P28" s="15"/>
      <c r="Q28" s="15"/>
      <c r="R28" s="15"/>
      <c r="S28" s="15"/>
      <c r="T28" s="15"/>
      <c r="U28" s="15"/>
      <c r="V28" s="15"/>
      <c r="W28" s="15"/>
    </row>
    <row r="29" spans="1:23" s="14" customFormat="1" ht="12.75" x14ac:dyDescent="0.2">
      <c r="A29" s="15"/>
      <c r="B29" s="65"/>
      <c r="C29" s="16"/>
      <c r="D29" s="15"/>
      <c r="E29" s="15"/>
      <c r="F29" s="15"/>
      <c r="G29" s="15"/>
      <c r="H29" s="15"/>
      <c r="I29" s="15"/>
      <c r="J29" s="15"/>
      <c r="K29" s="15"/>
      <c r="L29" s="15"/>
      <c r="M29" s="15"/>
      <c r="N29" s="15"/>
      <c r="O29" s="15"/>
      <c r="P29" s="15"/>
      <c r="Q29" s="15"/>
      <c r="R29" s="15"/>
      <c r="S29" s="15"/>
      <c r="T29" s="15"/>
      <c r="U29" s="15"/>
      <c r="V29" s="15"/>
      <c r="W29" s="15"/>
    </row>
    <row r="30" spans="1:23" s="14" customFormat="1" ht="12.75" x14ac:dyDescent="0.2">
      <c r="A30" s="15"/>
      <c r="B30" s="65"/>
      <c r="C30" s="16"/>
      <c r="D30" s="15"/>
      <c r="E30" s="15"/>
      <c r="F30" s="15"/>
      <c r="G30" s="15"/>
      <c r="H30" s="15"/>
      <c r="I30" s="15"/>
      <c r="J30" s="15"/>
      <c r="K30" s="15"/>
      <c r="L30" s="15"/>
      <c r="M30" s="15"/>
      <c r="N30" s="15"/>
      <c r="O30" s="15"/>
      <c r="P30" s="15"/>
      <c r="Q30" s="15"/>
      <c r="R30" s="15"/>
      <c r="S30" s="15"/>
      <c r="T30" s="15"/>
      <c r="U30" s="15"/>
      <c r="V30" s="15"/>
      <c r="W30" s="15"/>
    </row>
    <row r="31" spans="1:23" s="14" customFormat="1" ht="12.75" x14ac:dyDescent="0.2">
      <c r="A31" s="15"/>
      <c r="B31" s="65"/>
      <c r="C31" s="16"/>
      <c r="D31" s="15"/>
      <c r="E31" s="15"/>
      <c r="F31" s="15"/>
      <c r="G31" s="15"/>
      <c r="H31" s="15"/>
      <c r="I31" s="15"/>
      <c r="J31" s="15"/>
      <c r="K31" s="15"/>
      <c r="L31" s="15"/>
      <c r="M31" s="15"/>
      <c r="N31" s="15"/>
      <c r="O31" s="15"/>
      <c r="P31" s="15"/>
      <c r="Q31" s="15"/>
      <c r="R31" s="15"/>
      <c r="S31" s="15"/>
      <c r="T31" s="15"/>
      <c r="U31" s="15"/>
      <c r="V31" s="15"/>
      <c r="W31" s="15"/>
    </row>
    <row r="32" spans="1:23" s="14" customFormat="1" ht="12.75" x14ac:dyDescent="0.2">
      <c r="A32" s="15"/>
      <c r="B32" s="65"/>
      <c r="C32" s="16"/>
      <c r="D32" s="15"/>
      <c r="E32" s="15"/>
      <c r="F32" s="15"/>
      <c r="G32" s="15"/>
      <c r="H32" s="15"/>
      <c r="I32" s="15"/>
      <c r="J32" s="15"/>
      <c r="K32" s="15"/>
      <c r="L32" s="15"/>
      <c r="M32" s="15"/>
      <c r="N32" s="15"/>
      <c r="O32" s="15"/>
      <c r="P32" s="15"/>
      <c r="Q32" s="15"/>
      <c r="R32" s="15"/>
      <c r="S32" s="15"/>
      <c r="T32" s="15"/>
      <c r="U32" s="15"/>
      <c r="V32" s="15"/>
      <c r="W32" s="15"/>
    </row>
    <row r="33" spans="1:23" s="14" customFormat="1" ht="12.75" x14ac:dyDescent="0.2">
      <c r="A33" s="15"/>
      <c r="B33" s="65"/>
      <c r="C33" s="16"/>
      <c r="D33" s="15"/>
      <c r="E33" s="15"/>
      <c r="F33" s="15"/>
      <c r="G33" s="15"/>
      <c r="H33" s="15"/>
      <c r="I33" s="15"/>
      <c r="J33" s="15"/>
      <c r="K33" s="15"/>
      <c r="L33" s="15"/>
      <c r="M33" s="15"/>
      <c r="N33" s="15"/>
      <c r="O33" s="15"/>
      <c r="P33" s="15"/>
      <c r="Q33" s="15"/>
      <c r="R33" s="15"/>
      <c r="S33" s="15"/>
      <c r="T33" s="15"/>
      <c r="U33" s="15"/>
      <c r="V33" s="15"/>
      <c r="W33" s="15"/>
    </row>
    <row r="34" spans="1:23" s="14" customFormat="1" ht="12.75" x14ac:dyDescent="0.2">
      <c r="A34" s="15"/>
      <c r="B34" s="65"/>
      <c r="C34" s="16"/>
      <c r="D34" s="15"/>
      <c r="E34" s="15"/>
      <c r="F34" s="15"/>
      <c r="G34" s="15"/>
      <c r="H34" s="15"/>
      <c r="I34" s="15"/>
      <c r="J34" s="15"/>
      <c r="K34" s="15"/>
      <c r="L34" s="15"/>
      <c r="M34" s="15"/>
      <c r="N34" s="15"/>
      <c r="O34" s="15"/>
      <c r="P34" s="15"/>
      <c r="Q34" s="15"/>
      <c r="R34" s="15"/>
      <c r="S34" s="15"/>
      <c r="T34" s="15"/>
      <c r="U34" s="15"/>
      <c r="V34" s="15"/>
      <c r="W34" s="15"/>
    </row>
    <row r="35" spans="1:23" s="14" customFormat="1" ht="12.75" x14ac:dyDescent="0.2">
      <c r="A35" s="15"/>
      <c r="B35" s="65"/>
      <c r="C35" s="16"/>
      <c r="D35" s="15"/>
      <c r="E35" s="15"/>
      <c r="F35" s="15"/>
      <c r="G35" s="15"/>
      <c r="H35" s="15"/>
      <c r="I35" s="15"/>
      <c r="J35" s="15"/>
      <c r="K35" s="15"/>
      <c r="L35" s="15"/>
      <c r="M35" s="15"/>
      <c r="N35" s="15"/>
      <c r="O35" s="15"/>
      <c r="P35" s="15"/>
      <c r="Q35" s="15"/>
      <c r="R35" s="15"/>
      <c r="S35" s="15"/>
      <c r="T35" s="15"/>
      <c r="U35" s="15"/>
      <c r="V35" s="15"/>
      <c r="W35" s="15"/>
    </row>
    <row r="36" spans="1:23" s="14" customFormat="1" ht="12.75" x14ac:dyDescent="0.2">
      <c r="A36" s="15"/>
      <c r="B36" s="65"/>
      <c r="C36" s="16"/>
      <c r="D36" s="15"/>
      <c r="E36" s="15"/>
      <c r="F36" s="15"/>
      <c r="G36" s="15"/>
      <c r="H36" s="15"/>
      <c r="I36" s="15"/>
      <c r="J36" s="15"/>
      <c r="K36" s="15"/>
      <c r="L36" s="15"/>
      <c r="M36" s="15"/>
      <c r="N36" s="15"/>
      <c r="O36" s="15"/>
      <c r="P36" s="15"/>
      <c r="Q36" s="15"/>
      <c r="R36" s="15"/>
      <c r="S36" s="15"/>
      <c r="T36" s="15"/>
      <c r="U36" s="15"/>
      <c r="V36" s="15"/>
      <c r="W36" s="15"/>
    </row>
    <row r="37" spans="1:23" s="14" customFormat="1" ht="12.75" x14ac:dyDescent="0.2">
      <c r="A37" s="15"/>
      <c r="B37" s="65"/>
      <c r="C37" s="16"/>
      <c r="D37" s="15"/>
      <c r="E37" s="15"/>
      <c r="F37" s="15"/>
      <c r="G37" s="15"/>
      <c r="H37" s="15"/>
      <c r="I37" s="15"/>
      <c r="J37" s="15"/>
      <c r="K37" s="15"/>
      <c r="L37" s="15"/>
      <c r="M37" s="15"/>
      <c r="N37" s="15"/>
      <c r="O37" s="15"/>
      <c r="P37" s="15"/>
      <c r="Q37" s="15"/>
      <c r="R37" s="15"/>
      <c r="S37" s="15"/>
      <c r="T37" s="15"/>
      <c r="U37" s="15"/>
      <c r="V37" s="15"/>
      <c r="W37" s="15"/>
    </row>
    <row r="38" spans="1:23" s="14" customFormat="1" ht="12.75" x14ac:dyDescent="0.2">
      <c r="A38" s="15"/>
      <c r="B38" s="65"/>
      <c r="C38" s="16"/>
      <c r="D38" s="15"/>
      <c r="E38" s="15"/>
      <c r="F38" s="15"/>
      <c r="G38" s="15"/>
      <c r="H38" s="15"/>
      <c r="I38" s="15"/>
      <c r="J38" s="15"/>
      <c r="K38" s="15"/>
      <c r="L38" s="15"/>
      <c r="M38" s="15"/>
      <c r="N38" s="15"/>
      <c r="O38" s="15"/>
      <c r="P38" s="15"/>
      <c r="Q38" s="15"/>
      <c r="R38" s="15"/>
      <c r="S38" s="15"/>
      <c r="T38" s="15"/>
      <c r="U38" s="15"/>
      <c r="V38" s="15"/>
      <c r="W38" s="15"/>
    </row>
    <row r="39" spans="1:23" s="14" customFormat="1" ht="12.75" x14ac:dyDescent="0.2">
      <c r="A39" s="15"/>
      <c r="B39" s="65"/>
      <c r="C39" s="16"/>
      <c r="D39" s="15"/>
      <c r="E39" s="15"/>
      <c r="F39" s="15"/>
      <c r="G39" s="15"/>
      <c r="H39" s="15"/>
      <c r="I39" s="15"/>
      <c r="J39" s="15"/>
      <c r="K39" s="15"/>
      <c r="L39" s="15"/>
      <c r="M39" s="15"/>
      <c r="N39" s="15"/>
      <c r="O39" s="15"/>
      <c r="P39" s="15"/>
      <c r="Q39" s="15"/>
      <c r="R39" s="15"/>
      <c r="S39" s="15"/>
      <c r="T39" s="15"/>
      <c r="U39" s="15"/>
      <c r="V39" s="15"/>
      <c r="W39" s="15"/>
    </row>
    <row r="40" spans="1:23" s="14" customFormat="1" ht="12.75" x14ac:dyDescent="0.2">
      <c r="A40" s="15"/>
      <c r="B40" s="65"/>
      <c r="C40" s="16"/>
      <c r="D40" s="15"/>
      <c r="E40" s="15"/>
      <c r="F40" s="15"/>
      <c r="G40" s="15"/>
      <c r="H40" s="15"/>
      <c r="I40" s="15"/>
      <c r="J40" s="15"/>
      <c r="K40" s="15"/>
      <c r="L40" s="15"/>
      <c r="M40" s="15"/>
      <c r="N40" s="15"/>
      <c r="O40" s="15"/>
      <c r="P40" s="15"/>
      <c r="Q40" s="15"/>
      <c r="R40" s="15"/>
      <c r="S40" s="15"/>
      <c r="T40" s="15"/>
      <c r="U40" s="15"/>
      <c r="V40" s="15"/>
      <c r="W40" s="15"/>
    </row>
    <row r="41" spans="1:23" s="14" customFormat="1" ht="12.75" x14ac:dyDescent="0.2">
      <c r="A41" s="15"/>
      <c r="B41" s="65"/>
      <c r="C41" s="16"/>
      <c r="D41" s="15"/>
      <c r="E41" s="15"/>
      <c r="F41" s="15"/>
      <c r="G41" s="15"/>
      <c r="H41" s="15"/>
      <c r="I41" s="15"/>
      <c r="J41" s="15"/>
      <c r="K41" s="15"/>
      <c r="L41" s="15"/>
      <c r="M41" s="15"/>
      <c r="N41" s="15"/>
      <c r="O41" s="15"/>
      <c r="P41" s="15"/>
      <c r="Q41" s="15"/>
      <c r="R41" s="15"/>
      <c r="S41" s="15"/>
      <c r="T41" s="15"/>
      <c r="U41" s="15"/>
      <c r="V41" s="15"/>
      <c r="W41" s="15"/>
    </row>
    <row r="42" spans="1:23" s="14" customFormat="1" ht="12.75" x14ac:dyDescent="0.2">
      <c r="A42" s="15"/>
      <c r="B42" s="65"/>
      <c r="C42" s="16"/>
      <c r="D42" s="15"/>
      <c r="E42" s="15"/>
      <c r="F42" s="15"/>
      <c r="G42" s="15"/>
      <c r="H42" s="15"/>
      <c r="I42" s="15"/>
      <c r="J42" s="15"/>
      <c r="K42" s="15"/>
      <c r="L42" s="15"/>
      <c r="M42" s="15"/>
      <c r="N42" s="15"/>
      <c r="O42" s="15"/>
      <c r="P42" s="15"/>
      <c r="Q42" s="15"/>
      <c r="R42" s="15"/>
      <c r="S42" s="15"/>
      <c r="T42" s="15"/>
      <c r="U42" s="15"/>
      <c r="V42" s="15"/>
      <c r="W42" s="15"/>
    </row>
    <row r="43" spans="1:23" s="14" customFormat="1" ht="12.75" x14ac:dyDescent="0.2">
      <c r="A43" s="15"/>
      <c r="B43" s="65"/>
      <c r="C43" s="16"/>
      <c r="D43" s="15"/>
      <c r="E43" s="15"/>
      <c r="F43" s="15"/>
      <c r="G43" s="15"/>
      <c r="H43" s="15"/>
      <c r="I43" s="15"/>
      <c r="J43" s="15"/>
      <c r="K43" s="15"/>
      <c r="L43" s="15"/>
      <c r="M43" s="15"/>
      <c r="N43" s="15"/>
      <c r="O43" s="15"/>
      <c r="P43" s="15"/>
      <c r="Q43" s="15"/>
      <c r="R43" s="15"/>
      <c r="S43" s="15"/>
      <c r="T43" s="15"/>
      <c r="U43" s="15"/>
      <c r="V43" s="15"/>
      <c r="W43" s="15"/>
    </row>
    <row r="44" spans="1:23" s="14" customFormat="1" ht="12.75" x14ac:dyDescent="0.2">
      <c r="A44" s="15"/>
      <c r="B44" s="65"/>
      <c r="C44" s="16"/>
      <c r="D44" s="15"/>
      <c r="E44" s="15"/>
      <c r="F44" s="15"/>
      <c r="G44" s="15"/>
      <c r="H44" s="15"/>
      <c r="I44" s="15"/>
      <c r="J44" s="15"/>
      <c r="K44" s="15"/>
      <c r="L44" s="15"/>
      <c r="M44" s="15"/>
      <c r="N44" s="15"/>
      <c r="O44" s="15"/>
      <c r="P44" s="15"/>
      <c r="Q44" s="15"/>
      <c r="R44" s="15"/>
      <c r="S44" s="15"/>
      <c r="T44" s="15"/>
      <c r="U44" s="15"/>
      <c r="V44" s="15"/>
      <c r="W44" s="15"/>
    </row>
    <row r="45" spans="1:23" s="14" customFormat="1" ht="12.75" x14ac:dyDescent="0.2">
      <c r="A45" s="15"/>
      <c r="B45" s="65"/>
      <c r="C45" s="16"/>
      <c r="D45" s="15"/>
      <c r="E45" s="15"/>
      <c r="F45" s="15"/>
      <c r="G45" s="15"/>
      <c r="H45" s="15"/>
      <c r="I45" s="15"/>
      <c r="J45" s="15"/>
      <c r="K45" s="15"/>
      <c r="L45" s="15"/>
      <c r="M45" s="15"/>
      <c r="N45" s="15"/>
      <c r="O45" s="15"/>
      <c r="P45" s="15"/>
      <c r="Q45" s="15"/>
      <c r="R45" s="15"/>
      <c r="S45" s="15"/>
      <c r="T45" s="15"/>
      <c r="U45" s="15"/>
      <c r="V45" s="15"/>
      <c r="W45" s="15"/>
    </row>
    <row r="46" spans="1:23" s="14" customFormat="1" ht="12.75" x14ac:dyDescent="0.2">
      <c r="A46" s="15"/>
      <c r="B46" s="65"/>
      <c r="C46" s="16"/>
      <c r="D46" s="15"/>
      <c r="E46" s="15"/>
      <c r="F46" s="15"/>
      <c r="G46" s="15"/>
      <c r="H46" s="15"/>
      <c r="I46" s="15"/>
      <c r="J46" s="15"/>
      <c r="K46" s="15"/>
      <c r="L46" s="15"/>
      <c r="M46" s="15"/>
      <c r="N46" s="15"/>
      <c r="O46" s="15"/>
      <c r="P46" s="15"/>
      <c r="Q46" s="15"/>
      <c r="R46" s="15"/>
      <c r="S46" s="15"/>
      <c r="T46" s="15"/>
      <c r="U46" s="15"/>
      <c r="V46" s="15"/>
      <c r="W46" s="15"/>
    </row>
    <row r="47" spans="1:23" s="14" customFormat="1" ht="12.75" x14ac:dyDescent="0.2">
      <c r="A47" s="15"/>
      <c r="B47" s="65"/>
      <c r="C47" s="16"/>
      <c r="D47" s="15"/>
      <c r="E47" s="15"/>
      <c r="F47" s="15"/>
      <c r="G47" s="15"/>
      <c r="H47" s="15"/>
      <c r="I47" s="15"/>
      <c r="J47" s="15"/>
      <c r="K47" s="15"/>
      <c r="L47" s="15"/>
      <c r="M47" s="15"/>
      <c r="N47" s="15"/>
      <c r="O47" s="15"/>
      <c r="P47" s="15"/>
      <c r="Q47" s="15"/>
      <c r="R47" s="15"/>
      <c r="S47" s="15"/>
      <c r="T47" s="15"/>
      <c r="U47" s="15"/>
      <c r="V47" s="15"/>
      <c r="W47" s="15"/>
    </row>
    <row r="48" spans="1:23" s="14" customFormat="1" ht="12.75" x14ac:dyDescent="0.2">
      <c r="A48" s="15"/>
      <c r="B48" s="65"/>
      <c r="C48" s="16"/>
      <c r="D48" s="15"/>
      <c r="E48" s="15"/>
      <c r="F48" s="15"/>
      <c r="G48" s="15"/>
      <c r="H48" s="15"/>
      <c r="I48" s="15"/>
      <c r="J48" s="15"/>
      <c r="K48" s="15"/>
      <c r="L48" s="15"/>
      <c r="M48" s="15"/>
      <c r="N48" s="15"/>
      <c r="O48" s="15"/>
      <c r="P48" s="15"/>
      <c r="Q48" s="15"/>
      <c r="R48" s="15"/>
      <c r="S48" s="15"/>
      <c r="T48" s="15"/>
      <c r="U48" s="15"/>
      <c r="V48" s="15"/>
      <c r="W48" s="15"/>
    </row>
    <row r="49" spans="1:23" s="14" customFormat="1" ht="12.75" x14ac:dyDescent="0.2">
      <c r="A49" s="15"/>
      <c r="B49" s="65"/>
      <c r="C49" s="16"/>
      <c r="D49" s="15"/>
      <c r="E49" s="15"/>
      <c r="F49" s="15"/>
      <c r="G49" s="15"/>
      <c r="H49" s="15"/>
      <c r="I49" s="15"/>
      <c r="J49" s="15"/>
      <c r="K49" s="15"/>
      <c r="L49" s="15"/>
      <c r="M49" s="15"/>
      <c r="N49" s="15"/>
      <c r="O49" s="15"/>
      <c r="P49" s="15"/>
      <c r="Q49" s="15"/>
      <c r="R49" s="15"/>
      <c r="S49" s="15"/>
      <c r="T49" s="15"/>
      <c r="U49" s="15"/>
      <c r="V49" s="15"/>
      <c r="W49" s="15"/>
    </row>
    <row r="50" spans="1:23" s="14" customFormat="1" ht="12.75" x14ac:dyDescent="0.2">
      <c r="A50" s="15"/>
      <c r="B50" s="16"/>
      <c r="C50" s="16"/>
      <c r="D50" s="15"/>
      <c r="E50" s="15"/>
      <c r="F50" s="15"/>
      <c r="G50" s="15"/>
      <c r="H50" s="15"/>
      <c r="I50" s="15"/>
      <c r="J50" s="15"/>
      <c r="K50" s="15"/>
      <c r="L50" s="15"/>
      <c r="M50" s="15"/>
      <c r="N50" s="15"/>
      <c r="O50" s="15"/>
      <c r="P50" s="15"/>
      <c r="Q50" s="15"/>
      <c r="R50" s="15"/>
      <c r="S50" s="15"/>
      <c r="T50" s="15"/>
      <c r="U50" s="15"/>
      <c r="V50" s="15"/>
      <c r="W50" s="15"/>
    </row>
    <row r="51" spans="1:23" s="14" customFormat="1" ht="12.75" x14ac:dyDescent="0.2">
      <c r="A51" s="15"/>
      <c r="B51" s="16"/>
      <c r="C51" s="16"/>
      <c r="D51" s="15"/>
      <c r="E51" s="15"/>
      <c r="F51" s="15"/>
      <c r="G51" s="15"/>
      <c r="H51" s="15"/>
      <c r="I51" s="15"/>
      <c r="J51" s="15"/>
      <c r="K51" s="15"/>
      <c r="L51" s="15"/>
      <c r="M51" s="15"/>
      <c r="N51" s="15"/>
      <c r="O51" s="15"/>
      <c r="P51" s="15"/>
      <c r="Q51" s="15"/>
      <c r="R51" s="15"/>
      <c r="S51" s="15"/>
      <c r="T51" s="15"/>
      <c r="U51" s="15"/>
      <c r="V51" s="15"/>
      <c r="W51" s="15"/>
    </row>
    <row r="52" spans="1:23" s="14" customFormat="1" ht="12.75" x14ac:dyDescent="0.2">
      <c r="A52" s="15"/>
      <c r="B52" s="16"/>
      <c r="C52" s="16"/>
      <c r="D52" s="15"/>
      <c r="E52" s="15"/>
      <c r="F52" s="15"/>
      <c r="G52" s="15"/>
      <c r="H52" s="15"/>
      <c r="I52" s="15"/>
      <c r="J52" s="15"/>
      <c r="K52" s="15"/>
      <c r="L52" s="15"/>
      <c r="M52" s="15"/>
      <c r="N52" s="15"/>
      <c r="O52" s="15"/>
      <c r="P52" s="15"/>
      <c r="Q52" s="15"/>
      <c r="R52" s="15"/>
      <c r="S52" s="15"/>
      <c r="T52" s="15"/>
      <c r="U52" s="15"/>
      <c r="V52" s="15"/>
      <c r="W52" s="15"/>
    </row>
    <row r="53" spans="1:23" s="14" customFormat="1" ht="12.75" x14ac:dyDescent="0.2">
      <c r="A53" s="15"/>
      <c r="B53" s="16"/>
      <c r="C53" s="16"/>
      <c r="D53" s="15"/>
      <c r="E53" s="15"/>
      <c r="F53" s="15"/>
      <c r="G53" s="15"/>
      <c r="H53" s="15"/>
      <c r="I53" s="15"/>
      <c r="J53" s="15"/>
      <c r="K53" s="15"/>
      <c r="L53" s="15"/>
      <c r="M53" s="15"/>
      <c r="N53" s="15"/>
      <c r="O53" s="15"/>
      <c r="P53" s="15"/>
      <c r="Q53" s="15"/>
      <c r="R53" s="15"/>
      <c r="S53" s="15"/>
      <c r="T53" s="15"/>
      <c r="U53" s="15"/>
      <c r="V53" s="15"/>
      <c r="W53" s="15"/>
    </row>
    <row r="54" spans="1:23" s="14" customFormat="1" ht="12.75" x14ac:dyDescent="0.2">
      <c r="A54" s="15"/>
      <c r="B54" s="16"/>
      <c r="C54" s="16"/>
      <c r="D54" s="15"/>
      <c r="E54" s="15"/>
      <c r="F54" s="15"/>
      <c r="G54" s="15"/>
      <c r="H54" s="15"/>
      <c r="I54" s="15"/>
      <c r="J54" s="15"/>
      <c r="K54" s="15"/>
      <c r="L54" s="15"/>
      <c r="M54" s="15"/>
      <c r="N54" s="15"/>
      <c r="O54" s="15"/>
      <c r="P54" s="15"/>
      <c r="Q54" s="15"/>
      <c r="R54" s="15"/>
      <c r="S54" s="15"/>
      <c r="T54" s="15"/>
      <c r="U54" s="15"/>
      <c r="V54" s="15"/>
      <c r="W54" s="15"/>
    </row>
    <row r="55" spans="1:23" s="14" customFormat="1" ht="12.75" x14ac:dyDescent="0.2">
      <c r="A55" s="15"/>
      <c r="B55" s="16"/>
      <c r="C55" s="16"/>
      <c r="D55" s="15"/>
      <c r="E55" s="15"/>
      <c r="F55" s="15"/>
      <c r="G55" s="15"/>
      <c r="H55" s="15"/>
      <c r="I55" s="15"/>
      <c r="J55" s="15"/>
      <c r="K55" s="15"/>
      <c r="L55" s="15"/>
      <c r="M55" s="15"/>
      <c r="N55" s="15"/>
      <c r="O55" s="15"/>
      <c r="P55" s="15"/>
      <c r="Q55" s="15"/>
      <c r="R55" s="15"/>
      <c r="S55" s="15"/>
      <c r="T55" s="15"/>
      <c r="U55" s="15"/>
      <c r="V55" s="15"/>
      <c r="W55" s="15"/>
    </row>
    <row r="56" spans="1:23" s="14" customFormat="1" ht="12.75" x14ac:dyDescent="0.2">
      <c r="A56" s="15"/>
      <c r="B56" s="16"/>
      <c r="C56" s="16"/>
      <c r="D56" s="15"/>
      <c r="E56" s="15"/>
      <c r="F56" s="15"/>
      <c r="G56" s="15"/>
      <c r="H56" s="15"/>
      <c r="I56" s="15"/>
      <c r="J56" s="15"/>
      <c r="K56" s="15"/>
      <c r="L56" s="15"/>
      <c r="M56" s="15"/>
      <c r="N56" s="15"/>
      <c r="O56" s="15"/>
      <c r="P56" s="15"/>
      <c r="Q56" s="15"/>
      <c r="R56" s="15"/>
      <c r="S56" s="15"/>
      <c r="T56" s="15"/>
      <c r="U56" s="15"/>
      <c r="V56" s="15"/>
      <c r="W56" s="15"/>
    </row>
    <row r="57" spans="1:23" s="14" customFormat="1" ht="12.75" x14ac:dyDescent="0.2">
      <c r="A57" s="15"/>
      <c r="B57" s="16"/>
      <c r="C57" s="16"/>
      <c r="D57" s="15"/>
      <c r="E57" s="15"/>
      <c r="F57" s="15"/>
      <c r="G57" s="15"/>
      <c r="H57" s="15"/>
      <c r="I57" s="15"/>
      <c r="J57" s="15"/>
      <c r="K57" s="15"/>
      <c r="L57" s="15"/>
      <c r="M57" s="15"/>
      <c r="N57" s="15"/>
      <c r="O57" s="15"/>
      <c r="P57" s="15"/>
      <c r="Q57" s="15"/>
      <c r="R57" s="15"/>
      <c r="S57" s="15"/>
      <c r="T57" s="15"/>
      <c r="U57" s="15"/>
      <c r="V57" s="15"/>
      <c r="W57" s="15"/>
    </row>
    <row r="58" spans="1:23" s="14" customFormat="1" ht="12.75" x14ac:dyDescent="0.2">
      <c r="A58" s="15"/>
      <c r="B58" s="16"/>
      <c r="C58" s="16"/>
      <c r="D58" s="15"/>
      <c r="E58" s="15"/>
      <c r="F58" s="15"/>
      <c r="G58" s="15"/>
      <c r="H58" s="15"/>
      <c r="I58" s="15"/>
      <c r="J58" s="15"/>
      <c r="K58" s="15"/>
      <c r="L58" s="15"/>
      <c r="M58" s="15"/>
      <c r="N58" s="15"/>
      <c r="O58" s="15"/>
      <c r="P58" s="15"/>
      <c r="Q58" s="15"/>
      <c r="R58" s="15"/>
      <c r="S58" s="15"/>
      <c r="T58" s="15"/>
      <c r="U58" s="15"/>
      <c r="V58" s="15"/>
      <c r="W58" s="15"/>
    </row>
    <row r="59" spans="1:23" s="14" customFormat="1" ht="12.75" x14ac:dyDescent="0.2">
      <c r="A59" s="15"/>
      <c r="B59" s="16"/>
      <c r="C59" s="16"/>
      <c r="D59" s="15"/>
      <c r="E59" s="15"/>
      <c r="F59" s="15"/>
      <c r="G59" s="15"/>
      <c r="H59" s="15"/>
      <c r="I59" s="15"/>
      <c r="J59" s="15"/>
      <c r="K59" s="15"/>
      <c r="L59" s="15"/>
      <c r="M59" s="15"/>
      <c r="N59" s="15"/>
      <c r="O59" s="15"/>
      <c r="P59" s="15"/>
      <c r="Q59" s="15"/>
      <c r="R59" s="15"/>
      <c r="S59" s="15"/>
      <c r="T59" s="15"/>
      <c r="U59" s="15"/>
      <c r="V59" s="15"/>
      <c r="W59" s="15"/>
    </row>
    <row r="60" spans="1:23" s="14" customFormat="1" ht="12.75" x14ac:dyDescent="0.2">
      <c r="A60" s="15"/>
      <c r="B60" s="16"/>
      <c r="C60" s="16"/>
      <c r="D60" s="15"/>
      <c r="E60" s="15"/>
      <c r="F60" s="15"/>
      <c r="G60" s="15"/>
      <c r="H60" s="15"/>
      <c r="I60" s="15"/>
      <c r="J60" s="15"/>
      <c r="K60" s="15"/>
      <c r="L60" s="15"/>
      <c r="M60" s="15"/>
      <c r="N60" s="15"/>
      <c r="O60" s="15"/>
      <c r="P60" s="15"/>
      <c r="Q60" s="15"/>
      <c r="R60" s="15"/>
      <c r="S60" s="15"/>
      <c r="T60" s="15"/>
      <c r="U60" s="15"/>
      <c r="V60" s="15"/>
      <c r="W60" s="15"/>
    </row>
    <row r="61" spans="1:23" s="14" customFormat="1" ht="12.75" x14ac:dyDescent="0.2">
      <c r="A61" s="15"/>
      <c r="B61" s="16"/>
      <c r="C61" s="16"/>
      <c r="D61" s="15"/>
      <c r="E61" s="15"/>
      <c r="F61" s="15"/>
      <c r="G61" s="15"/>
      <c r="H61" s="15"/>
      <c r="I61" s="15"/>
      <c r="J61" s="15"/>
      <c r="K61" s="15"/>
      <c r="L61" s="15"/>
      <c r="M61" s="15"/>
      <c r="N61" s="15"/>
      <c r="O61" s="15"/>
      <c r="P61" s="15"/>
      <c r="Q61" s="15"/>
      <c r="R61" s="15"/>
      <c r="S61" s="15"/>
      <c r="T61" s="15"/>
      <c r="U61" s="15"/>
      <c r="V61" s="15"/>
      <c r="W61" s="15"/>
    </row>
    <row r="62" spans="1:23" s="14" customFormat="1" ht="12.75" x14ac:dyDescent="0.2">
      <c r="A62" s="15"/>
      <c r="B62" s="16"/>
      <c r="C62" s="16"/>
      <c r="D62" s="15"/>
      <c r="E62" s="15"/>
      <c r="F62" s="15"/>
      <c r="G62" s="15"/>
      <c r="H62" s="15"/>
      <c r="I62" s="15"/>
      <c r="J62" s="15"/>
      <c r="K62" s="15"/>
      <c r="L62" s="15"/>
      <c r="M62" s="15"/>
      <c r="N62" s="15"/>
      <c r="O62" s="15"/>
      <c r="P62" s="15"/>
      <c r="Q62" s="15"/>
      <c r="R62" s="15"/>
      <c r="S62" s="15"/>
      <c r="T62" s="15"/>
      <c r="U62" s="15"/>
      <c r="V62" s="15"/>
      <c r="W62" s="15"/>
    </row>
    <row r="63" spans="1:23" s="14" customFormat="1" ht="12.75" x14ac:dyDescent="0.2">
      <c r="A63" s="15"/>
      <c r="B63" s="16"/>
      <c r="C63" s="16"/>
      <c r="D63" s="15"/>
      <c r="E63" s="15"/>
      <c r="F63" s="15"/>
      <c r="G63" s="15"/>
      <c r="H63" s="15"/>
      <c r="I63" s="15"/>
      <c r="J63" s="15"/>
      <c r="K63" s="15"/>
      <c r="L63" s="15"/>
      <c r="M63" s="15"/>
      <c r="N63" s="15"/>
      <c r="O63" s="15"/>
      <c r="P63" s="15"/>
      <c r="Q63" s="15"/>
      <c r="R63" s="15"/>
      <c r="S63" s="15"/>
      <c r="T63" s="15"/>
      <c r="U63" s="15"/>
      <c r="V63" s="15"/>
      <c r="W63" s="15"/>
    </row>
    <row r="64" spans="1:23" s="14" customFormat="1" ht="12.75" x14ac:dyDescent="0.2">
      <c r="A64" s="15"/>
      <c r="B64" s="16"/>
      <c r="C64" s="16"/>
      <c r="D64" s="15"/>
      <c r="E64" s="15"/>
      <c r="F64" s="15"/>
      <c r="G64" s="15"/>
      <c r="H64" s="15"/>
      <c r="I64" s="15"/>
      <c r="J64" s="15"/>
      <c r="K64" s="15"/>
      <c r="L64" s="15"/>
      <c r="M64" s="15"/>
      <c r="N64" s="15"/>
      <c r="O64" s="15"/>
      <c r="P64" s="15"/>
      <c r="Q64" s="15"/>
      <c r="R64" s="15"/>
      <c r="S64" s="15"/>
      <c r="T64" s="15"/>
      <c r="U64" s="15"/>
      <c r="V64" s="15"/>
      <c r="W64" s="15"/>
    </row>
    <row r="65" spans="1:23" s="14" customFormat="1" ht="12.75" x14ac:dyDescent="0.2">
      <c r="A65" s="15"/>
      <c r="B65" s="16"/>
      <c r="C65" s="16"/>
      <c r="D65" s="15"/>
      <c r="E65" s="15"/>
      <c r="F65" s="15"/>
      <c r="G65" s="15"/>
      <c r="H65" s="15"/>
      <c r="I65" s="15"/>
      <c r="J65" s="15"/>
      <c r="K65" s="15"/>
      <c r="L65" s="15"/>
      <c r="M65" s="15"/>
      <c r="N65" s="15"/>
      <c r="O65" s="15"/>
      <c r="P65" s="15"/>
      <c r="Q65" s="15"/>
      <c r="R65" s="15"/>
      <c r="S65" s="15"/>
      <c r="T65" s="15"/>
      <c r="U65" s="15"/>
      <c r="V65" s="15"/>
      <c r="W65" s="15"/>
    </row>
    <row r="66" spans="1:23" s="14" customFormat="1" ht="12.75" x14ac:dyDescent="0.2">
      <c r="A66" s="15"/>
      <c r="B66" s="16"/>
      <c r="C66" s="16"/>
      <c r="D66" s="15"/>
      <c r="E66" s="15"/>
      <c r="F66" s="15"/>
      <c r="G66" s="15"/>
      <c r="H66" s="15"/>
      <c r="I66" s="15"/>
      <c r="J66" s="15"/>
      <c r="K66" s="15"/>
      <c r="L66" s="15"/>
      <c r="M66" s="15"/>
      <c r="N66" s="15"/>
      <c r="O66" s="15"/>
      <c r="P66" s="15"/>
      <c r="Q66" s="15"/>
      <c r="R66" s="15"/>
      <c r="S66" s="15"/>
      <c r="T66" s="15"/>
      <c r="U66" s="15"/>
      <c r="V66" s="15"/>
      <c r="W66" s="15"/>
    </row>
    <row r="67" spans="1:23" s="14" customFormat="1" ht="12.75" x14ac:dyDescent="0.2">
      <c r="A67" s="15"/>
      <c r="B67" s="16"/>
      <c r="C67" s="16"/>
      <c r="D67" s="15"/>
      <c r="E67" s="15"/>
      <c r="F67" s="15"/>
      <c r="G67" s="15"/>
      <c r="H67" s="15"/>
      <c r="I67" s="15"/>
      <c r="J67" s="15"/>
      <c r="K67" s="15"/>
      <c r="L67" s="15"/>
      <c r="M67" s="15"/>
      <c r="N67" s="15"/>
      <c r="O67" s="15"/>
      <c r="P67" s="15"/>
      <c r="Q67" s="15"/>
      <c r="R67" s="15"/>
      <c r="S67" s="15"/>
      <c r="T67" s="15"/>
      <c r="U67" s="15"/>
      <c r="V67" s="15"/>
      <c r="W67" s="15"/>
    </row>
    <row r="68" spans="1:23" s="14" customFormat="1" ht="12.75" x14ac:dyDescent="0.2">
      <c r="A68" s="15"/>
      <c r="B68" s="16"/>
      <c r="C68" s="16"/>
      <c r="D68" s="15"/>
      <c r="E68" s="15"/>
      <c r="F68" s="15"/>
      <c r="G68" s="15"/>
      <c r="H68" s="15"/>
      <c r="I68" s="15"/>
      <c r="J68" s="15"/>
      <c r="K68" s="15"/>
      <c r="L68" s="15"/>
      <c r="M68" s="15"/>
      <c r="N68" s="15"/>
      <c r="O68" s="15"/>
      <c r="P68" s="15"/>
      <c r="Q68" s="15"/>
      <c r="R68" s="15"/>
      <c r="S68" s="15"/>
      <c r="T68" s="15"/>
      <c r="U68" s="15"/>
      <c r="V68" s="15"/>
      <c r="W68" s="15"/>
    </row>
    <row r="69" spans="1:23" s="14" customFormat="1" ht="12.75" x14ac:dyDescent="0.2">
      <c r="A69" s="15"/>
      <c r="B69" s="16"/>
      <c r="C69" s="16"/>
      <c r="D69" s="15"/>
      <c r="E69" s="15"/>
      <c r="F69" s="15"/>
      <c r="G69" s="15"/>
      <c r="H69" s="15"/>
      <c r="I69" s="15"/>
      <c r="J69" s="15"/>
      <c r="K69" s="15"/>
      <c r="L69" s="15"/>
      <c r="M69" s="15"/>
      <c r="N69" s="15"/>
      <c r="O69" s="15"/>
      <c r="P69" s="15"/>
      <c r="Q69" s="15"/>
      <c r="R69" s="15"/>
      <c r="S69" s="15"/>
      <c r="T69" s="15"/>
      <c r="U69" s="15"/>
      <c r="V69" s="15"/>
      <c r="W69" s="15"/>
    </row>
    <row r="70" spans="1:23" s="14" customFormat="1" ht="12.75" x14ac:dyDescent="0.2">
      <c r="A70" s="15"/>
      <c r="B70" s="16"/>
      <c r="C70" s="16"/>
      <c r="D70" s="15"/>
      <c r="E70" s="15"/>
      <c r="F70" s="15"/>
      <c r="G70" s="15"/>
      <c r="H70" s="15"/>
      <c r="I70" s="15"/>
      <c r="J70" s="15"/>
      <c r="K70" s="15"/>
      <c r="L70" s="15"/>
      <c r="M70" s="15"/>
      <c r="N70" s="15"/>
      <c r="O70" s="15"/>
      <c r="P70" s="15"/>
      <c r="Q70" s="15"/>
      <c r="R70" s="15"/>
      <c r="S70" s="15"/>
      <c r="T70" s="15"/>
      <c r="U70" s="15"/>
      <c r="V70" s="15"/>
      <c r="W70" s="15"/>
    </row>
    <row r="71" spans="1:23" s="14" customFormat="1" ht="12.75" x14ac:dyDescent="0.2">
      <c r="A71" s="15"/>
      <c r="B71" s="16"/>
      <c r="C71" s="16"/>
      <c r="D71" s="15"/>
      <c r="E71" s="15"/>
      <c r="F71" s="15"/>
      <c r="G71" s="15"/>
      <c r="H71" s="15"/>
      <c r="I71" s="15"/>
      <c r="J71" s="15"/>
      <c r="K71" s="15"/>
      <c r="L71" s="15"/>
      <c r="M71" s="15"/>
      <c r="N71" s="15"/>
      <c r="O71" s="15"/>
      <c r="P71" s="15"/>
      <c r="Q71" s="15"/>
      <c r="R71" s="15"/>
      <c r="S71" s="15"/>
      <c r="T71" s="15"/>
      <c r="U71" s="15"/>
      <c r="V71" s="15"/>
      <c r="W71" s="15"/>
    </row>
    <row r="72" spans="1:23" s="14" customFormat="1" ht="12.75" x14ac:dyDescent="0.2">
      <c r="A72" s="15"/>
      <c r="B72" s="16"/>
      <c r="C72" s="16"/>
      <c r="D72" s="15"/>
      <c r="E72" s="15"/>
      <c r="F72" s="15"/>
      <c r="G72" s="15"/>
      <c r="H72" s="15"/>
      <c r="I72" s="15"/>
      <c r="J72" s="15"/>
      <c r="K72" s="15"/>
      <c r="L72" s="15"/>
      <c r="M72" s="15"/>
      <c r="N72" s="15"/>
      <c r="O72" s="15"/>
      <c r="P72" s="15"/>
      <c r="Q72" s="15"/>
      <c r="R72" s="15"/>
      <c r="S72" s="15"/>
      <c r="T72" s="15"/>
      <c r="U72" s="15"/>
      <c r="V72" s="15"/>
      <c r="W72" s="15"/>
    </row>
    <row r="73" spans="1:23" s="14" customFormat="1" ht="12.75" x14ac:dyDescent="0.2">
      <c r="A73" s="15"/>
      <c r="B73" s="16"/>
      <c r="C73" s="16"/>
      <c r="D73" s="15"/>
      <c r="E73" s="15"/>
      <c r="F73" s="15"/>
      <c r="G73" s="15"/>
      <c r="H73" s="15"/>
      <c r="I73" s="15"/>
      <c r="J73" s="15"/>
      <c r="K73" s="15"/>
      <c r="L73" s="15"/>
      <c r="M73" s="15"/>
      <c r="N73" s="15"/>
      <c r="O73" s="15"/>
      <c r="P73" s="15"/>
      <c r="Q73" s="15"/>
      <c r="R73" s="15"/>
      <c r="S73" s="15"/>
      <c r="T73" s="15"/>
      <c r="U73" s="15"/>
      <c r="V73" s="15"/>
      <c r="W73" s="15"/>
    </row>
    <row r="74" spans="1:23" s="14" customFormat="1" ht="12.75" x14ac:dyDescent="0.2">
      <c r="A74" s="15"/>
      <c r="B74" s="16"/>
      <c r="C74" s="16"/>
      <c r="D74" s="15"/>
      <c r="E74" s="15"/>
      <c r="F74" s="15"/>
      <c r="G74" s="15"/>
      <c r="H74" s="15"/>
      <c r="I74" s="15"/>
      <c r="J74" s="15"/>
      <c r="K74" s="15"/>
      <c r="L74" s="15"/>
      <c r="M74" s="15"/>
      <c r="N74" s="15"/>
      <c r="O74" s="15"/>
      <c r="P74" s="15"/>
      <c r="Q74" s="15"/>
      <c r="R74" s="15"/>
      <c r="S74" s="15"/>
      <c r="T74" s="15"/>
      <c r="U74" s="15"/>
      <c r="V74" s="15"/>
      <c r="W74" s="15"/>
    </row>
    <row r="75" spans="1:23" s="14" customFormat="1" ht="12.75" x14ac:dyDescent="0.2">
      <c r="A75" s="15"/>
      <c r="B75" s="16"/>
      <c r="C75" s="16"/>
      <c r="D75" s="15"/>
      <c r="E75" s="15"/>
      <c r="F75" s="15"/>
      <c r="G75" s="15"/>
      <c r="H75" s="15"/>
      <c r="I75" s="15"/>
      <c r="J75" s="15"/>
      <c r="K75" s="15"/>
      <c r="L75" s="15"/>
      <c r="M75" s="15"/>
      <c r="N75" s="15"/>
      <c r="O75" s="15"/>
      <c r="P75" s="15"/>
      <c r="Q75" s="15"/>
      <c r="R75" s="15"/>
      <c r="S75" s="15"/>
      <c r="T75" s="15"/>
      <c r="U75" s="15"/>
      <c r="V75" s="15"/>
      <c r="W75" s="15"/>
    </row>
    <row r="76" spans="1:23" s="14" customFormat="1" ht="12.75" x14ac:dyDescent="0.2">
      <c r="A76" s="15"/>
      <c r="B76" s="16"/>
      <c r="C76" s="16"/>
      <c r="D76" s="15"/>
      <c r="E76" s="15"/>
      <c r="F76" s="15"/>
      <c r="G76" s="15"/>
      <c r="H76" s="15"/>
      <c r="I76" s="15"/>
      <c r="J76" s="15"/>
      <c r="K76" s="15"/>
      <c r="L76" s="15"/>
      <c r="M76" s="15"/>
      <c r="N76" s="15"/>
      <c r="O76" s="15"/>
      <c r="P76" s="15"/>
      <c r="Q76" s="15"/>
      <c r="R76" s="15"/>
      <c r="S76" s="15"/>
      <c r="T76" s="15"/>
      <c r="U76" s="15"/>
      <c r="V76" s="15"/>
      <c r="W76" s="15"/>
    </row>
    <row r="77" spans="1:23" s="14" customFormat="1" ht="12.75" x14ac:dyDescent="0.2">
      <c r="A77" s="15"/>
      <c r="B77" s="16"/>
      <c r="C77" s="16"/>
      <c r="D77" s="15"/>
      <c r="E77" s="15"/>
      <c r="F77" s="15"/>
      <c r="G77" s="15"/>
      <c r="H77" s="15"/>
      <c r="I77" s="15"/>
      <c r="J77" s="15"/>
      <c r="K77" s="15"/>
      <c r="L77" s="15"/>
      <c r="M77" s="15"/>
      <c r="N77" s="15"/>
      <c r="O77" s="15"/>
      <c r="P77" s="15"/>
      <c r="Q77" s="15"/>
      <c r="R77" s="15"/>
      <c r="S77" s="15"/>
      <c r="T77" s="15"/>
      <c r="U77" s="15"/>
      <c r="V77" s="15"/>
      <c r="W77" s="15"/>
    </row>
    <row r="78" spans="1:23" s="14" customFormat="1" ht="12.75" x14ac:dyDescent="0.2">
      <c r="A78" s="15"/>
      <c r="B78" s="16"/>
      <c r="C78" s="16"/>
      <c r="D78" s="15"/>
      <c r="E78" s="15"/>
      <c r="F78" s="15"/>
      <c r="G78" s="15"/>
      <c r="H78" s="15"/>
      <c r="I78" s="15"/>
      <c r="J78" s="15"/>
      <c r="K78" s="15"/>
      <c r="L78" s="15"/>
      <c r="M78" s="15"/>
      <c r="N78" s="15"/>
      <c r="O78" s="15"/>
      <c r="P78" s="15"/>
      <c r="Q78" s="15"/>
      <c r="R78" s="15"/>
      <c r="S78" s="15"/>
      <c r="T78" s="15"/>
      <c r="U78" s="15"/>
      <c r="V78" s="15"/>
      <c r="W78" s="15"/>
    </row>
    <row r="79" spans="1:23" s="14" customFormat="1" ht="12.75" x14ac:dyDescent="0.2">
      <c r="A79" s="15"/>
      <c r="B79" s="16"/>
      <c r="C79" s="16"/>
      <c r="D79" s="15"/>
      <c r="E79" s="15"/>
      <c r="F79" s="15"/>
      <c r="G79" s="15"/>
      <c r="H79" s="15"/>
      <c r="I79" s="15"/>
      <c r="J79" s="15"/>
      <c r="K79" s="15"/>
      <c r="L79" s="15"/>
      <c r="M79" s="15"/>
      <c r="N79" s="15"/>
      <c r="O79" s="15"/>
      <c r="P79" s="15"/>
      <c r="Q79" s="15"/>
      <c r="R79" s="15"/>
      <c r="S79" s="15"/>
      <c r="T79" s="15"/>
      <c r="U79" s="15"/>
      <c r="V79" s="15"/>
      <c r="W79" s="15"/>
    </row>
    <row r="80" spans="1:23" s="14" customFormat="1" ht="12.75" x14ac:dyDescent="0.2">
      <c r="A80" s="15"/>
      <c r="B80" s="16"/>
      <c r="C80" s="16"/>
      <c r="D80" s="15"/>
      <c r="E80" s="15"/>
      <c r="F80" s="15"/>
      <c r="G80" s="15"/>
      <c r="H80" s="15"/>
      <c r="I80" s="15"/>
      <c r="J80" s="15"/>
      <c r="K80" s="15"/>
      <c r="L80" s="15"/>
      <c r="M80" s="15"/>
      <c r="N80" s="15"/>
      <c r="O80" s="15"/>
      <c r="P80" s="15"/>
      <c r="Q80" s="15"/>
      <c r="R80" s="15"/>
      <c r="S80" s="15"/>
      <c r="T80" s="15"/>
      <c r="U80" s="15"/>
      <c r="V80" s="15"/>
      <c r="W80" s="15"/>
    </row>
    <row r="81" spans="1:23" s="14" customFormat="1" ht="12.75" x14ac:dyDescent="0.2">
      <c r="A81" s="15"/>
      <c r="B81" s="16"/>
      <c r="C81" s="16"/>
      <c r="D81" s="15"/>
      <c r="E81" s="15"/>
      <c r="F81" s="15"/>
      <c r="G81" s="15"/>
      <c r="H81" s="15"/>
      <c r="I81" s="15"/>
      <c r="J81" s="15"/>
      <c r="K81" s="15"/>
      <c r="L81" s="15"/>
      <c r="M81" s="15"/>
      <c r="N81" s="15"/>
      <c r="O81" s="15"/>
      <c r="P81" s="15"/>
      <c r="Q81" s="15"/>
      <c r="R81" s="15"/>
      <c r="S81" s="15"/>
      <c r="T81" s="15"/>
      <c r="U81" s="15"/>
      <c r="V81" s="15"/>
      <c r="W81" s="15"/>
    </row>
    <row r="82" spans="1:23" s="14" customFormat="1" ht="12.75" x14ac:dyDescent="0.2">
      <c r="A82" s="15"/>
      <c r="B82" s="16"/>
      <c r="C82" s="16"/>
      <c r="D82" s="15"/>
      <c r="E82" s="15"/>
      <c r="F82" s="15"/>
      <c r="G82" s="15"/>
      <c r="H82" s="15"/>
      <c r="I82" s="15"/>
      <c r="J82" s="15"/>
      <c r="K82" s="15"/>
      <c r="L82" s="15"/>
      <c r="M82" s="15"/>
      <c r="N82" s="15"/>
      <c r="O82" s="15"/>
      <c r="P82" s="15"/>
      <c r="Q82" s="15"/>
      <c r="R82" s="15"/>
      <c r="S82" s="15"/>
      <c r="T82" s="15"/>
      <c r="U82" s="15"/>
      <c r="V82" s="15"/>
      <c r="W82" s="15"/>
    </row>
    <row r="83" spans="1:23" s="14" customFormat="1" ht="12.75" x14ac:dyDescent="0.2">
      <c r="A83" s="15"/>
      <c r="B83" s="16"/>
      <c r="C83" s="16"/>
      <c r="D83" s="15"/>
      <c r="E83" s="15"/>
      <c r="F83" s="15"/>
      <c r="G83" s="15"/>
      <c r="H83" s="15"/>
      <c r="I83" s="15"/>
      <c r="J83" s="15"/>
      <c r="K83" s="15"/>
      <c r="L83" s="15"/>
      <c r="M83" s="15"/>
      <c r="N83" s="15"/>
      <c r="O83" s="15"/>
      <c r="P83" s="15"/>
      <c r="Q83" s="15"/>
      <c r="R83" s="15"/>
      <c r="S83" s="15"/>
      <c r="T83" s="15"/>
      <c r="U83" s="15"/>
      <c r="V83" s="15"/>
      <c r="W83" s="15"/>
    </row>
    <row r="84" spans="1:23" s="14" customFormat="1" ht="12.75" x14ac:dyDescent="0.2">
      <c r="A84" s="15"/>
      <c r="B84" s="16"/>
      <c r="C84" s="16"/>
      <c r="D84" s="15"/>
      <c r="E84" s="15"/>
      <c r="F84" s="15"/>
      <c r="G84" s="15"/>
      <c r="H84" s="15"/>
      <c r="I84" s="15"/>
      <c r="J84" s="15"/>
      <c r="K84" s="15"/>
      <c r="L84" s="15"/>
      <c r="M84" s="15"/>
      <c r="N84" s="15"/>
      <c r="O84" s="15"/>
      <c r="P84" s="15"/>
      <c r="Q84" s="15"/>
      <c r="R84" s="15"/>
      <c r="S84" s="15"/>
      <c r="T84" s="15"/>
      <c r="U84" s="15"/>
      <c r="V84" s="15"/>
      <c r="W84" s="15"/>
    </row>
    <row r="85" spans="1:23" s="14" customFormat="1" ht="12.75" x14ac:dyDescent="0.2">
      <c r="A85" s="15"/>
      <c r="B85" s="16"/>
      <c r="C85" s="16"/>
      <c r="D85" s="15"/>
      <c r="E85" s="15"/>
      <c r="F85" s="15"/>
      <c r="G85" s="15"/>
      <c r="H85" s="15"/>
      <c r="I85" s="15"/>
      <c r="J85" s="15"/>
      <c r="K85" s="15"/>
      <c r="L85" s="15"/>
      <c r="M85" s="15"/>
      <c r="N85" s="15"/>
      <c r="O85" s="15"/>
      <c r="P85" s="15"/>
      <c r="Q85" s="15"/>
      <c r="R85" s="15"/>
      <c r="S85" s="15"/>
      <c r="T85" s="15"/>
      <c r="U85" s="15"/>
      <c r="V85" s="15"/>
      <c r="W85" s="15"/>
    </row>
    <row r="86" spans="1:23" s="14" customFormat="1" ht="12.75" x14ac:dyDescent="0.2">
      <c r="A86" s="15"/>
      <c r="B86" s="16"/>
      <c r="C86" s="16"/>
      <c r="D86" s="15"/>
      <c r="E86" s="15"/>
      <c r="F86" s="15"/>
      <c r="G86" s="15"/>
      <c r="H86" s="15"/>
      <c r="I86" s="15"/>
      <c r="J86" s="15"/>
      <c r="K86" s="15"/>
      <c r="L86" s="15"/>
      <c r="M86" s="15"/>
      <c r="N86" s="15"/>
      <c r="O86" s="15"/>
      <c r="P86" s="15"/>
      <c r="Q86" s="15"/>
      <c r="R86" s="15"/>
      <c r="S86" s="15"/>
      <c r="T86" s="15"/>
      <c r="U86" s="15"/>
      <c r="V86" s="15"/>
      <c r="W86" s="15"/>
    </row>
    <row r="87" spans="1:23" s="14" customFormat="1" ht="12.75" x14ac:dyDescent="0.2">
      <c r="A87" s="15"/>
      <c r="B87" s="16"/>
      <c r="C87" s="16"/>
      <c r="D87" s="15"/>
      <c r="E87" s="15"/>
      <c r="F87" s="15"/>
      <c r="G87" s="15"/>
      <c r="H87" s="15"/>
      <c r="I87" s="15"/>
      <c r="J87" s="15"/>
      <c r="K87" s="15"/>
      <c r="L87" s="15"/>
      <c r="M87" s="15"/>
      <c r="N87" s="15"/>
      <c r="O87" s="15"/>
      <c r="P87" s="15"/>
      <c r="Q87" s="15"/>
      <c r="R87" s="15"/>
      <c r="S87" s="15"/>
      <c r="T87" s="15"/>
      <c r="U87" s="15"/>
      <c r="V87" s="15"/>
      <c r="W87" s="15"/>
    </row>
    <row r="88" spans="1:23" s="14" customFormat="1" ht="12.75" x14ac:dyDescent="0.2">
      <c r="A88" s="15"/>
      <c r="B88" s="16"/>
      <c r="C88" s="16"/>
      <c r="D88" s="15"/>
      <c r="E88" s="15"/>
      <c r="F88" s="15"/>
      <c r="G88" s="15"/>
      <c r="H88" s="15"/>
      <c r="I88" s="15"/>
      <c r="J88" s="15"/>
      <c r="K88" s="15"/>
      <c r="L88" s="15"/>
      <c r="M88" s="15"/>
      <c r="N88" s="15"/>
      <c r="O88" s="15"/>
      <c r="P88" s="15"/>
      <c r="Q88" s="15"/>
      <c r="R88" s="15"/>
      <c r="S88" s="15"/>
      <c r="T88" s="15"/>
      <c r="U88" s="15"/>
      <c r="V88" s="15"/>
      <c r="W88" s="15"/>
    </row>
    <row r="89" spans="1:23" s="14" customFormat="1" ht="12.75" x14ac:dyDescent="0.2">
      <c r="A89" s="15"/>
      <c r="B89" s="16"/>
      <c r="C89" s="16"/>
      <c r="D89" s="15"/>
      <c r="E89" s="15"/>
      <c r="F89" s="15"/>
      <c r="G89" s="15"/>
      <c r="H89" s="15"/>
      <c r="I89" s="15"/>
      <c r="J89" s="15"/>
      <c r="K89" s="15"/>
      <c r="L89" s="15"/>
      <c r="M89" s="15"/>
      <c r="N89" s="15"/>
      <c r="O89" s="15"/>
      <c r="P89" s="15"/>
      <c r="Q89" s="15"/>
      <c r="R89" s="15"/>
      <c r="S89" s="15"/>
      <c r="T89" s="15"/>
      <c r="U89" s="15"/>
      <c r="V89" s="15"/>
      <c r="W89" s="15"/>
    </row>
    <row r="90" spans="1:23" s="14" customFormat="1" ht="12.75" x14ac:dyDescent="0.2">
      <c r="A90" s="15"/>
      <c r="B90" s="16"/>
      <c r="C90" s="16"/>
      <c r="D90" s="15"/>
      <c r="E90" s="15"/>
      <c r="F90" s="15"/>
      <c r="G90" s="15"/>
      <c r="H90" s="15"/>
      <c r="I90" s="15"/>
      <c r="J90" s="15"/>
      <c r="K90" s="15"/>
      <c r="L90" s="15"/>
      <c r="M90" s="15"/>
      <c r="N90" s="15"/>
      <c r="O90" s="15"/>
      <c r="P90" s="15"/>
      <c r="Q90" s="15"/>
      <c r="R90" s="15"/>
      <c r="S90" s="15"/>
      <c r="T90" s="15"/>
      <c r="U90" s="15"/>
      <c r="V90" s="15"/>
      <c r="W90" s="15"/>
    </row>
    <row r="91" spans="1:23" s="14" customFormat="1" ht="12.75" x14ac:dyDescent="0.2">
      <c r="A91" s="15"/>
      <c r="B91" s="16"/>
      <c r="C91" s="16"/>
      <c r="D91" s="15"/>
      <c r="E91" s="15"/>
      <c r="F91" s="15"/>
      <c r="G91" s="15"/>
      <c r="H91" s="15"/>
      <c r="I91" s="15"/>
      <c r="J91" s="15"/>
      <c r="K91" s="15"/>
      <c r="L91" s="15"/>
      <c r="M91" s="15"/>
      <c r="N91" s="15"/>
      <c r="O91" s="15"/>
      <c r="P91" s="15"/>
      <c r="Q91" s="15"/>
      <c r="R91" s="15"/>
      <c r="S91" s="15"/>
      <c r="T91" s="15"/>
      <c r="U91" s="15"/>
      <c r="V91" s="15"/>
      <c r="W91" s="15"/>
    </row>
    <row r="92" spans="1:23" s="14" customFormat="1" ht="12.75" x14ac:dyDescent="0.2">
      <c r="A92" s="15"/>
      <c r="B92" s="16"/>
      <c r="C92" s="16"/>
      <c r="D92" s="15"/>
      <c r="E92" s="15"/>
      <c r="F92" s="15"/>
      <c r="G92" s="15"/>
      <c r="H92" s="15"/>
      <c r="I92" s="15"/>
      <c r="J92" s="15"/>
      <c r="K92" s="15"/>
      <c r="L92" s="15"/>
      <c r="M92" s="15"/>
      <c r="N92" s="15"/>
      <c r="O92" s="15"/>
      <c r="P92" s="15"/>
      <c r="Q92" s="15"/>
      <c r="R92" s="15"/>
      <c r="S92" s="15"/>
      <c r="T92" s="15"/>
      <c r="U92" s="15"/>
      <c r="V92" s="15"/>
      <c r="W92" s="15"/>
    </row>
    <row r="93" spans="1:23" s="14" customFormat="1" ht="12.75" x14ac:dyDescent="0.2">
      <c r="A93" s="15"/>
      <c r="B93" s="16"/>
      <c r="C93" s="16"/>
      <c r="D93" s="15"/>
      <c r="E93" s="15"/>
      <c r="F93" s="15"/>
      <c r="G93" s="15"/>
      <c r="H93" s="15"/>
      <c r="I93" s="15"/>
      <c r="J93" s="15"/>
      <c r="K93" s="15"/>
      <c r="L93" s="15"/>
      <c r="M93" s="15"/>
      <c r="N93" s="15"/>
      <c r="O93" s="15"/>
      <c r="P93" s="15"/>
      <c r="Q93" s="15"/>
      <c r="R93" s="15"/>
      <c r="S93" s="15"/>
      <c r="T93" s="15"/>
      <c r="U93" s="15"/>
      <c r="V93" s="15"/>
      <c r="W93" s="15"/>
    </row>
    <row r="94" spans="1:23" s="14" customFormat="1" ht="12.75" x14ac:dyDescent="0.2">
      <c r="A94" s="15"/>
      <c r="B94" s="16"/>
      <c r="C94" s="16"/>
      <c r="D94" s="15"/>
      <c r="E94" s="15"/>
      <c r="F94" s="15"/>
      <c r="G94" s="15"/>
      <c r="H94" s="15"/>
      <c r="I94" s="15"/>
      <c r="J94" s="15"/>
      <c r="K94" s="15"/>
      <c r="L94" s="15"/>
      <c r="M94" s="15"/>
      <c r="N94" s="15"/>
      <c r="O94" s="15"/>
      <c r="P94" s="15"/>
      <c r="Q94" s="15"/>
      <c r="R94" s="15"/>
      <c r="S94" s="15"/>
      <c r="T94" s="15"/>
      <c r="U94" s="15"/>
      <c r="V94" s="15"/>
      <c r="W94" s="15"/>
    </row>
    <row r="95" spans="1:23" s="14" customFormat="1" ht="12.75" x14ac:dyDescent="0.2">
      <c r="A95" s="15"/>
      <c r="B95" s="16"/>
      <c r="C95" s="16"/>
      <c r="D95" s="15"/>
      <c r="E95" s="15"/>
      <c r="F95" s="15"/>
      <c r="G95" s="15"/>
      <c r="H95" s="15"/>
      <c r="I95" s="15"/>
      <c r="J95" s="15"/>
      <c r="K95" s="15"/>
      <c r="L95" s="15"/>
      <c r="M95" s="15"/>
      <c r="N95" s="15"/>
      <c r="O95" s="15"/>
      <c r="P95" s="15"/>
      <c r="Q95" s="15"/>
      <c r="R95" s="15"/>
      <c r="S95" s="15"/>
      <c r="T95" s="15"/>
      <c r="U95" s="15"/>
      <c r="V95" s="15"/>
      <c r="W95" s="15"/>
    </row>
    <row r="96" spans="1:23" s="14" customFormat="1" ht="12.75" x14ac:dyDescent="0.2">
      <c r="A96" s="15"/>
      <c r="B96" s="16"/>
      <c r="C96" s="16"/>
      <c r="D96" s="15"/>
      <c r="E96" s="15"/>
      <c r="F96" s="15"/>
      <c r="G96" s="15"/>
      <c r="H96" s="15"/>
      <c r="I96" s="15"/>
      <c r="J96" s="15"/>
      <c r="K96" s="15"/>
      <c r="L96" s="15"/>
      <c r="M96" s="15"/>
      <c r="N96" s="15"/>
      <c r="O96" s="15"/>
      <c r="P96" s="15"/>
      <c r="Q96" s="15"/>
      <c r="R96" s="15"/>
      <c r="S96" s="15"/>
      <c r="T96" s="15"/>
      <c r="U96" s="15"/>
      <c r="V96" s="15"/>
      <c r="W96" s="15"/>
    </row>
    <row r="97" spans="1:23" s="14" customFormat="1" ht="12.75" x14ac:dyDescent="0.2">
      <c r="A97" s="15"/>
      <c r="B97" s="16"/>
      <c r="C97" s="16"/>
      <c r="D97" s="15"/>
      <c r="E97" s="15"/>
      <c r="F97" s="15"/>
      <c r="G97" s="15"/>
      <c r="H97" s="15"/>
      <c r="I97" s="15"/>
      <c r="J97" s="15"/>
      <c r="K97" s="15"/>
      <c r="L97" s="15"/>
      <c r="M97" s="15"/>
      <c r="N97" s="15"/>
      <c r="O97" s="15"/>
      <c r="P97" s="15"/>
      <c r="Q97" s="15"/>
      <c r="R97" s="15"/>
      <c r="S97" s="15"/>
      <c r="T97" s="15"/>
      <c r="U97" s="15"/>
      <c r="V97" s="15"/>
      <c r="W97" s="15"/>
    </row>
    <row r="98" spans="1:23" s="14" customFormat="1" ht="12.75" x14ac:dyDescent="0.2">
      <c r="A98" s="15"/>
      <c r="B98" s="16"/>
      <c r="C98" s="16"/>
      <c r="D98" s="15"/>
      <c r="E98" s="15"/>
      <c r="F98" s="15"/>
      <c r="G98" s="15"/>
      <c r="H98" s="15"/>
      <c r="I98" s="15"/>
      <c r="J98" s="15"/>
      <c r="K98" s="15"/>
      <c r="L98" s="15"/>
      <c r="M98" s="15"/>
      <c r="N98" s="15"/>
      <c r="O98" s="15"/>
      <c r="P98" s="15"/>
      <c r="Q98" s="15"/>
      <c r="R98" s="15"/>
      <c r="S98" s="15"/>
      <c r="T98" s="15"/>
      <c r="U98" s="15"/>
      <c r="V98" s="15"/>
      <c r="W98" s="15"/>
    </row>
    <row r="99" spans="1:23" s="14" customFormat="1" ht="12.75" x14ac:dyDescent="0.2">
      <c r="A99" s="15"/>
      <c r="B99" s="16"/>
      <c r="C99" s="16"/>
      <c r="D99" s="15"/>
      <c r="E99" s="15"/>
      <c r="F99" s="15"/>
      <c r="G99" s="15"/>
      <c r="H99" s="15"/>
      <c r="I99" s="15"/>
      <c r="J99" s="15"/>
      <c r="K99" s="15"/>
      <c r="L99" s="15"/>
      <c r="M99" s="15"/>
      <c r="N99" s="15"/>
      <c r="O99" s="15"/>
      <c r="P99" s="15"/>
      <c r="Q99" s="15"/>
      <c r="R99" s="15"/>
      <c r="S99" s="15"/>
      <c r="T99" s="15"/>
      <c r="U99" s="15"/>
      <c r="V99" s="15"/>
      <c r="W99" s="15"/>
    </row>
    <row r="100" spans="1:23" s="14" customFormat="1" ht="12.75" x14ac:dyDescent="0.2">
      <c r="A100" s="15"/>
      <c r="B100" s="16"/>
      <c r="C100" s="16"/>
      <c r="D100" s="15"/>
      <c r="E100" s="15"/>
      <c r="F100" s="15"/>
      <c r="G100" s="15"/>
      <c r="H100" s="15"/>
      <c r="I100" s="15"/>
      <c r="J100" s="15"/>
      <c r="K100" s="15"/>
      <c r="L100" s="15"/>
      <c r="M100" s="15"/>
      <c r="N100" s="15"/>
      <c r="O100" s="15"/>
      <c r="P100" s="15"/>
      <c r="Q100" s="15"/>
      <c r="R100" s="15"/>
      <c r="S100" s="15"/>
      <c r="T100" s="15"/>
      <c r="U100" s="15"/>
      <c r="V100" s="15"/>
      <c r="W100" s="15"/>
    </row>
  </sheetData>
  <mergeCells count="1">
    <mergeCell ref="B2:C2"/>
  </mergeCells>
  <pageMargins left="0.7" right="0.7" top="0.75" bottom="0.75" header="0.3" footer="0.3"/>
  <pageSetup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6"/>
  <sheetViews>
    <sheetView zoomScaleNormal="100" workbookViewId="0">
      <selection activeCell="D20" sqref="D20"/>
    </sheetView>
  </sheetViews>
  <sheetFormatPr defaultRowHeight="15" x14ac:dyDescent="0.25"/>
  <cols>
    <col min="1" max="1" width="3" customWidth="1"/>
    <col min="2" max="2" width="3.7109375" customWidth="1"/>
    <col min="3" max="3" width="4.140625" customWidth="1"/>
    <col min="4" max="4" width="8.85546875" customWidth="1"/>
    <col min="5" max="6" width="8.28515625" customWidth="1"/>
    <col min="7" max="7" width="31" customWidth="1"/>
    <col min="8" max="8" width="53" customWidth="1"/>
    <col min="9" max="9" width="28.85546875" customWidth="1"/>
    <col min="10" max="10" width="25.42578125" customWidth="1"/>
    <col min="11" max="11" width="4.5703125" customWidth="1"/>
    <col min="12" max="12" width="3.7109375" customWidth="1"/>
  </cols>
  <sheetData>
    <row r="1" spans="1:27" x14ac:dyDescent="0.25">
      <c r="A1" s="49"/>
      <c r="B1" s="49"/>
      <c r="C1" s="49"/>
      <c r="D1" s="49"/>
      <c r="E1" s="49"/>
      <c r="F1" s="49"/>
      <c r="G1" s="49"/>
      <c r="H1" s="49"/>
      <c r="I1" s="49"/>
      <c r="J1" s="49"/>
      <c r="K1" s="49"/>
      <c r="L1" s="49"/>
      <c r="M1" s="73"/>
      <c r="N1" s="73"/>
      <c r="O1" s="73"/>
      <c r="P1" s="73"/>
      <c r="Q1" s="73"/>
      <c r="R1" s="73"/>
      <c r="S1" s="73"/>
      <c r="T1" s="73"/>
      <c r="U1" s="73"/>
      <c r="V1" s="73"/>
      <c r="W1" s="73"/>
      <c r="X1" s="73"/>
      <c r="Y1" s="73"/>
      <c r="Z1" s="73"/>
      <c r="AA1" s="73"/>
    </row>
    <row r="2" spans="1:27"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row>
    <row r="3" spans="1:27" ht="15" customHeight="1" x14ac:dyDescent="0.25">
      <c r="A3" s="73"/>
      <c r="B3" s="73"/>
      <c r="C3" s="73"/>
      <c r="D3" s="73"/>
      <c r="E3" s="73"/>
      <c r="F3" s="73"/>
      <c r="G3" s="73"/>
      <c r="H3" s="173" t="str">
        <f>Summary!G10</f>
        <v>Acme Fireworks</v>
      </c>
      <c r="I3" s="105"/>
      <c r="J3" s="105"/>
      <c r="K3" s="73"/>
      <c r="L3" s="73"/>
      <c r="M3" s="73"/>
      <c r="N3" s="73"/>
      <c r="O3" s="73"/>
      <c r="P3" s="73"/>
      <c r="Q3" s="73"/>
      <c r="R3" s="73"/>
      <c r="S3" s="73"/>
      <c r="T3" s="73"/>
      <c r="U3" s="73"/>
      <c r="V3" s="73"/>
      <c r="W3" s="73"/>
      <c r="X3" s="73"/>
      <c r="Y3" s="73"/>
      <c r="Z3" s="73"/>
      <c r="AA3" s="73"/>
    </row>
    <row r="4" spans="1:27" ht="15" customHeight="1" x14ac:dyDescent="0.25">
      <c r="A4" s="73"/>
      <c r="B4" s="73"/>
      <c r="C4" s="73"/>
      <c r="D4" s="73"/>
      <c r="E4" s="73"/>
      <c r="F4" s="73"/>
      <c r="G4" s="73"/>
      <c r="H4" s="173"/>
      <c r="I4" s="105"/>
      <c r="J4" s="105"/>
      <c r="K4" s="73"/>
      <c r="L4" s="73"/>
      <c r="M4" s="73"/>
      <c r="N4" s="73"/>
      <c r="O4" s="73"/>
      <c r="P4" s="73"/>
      <c r="Q4" s="73"/>
      <c r="R4" s="73"/>
      <c r="S4" s="73"/>
      <c r="T4" s="73"/>
      <c r="U4" s="73"/>
      <c r="V4" s="73"/>
      <c r="W4" s="73"/>
      <c r="X4" s="73"/>
      <c r="Y4" s="73"/>
      <c r="Z4" s="73"/>
      <c r="AA4" s="73"/>
    </row>
    <row r="5" spans="1:27" ht="15" customHeight="1" x14ac:dyDescent="0.25">
      <c r="A5" s="73"/>
      <c r="B5" s="73"/>
      <c r="C5" s="73"/>
      <c r="D5" s="73"/>
      <c r="E5" s="73"/>
      <c r="F5" s="73"/>
      <c r="G5" s="73"/>
      <c r="H5" s="102"/>
      <c r="I5" s="102"/>
      <c r="J5" s="102"/>
      <c r="K5" s="73"/>
      <c r="L5" s="73"/>
      <c r="M5" s="73"/>
      <c r="N5" s="73"/>
      <c r="O5" s="73"/>
      <c r="P5" s="73"/>
      <c r="Q5" s="73"/>
      <c r="R5" s="73"/>
      <c r="S5" s="73"/>
      <c r="T5" s="73"/>
      <c r="U5" s="73"/>
      <c r="V5" s="73"/>
      <c r="W5" s="73"/>
      <c r="X5" s="73"/>
      <c r="Y5" s="73"/>
      <c r="Z5" s="73"/>
      <c r="AA5" s="73"/>
    </row>
    <row r="6" spans="1:27" x14ac:dyDescent="0.25">
      <c r="A6" s="73"/>
      <c r="B6" s="50"/>
      <c r="C6" s="50"/>
      <c r="D6" s="50"/>
      <c r="E6" s="50"/>
      <c r="F6" s="50"/>
      <c r="G6" s="50"/>
      <c r="H6" s="50"/>
      <c r="I6" s="50"/>
      <c r="J6" s="50"/>
      <c r="K6" s="50"/>
      <c r="L6" s="73"/>
      <c r="M6" s="73"/>
      <c r="N6" s="73"/>
      <c r="O6" s="73"/>
      <c r="P6" s="73"/>
      <c r="Q6" s="73"/>
      <c r="R6" s="73"/>
      <c r="S6" s="73"/>
      <c r="T6" s="73"/>
      <c r="U6" s="73"/>
      <c r="V6" s="73"/>
      <c r="W6" s="73"/>
      <c r="X6" s="73"/>
      <c r="Y6" s="73"/>
      <c r="Z6" s="73"/>
      <c r="AA6" s="73"/>
    </row>
    <row r="7" spans="1:27" x14ac:dyDescent="0.25">
      <c r="A7" s="73"/>
      <c r="B7" s="49"/>
      <c r="C7" s="49"/>
      <c r="D7" s="49"/>
      <c r="E7" s="49"/>
      <c r="F7" s="49"/>
      <c r="G7" s="49"/>
      <c r="H7" s="49"/>
      <c r="I7" s="49"/>
      <c r="J7" s="49"/>
      <c r="K7" s="49"/>
      <c r="L7" s="73"/>
      <c r="M7" s="73"/>
      <c r="N7" s="73"/>
      <c r="O7" s="73"/>
      <c r="P7" s="73"/>
      <c r="Q7" s="73"/>
      <c r="R7" s="73"/>
      <c r="S7" s="73"/>
      <c r="T7" s="73"/>
      <c r="U7" s="73"/>
      <c r="V7" s="73"/>
      <c r="W7" s="73"/>
      <c r="X7" s="73"/>
      <c r="Y7" s="73"/>
      <c r="Z7" s="73"/>
      <c r="AA7" s="73"/>
    </row>
    <row r="8" spans="1:27" ht="27.75" customHeight="1" x14ac:dyDescent="0.35">
      <c r="A8" s="73"/>
      <c r="B8" s="49"/>
      <c r="C8" s="51"/>
      <c r="D8" s="123" t="s">
        <v>139</v>
      </c>
      <c r="E8" s="103"/>
      <c r="F8" s="103"/>
      <c r="G8" s="53"/>
      <c r="H8" s="103"/>
      <c r="I8" s="103"/>
      <c r="J8" s="103"/>
      <c r="K8" s="49"/>
      <c r="L8" s="73"/>
      <c r="M8" s="73"/>
      <c r="N8" s="73"/>
      <c r="O8" s="73"/>
      <c r="P8" s="73"/>
      <c r="Q8" s="73"/>
      <c r="R8" s="73"/>
      <c r="S8" s="73"/>
      <c r="T8" s="73"/>
      <c r="U8" s="73"/>
      <c r="V8" s="73"/>
      <c r="W8" s="73"/>
      <c r="X8" s="73"/>
      <c r="Y8" s="73"/>
      <c r="Z8" s="73"/>
      <c r="AA8" s="73"/>
    </row>
    <row r="9" spans="1:27" ht="15" customHeight="1" x14ac:dyDescent="0.25">
      <c r="A9" s="73"/>
      <c r="B9" s="49"/>
      <c r="C9" s="73"/>
      <c r="D9" s="73"/>
      <c r="E9" s="15"/>
      <c r="F9" s="15"/>
      <c r="G9" s="15"/>
      <c r="H9" s="15"/>
      <c r="I9" s="73"/>
      <c r="J9" s="73"/>
      <c r="K9" s="49"/>
      <c r="L9" s="73"/>
      <c r="M9" s="73"/>
      <c r="N9" s="73"/>
      <c r="O9" s="73"/>
      <c r="P9" s="73"/>
      <c r="Q9" s="73"/>
      <c r="R9" s="73"/>
      <c r="S9" s="73"/>
      <c r="T9" s="73"/>
      <c r="U9" s="73"/>
      <c r="V9" s="73"/>
      <c r="W9" s="73"/>
      <c r="X9" s="73"/>
      <c r="Y9" s="73"/>
      <c r="Z9" s="73"/>
      <c r="AA9" s="73"/>
    </row>
    <row r="10" spans="1:27" ht="15" customHeight="1" thickBot="1" x14ac:dyDescent="0.3">
      <c r="A10" s="73"/>
      <c r="B10" s="49"/>
      <c r="C10" s="110"/>
      <c r="D10" s="110"/>
      <c r="E10" s="112"/>
      <c r="F10" s="112"/>
      <c r="G10" s="111"/>
      <c r="H10" s="113"/>
      <c r="I10" s="110"/>
      <c r="J10" s="110"/>
      <c r="K10" s="49"/>
      <c r="L10" s="73"/>
      <c r="M10" s="73"/>
      <c r="N10" s="73"/>
      <c r="O10" s="73"/>
      <c r="P10" s="73"/>
      <c r="Q10" s="73"/>
      <c r="R10" s="73"/>
      <c r="S10" s="73"/>
      <c r="T10" s="73"/>
      <c r="U10" s="73"/>
      <c r="V10" s="73"/>
      <c r="W10" s="73"/>
      <c r="X10" s="73"/>
      <c r="Y10" s="73"/>
      <c r="Z10" s="73"/>
      <c r="AA10" s="73"/>
    </row>
    <row r="11" spans="1:27" ht="26.25" customHeight="1" thickBot="1" x14ac:dyDescent="0.3">
      <c r="A11" s="73"/>
      <c r="B11" s="49"/>
      <c r="C11" s="119"/>
      <c r="D11" s="120" t="s">
        <v>140</v>
      </c>
      <c r="E11" s="121"/>
      <c r="F11" s="121"/>
      <c r="G11" s="121"/>
      <c r="H11" s="122"/>
      <c r="I11" s="114" t="s">
        <v>123</v>
      </c>
      <c r="J11" s="115" t="s">
        <v>151</v>
      </c>
      <c r="K11" s="49"/>
      <c r="L11" s="73"/>
      <c r="M11" s="73"/>
      <c r="N11" s="73"/>
      <c r="O11" s="73"/>
      <c r="P11" s="73"/>
      <c r="Q11" s="73"/>
      <c r="R11" s="73"/>
      <c r="S11" s="73"/>
      <c r="T11" s="73"/>
      <c r="U11" s="73"/>
      <c r="V11" s="73"/>
      <c r="W11" s="73"/>
      <c r="X11" s="73"/>
      <c r="Y11" s="73"/>
      <c r="Z11" s="73"/>
      <c r="AA11" s="73"/>
    </row>
    <row r="12" spans="1:27" ht="17.25" customHeight="1" thickBot="1" x14ac:dyDescent="0.3">
      <c r="A12" s="73"/>
      <c r="B12" s="49"/>
      <c r="C12" s="73"/>
      <c r="D12" s="73"/>
      <c r="E12" s="73"/>
      <c r="F12" s="73"/>
      <c r="G12" s="73"/>
      <c r="H12" s="73"/>
      <c r="I12" s="116" t="s">
        <v>125</v>
      </c>
      <c r="J12" s="117" t="s">
        <v>126</v>
      </c>
      <c r="K12" s="49"/>
      <c r="L12" s="73"/>
      <c r="M12" s="73"/>
      <c r="N12" s="73"/>
      <c r="O12" s="73"/>
      <c r="P12" s="73"/>
      <c r="Q12" s="73"/>
      <c r="R12" s="73"/>
      <c r="S12" s="73"/>
      <c r="T12" s="73"/>
      <c r="U12" s="73"/>
      <c r="V12" s="73"/>
      <c r="W12" s="73"/>
      <c r="X12" s="73"/>
      <c r="Y12" s="73"/>
      <c r="Z12" s="73"/>
      <c r="AA12" s="73"/>
    </row>
    <row r="13" spans="1:27" ht="15" customHeight="1" x14ac:dyDescent="0.25">
      <c r="A13" s="73"/>
      <c r="B13" s="49"/>
      <c r="C13" s="73"/>
      <c r="D13" s="73"/>
      <c r="E13" s="73"/>
      <c r="F13" s="73"/>
      <c r="G13" s="73"/>
      <c r="H13" s="73"/>
      <c r="I13" s="73"/>
      <c r="J13" s="73"/>
      <c r="K13" s="49"/>
      <c r="L13" s="73"/>
      <c r="M13" s="73"/>
      <c r="N13" s="73"/>
      <c r="O13" s="73"/>
      <c r="P13" s="73"/>
      <c r="Q13" s="73"/>
      <c r="R13" s="73"/>
      <c r="S13" s="73"/>
      <c r="T13" s="73"/>
      <c r="U13" s="73"/>
      <c r="V13" s="73"/>
      <c r="W13" s="73"/>
      <c r="X13" s="73"/>
      <c r="Y13" s="73"/>
      <c r="Z13" s="73"/>
      <c r="AA13" s="73"/>
    </row>
    <row r="14" spans="1:27" ht="15" customHeight="1" x14ac:dyDescent="0.25">
      <c r="A14" s="73"/>
      <c r="B14" s="49"/>
      <c r="C14" s="73"/>
      <c r="D14" s="118" t="s">
        <v>141</v>
      </c>
      <c r="E14" s="73"/>
      <c r="F14" s="73"/>
      <c r="G14" s="73"/>
      <c r="H14" s="73"/>
      <c r="I14" s="73"/>
      <c r="J14" s="73"/>
      <c r="K14" s="49"/>
      <c r="L14" s="73"/>
      <c r="M14" s="73"/>
      <c r="N14" s="73"/>
      <c r="O14" s="73"/>
      <c r="P14" s="73"/>
      <c r="Q14" s="73"/>
      <c r="R14" s="73"/>
      <c r="S14" s="73"/>
      <c r="T14" s="73"/>
      <c r="U14" s="73"/>
      <c r="V14" s="73"/>
      <c r="W14" s="73"/>
      <c r="X14" s="73"/>
      <c r="Y14" s="73"/>
      <c r="Z14" s="73"/>
      <c r="AA14" s="73"/>
    </row>
    <row r="15" spans="1:27" ht="15" customHeight="1" x14ac:dyDescent="0.25">
      <c r="A15" s="73"/>
      <c r="B15" s="49"/>
      <c r="C15" s="73"/>
      <c r="D15" s="172" t="s">
        <v>142</v>
      </c>
      <c r="E15" s="172"/>
      <c r="F15" s="172"/>
      <c r="G15" s="172"/>
      <c r="H15" s="172"/>
      <c r="I15" s="172"/>
      <c r="J15" s="73"/>
      <c r="K15" s="49"/>
      <c r="L15" s="73"/>
      <c r="M15" s="73"/>
      <c r="N15" s="73"/>
      <c r="O15" s="73"/>
      <c r="P15" s="73"/>
      <c r="Q15" s="73"/>
      <c r="R15" s="73"/>
      <c r="S15" s="73"/>
      <c r="T15" s="73"/>
      <c r="U15" s="73"/>
      <c r="V15" s="73"/>
      <c r="W15" s="73"/>
      <c r="X15" s="73"/>
      <c r="Y15" s="73"/>
      <c r="Z15" s="73"/>
      <c r="AA15" s="73"/>
    </row>
    <row r="16" spans="1:27" ht="15" customHeight="1" x14ac:dyDescent="0.25">
      <c r="A16" s="73"/>
      <c r="B16" s="49"/>
      <c r="C16" s="73"/>
      <c r="D16" s="172"/>
      <c r="E16" s="172"/>
      <c r="F16" s="172"/>
      <c r="G16" s="172"/>
      <c r="H16" s="172"/>
      <c r="I16" s="172"/>
      <c r="J16" s="73"/>
      <c r="K16" s="49"/>
      <c r="L16" s="73"/>
      <c r="M16" s="73"/>
      <c r="N16" s="73"/>
      <c r="O16" s="73"/>
      <c r="P16" s="73"/>
      <c r="Q16" s="73"/>
      <c r="R16" s="73"/>
      <c r="S16" s="73"/>
      <c r="T16" s="73"/>
      <c r="U16" s="73"/>
      <c r="V16" s="73"/>
      <c r="W16" s="73"/>
      <c r="X16" s="73"/>
      <c r="Y16" s="73"/>
      <c r="Z16" s="73"/>
      <c r="AA16" s="73"/>
    </row>
    <row r="17" spans="1:27" ht="15" customHeight="1" x14ac:dyDescent="0.25">
      <c r="A17" s="73"/>
      <c r="B17" s="49"/>
      <c r="C17" s="73"/>
      <c r="D17" s="172"/>
      <c r="E17" s="172"/>
      <c r="F17" s="172"/>
      <c r="G17" s="172"/>
      <c r="H17" s="172"/>
      <c r="I17" s="172"/>
      <c r="J17" s="73"/>
      <c r="K17" s="49"/>
      <c r="L17" s="73"/>
      <c r="M17" s="73"/>
      <c r="N17" s="73"/>
      <c r="O17" s="73"/>
      <c r="P17" s="73"/>
      <c r="Q17" s="73"/>
      <c r="R17" s="73"/>
      <c r="S17" s="73"/>
      <c r="T17" s="73"/>
      <c r="U17" s="73"/>
      <c r="V17" s="73"/>
      <c r="W17" s="73"/>
      <c r="X17" s="73"/>
      <c r="Y17" s="73"/>
      <c r="Z17" s="73"/>
      <c r="AA17" s="73"/>
    </row>
    <row r="18" spans="1:27" ht="15" customHeight="1" x14ac:dyDescent="0.25">
      <c r="A18" s="73"/>
      <c r="B18" s="49"/>
      <c r="C18" s="73"/>
      <c r="D18" s="172"/>
      <c r="E18" s="172"/>
      <c r="F18" s="172"/>
      <c r="G18" s="172"/>
      <c r="H18" s="172"/>
      <c r="I18" s="172"/>
      <c r="J18" s="73"/>
      <c r="K18" s="49"/>
      <c r="L18" s="73"/>
      <c r="M18" s="73"/>
      <c r="N18" s="73"/>
      <c r="O18" s="73"/>
      <c r="P18" s="73"/>
      <c r="Q18" s="73"/>
      <c r="R18" s="73"/>
      <c r="S18" s="73"/>
      <c r="T18" s="73"/>
      <c r="U18" s="73"/>
      <c r="V18" s="73"/>
      <c r="W18" s="73"/>
      <c r="X18" s="73"/>
      <c r="Y18" s="73"/>
      <c r="Z18" s="73"/>
      <c r="AA18" s="73"/>
    </row>
    <row r="19" spans="1:27" ht="15" customHeight="1" x14ac:dyDescent="0.25">
      <c r="A19" s="73"/>
      <c r="B19" s="49"/>
      <c r="C19" s="73"/>
      <c r="D19" s="118" t="s">
        <v>129</v>
      </c>
      <c r="E19" s="73"/>
      <c r="F19" s="73"/>
      <c r="G19" s="73"/>
      <c r="H19" s="73"/>
      <c r="I19" s="73"/>
      <c r="J19" s="73"/>
      <c r="K19" s="49"/>
      <c r="L19" s="73"/>
      <c r="M19" s="73"/>
      <c r="N19" s="73"/>
      <c r="O19" s="73"/>
      <c r="P19" s="73"/>
      <c r="Q19" s="73"/>
      <c r="R19" s="73"/>
      <c r="S19" s="73"/>
      <c r="T19" s="73"/>
      <c r="U19" s="73"/>
      <c r="V19" s="73"/>
      <c r="W19" s="73"/>
      <c r="X19" s="73"/>
      <c r="Y19" s="73"/>
      <c r="Z19" s="73"/>
      <c r="AA19" s="73"/>
    </row>
    <row r="20" spans="1:27" ht="15" customHeight="1" x14ac:dyDescent="0.25">
      <c r="A20" s="73"/>
      <c r="B20" s="49"/>
      <c r="C20" s="73"/>
      <c r="D20" s="73"/>
      <c r="E20" s="73"/>
      <c r="F20" s="73"/>
      <c r="G20" s="73"/>
      <c r="H20" s="73"/>
      <c r="I20" s="73"/>
      <c r="J20" s="73"/>
      <c r="K20" s="49"/>
      <c r="L20" s="73"/>
      <c r="M20" s="73"/>
      <c r="N20" s="73"/>
      <c r="O20" s="73"/>
      <c r="P20" s="73"/>
      <c r="Q20" s="73"/>
      <c r="R20" s="73"/>
      <c r="S20" s="73"/>
      <c r="T20" s="73"/>
      <c r="U20" s="73"/>
      <c r="V20" s="73"/>
      <c r="W20" s="73"/>
      <c r="X20" s="73"/>
      <c r="Y20" s="73"/>
      <c r="Z20" s="73"/>
      <c r="AA20" s="73"/>
    </row>
    <row r="21" spans="1:27" ht="15" customHeight="1" x14ac:dyDescent="0.25">
      <c r="A21" s="73"/>
      <c r="B21" s="49"/>
      <c r="C21" s="73"/>
      <c r="D21" s="73"/>
      <c r="E21" s="73"/>
      <c r="F21" s="73"/>
      <c r="G21" s="73"/>
      <c r="H21" s="73"/>
      <c r="I21" s="73"/>
      <c r="J21" s="73"/>
      <c r="K21" s="49"/>
      <c r="L21" s="73"/>
      <c r="M21" s="73"/>
      <c r="N21" s="73"/>
      <c r="O21" s="73"/>
      <c r="P21" s="73"/>
      <c r="Q21" s="73"/>
      <c r="R21" s="73"/>
      <c r="S21" s="73"/>
      <c r="T21" s="73"/>
      <c r="U21" s="73"/>
      <c r="V21" s="73"/>
      <c r="W21" s="73"/>
      <c r="X21" s="73"/>
      <c r="Y21" s="73"/>
      <c r="Z21" s="73"/>
      <c r="AA21" s="73"/>
    </row>
    <row r="22" spans="1:27" ht="15" customHeight="1" x14ac:dyDescent="0.25">
      <c r="A22" s="73"/>
      <c r="B22" s="49"/>
      <c r="C22" s="73"/>
      <c r="D22" s="73"/>
      <c r="E22" s="73"/>
      <c r="F22" s="73"/>
      <c r="G22" s="73"/>
      <c r="H22" s="73"/>
      <c r="I22" s="73"/>
      <c r="J22" s="73"/>
      <c r="K22" s="49"/>
      <c r="L22" s="73"/>
      <c r="M22" s="73"/>
      <c r="N22" s="73"/>
      <c r="O22" s="73"/>
      <c r="P22" s="73"/>
      <c r="Q22" s="73"/>
      <c r="R22" s="73"/>
      <c r="S22" s="73"/>
      <c r="T22" s="73"/>
      <c r="U22" s="73"/>
      <c r="V22" s="73"/>
      <c r="W22" s="73"/>
      <c r="X22" s="73"/>
      <c r="Y22" s="73"/>
      <c r="Z22" s="73"/>
      <c r="AA22" s="73"/>
    </row>
    <row r="23" spans="1:27" ht="15" customHeight="1" x14ac:dyDescent="0.25">
      <c r="A23" s="73"/>
      <c r="B23" s="49"/>
      <c r="C23" s="73"/>
      <c r="D23" s="73"/>
      <c r="E23" s="73"/>
      <c r="F23" s="73"/>
      <c r="G23" s="73"/>
      <c r="H23" s="73"/>
      <c r="I23" s="73"/>
      <c r="J23" s="73"/>
      <c r="K23" s="49"/>
      <c r="L23" s="73"/>
      <c r="M23" s="73"/>
      <c r="N23" s="73"/>
      <c r="O23" s="73"/>
      <c r="P23" s="73"/>
      <c r="Q23" s="73"/>
      <c r="R23" s="73"/>
      <c r="S23" s="73"/>
      <c r="T23" s="73"/>
      <c r="U23" s="73"/>
      <c r="V23" s="73"/>
      <c r="W23" s="73"/>
      <c r="X23" s="73"/>
      <c r="Y23" s="73"/>
      <c r="Z23" s="73"/>
      <c r="AA23" s="73"/>
    </row>
    <row r="24" spans="1:27" ht="15" customHeight="1" x14ac:dyDescent="0.25">
      <c r="A24" s="73"/>
      <c r="B24" s="49"/>
      <c r="C24" s="73"/>
      <c r="D24" s="73"/>
      <c r="E24" s="73"/>
      <c r="F24" s="73"/>
      <c r="G24" s="73"/>
      <c r="H24" s="73"/>
      <c r="I24" s="73"/>
      <c r="J24" s="73"/>
      <c r="K24" s="49"/>
      <c r="L24" s="73"/>
      <c r="M24" s="73"/>
      <c r="N24" s="73"/>
      <c r="O24" s="73"/>
      <c r="P24" s="73"/>
      <c r="Q24" s="73"/>
      <c r="R24" s="73"/>
      <c r="S24" s="73"/>
      <c r="T24" s="73"/>
      <c r="U24" s="73"/>
      <c r="V24" s="73"/>
      <c r="W24" s="73"/>
      <c r="X24" s="73"/>
      <c r="Y24" s="73"/>
      <c r="Z24" s="73"/>
      <c r="AA24" s="73"/>
    </row>
    <row r="25" spans="1:27" ht="15" customHeight="1" x14ac:dyDescent="0.25">
      <c r="A25" s="73"/>
      <c r="B25" s="49"/>
      <c r="C25" s="73"/>
      <c r="D25" s="73"/>
      <c r="E25" s="73"/>
      <c r="F25" s="73"/>
      <c r="G25" s="73"/>
      <c r="H25" s="73"/>
      <c r="I25" s="73"/>
      <c r="J25" s="73"/>
      <c r="K25" s="49"/>
      <c r="L25" s="73"/>
      <c r="M25" s="73"/>
      <c r="N25" s="73"/>
      <c r="O25" s="73"/>
      <c r="P25" s="73"/>
      <c r="Q25" s="73"/>
      <c r="R25" s="73"/>
      <c r="S25" s="73"/>
      <c r="T25" s="73"/>
      <c r="U25" s="73"/>
      <c r="V25" s="73"/>
      <c r="W25" s="73"/>
      <c r="X25" s="73"/>
      <c r="Y25" s="73"/>
      <c r="Z25" s="73"/>
      <c r="AA25" s="73"/>
    </row>
    <row r="26" spans="1:27" ht="15" customHeight="1" x14ac:dyDescent="0.25">
      <c r="A26" s="73"/>
      <c r="B26" s="49"/>
      <c r="C26" s="73"/>
      <c r="D26" s="73"/>
      <c r="E26" s="73"/>
      <c r="F26" s="73"/>
      <c r="G26" s="73"/>
      <c r="H26" s="73"/>
      <c r="I26" s="73"/>
      <c r="J26" s="73"/>
      <c r="K26" s="49"/>
      <c r="L26" s="73"/>
      <c r="M26" s="73"/>
      <c r="N26" s="73"/>
      <c r="O26" s="73"/>
      <c r="P26" s="73"/>
      <c r="Q26" s="73"/>
      <c r="R26" s="73"/>
      <c r="S26" s="73"/>
      <c r="T26" s="73"/>
      <c r="U26" s="73"/>
      <c r="V26" s="73"/>
      <c r="W26" s="73"/>
      <c r="X26" s="73"/>
      <c r="Y26" s="73"/>
      <c r="Z26" s="73"/>
      <c r="AA26" s="73"/>
    </row>
    <row r="27" spans="1:27" ht="15" customHeight="1" x14ac:dyDescent="0.25">
      <c r="A27" s="73"/>
      <c r="B27" s="49"/>
      <c r="C27" s="73"/>
      <c r="D27" s="73"/>
      <c r="E27" s="73"/>
      <c r="F27" s="73"/>
      <c r="G27" s="73"/>
      <c r="H27" s="73"/>
      <c r="I27" s="73"/>
      <c r="J27" s="73"/>
      <c r="K27" s="49"/>
      <c r="L27" s="73"/>
      <c r="M27" s="73"/>
      <c r="N27" s="73"/>
      <c r="O27" s="73"/>
      <c r="P27" s="73"/>
      <c r="Q27" s="73"/>
      <c r="R27" s="73"/>
      <c r="S27" s="73"/>
      <c r="T27" s="73"/>
      <c r="U27" s="73"/>
      <c r="V27" s="73"/>
      <c r="W27" s="73"/>
      <c r="X27" s="73"/>
      <c r="Y27" s="73"/>
      <c r="Z27" s="73"/>
      <c r="AA27" s="73"/>
    </row>
    <row r="28" spans="1:27" ht="15" customHeight="1" x14ac:dyDescent="0.25">
      <c r="A28" s="73"/>
      <c r="B28" s="49"/>
      <c r="C28" s="73"/>
      <c r="D28" s="73"/>
      <c r="E28" s="73"/>
      <c r="F28" s="73"/>
      <c r="G28" s="73"/>
      <c r="H28" s="73"/>
      <c r="I28" s="73"/>
      <c r="J28" s="73"/>
      <c r="K28" s="49"/>
      <c r="L28" s="73"/>
      <c r="M28" s="73"/>
      <c r="N28" s="73"/>
      <c r="O28" s="73"/>
      <c r="P28" s="73"/>
      <c r="Q28" s="73"/>
      <c r="R28" s="73"/>
      <c r="S28" s="73"/>
      <c r="T28" s="73"/>
      <c r="U28" s="73"/>
      <c r="V28" s="73"/>
      <c r="W28" s="73"/>
      <c r="X28" s="73"/>
      <c r="Y28" s="73"/>
      <c r="Z28" s="73"/>
      <c r="AA28" s="73"/>
    </row>
    <row r="29" spans="1:27" ht="15" customHeight="1" x14ac:dyDescent="0.25">
      <c r="A29" s="73"/>
      <c r="B29" s="49"/>
      <c r="C29" s="73"/>
      <c r="D29" s="73"/>
      <c r="E29" s="73"/>
      <c r="F29" s="73"/>
      <c r="G29" s="73"/>
      <c r="H29" s="73"/>
      <c r="I29" s="73"/>
      <c r="J29" s="73"/>
      <c r="K29" s="49"/>
      <c r="L29" s="73"/>
      <c r="M29" s="73"/>
      <c r="N29" s="73"/>
      <c r="O29" s="73"/>
      <c r="P29" s="73"/>
      <c r="Q29" s="73"/>
      <c r="R29" s="73"/>
      <c r="S29" s="73"/>
      <c r="T29" s="73"/>
      <c r="U29" s="73"/>
      <c r="V29" s="73"/>
      <c r="W29" s="73"/>
      <c r="X29" s="73"/>
      <c r="Y29" s="73"/>
      <c r="Z29" s="73"/>
      <c r="AA29" s="73"/>
    </row>
    <row r="30" spans="1:27" ht="15" customHeight="1" x14ac:dyDescent="0.25">
      <c r="A30" s="73"/>
      <c r="B30" s="49"/>
      <c r="C30" s="73"/>
      <c r="D30" s="73"/>
      <c r="E30" s="73"/>
      <c r="F30" s="73"/>
      <c r="G30" s="73"/>
      <c r="H30" s="73"/>
      <c r="I30" s="73"/>
      <c r="J30" s="73"/>
      <c r="K30" s="49"/>
      <c r="L30" s="73"/>
      <c r="M30" s="73"/>
      <c r="N30" s="73"/>
      <c r="O30" s="73"/>
      <c r="P30" s="73"/>
      <c r="Q30" s="73"/>
      <c r="R30" s="73"/>
      <c r="S30" s="73"/>
      <c r="T30" s="73"/>
      <c r="U30" s="73"/>
      <c r="V30" s="73"/>
      <c r="W30" s="73"/>
      <c r="X30" s="73"/>
      <c r="Y30" s="73"/>
      <c r="Z30" s="73"/>
      <c r="AA30" s="73"/>
    </row>
    <row r="31" spans="1:27" ht="15" customHeight="1" x14ac:dyDescent="0.25">
      <c r="A31" s="73"/>
      <c r="B31" s="49"/>
      <c r="C31" s="73"/>
      <c r="D31" s="73"/>
      <c r="E31" s="73"/>
      <c r="F31" s="73"/>
      <c r="G31" s="73"/>
      <c r="H31" s="73"/>
      <c r="I31" s="73"/>
      <c r="J31" s="73"/>
      <c r="K31" s="49"/>
      <c r="L31" s="73"/>
      <c r="M31" s="73"/>
      <c r="N31" s="73"/>
      <c r="O31" s="73"/>
      <c r="P31" s="73"/>
      <c r="Q31" s="73"/>
      <c r="R31" s="73"/>
      <c r="S31" s="73"/>
      <c r="T31" s="73"/>
      <c r="U31" s="73"/>
      <c r="V31" s="73"/>
      <c r="W31" s="73"/>
      <c r="X31" s="73"/>
      <c r="Y31" s="73"/>
      <c r="Z31" s="73"/>
      <c r="AA31" s="73"/>
    </row>
    <row r="32" spans="1:27" ht="15" customHeight="1" x14ac:dyDescent="0.25">
      <c r="A32" s="73"/>
      <c r="B32" s="49"/>
      <c r="C32" s="73"/>
      <c r="D32" s="73"/>
      <c r="E32" s="73"/>
      <c r="F32" s="73"/>
      <c r="G32" s="73"/>
      <c r="H32" s="73"/>
      <c r="I32" s="73"/>
      <c r="J32" s="73"/>
      <c r="K32" s="49"/>
      <c r="L32" s="73"/>
      <c r="M32" s="73"/>
      <c r="N32" s="73"/>
      <c r="O32" s="73"/>
      <c r="P32" s="73"/>
      <c r="Q32" s="73"/>
      <c r="R32" s="73"/>
      <c r="S32" s="73"/>
      <c r="T32" s="73"/>
      <c r="U32" s="73"/>
      <c r="V32" s="73"/>
      <c r="W32" s="73"/>
      <c r="X32" s="73"/>
      <c r="Y32" s="73"/>
      <c r="Z32" s="73"/>
      <c r="AA32" s="73"/>
    </row>
    <row r="33" spans="1:27" ht="15" customHeight="1" x14ac:dyDescent="0.25">
      <c r="A33" s="73"/>
      <c r="B33" s="49"/>
      <c r="C33" s="73"/>
      <c r="D33" s="73"/>
      <c r="E33" s="73"/>
      <c r="F33" s="73"/>
      <c r="G33" s="73"/>
      <c r="H33" s="73"/>
      <c r="I33" s="73"/>
      <c r="J33" s="73"/>
      <c r="K33" s="49"/>
      <c r="L33" s="73"/>
      <c r="M33" s="73"/>
      <c r="N33" s="73"/>
      <c r="O33" s="73"/>
      <c r="P33" s="73"/>
      <c r="Q33" s="73"/>
      <c r="R33" s="73"/>
      <c r="S33" s="73"/>
      <c r="T33" s="73"/>
      <c r="U33" s="73"/>
      <c r="V33" s="73"/>
      <c r="W33" s="73"/>
      <c r="X33" s="73"/>
      <c r="Y33" s="73"/>
      <c r="Z33" s="73"/>
      <c r="AA33" s="73"/>
    </row>
    <row r="34" spans="1:27" ht="15" customHeight="1" x14ac:dyDescent="0.25">
      <c r="A34" s="73"/>
      <c r="B34" s="49"/>
      <c r="C34" s="73"/>
      <c r="D34" s="73"/>
      <c r="E34" s="73"/>
      <c r="F34" s="73"/>
      <c r="G34" s="73"/>
      <c r="H34" s="73"/>
      <c r="I34" s="73"/>
      <c r="J34" s="73"/>
      <c r="K34" s="49"/>
      <c r="L34" s="73"/>
      <c r="M34" s="73"/>
      <c r="N34" s="73"/>
      <c r="O34" s="73"/>
      <c r="P34" s="73"/>
      <c r="Q34" s="73"/>
      <c r="R34" s="73"/>
      <c r="S34" s="73"/>
      <c r="T34" s="73"/>
      <c r="U34" s="73"/>
      <c r="V34" s="73"/>
      <c r="W34" s="73"/>
      <c r="X34" s="73"/>
      <c r="Y34" s="73"/>
      <c r="Z34" s="73"/>
      <c r="AA34" s="73"/>
    </row>
    <row r="35" spans="1:27" ht="15" customHeight="1" x14ac:dyDescent="0.25">
      <c r="A35" s="73"/>
      <c r="B35" s="49"/>
      <c r="C35" s="73"/>
      <c r="D35" s="73"/>
      <c r="E35" s="73"/>
      <c r="F35" s="73"/>
      <c r="G35" s="73"/>
      <c r="H35" s="73"/>
      <c r="I35" s="73"/>
      <c r="J35" s="73"/>
      <c r="K35" s="49"/>
      <c r="L35" s="73"/>
      <c r="M35" s="73"/>
      <c r="N35" s="73"/>
      <c r="O35" s="73"/>
      <c r="P35" s="73"/>
      <c r="Q35" s="73"/>
      <c r="R35" s="73"/>
      <c r="S35" s="73"/>
      <c r="T35" s="73"/>
      <c r="U35" s="73"/>
      <c r="V35" s="73"/>
      <c r="W35" s="73"/>
      <c r="X35" s="73"/>
      <c r="Y35" s="73"/>
      <c r="Z35" s="73"/>
      <c r="AA35" s="73"/>
    </row>
    <row r="36" spans="1:27" ht="15" customHeight="1" x14ac:dyDescent="0.25">
      <c r="A36" s="73"/>
      <c r="B36" s="49"/>
      <c r="C36" s="73"/>
      <c r="D36" s="73"/>
      <c r="E36" s="73"/>
      <c r="F36" s="73"/>
      <c r="G36" s="73"/>
      <c r="H36" s="73"/>
      <c r="I36" s="73"/>
      <c r="J36" s="73"/>
      <c r="K36" s="49"/>
      <c r="L36" s="73"/>
      <c r="M36" s="73"/>
      <c r="N36" s="73"/>
      <c r="O36" s="73"/>
      <c r="P36" s="73"/>
      <c r="Q36" s="73"/>
      <c r="R36" s="73"/>
      <c r="S36" s="73"/>
      <c r="T36" s="73"/>
      <c r="U36" s="73"/>
      <c r="V36" s="73"/>
      <c r="W36" s="73"/>
      <c r="X36" s="73"/>
      <c r="Y36" s="73"/>
      <c r="Z36" s="73"/>
      <c r="AA36" s="73"/>
    </row>
    <row r="37" spans="1:27" ht="15" customHeight="1" x14ac:dyDescent="0.25">
      <c r="A37" s="73"/>
      <c r="B37" s="49"/>
      <c r="C37" s="73"/>
      <c r="D37" s="73"/>
      <c r="E37" s="73"/>
      <c r="F37" s="73"/>
      <c r="G37" s="73"/>
      <c r="H37" s="73"/>
      <c r="I37" s="73"/>
      <c r="J37" s="73"/>
      <c r="K37" s="49"/>
      <c r="L37" s="73"/>
      <c r="M37" s="73"/>
      <c r="N37" s="73"/>
      <c r="O37" s="73"/>
      <c r="P37" s="73"/>
      <c r="Q37" s="73"/>
      <c r="R37" s="73"/>
      <c r="S37" s="73"/>
      <c r="T37" s="73"/>
      <c r="U37" s="73"/>
      <c r="V37" s="73"/>
      <c r="W37" s="73"/>
      <c r="X37" s="73"/>
      <c r="Y37" s="73"/>
      <c r="Z37" s="73"/>
      <c r="AA37" s="73"/>
    </row>
    <row r="38" spans="1:27" ht="15" customHeight="1" x14ac:dyDescent="0.25">
      <c r="A38" s="73"/>
      <c r="B38" s="49"/>
      <c r="C38" s="73"/>
      <c r="D38" s="73"/>
      <c r="E38" s="73"/>
      <c r="F38" s="73"/>
      <c r="G38" s="73"/>
      <c r="H38" s="73"/>
      <c r="I38" s="73"/>
      <c r="J38" s="73"/>
      <c r="K38" s="49"/>
      <c r="L38" s="73"/>
      <c r="M38" s="73"/>
      <c r="N38" s="73"/>
      <c r="O38" s="73"/>
      <c r="P38" s="73"/>
      <c r="Q38" s="73"/>
      <c r="R38" s="73"/>
      <c r="S38" s="73"/>
      <c r="T38" s="73"/>
      <c r="U38" s="73"/>
      <c r="V38" s="73"/>
      <c r="W38" s="73"/>
      <c r="X38" s="73"/>
      <c r="Y38" s="73"/>
      <c r="Z38" s="73"/>
      <c r="AA38" s="73"/>
    </row>
    <row r="39" spans="1:27" ht="15" customHeight="1" x14ac:dyDescent="0.25">
      <c r="A39" s="73"/>
      <c r="B39" s="49"/>
      <c r="C39" s="73"/>
      <c r="D39" s="73"/>
      <c r="E39" s="73"/>
      <c r="F39" s="73"/>
      <c r="G39" s="73"/>
      <c r="H39" s="73"/>
      <c r="I39" s="73"/>
      <c r="J39" s="73"/>
      <c r="K39" s="49"/>
      <c r="L39" s="73"/>
      <c r="M39" s="73"/>
      <c r="N39" s="73"/>
      <c r="O39" s="73"/>
      <c r="P39" s="73"/>
      <c r="Q39" s="73"/>
      <c r="R39" s="73"/>
      <c r="S39" s="73"/>
      <c r="T39" s="73"/>
      <c r="U39" s="73"/>
      <c r="V39" s="73"/>
      <c r="W39" s="73"/>
      <c r="X39" s="73"/>
      <c r="Y39" s="73"/>
      <c r="Z39" s="73"/>
      <c r="AA39" s="73"/>
    </row>
    <row r="40" spans="1:27" ht="15" customHeight="1" x14ac:dyDescent="0.25">
      <c r="A40" s="73"/>
      <c r="B40" s="49"/>
      <c r="C40" s="73"/>
      <c r="D40" s="73"/>
      <c r="E40" s="73"/>
      <c r="F40" s="73"/>
      <c r="G40" s="73"/>
      <c r="H40" s="73"/>
      <c r="I40" s="73"/>
      <c r="J40" s="73"/>
      <c r="K40" s="49"/>
      <c r="L40" s="73"/>
      <c r="M40" s="73"/>
      <c r="N40" s="73"/>
      <c r="O40" s="73"/>
      <c r="P40" s="73"/>
      <c r="Q40" s="73"/>
      <c r="R40" s="73"/>
      <c r="S40" s="73"/>
      <c r="T40" s="73"/>
      <c r="U40" s="73"/>
      <c r="V40" s="73"/>
      <c r="W40" s="73"/>
      <c r="X40" s="73"/>
      <c r="Y40" s="73"/>
      <c r="Z40" s="73"/>
      <c r="AA40" s="73"/>
    </row>
    <row r="41" spans="1:27" ht="15" customHeight="1" x14ac:dyDescent="0.25">
      <c r="A41" s="73"/>
      <c r="B41" s="49"/>
      <c r="C41" s="73"/>
      <c r="D41" s="118" t="s">
        <v>130</v>
      </c>
      <c r="E41" s="73"/>
      <c r="F41" s="73"/>
      <c r="G41" s="73"/>
      <c r="H41" s="73"/>
      <c r="I41" s="73"/>
      <c r="J41" s="73"/>
      <c r="K41" s="49"/>
      <c r="L41" s="73"/>
      <c r="M41" s="73"/>
      <c r="N41" s="73"/>
      <c r="O41" s="73"/>
      <c r="P41" s="73"/>
      <c r="Q41" s="73"/>
      <c r="R41" s="73"/>
      <c r="S41" s="73"/>
      <c r="T41" s="73"/>
      <c r="U41" s="73"/>
      <c r="V41" s="73"/>
      <c r="W41" s="73"/>
      <c r="X41" s="73"/>
      <c r="Y41" s="73"/>
      <c r="Z41" s="73"/>
      <c r="AA41" s="73"/>
    </row>
    <row r="42" spans="1:27" ht="15" customHeight="1" x14ac:dyDescent="0.25">
      <c r="A42" s="73"/>
      <c r="B42" s="49"/>
      <c r="C42" s="73"/>
      <c r="D42" s="172" t="s">
        <v>202</v>
      </c>
      <c r="E42" s="172"/>
      <c r="F42" s="172"/>
      <c r="G42" s="172"/>
      <c r="H42" s="172"/>
      <c r="I42" s="172"/>
      <c r="J42" s="73"/>
      <c r="K42" s="49"/>
      <c r="L42" s="73"/>
      <c r="M42" s="73"/>
      <c r="N42" s="73"/>
      <c r="O42" s="73"/>
      <c r="P42" s="73"/>
      <c r="Q42" s="73"/>
      <c r="R42" s="73"/>
      <c r="S42" s="73"/>
      <c r="T42" s="73"/>
      <c r="U42" s="73"/>
      <c r="V42" s="73"/>
      <c r="W42" s="73"/>
      <c r="X42" s="73"/>
      <c r="Y42" s="73"/>
      <c r="Z42" s="73"/>
      <c r="AA42" s="73"/>
    </row>
    <row r="43" spans="1:27" ht="15" customHeight="1" x14ac:dyDescent="0.25">
      <c r="A43" s="73"/>
      <c r="B43" s="49"/>
      <c r="C43" s="73"/>
      <c r="D43" s="172"/>
      <c r="E43" s="172"/>
      <c r="F43" s="172"/>
      <c r="G43" s="172"/>
      <c r="H43" s="172"/>
      <c r="I43" s="172"/>
      <c r="J43" s="73"/>
      <c r="K43" s="49"/>
      <c r="L43" s="73"/>
      <c r="M43" s="73"/>
      <c r="N43" s="73"/>
      <c r="O43" s="73"/>
      <c r="P43" s="73"/>
      <c r="Q43" s="73"/>
      <c r="R43" s="73"/>
      <c r="S43" s="73"/>
      <c r="T43" s="73"/>
      <c r="U43" s="73"/>
      <c r="V43" s="73"/>
      <c r="W43" s="73"/>
      <c r="X43" s="73"/>
      <c r="Y43" s="73"/>
      <c r="Z43" s="73"/>
      <c r="AA43" s="73"/>
    </row>
    <row r="44" spans="1:27" ht="15" customHeight="1" x14ac:dyDescent="0.25">
      <c r="A44" s="73"/>
      <c r="B44" s="49"/>
      <c r="C44" s="73"/>
      <c r="D44" s="172"/>
      <c r="E44" s="172"/>
      <c r="F44" s="172"/>
      <c r="G44" s="172"/>
      <c r="H44" s="172"/>
      <c r="I44" s="172"/>
      <c r="J44" s="73"/>
      <c r="K44" s="49"/>
      <c r="L44" s="73"/>
      <c r="M44" s="73"/>
      <c r="N44" s="73"/>
      <c r="O44" s="73"/>
      <c r="P44" s="73"/>
      <c r="Q44" s="73"/>
      <c r="R44" s="73"/>
      <c r="S44" s="73"/>
      <c r="T44" s="73"/>
      <c r="U44" s="73"/>
      <c r="V44" s="73"/>
      <c r="W44" s="73"/>
      <c r="X44" s="73"/>
      <c r="Y44" s="73"/>
      <c r="Z44" s="73"/>
      <c r="AA44" s="73"/>
    </row>
    <row r="45" spans="1:27" ht="15" customHeight="1" x14ac:dyDescent="0.25">
      <c r="A45" s="73"/>
      <c r="B45" s="49"/>
      <c r="C45" s="73"/>
      <c r="D45" s="172"/>
      <c r="E45" s="172"/>
      <c r="F45" s="172"/>
      <c r="G45" s="172"/>
      <c r="H45" s="172"/>
      <c r="I45" s="172"/>
      <c r="J45" s="73"/>
      <c r="K45" s="49"/>
      <c r="L45" s="73"/>
      <c r="M45" s="73"/>
      <c r="N45" s="73"/>
      <c r="O45" s="73"/>
      <c r="P45" s="73"/>
      <c r="Q45" s="73"/>
      <c r="R45" s="73"/>
      <c r="S45" s="73"/>
      <c r="T45" s="73"/>
      <c r="U45" s="73"/>
      <c r="V45" s="73"/>
      <c r="W45" s="73"/>
      <c r="X45" s="73"/>
      <c r="Y45" s="73"/>
      <c r="Z45" s="73"/>
      <c r="AA45" s="73"/>
    </row>
    <row r="46" spans="1:27" ht="15" customHeight="1" thickBot="1" x14ac:dyDescent="0.3">
      <c r="A46" s="73"/>
      <c r="B46" s="49"/>
      <c r="C46" s="73"/>
      <c r="D46" s="73"/>
      <c r="E46" s="73"/>
      <c r="F46" s="73"/>
      <c r="G46" s="73"/>
      <c r="H46" s="73"/>
      <c r="I46" s="73"/>
      <c r="J46" s="73"/>
      <c r="K46" s="49"/>
      <c r="L46" s="73"/>
      <c r="M46" s="73"/>
      <c r="N46" s="73"/>
      <c r="O46" s="73"/>
      <c r="P46" s="73"/>
      <c r="Q46" s="73"/>
      <c r="R46" s="73"/>
      <c r="S46" s="73"/>
      <c r="T46" s="73"/>
      <c r="U46" s="73"/>
      <c r="V46" s="73"/>
      <c r="W46" s="73"/>
      <c r="X46" s="73"/>
      <c r="Y46" s="73"/>
      <c r="Z46" s="73"/>
      <c r="AA46" s="73"/>
    </row>
    <row r="47" spans="1:27" ht="22.5" customHeight="1" thickBot="1" x14ac:dyDescent="0.3">
      <c r="A47" s="73"/>
      <c r="B47" s="49"/>
      <c r="C47" s="119"/>
      <c r="D47" s="120" t="s">
        <v>131</v>
      </c>
      <c r="E47" s="121"/>
      <c r="F47" s="121"/>
      <c r="G47" s="121"/>
      <c r="H47" s="122"/>
      <c r="I47" s="114" t="s">
        <v>123</v>
      </c>
      <c r="J47" s="115" t="s">
        <v>124</v>
      </c>
      <c r="K47" s="49"/>
      <c r="L47" s="73"/>
      <c r="M47" s="73"/>
      <c r="N47" s="73"/>
      <c r="O47" s="73"/>
      <c r="P47" s="73"/>
      <c r="Q47" s="73"/>
      <c r="R47" s="73"/>
      <c r="S47" s="73"/>
      <c r="T47" s="73"/>
      <c r="U47" s="73"/>
      <c r="V47" s="73"/>
      <c r="W47" s="73"/>
      <c r="X47" s="73"/>
      <c r="Y47" s="73"/>
      <c r="Z47" s="73"/>
      <c r="AA47" s="73"/>
    </row>
    <row r="48" spans="1:27" ht="15" customHeight="1" thickBot="1" x14ac:dyDescent="0.3">
      <c r="A48" s="73"/>
      <c r="B48" s="49"/>
      <c r="C48" s="73"/>
      <c r="D48" s="73"/>
      <c r="E48" s="73"/>
      <c r="F48" s="73"/>
      <c r="G48" s="73"/>
      <c r="H48" s="73"/>
      <c r="I48" s="116" t="s">
        <v>125</v>
      </c>
      <c r="J48" s="117" t="s">
        <v>126</v>
      </c>
      <c r="K48" s="49"/>
      <c r="L48" s="73"/>
      <c r="M48" s="73"/>
      <c r="N48" s="73"/>
      <c r="O48" s="73"/>
      <c r="P48" s="73"/>
      <c r="Q48" s="73"/>
      <c r="R48" s="73"/>
      <c r="S48" s="73"/>
      <c r="T48" s="73"/>
      <c r="U48" s="73"/>
      <c r="V48" s="73"/>
      <c r="W48" s="73"/>
      <c r="X48" s="73"/>
      <c r="Y48" s="73"/>
      <c r="Z48" s="73"/>
      <c r="AA48" s="73"/>
    </row>
    <row r="49" spans="1:27" ht="15" customHeight="1" x14ac:dyDescent="0.25">
      <c r="A49" s="73"/>
      <c r="B49" s="49"/>
      <c r="C49" s="73"/>
      <c r="D49" s="73"/>
      <c r="E49" s="73"/>
      <c r="F49" s="73"/>
      <c r="G49" s="73"/>
      <c r="H49" s="73"/>
      <c r="I49" s="73"/>
      <c r="J49" s="73"/>
      <c r="K49" s="49"/>
      <c r="L49" s="73"/>
      <c r="M49" s="73"/>
      <c r="N49" s="73"/>
      <c r="O49" s="73"/>
      <c r="P49" s="73"/>
      <c r="Q49" s="73"/>
      <c r="R49" s="73"/>
      <c r="S49" s="73"/>
      <c r="T49" s="73"/>
      <c r="U49" s="73"/>
      <c r="V49" s="73"/>
      <c r="W49" s="73"/>
      <c r="X49" s="73"/>
      <c r="Y49" s="73"/>
      <c r="Z49" s="73"/>
      <c r="AA49" s="73"/>
    </row>
    <row r="50" spans="1:27" ht="15" customHeight="1" x14ac:dyDescent="0.25">
      <c r="A50" s="73"/>
      <c r="B50" s="49"/>
      <c r="C50" s="73"/>
      <c r="D50" s="118" t="s">
        <v>133</v>
      </c>
      <c r="E50" s="73"/>
      <c r="F50" s="73"/>
      <c r="G50" s="73"/>
      <c r="H50" s="73"/>
      <c r="I50" s="73"/>
      <c r="J50" s="73"/>
      <c r="K50" s="49"/>
      <c r="L50" s="73"/>
      <c r="M50" s="73"/>
      <c r="N50" s="73"/>
      <c r="O50" s="73"/>
      <c r="P50" s="73"/>
      <c r="Q50" s="73"/>
      <c r="R50" s="73"/>
      <c r="S50" s="73"/>
      <c r="T50" s="73"/>
      <c r="U50" s="73"/>
      <c r="V50" s="73"/>
      <c r="W50" s="73"/>
      <c r="X50" s="73"/>
      <c r="Y50" s="73"/>
      <c r="Z50" s="73"/>
      <c r="AA50" s="73"/>
    </row>
    <row r="51" spans="1:27" ht="15" customHeight="1" x14ac:dyDescent="0.25">
      <c r="A51" s="73"/>
      <c r="B51" s="49"/>
      <c r="C51" s="73"/>
      <c r="D51" s="172" t="s">
        <v>132</v>
      </c>
      <c r="E51" s="172"/>
      <c r="F51" s="172"/>
      <c r="G51" s="172"/>
      <c r="H51" s="172"/>
      <c r="I51" s="172"/>
      <c r="J51" s="73"/>
      <c r="K51" s="49"/>
      <c r="L51" s="73"/>
      <c r="M51" s="73"/>
      <c r="N51" s="73"/>
      <c r="O51" s="73"/>
      <c r="P51" s="73"/>
      <c r="Q51" s="73"/>
      <c r="R51" s="73"/>
      <c r="S51" s="73"/>
      <c r="T51" s="73"/>
      <c r="U51" s="73"/>
      <c r="V51" s="73"/>
      <c r="W51" s="73"/>
      <c r="X51" s="73"/>
      <c r="Y51" s="73"/>
      <c r="Z51" s="73"/>
      <c r="AA51" s="73"/>
    </row>
    <row r="52" spans="1:27" ht="15" customHeight="1" x14ac:dyDescent="0.25">
      <c r="A52" s="73"/>
      <c r="B52" s="49"/>
      <c r="C52" s="73"/>
      <c r="D52" s="172"/>
      <c r="E52" s="172"/>
      <c r="F52" s="172"/>
      <c r="G52" s="172"/>
      <c r="H52" s="172"/>
      <c r="I52" s="172"/>
      <c r="J52" s="73"/>
      <c r="K52" s="49"/>
      <c r="L52" s="73"/>
      <c r="M52" s="73"/>
      <c r="N52" s="73"/>
      <c r="O52" s="73"/>
      <c r="P52" s="73"/>
      <c r="Q52" s="73"/>
      <c r="R52" s="73"/>
      <c r="S52" s="73"/>
      <c r="T52" s="73"/>
      <c r="U52" s="73"/>
      <c r="V52" s="73"/>
      <c r="W52" s="73"/>
      <c r="X52" s="73"/>
      <c r="Y52" s="73"/>
      <c r="Z52" s="73"/>
      <c r="AA52" s="73"/>
    </row>
    <row r="53" spans="1:27" ht="15" customHeight="1" x14ac:dyDescent="0.25">
      <c r="A53" s="73"/>
      <c r="B53" s="49"/>
      <c r="C53" s="73"/>
      <c r="D53" s="172"/>
      <c r="E53" s="172"/>
      <c r="F53" s="172"/>
      <c r="G53" s="172"/>
      <c r="H53" s="172"/>
      <c r="I53" s="172"/>
      <c r="J53" s="73"/>
      <c r="K53" s="49"/>
      <c r="L53" s="73"/>
      <c r="M53" s="73"/>
      <c r="N53" s="73"/>
      <c r="O53" s="73"/>
      <c r="P53" s="73"/>
      <c r="Q53" s="73"/>
      <c r="R53" s="73"/>
      <c r="S53" s="73"/>
      <c r="T53" s="73"/>
      <c r="U53" s="73"/>
      <c r="V53" s="73"/>
      <c r="W53" s="73"/>
      <c r="X53" s="73"/>
      <c r="Y53" s="73"/>
      <c r="Z53" s="73"/>
      <c r="AA53" s="73"/>
    </row>
    <row r="54" spans="1:27" ht="15" customHeight="1" x14ac:dyDescent="0.25">
      <c r="A54" s="73"/>
      <c r="B54" s="49"/>
      <c r="C54" s="73"/>
      <c r="D54" s="172"/>
      <c r="E54" s="172"/>
      <c r="F54" s="172"/>
      <c r="G54" s="172"/>
      <c r="H54" s="172"/>
      <c r="I54" s="172"/>
      <c r="J54" s="73"/>
      <c r="K54" s="49"/>
      <c r="L54" s="73"/>
      <c r="M54" s="73"/>
      <c r="N54" s="73"/>
      <c r="O54" s="73"/>
      <c r="P54" s="73"/>
      <c r="Q54" s="73"/>
      <c r="R54" s="73"/>
      <c r="S54" s="73"/>
      <c r="T54" s="73"/>
      <c r="U54" s="73"/>
      <c r="V54" s="73"/>
      <c r="W54" s="73"/>
      <c r="X54" s="73"/>
      <c r="Y54" s="73"/>
      <c r="Z54" s="73"/>
      <c r="AA54" s="73"/>
    </row>
    <row r="55" spans="1:27" ht="15" customHeight="1" x14ac:dyDescent="0.25">
      <c r="A55" s="73"/>
      <c r="B55" s="49"/>
      <c r="C55" s="73"/>
      <c r="D55" s="118" t="s">
        <v>129</v>
      </c>
      <c r="E55" s="73"/>
      <c r="F55" s="73"/>
      <c r="G55" s="73"/>
      <c r="H55" s="73"/>
      <c r="I55" s="73"/>
      <c r="J55" s="73"/>
      <c r="K55" s="49"/>
      <c r="L55" s="73"/>
      <c r="M55" s="73"/>
      <c r="N55" s="73"/>
      <c r="O55" s="73"/>
      <c r="P55" s="73"/>
      <c r="Q55" s="73"/>
      <c r="R55" s="73"/>
      <c r="S55" s="73"/>
      <c r="T55" s="73"/>
      <c r="U55" s="73"/>
      <c r="V55" s="73"/>
      <c r="W55" s="73"/>
      <c r="X55" s="73"/>
      <c r="Y55" s="73"/>
      <c r="Z55" s="73"/>
      <c r="AA55" s="73"/>
    </row>
    <row r="56" spans="1:27" ht="15" customHeight="1" x14ac:dyDescent="0.25">
      <c r="A56" s="73"/>
      <c r="B56" s="49"/>
      <c r="C56" s="73"/>
      <c r="D56" s="73"/>
      <c r="E56" s="73"/>
      <c r="F56" s="73"/>
      <c r="G56" s="73"/>
      <c r="H56" s="73"/>
      <c r="I56" s="73"/>
      <c r="J56" s="73"/>
      <c r="K56" s="49"/>
      <c r="L56" s="73"/>
      <c r="M56" s="73"/>
      <c r="N56" s="73"/>
      <c r="O56" s="73"/>
      <c r="P56" s="73"/>
      <c r="Q56" s="73"/>
      <c r="R56" s="73"/>
      <c r="S56" s="73"/>
      <c r="T56" s="73"/>
      <c r="U56" s="73"/>
      <c r="V56" s="73"/>
      <c r="W56" s="73"/>
      <c r="X56" s="73"/>
      <c r="Y56" s="73"/>
      <c r="Z56" s="73"/>
      <c r="AA56" s="73"/>
    </row>
    <row r="57" spans="1:27" ht="15" customHeight="1" x14ac:dyDescent="0.25">
      <c r="A57" s="73"/>
      <c r="B57" s="49"/>
      <c r="C57" s="73"/>
      <c r="D57" s="73" t="s">
        <v>111</v>
      </c>
      <c r="E57" s="73"/>
      <c r="F57" s="73"/>
      <c r="G57" s="73"/>
      <c r="H57" s="73"/>
      <c r="I57" s="73"/>
      <c r="J57" s="73"/>
      <c r="K57" s="49"/>
      <c r="L57" s="73"/>
      <c r="M57" s="73"/>
      <c r="N57" s="73"/>
      <c r="O57" s="73"/>
      <c r="P57" s="73"/>
      <c r="Q57" s="73"/>
      <c r="R57" s="73"/>
      <c r="S57" s="73"/>
      <c r="T57" s="73"/>
      <c r="U57" s="73"/>
      <c r="V57" s="73"/>
      <c r="W57" s="73"/>
      <c r="X57" s="73"/>
      <c r="Y57" s="73"/>
      <c r="Z57" s="73"/>
      <c r="AA57" s="73"/>
    </row>
    <row r="58" spans="1:27" ht="15" customHeight="1" x14ac:dyDescent="0.25">
      <c r="A58" s="73"/>
      <c r="B58" s="49"/>
      <c r="C58" s="73"/>
      <c r="D58" s="73"/>
      <c r="E58" s="73"/>
      <c r="F58" s="73"/>
      <c r="G58" s="73"/>
      <c r="H58" s="73"/>
      <c r="I58" s="73"/>
      <c r="J58" s="73"/>
      <c r="K58" s="49"/>
      <c r="L58" s="73"/>
      <c r="M58" s="73"/>
      <c r="N58" s="73"/>
      <c r="O58" s="73"/>
      <c r="P58" s="73"/>
      <c r="Q58" s="73"/>
      <c r="R58" s="73"/>
      <c r="S58" s="73"/>
      <c r="T58" s="73"/>
      <c r="U58" s="73"/>
      <c r="V58" s="73"/>
      <c r="W58" s="73"/>
      <c r="X58" s="73"/>
      <c r="Y58" s="73"/>
      <c r="Z58" s="73"/>
      <c r="AA58" s="73"/>
    </row>
    <row r="59" spans="1:27" ht="15" customHeight="1" x14ac:dyDescent="0.25">
      <c r="A59" s="73"/>
      <c r="B59" s="49"/>
      <c r="C59" s="73"/>
      <c r="D59" s="73"/>
      <c r="E59" s="73"/>
      <c r="F59" s="73"/>
      <c r="G59" s="73"/>
      <c r="H59" s="73"/>
      <c r="I59" s="73"/>
      <c r="J59" s="73"/>
      <c r="K59" s="49"/>
      <c r="L59" s="73"/>
      <c r="M59" s="73"/>
      <c r="N59" s="73"/>
      <c r="O59" s="73"/>
      <c r="P59" s="73"/>
      <c r="Q59" s="73"/>
      <c r="R59" s="73"/>
      <c r="S59" s="73"/>
      <c r="T59" s="73"/>
      <c r="U59" s="73"/>
      <c r="V59" s="73"/>
      <c r="W59" s="73"/>
      <c r="X59" s="73"/>
      <c r="Y59" s="73"/>
      <c r="Z59" s="73"/>
      <c r="AA59" s="73"/>
    </row>
    <row r="60" spans="1:27" ht="15" customHeight="1" x14ac:dyDescent="0.25">
      <c r="A60" s="73"/>
      <c r="B60" s="49"/>
      <c r="C60" s="73"/>
      <c r="D60" s="73"/>
      <c r="E60" s="73"/>
      <c r="F60" s="73"/>
      <c r="G60" s="73"/>
      <c r="H60" s="73"/>
      <c r="I60" s="73"/>
      <c r="J60" s="73"/>
      <c r="K60" s="49"/>
      <c r="L60" s="73"/>
      <c r="M60" s="73"/>
      <c r="N60" s="73"/>
      <c r="O60" s="73"/>
      <c r="P60" s="73"/>
      <c r="Q60" s="73"/>
      <c r="R60" s="73"/>
      <c r="S60" s="73"/>
      <c r="T60" s="73"/>
      <c r="U60" s="73"/>
      <c r="V60" s="73"/>
      <c r="W60" s="73"/>
      <c r="X60" s="73"/>
      <c r="Y60" s="73"/>
      <c r="Z60" s="73"/>
      <c r="AA60" s="73"/>
    </row>
    <row r="61" spans="1:27" ht="15" customHeight="1" x14ac:dyDescent="0.25">
      <c r="A61" s="73"/>
      <c r="B61" s="49"/>
      <c r="C61" s="73"/>
      <c r="D61" s="73"/>
      <c r="E61" s="73"/>
      <c r="F61" s="73"/>
      <c r="G61" s="73"/>
      <c r="H61" s="73"/>
      <c r="I61" s="73"/>
      <c r="J61" s="73"/>
      <c r="K61" s="49"/>
      <c r="L61" s="73"/>
      <c r="M61" s="73"/>
      <c r="N61" s="73"/>
      <c r="O61" s="73"/>
      <c r="P61" s="73"/>
      <c r="Q61" s="73"/>
      <c r="R61" s="73"/>
      <c r="S61" s="73"/>
      <c r="T61" s="73"/>
      <c r="U61" s="73"/>
      <c r="V61" s="73"/>
      <c r="W61" s="73"/>
      <c r="X61" s="73"/>
      <c r="Y61" s="73"/>
      <c r="Z61" s="73"/>
      <c r="AA61" s="73"/>
    </row>
    <row r="62" spans="1:27" ht="15" customHeight="1" x14ac:dyDescent="0.25">
      <c r="A62" s="73"/>
      <c r="B62" s="49"/>
      <c r="C62" s="73"/>
      <c r="D62" s="73"/>
      <c r="E62" s="73"/>
      <c r="F62" s="73"/>
      <c r="G62" s="73"/>
      <c r="H62" s="73"/>
      <c r="I62" s="73"/>
      <c r="J62" s="73"/>
      <c r="K62" s="49"/>
      <c r="L62" s="73"/>
      <c r="M62" s="73"/>
      <c r="N62" s="73"/>
      <c r="O62" s="73"/>
      <c r="P62" s="73"/>
      <c r="Q62" s="73"/>
      <c r="R62" s="73"/>
      <c r="S62" s="73"/>
      <c r="T62" s="73"/>
      <c r="U62" s="73"/>
      <c r="V62" s="73"/>
      <c r="W62" s="73"/>
      <c r="X62" s="73"/>
      <c r="Y62" s="73"/>
      <c r="Z62" s="73"/>
      <c r="AA62" s="73"/>
    </row>
    <row r="63" spans="1:27" ht="15" customHeight="1" x14ac:dyDescent="0.25">
      <c r="A63" s="73"/>
      <c r="B63" s="49"/>
      <c r="C63" s="73"/>
      <c r="D63" s="73"/>
      <c r="E63" s="73"/>
      <c r="F63" s="73"/>
      <c r="G63" s="73"/>
      <c r="H63" s="73"/>
      <c r="I63" s="73"/>
      <c r="J63" s="73"/>
      <c r="K63" s="49"/>
      <c r="L63" s="73"/>
      <c r="M63" s="73"/>
      <c r="N63" s="73"/>
      <c r="O63" s="73"/>
      <c r="P63" s="73"/>
      <c r="Q63" s="73"/>
      <c r="R63" s="73"/>
      <c r="S63" s="73"/>
      <c r="T63" s="73"/>
      <c r="U63" s="73"/>
      <c r="V63" s="73"/>
      <c r="W63" s="73"/>
      <c r="X63" s="73"/>
      <c r="Y63" s="73"/>
      <c r="Z63" s="73"/>
      <c r="AA63" s="73"/>
    </row>
    <row r="64" spans="1:27" ht="15" customHeight="1" x14ac:dyDescent="0.25">
      <c r="A64" s="73"/>
      <c r="B64" s="49"/>
      <c r="C64" s="73"/>
      <c r="D64" s="73"/>
      <c r="E64" s="73"/>
      <c r="F64" s="73"/>
      <c r="G64" s="73"/>
      <c r="H64" s="73"/>
      <c r="I64" s="73"/>
      <c r="J64" s="73"/>
      <c r="K64" s="49"/>
      <c r="L64" s="73"/>
      <c r="M64" s="73"/>
      <c r="N64" s="73"/>
      <c r="O64" s="73"/>
      <c r="P64" s="73"/>
      <c r="Q64" s="73"/>
      <c r="R64" s="73"/>
      <c r="S64" s="73"/>
      <c r="T64" s="73"/>
      <c r="U64" s="73"/>
      <c r="V64" s="73"/>
      <c r="W64" s="73"/>
      <c r="X64" s="73"/>
      <c r="Y64" s="73"/>
      <c r="Z64" s="73"/>
      <c r="AA64" s="73"/>
    </row>
    <row r="65" spans="1:27" ht="15" customHeight="1" x14ac:dyDescent="0.25">
      <c r="A65" s="73"/>
      <c r="B65" s="49"/>
      <c r="C65" s="73"/>
      <c r="D65" s="73"/>
      <c r="E65" s="73"/>
      <c r="F65" s="73"/>
      <c r="G65" s="73"/>
      <c r="H65" s="73"/>
      <c r="I65" s="73"/>
      <c r="J65" s="73"/>
      <c r="K65" s="49"/>
      <c r="L65" s="73"/>
      <c r="M65" s="73"/>
      <c r="N65" s="73"/>
      <c r="O65" s="73"/>
      <c r="P65" s="73"/>
      <c r="Q65" s="73"/>
      <c r="R65" s="73"/>
      <c r="S65" s="73"/>
      <c r="T65" s="73"/>
      <c r="U65" s="73"/>
      <c r="V65" s="73"/>
      <c r="W65" s="73"/>
      <c r="X65" s="73"/>
      <c r="Y65" s="73"/>
      <c r="Z65" s="73"/>
      <c r="AA65" s="73"/>
    </row>
    <row r="66" spans="1:27" ht="15" customHeight="1" x14ac:dyDescent="0.25">
      <c r="A66" s="73"/>
      <c r="B66" s="49"/>
      <c r="C66" s="73"/>
      <c r="D66" s="73"/>
      <c r="E66" s="73"/>
      <c r="F66" s="73"/>
      <c r="G66" s="73"/>
      <c r="H66" s="73"/>
      <c r="I66" s="73"/>
      <c r="J66" s="73"/>
      <c r="K66" s="49"/>
      <c r="L66" s="73"/>
      <c r="M66" s="73"/>
      <c r="N66" s="73"/>
      <c r="O66" s="73"/>
      <c r="P66" s="73"/>
      <c r="Q66" s="73"/>
      <c r="R66" s="73"/>
      <c r="S66" s="73"/>
      <c r="T66" s="73"/>
      <c r="U66" s="73"/>
      <c r="V66" s="73"/>
      <c r="W66" s="73"/>
      <c r="X66" s="73"/>
      <c r="Y66" s="73"/>
      <c r="Z66" s="73"/>
      <c r="AA66" s="73"/>
    </row>
    <row r="67" spans="1:27" ht="15" customHeight="1" x14ac:dyDescent="0.25">
      <c r="A67" s="73"/>
      <c r="B67" s="49"/>
      <c r="C67" s="73"/>
      <c r="D67" s="73"/>
      <c r="E67" s="73"/>
      <c r="F67" s="73"/>
      <c r="G67" s="73"/>
      <c r="H67" s="73"/>
      <c r="I67" s="73"/>
      <c r="J67" s="73"/>
      <c r="K67" s="49"/>
      <c r="L67" s="73"/>
      <c r="M67" s="73"/>
      <c r="N67" s="73"/>
      <c r="O67" s="73"/>
      <c r="P67" s="73"/>
      <c r="Q67" s="73"/>
      <c r="R67" s="73"/>
      <c r="S67" s="73"/>
      <c r="T67" s="73"/>
      <c r="U67" s="73"/>
      <c r="V67" s="73"/>
      <c r="W67" s="73"/>
      <c r="X67" s="73"/>
      <c r="Y67" s="73"/>
      <c r="Z67" s="73"/>
      <c r="AA67" s="73"/>
    </row>
    <row r="68" spans="1:27" ht="15" customHeight="1" x14ac:dyDescent="0.25">
      <c r="A68" s="73"/>
      <c r="B68" s="49"/>
      <c r="C68" s="73"/>
      <c r="D68" s="73"/>
      <c r="E68" s="73"/>
      <c r="F68" s="73"/>
      <c r="G68" s="73"/>
      <c r="H68" s="73"/>
      <c r="I68" s="73"/>
      <c r="J68" s="73"/>
      <c r="K68" s="49"/>
      <c r="L68" s="73"/>
      <c r="M68" s="73"/>
      <c r="N68" s="73"/>
      <c r="O68" s="73"/>
      <c r="P68" s="73"/>
      <c r="Q68" s="73"/>
      <c r="R68" s="73"/>
      <c r="S68" s="73"/>
      <c r="T68" s="73"/>
      <c r="U68" s="73"/>
      <c r="V68" s="73"/>
      <c r="W68" s="73"/>
      <c r="X68" s="73"/>
      <c r="Y68" s="73"/>
      <c r="Z68" s="73"/>
      <c r="AA68" s="73"/>
    </row>
    <row r="69" spans="1:27" ht="15" customHeight="1" x14ac:dyDescent="0.25">
      <c r="A69" s="73"/>
      <c r="B69" s="49"/>
      <c r="C69" s="73"/>
      <c r="D69" s="73"/>
      <c r="E69" s="73"/>
      <c r="F69" s="73"/>
      <c r="G69" s="73"/>
      <c r="H69" s="73"/>
      <c r="I69" s="73"/>
      <c r="J69" s="73"/>
      <c r="K69" s="49"/>
      <c r="L69" s="73"/>
      <c r="M69" s="73"/>
      <c r="N69" s="73"/>
      <c r="O69" s="73"/>
      <c r="P69" s="73"/>
      <c r="Q69" s="73"/>
      <c r="R69" s="73"/>
      <c r="S69" s="73"/>
      <c r="T69" s="73"/>
      <c r="U69" s="73"/>
      <c r="V69" s="73"/>
      <c r="W69" s="73"/>
      <c r="X69" s="73"/>
      <c r="Y69" s="73"/>
      <c r="Z69" s="73"/>
      <c r="AA69" s="73"/>
    </row>
    <row r="70" spans="1:27" ht="15" customHeight="1" x14ac:dyDescent="0.25">
      <c r="A70" s="73"/>
      <c r="B70" s="49"/>
      <c r="C70" s="73"/>
      <c r="D70" s="73"/>
      <c r="E70" s="73"/>
      <c r="F70" s="73"/>
      <c r="G70" s="73"/>
      <c r="H70" s="73"/>
      <c r="I70" s="73"/>
      <c r="J70" s="73"/>
      <c r="K70" s="49"/>
      <c r="L70" s="73"/>
      <c r="M70" s="73"/>
      <c r="N70" s="73"/>
      <c r="O70" s="73"/>
      <c r="P70" s="73"/>
      <c r="Q70" s="73"/>
      <c r="R70" s="73"/>
      <c r="S70" s="73"/>
      <c r="T70" s="73"/>
      <c r="U70" s="73"/>
      <c r="V70" s="73"/>
      <c r="W70" s="73"/>
      <c r="X70" s="73"/>
      <c r="Y70" s="73"/>
      <c r="Z70" s="73"/>
      <c r="AA70" s="73"/>
    </row>
    <row r="71" spans="1:27" ht="15" customHeight="1" x14ac:dyDescent="0.25">
      <c r="A71" s="73"/>
      <c r="B71" s="49"/>
      <c r="C71" s="73"/>
      <c r="D71" s="73"/>
      <c r="E71" s="73"/>
      <c r="F71" s="73"/>
      <c r="G71" s="73"/>
      <c r="H71" s="73"/>
      <c r="I71" s="73"/>
      <c r="J71" s="73"/>
      <c r="K71" s="49"/>
      <c r="L71" s="73"/>
      <c r="M71" s="73"/>
      <c r="N71" s="73"/>
      <c r="O71" s="73"/>
      <c r="P71" s="73"/>
      <c r="Q71" s="73"/>
      <c r="R71" s="73"/>
      <c r="S71" s="73"/>
      <c r="T71" s="73"/>
      <c r="U71" s="73"/>
      <c r="V71" s="73"/>
      <c r="W71" s="73"/>
      <c r="X71" s="73"/>
      <c r="Y71" s="73"/>
      <c r="Z71" s="73"/>
      <c r="AA71" s="73"/>
    </row>
    <row r="72" spans="1:27" ht="15" customHeight="1" x14ac:dyDescent="0.25">
      <c r="A72" s="73"/>
      <c r="B72" s="49"/>
      <c r="C72" s="73"/>
      <c r="D72" s="73"/>
      <c r="E72" s="73"/>
      <c r="F72" s="73"/>
      <c r="G72" s="73"/>
      <c r="H72" s="73"/>
      <c r="I72" s="73"/>
      <c r="J72" s="73"/>
      <c r="K72" s="49"/>
      <c r="L72" s="73"/>
      <c r="M72" s="73"/>
      <c r="N72" s="73"/>
      <c r="O72" s="73"/>
      <c r="P72" s="73"/>
      <c r="Q72" s="73"/>
      <c r="R72" s="73"/>
      <c r="S72" s="73"/>
      <c r="T72" s="73"/>
      <c r="U72" s="73"/>
      <c r="V72" s="73"/>
      <c r="W72" s="73"/>
      <c r="X72" s="73"/>
      <c r="Y72" s="73"/>
      <c r="Z72" s="73"/>
      <c r="AA72" s="73"/>
    </row>
    <row r="73" spans="1:27" ht="15" customHeight="1" x14ac:dyDescent="0.25">
      <c r="A73" s="73"/>
      <c r="B73" s="49"/>
      <c r="C73" s="73"/>
      <c r="D73" s="73"/>
      <c r="E73" s="73"/>
      <c r="F73" s="73"/>
      <c r="G73" s="73"/>
      <c r="H73" s="73"/>
      <c r="I73" s="73"/>
      <c r="J73" s="73"/>
      <c r="K73" s="49"/>
      <c r="L73" s="73"/>
      <c r="M73" s="73"/>
      <c r="N73" s="73"/>
      <c r="O73" s="73"/>
      <c r="P73" s="73"/>
      <c r="Q73" s="73"/>
      <c r="R73" s="73"/>
      <c r="S73" s="73"/>
      <c r="T73" s="73"/>
      <c r="U73" s="73"/>
      <c r="V73" s="73"/>
      <c r="W73" s="73"/>
      <c r="X73" s="73"/>
      <c r="Y73" s="73"/>
      <c r="Z73" s="73"/>
      <c r="AA73" s="73"/>
    </row>
    <row r="74" spans="1:27" ht="15" customHeight="1" x14ac:dyDescent="0.25">
      <c r="A74" s="73"/>
      <c r="B74" s="49"/>
      <c r="C74" s="73"/>
      <c r="D74" s="118" t="s">
        <v>130</v>
      </c>
      <c r="E74" s="73"/>
      <c r="F74" s="73"/>
      <c r="G74" s="73"/>
      <c r="H74" s="73"/>
      <c r="I74" s="73"/>
      <c r="J74" s="73"/>
      <c r="K74" s="49"/>
      <c r="L74" s="73"/>
      <c r="M74" s="73"/>
      <c r="N74" s="73"/>
      <c r="O74" s="73"/>
      <c r="P74" s="73"/>
      <c r="Q74" s="73"/>
      <c r="R74" s="73"/>
      <c r="S74" s="73"/>
      <c r="T74" s="73"/>
      <c r="U74" s="73"/>
      <c r="V74" s="73"/>
      <c r="W74" s="73"/>
      <c r="X74" s="73"/>
      <c r="Y74" s="73"/>
      <c r="Z74" s="73"/>
      <c r="AA74" s="73"/>
    </row>
    <row r="75" spans="1:27" ht="15" customHeight="1" x14ac:dyDescent="0.25">
      <c r="A75" s="73"/>
      <c r="B75" s="49"/>
      <c r="C75" s="73"/>
      <c r="D75" s="172" t="s">
        <v>202</v>
      </c>
      <c r="E75" s="172"/>
      <c r="F75" s="172"/>
      <c r="G75" s="172"/>
      <c r="H75" s="172"/>
      <c r="I75" s="172"/>
      <c r="J75" s="73"/>
      <c r="K75" s="49"/>
      <c r="L75" s="73"/>
      <c r="M75" s="73"/>
      <c r="N75" s="73"/>
      <c r="O75" s="73"/>
      <c r="P75" s="73"/>
      <c r="Q75" s="73"/>
      <c r="R75" s="73"/>
      <c r="S75" s="73"/>
      <c r="T75" s="73"/>
      <c r="U75" s="73"/>
      <c r="V75" s="73"/>
      <c r="W75" s="73"/>
      <c r="X75" s="73"/>
      <c r="Y75" s="73"/>
      <c r="Z75" s="73"/>
      <c r="AA75" s="73"/>
    </row>
    <row r="76" spans="1:27" ht="15" customHeight="1" x14ac:dyDescent="0.25">
      <c r="A76" s="73"/>
      <c r="B76" s="49"/>
      <c r="C76" s="73"/>
      <c r="D76" s="172"/>
      <c r="E76" s="172"/>
      <c r="F76" s="172"/>
      <c r="G76" s="172"/>
      <c r="H76" s="172"/>
      <c r="I76" s="172"/>
      <c r="J76" s="73"/>
      <c r="K76" s="49"/>
      <c r="L76" s="73"/>
      <c r="M76" s="73"/>
      <c r="N76" s="73"/>
      <c r="O76" s="73"/>
      <c r="P76" s="73"/>
      <c r="Q76" s="73"/>
      <c r="R76" s="73"/>
      <c r="S76" s="73"/>
      <c r="T76" s="73"/>
      <c r="U76" s="73"/>
      <c r="V76" s="73"/>
      <c r="W76" s="73"/>
      <c r="X76" s="73"/>
      <c r="Y76" s="73"/>
      <c r="Z76" s="73"/>
      <c r="AA76" s="73"/>
    </row>
    <row r="77" spans="1:27" ht="15" customHeight="1" x14ac:dyDescent="0.25">
      <c r="A77" s="73"/>
      <c r="B77" s="49"/>
      <c r="C77" s="73"/>
      <c r="D77" s="172"/>
      <c r="E77" s="172"/>
      <c r="F77" s="172"/>
      <c r="G77" s="172"/>
      <c r="H77" s="172"/>
      <c r="I77" s="172"/>
      <c r="J77" s="73"/>
      <c r="K77" s="49"/>
      <c r="L77" s="73"/>
      <c r="M77" s="73"/>
      <c r="N77" s="73"/>
      <c r="O77" s="73"/>
      <c r="P77" s="73"/>
      <c r="Q77" s="73"/>
      <c r="R77" s="73"/>
      <c r="S77" s="73"/>
      <c r="T77" s="73"/>
      <c r="U77" s="73"/>
      <c r="V77" s="73"/>
      <c r="W77" s="73"/>
      <c r="X77" s="73"/>
      <c r="Y77" s="73"/>
      <c r="Z77" s="73"/>
      <c r="AA77" s="73"/>
    </row>
    <row r="78" spans="1:27" ht="15" customHeight="1" x14ac:dyDescent="0.25">
      <c r="A78" s="73"/>
      <c r="B78" s="49"/>
      <c r="C78" s="73"/>
      <c r="D78" s="172"/>
      <c r="E78" s="172"/>
      <c r="F78" s="172"/>
      <c r="G78" s="172"/>
      <c r="H78" s="172"/>
      <c r="I78" s="172"/>
      <c r="J78" s="73"/>
      <c r="K78" s="49"/>
      <c r="L78" s="73"/>
      <c r="M78" s="73"/>
      <c r="N78" s="73"/>
      <c r="O78" s="73"/>
      <c r="P78" s="73"/>
      <c r="Q78" s="73"/>
      <c r="R78" s="73"/>
      <c r="S78" s="73"/>
      <c r="T78" s="73"/>
      <c r="U78" s="73"/>
      <c r="V78" s="73"/>
      <c r="W78" s="73"/>
      <c r="X78" s="73"/>
      <c r="Y78" s="73"/>
      <c r="Z78" s="73"/>
      <c r="AA78" s="73"/>
    </row>
    <row r="79" spans="1:27" ht="15" customHeight="1" thickBot="1" x14ac:dyDescent="0.3">
      <c r="A79" s="73"/>
      <c r="B79" s="49"/>
      <c r="C79" s="73"/>
      <c r="D79" s="73"/>
      <c r="E79" s="73"/>
      <c r="F79" s="73"/>
      <c r="G79" s="73"/>
      <c r="H79" s="73"/>
      <c r="I79" s="73"/>
      <c r="J79" s="73"/>
      <c r="K79" s="49"/>
      <c r="L79" s="73"/>
      <c r="M79" s="73"/>
      <c r="N79" s="73"/>
      <c r="O79" s="73"/>
      <c r="P79" s="73"/>
      <c r="Q79" s="73"/>
      <c r="R79" s="73"/>
      <c r="S79" s="73"/>
      <c r="T79" s="73"/>
      <c r="U79" s="73"/>
      <c r="V79" s="73"/>
      <c r="W79" s="73"/>
      <c r="X79" s="73"/>
      <c r="Y79" s="73"/>
      <c r="Z79" s="73"/>
      <c r="AA79" s="73"/>
    </row>
    <row r="80" spans="1:27" ht="22.5" customHeight="1" thickBot="1" x14ac:dyDescent="0.3">
      <c r="A80" s="73"/>
      <c r="B80" s="49"/>
      <c r="C80" s="119"/>
      <c r="D80" s="120" t="s">
        <v>134</v>
      </c>
      <c r="E80" s="121"/>
      <c r="F80" s="121"/>
      <c r="G80" s="121"/>
      <c r="H80" s="122"/>
      <c r="I80" s="114" t="s">
        <v>123</v>
      </c>
      <c r="J80" s="115" t="s">
        <v>124</v>
      </c>
      <c r="K80" s="49"/>
      <c r="L80" s="73"/>
      <c r="M80" s="73"/>
      <c r="N80" s="73"/>
      <c r="O80" s="73"/>
      <c r="P80" s="73"/>
      <c r="Q80" s="73"/>
      <c r="R80" s="73"/>
      <c r="S80" s="73"/>
      <c r="T80" s="73"/>
      <c r="U80" s="73"/>
      <c r="V80" s="73"/>
      <c r="W80" s="73"/>
      <c r="X80" s="73"/>
      <c r="Y80" s="73"/>
      <c r="Z80" s="73"/>
      <c r="AA80" s="73"/>
    </row>
    <row r="81" spans="1:27" ht="15" customHeight="1" thickBot="1" x14ac:dyDescent="0.3">
      <c r="A81" s="73"/>
      <c r="B81" s="49"/>
      <c r="C81" s="73"/>
      <c r="D81" s="73"/>
      <c r="E81" s="73"/>
      <c r="F81" s="73"/>
      <c r="G81" s="73"/>
      <c r="H81" s="73"/>
      <c r="I81" s="116" t="s">
        <v>125</v>
      </c>
      <c r="J81" s="117" t="s">
        <v>126</v>
      </c>
      <c r="K81" s="49"/>
      <c r="L81" s="73"/>
      <c r="M81" s="73"/>
      <c r="N81" s="73"/>
      <c r="O81" s="73"/>
      <c r="P81" s="73"/>
      <c r="Q81" s="73"/>
      <c r="R81" s="73"/>
      <c r="S81" s="73"/>
      <c r="T81" s="73"/>
      <c r="U81" s="73"/>
      <c r="V81" s="73"/>
      <c r="W81" s="73"/>
      <c r="X81" s="73"/>
      <c r="Y81" s="73"/>
      <c r="Z81" s="73"/>
      <c r="AA81" s="73"/>
    </row>
    <row r="82" spans="1:27" ht="15" customHeight="1" x14ac:dyDescent="0.25">
      <c r="A82" s="73"/>
      <c r="B82" s="49"/>
      <c r="C82" s="73"/>
      <c r="D82" s="73"/>
      <c r="E82" s="73"/>
      <c r="F82" s="73"/>
      <c r="G82" s="73"/>
      <c r="H82" s="73"/>
      <c r="I82" s="73"/>
      <c r="J82" s="73"/>
      <c r="K82" s="49"/>
      <c r="L82" s="73"/>
      <c r="M82" s="73"/>
      <c r="N82" s="73"/>
      <c r="O82" s="73"/>
      <c r="P82" s="73"/>
      <c r="Q82" s="73"/>
      <c r="R82" s="73"/>
      <c r="S82" s="73"/>
      <c r="T82" s="73"/>
      <c r="U82" s="73"/>
      <c r="V82" s="73"/>
      <c r="W82" s="73"/>
      <c r="X82" s="73"/>
      <c r="Y82" s="73"/>
      <c r="Z82" s="73"/>
      <c r="AA82" s="73"/>
    </row>
    <row r="83" spans="1:27" ht="15" customHeight="1" x14ac:dyDescent="0.25">
      <c r="A83" s="73"/>
      <c r="B83" s="49"/>
      <c r="C83" s="73"/>
      <c r="D83" s="118" t="s">
        <v>135</v>
      </c>
      <c r="E83" s="73"/>
      <c r="F83" s="73"/>
      <c r="G83" s="73"/>
      <c r="H83" s="73"/>
      <c r="I83" s="73"/>
      <c r="J83" s="73"/>
      <c r="K83" s="49"/>
      <c r="L83" s="73"/>
      <c r="M83" s="73"/>
      <c r="N83" s="73"/>
      <c r="O83" s="73"/>
      <c r="P83" s="73"/>
      <c r="Q83" s="73"/>
      <c r="R83" s="73"/>
      <c r="S83" s="73"/>
      <c r="T83" s="73"/>
      <c r="U83" s="73"/>
      <c r="V83" s="73"/>
      <c r="W83" s="73"/>
      <c r="X83" s="73"/>
      <c r="Y83" s="73"/>
      <c r="Z83" s="73"/>
      <c r="AA83" s="73"/>
    </row>
    <row r="84" spans="1:27" ht="15" customHeight="1" x14ac:dyDescent="0.25">
      <c r="A84" s="73"/>
      <c r="B84" s="49"/>
      <c r="C84" s="73"/>
      <c r="D84" s="172" t="s">
        <v>136</v>
      </c>
      <c r="E84" s="172"/>
      <c r="F84" s="172"/>
      <c r="G84" s="172"/>
      <c r="H84" s="172"/>
      <c r="I84" s="172"/>
      <c r="J84" s="73"/>
      <c r="K84" s="49"/>
      <c r="L84" s="73"/>
      <c r="M84" s="73"/>
      <c r="N84" s="73"/>
      <c r="O84" s="73"/>
      <c r="P84" s="73"/>
      <c r="Q84" s="73"/>
      <c r="R84" s="73"/>
      <c r="S84" s="73"/>
      <c r="T84" s="73"/>
      <c r="U84" s="73"/>
      <c r="V84" s="73"/>
      <c r="W84" s="73"/>
      <c r="X84" s="73"/>
      <c r="Y84" s="73"/>
      <c r="Z84" s="73"/>
      <c r="AA84" s="73"/>
    </row>
    <row r="85" spans="1:27" ht="15" customHeight="1" x14ac:dyDescent="0.25">
      <c r="A85" s="73"/>
      <c r="B85" s="49"/>
      <c r="C85" s="73"/>
      <c r="D85" s="172"/>
      <c r="E85" s="172"/>
      <c r="F85" s="172"/>
      <c r="G85" s="172"/>
      <c r="H85" s="172"/>
      <c r="I85" s="172"/>
      <c r="J85" s="73"/>
      <c r="K85" s="49"/>
      <c r="L85" s="73"/>
      <c r="M85" s="73"/>
      <c r="N85" s="73"/>
      <c r="O85" s="73"/>
      <c r="P85" s="73"/>
      <c r="Q85" s="73"/>
      <c r="R85" s="73"/>
      <c r="S85" s="73"/>
      <c r="T85" s="73"/>
      <c r="U85" s="73"/>
      <c r="V85" s="73"/>
      <c r="W85" s="73"/>
      <c r="X85" s="73"/>
      <c r="Y85" s="73"/>
      <c r="Z85" s="73"/>
      <c r="AA85" s="73"/>
    </row>
    <row r="86" spans="1:27" ht="15" customHeight="1" x14ac:dyDescent="0.25">
      <c r="A86" s="73"/>
      <c r="B86" s="49"/>
      <c r="C86" s="73"/>
      <c r="D86" s="172"/>
      <c r="E86" s="172"/>
      <c r="F86" s="172"/>
      <c r="G86" s="172"/>
      <c r="H86" s="172"/>
      <c r="I86" s="172"/>
      <c r="J86" s="73"/>
      <c r="K86" s="49"/>
      <c r="L86" s="73"/>
      <c r="M86" s="73"/>
      <c r="N86" s="73"/>
      <c r="O86" s="73"/>
      <c r="P86" s="73"/>
      <c r="Q86" s="73"/>
      <c r="R86" s="73"/>
      <c r="S86" s="73"/>
      <c r="T86" s="73"/>
      <c r="U86" s="73"/>
      <c r="V86" s="73"/>
      <c r="W86" s="73"/>
      <c r="X86" s="73"/>
      <c r="Y86" s="73"/>
      <c r="Z86" s="73"/>
      <c r="AA86" s="73"/>
    </row>
    <row r="87" spans="1:27" ht="15" customHeight="1" x14ac:dyDescent="0.25">
      <c r="A87" s="73"/>
      <c r="B87" s="49"/>
      <c r="C87" s="73"/>
      <c r="D87" s="172"/>
      <c r="E87" s="172"/>
      <c r="F87" s="172"/>
      <c r="G87" s="172"/>
      <c r="H87" s="172"/>
      <c r="I87" s="172"/>
      <c r="J87" s="73"/>
      <c r="K87" s="49"/>
      <c r="L87" s="73"/>
      <c r="M87" s="73"/>
      <c r="N87" s="73"/>
      <c r="O87" s="73"/>
      <c r="P87" s="73"/>
      <c r="Q87" s="73"/>
      <c r="R87" s="73"/>
      <c r="S87" s="73"/>
      <c r="T87" s="73"/>
      <c r="U87" s="73"/>
      <c r="V87" s="73"/>
      <c r="W87" s="73"/>
      <c r="X87" s="73"/>
      <c r="Y87" s="73"/>
      <c r="Z87" s="73"/>
      <c r="AA87" s="73"/>
    </row>
    <row r="88" spans="1:27" ht="15" customHeight="1" x14ac:dyDescent="0.25">
      <c r="A88" s="73"/>
      <c r="B88" s="49"/>
      <c r="C88" s="73"/>
      <c r="D88" s="118" t="s">
        <v>137</v>
      </c>
      <c r="E88" s="73"/>
      <c r="F88" s="73"/>
      <c r="G88" s="73"/>
      <c r="H88" s="73"/>
      <c r="I88" s="73"/>
      <c r="J88" s="73"/>
      <c r="K88" s="49"/>
      <c r="L88" s="73"/>
      <c r="M88" s="73"/>
      <c r="N88" s="73"/>
      <c r="O88" s="73"/>
      <c r="P88" s="73"/>
      <c r="Q88" s="73"/>
      <c r="R88" s="73"/>
      <c r="S88" s="73"/>
      <c r="T88" s="73"/>
      <c r="U88" s="73"/>
      <c r="V88" s="73"/>
      <c r="W88" s="73"/>
      <c r="X88" s="73"/>
      <c r="Y88" s="73"/>
      <c r="Z88" s="73"/>
      <c r="AA88" s="73"/>
    </row>
    <row r="89" spans="1:27" ht="15" customHeight="1" x14ac:dyDescent="0.25">
      <c r="A89" s="73"/>
      <c r="B89" s="49"/>
      <c r="C89" s="73"/>
      <c r="D89" s="73"/>
      <c r="E89" s="73"/>
      <c r="F89" s="73"/>
      <c r="G89" s="73"/>
      <c r="H89" s="73"/>
      <c r="I89" s="73"/>
      <c r="J89" s="73"/>
      <c r="K89" s="49"/>
      <c r="L89" s="73"/>
      <c r="M89" s="73"/>
      <c r="N89" s="73"/>
      <c r="O89" s="73"/>
      <c r="P89" s="73"/>
      <c r="Q89" s="73"/>
      <c r="R89" s="73"/>
      <c r="S89" s="73"/>
      <c r="T89" s="73"/>
      <c r="U89" s="73"/>
      <c r="V89" s="73"/>
      <c r="W89" s="73"/>
      <c r="X89" s="73"/>
      <c r="Y89" s="73"/>
      <c r="Z89" s="73"/>
      <c r="AA89" s="73"/>
    </row>
    <row r="90" spans="1:27" ht="15" customHeight="1" x14ac:dyDescent="0.25">
      <c r="A90" s="73"/>
      <c r="B90" s="49"/>
      <c r="C90" s="73"/>
      <c r="D90" s="73" t="s">
        <v>111</v>
      </c>
      <c r="E90" s="73"/>
      <c r="F90" s="73"/>
      <c r="G90" s="73"/>
      <c r="H90" s="73"/>
      <c r="I90" s="73"/>
      <c r="J90" s="73"/>
      <c r="K90" s="49"/>
      <c r="L90" s="73"/>
      <c r="M90" s="73"/>
      <c r="N90" s="73"/>
      <c r="O90" s="73"/>
      <c r="P90" s="73"/>
      <c r="Q90" s="73"/>
      <c r="R90" s="73"/>
      <c r="S90" s="73"/>
      <c r="T90" s="73"/>
      <c r="U90" s="73"/>
      <c r="V90" s="73"/>
      <c r="W90" s="73"/>
      <c r="X90" s="73"/>
      <c r="Y90" s="73"/>
      <c r="Z90" s="73"/>
      <c r="AA90" s="73"/>
    </row>
    <row r="91" spans="1:27" ht="15" customHeight="1" x14ac:dyDescent="0.25">
      <c r="A91" s="73"/>
      <c r="B91" s="49"/>
      <c r="C91" s="73"/>
      <c r="D91" s="73"/>
      <c r="E91" s="73"/>
      <c r="F91" s="73"/>
      <c r="G91" s="73"/>
      <c r="H91" s="73"/>
      <c r="I91" s="73"/>
      <c r="J91" s="73"/>
      <c r="K91" s="49"/>
      <c r="L91" s="73"/>
      <c r="M91" s="73"/>
      <c r="N91" s="73"/>
      <c r="O91" s="73"/>
      <c r="P91" s="73"/>
      <c r="Q91" s="73"/>
      <c r="R91" s="73"/>
      <c r="S91" s="73"/>
      <c r="T91" s="73"/>
      <c r="U91" s="73"/>
      <c r="V91" s="73"/>
      <c r="W91" s="73"/>
      <c r="X91" s="73"/>
      <c r="Y91" s="73"/>
      <c r="Z91" s="73"/>
      <c r="AA91" s="73"/>
    </row>
    <row r="92" spans="1:27" ht="15" customHeight="1" x14ac:dyDescent="0.25">
      <c r="A92" s="73"/>
      <c r="B92" s="49"/>
      <c r="C92" s="73"/>
      <c r="D92" s="73"/>
      <c r="E92" s="73"/>
      <c r="F92" s="73"/>
      <c r="G92" s="73"/>
      <c r="H92" s="73"/>
      <c r="I92" s="73"/>
      <c r="J92" s="73"/>
      <c r="K92" s="49"/>
      <c r="L92" s="73"/>
      <c r="M92" s="73"/>
      <c r="N92" s="73"/>
      <c r="O92" s="73"/>
      <c r="P92" s="73"/>
      <c r="Q92" s="73"/>
      <c r="R92" s="73"/>
      <c r="S92" s="73"/>
      <c r="T92" s="73"/>
      <c r="U92" s="73"/>
      <c r="V92" s="73"/>
      <c r="W92" s="73"/>
      <c r="X92" s="73"/>
      <c r="Y92" s="73"/>
      <c r="Z92" s="73"/>
      <c r="AA92" s="73"/>
    </row>
    <row r="93" spans="1:27" ht="15" customHeight="1" x14ac:dyDescent="0.25">
      <c r="A93" s="73"/>
      <c r="B93" s="49"/>
      <c r="C93" s="73"/>
      <c r="D93" s="73"/>
      <c r="E93" s="73"/>
      <c r="F93" s="73"/>
      <c r="G93" s="73"/>
      <c r="H93" s="73"/>
      <c r="I93" s="73"/>
      <c r="J93" s="73"/>
      <c r="K93" s="49"/>
      <c r="L93" s="73"/>
      <c r="M93" s="73"/>
      <c r="N93" s="73"/>
      <c r="O93" s="73"/>
      <c r="P93" s="73"/>
      <c r="Q93" s="73"/>
      <c r="R93" s="73"/>
      <c r="S93" s="73"/>
      <c r="T93" s="73"/>
      <c r="U93" s="73"/>
      <c r="V93" s="73"/>
      <c r="W93" s="73"/>
      <c r="X93" s="73"/>
      <c r="Y93" s="73"/>
      <c r="Z93" s="73"/>
      <c r="AA93" s="73"/>
    </row>
    <row r="94" spans="1:27" ht="15" customHeight="1" x14ac:dyDescent="0.25">
      <c r="A94" s="73"/>
      <c r="B94" s="49"/>
      <c r="C94" s="73"/>
      <c r="D94" s="73"/>
      <c r="E94" s="73"/>
      <c r="F94" s="73"/>
      <c r="G94" s="73"/>
      <c r="H94" s="73"/>
      <c r="I94" s="73"/>
      <c r="J94" s="73"/>
      <c r="K94" s="49"/>
      <c r="L94" s="73"/>
      <c r="M94" s="73"/>
      <c r="N94" s="73"/>
      <c r="O94" s="73"/>
      <c r="P94" s="73"/>
      <c r="Q94" s="73"/>
      <c r="R94" s="73"/>
      <c r="S94" s="73"/>
      <c r="T94" s="73"/>
      <c r="U94" s="73"/>
      <c r="V94" s="73"/>
      <c r="W94" s="73"/>
      <c r="X94" s="73"/>
      <c r="Y94" s="73"/>
      <c r="Z94" s="73"/>
      <c r="AA94" s="73"/>
    </row>
    <row r="95" spans="1:27" ht="15" customHeight="1" x14ac:dyDescent="0.25">
      <c r="A95" s="73"/>
      <c r="B95" s="49"/>
      <c r="C95" s="73"/>
      <c r="D95" s="73"/>
      <c r="E95" s="73"/>
      <c r="F95" s="73"/>
      <c r="G95" s="73"/>
      <c r="H95" s="73"/>
      <c r="I95" s="73"/>
      <c r="J95" s="73"/>
      <c r="K95" s="49"/>
      <c r="L95" s="73"/>
      <c r="M95" s="73"/>
      <c r="N95" s="73"/>
      <c r="O95" s="73"/>
      <c r="P95" s="73"/>
      <c r="Q95" s="73"/>
      <c r="R95" s="73"/>
      <c r="S95" s="73"/>
      <c r="T95" s="73"/>
      <c r="U95" s="73"/>
      <c r="V95" s="73"/>
      <c r="W95" s="73"/>
      <c r="X95" s="73"/>
      <c r="Y95" s="73"/>
      <c r="Z95" s="73"/>
      <c r="AA95" s="73"/>
    </row>
    <row r="96" spans="1:27" ht="15" customHeight="1" x14ac:dyDescent="0.25">
      <c r="A96" s="73"/>
      <c r="B96" s="49"/>
      <c r="C96" s="73"/>
      <c r="D96" s="73"/>
      <c r="E96" s="73"/>
      <c r="F96" s="73"/>
      <c r="G96" s="73"/>
      <c r="H96" s="73"/>
      <c r="I96" s="73"/>
      <c r="J96" s="73"/>
      <c r="K96" s="49"/>
      <c r="L96" s="73"/>
      <c r="M96" s="73"/>
      <c r="N96" s="73"/>
      <c r="O96" s="73"/>
      <c r="P96" s="73"/>
      <c r="Q96" s="73"/>
      <c r="R96" s="73"/>
      <c r="S96" s="73"/>
      <c r="T96" s="73"/>
      <c r="U96" s="73"/>
      <c r="V96" s="73"/>
      <c r="W96" s="73"/>
      <c r="X96" s="73"/>
      <c r="Y96" s="73"/>
      <c r="Z96" s="73"/>
      <c r="AA96" s="73"/>
    </row>
    <row r="97" spans="1:27" ht="15" customHeight="1" x14ac:dyDescent="0.25">
      <c r="A97" s="73"/>
      <c r="B97" s="49"/>
      <c r="C97" s="73"/>
      <c r="D97" s="73"/>
      <c r="E97" s="73"/>
      <c r="F97" s="73"/>
      <c r="G97" s="73"/>
      <c r="H97" s="73"/>
      <c r="I97" s="73"/>
      <c r="J97" s="73"/>
      <c r="K97" s="49"/>
      <c r="L97" s="73"/>
      <c r="M97" s="73"/>
      <c r="N97" s="73"/>
      <c r="O97" s="73"/>
      <c r="P97" s="73"/>
      <c r="Q97" s="73"/>
      <c r="R97" s="73"/>
      <c r="S97" s="73"/>
      <c r="T97" s="73"/>
      <c r="U97" s="73"/>
      <c r="V97" s="73"/>
      <c r="W97" s="73"/>
      <c r="X97" s="73"/>
      <c r="Y97" s="73"/>
      <c r="Z97" s="73"/>
      <c r="AA97" s="73"/>
    </row>
    <row r="98" spans="1:27" ht="15" customHeight="1" x14ac:dyDescent="0.25">
      <c r="A98" s="73"/>
      <c r="B98" s="49"/>
      <c r="C98" s="73"/>
      <c r="D98" s="73"/>
      <c r="E98" s="73"/>
      <c r="F98" s="73"/>
      <c r="G98" s="73"/>
      <c r="H98" s="73"/>
      <c r="I98" s="73"/>
      <c r="J98" s="73"/>
      <c r="K98" s="49"/>
      <c r="L98" s="73"/>
      <c r="M98" s="73"/>
      <c r="N98" s="73"/>
      <c r="O98" s="73"/>
      <c r="P98" s="73"/>
      <c r="Q98" s="73"/>
      <c r="R98" s="73"/>
      <c r="S98" s="73"/>
      <c r="T98" s="73"/>
      <c r="U98" s="73"/>
      <c r="V98" s="73"/>
      <c r="W98" s="73"/>
      <c r="X98" s="73"/>
      <c r="Y98" s="73"/>
      <c r="Z98" s="73"/>
      <c r="AA98" s="73"/>
    </row>
    <row r="99" spans="1:27" ht="15" customHeight="1" x14ac:dyDescent="0.25">
      <c r="A99" s="73"/>
      <c r="B99" s="49"/>
      <c r="C99" s="73"/>
      <c r="D99" s="73"/>
      <c r="E99" s="73"/>
      <c r="F99" s="73"/>
      <c r="G99" s="73"/>
      <c r="H99" s="73"/>
      <c r="I99" s="73"/>
      <c r="J99" s="73"/>
      <c r="K99" s="49"/>
      <c r="L99" s="73"/>
      <c r="M99" s="73"/>
      <c r="N99" s="73"/>
      <c r="O99" s="73"/>
      <c r="P99" s="73"/>
      <c r="Q99" s="73"/>
      <c r="R99" s="73"/>
      <c r="S99" s="73"/>
      <c r="T99" s="73"/>
      <c r="U99" s="73"/>
      <c r="V99" s="73"/>
      <c r="W99" s="73"/>
      <c r="X99" s="73"/>
      <c r="Y99" s="73"/>
      <c r="Z99" s="73"/>
      <c r="AA99" s="73"/>
    </row>
    <row r="100" spans="1:27" ht="15" customHeight="1" x14ac:dyDescent="0.25">
      <c r="A100" s="73"/>
      <c r="B100" s="49"/>
      <c r="C100" s="73"/>
      <c r="D100" s="73"/>
      <c r="E100" s="73"/>
      <c r="F100" s="73"/>
      <c r="G100" s="73"/>
      <c r="H100" s="73"/>
      <c r="I100" s="73"/>
      <c r="J100" s="73"/>
      <c r="K100" s="49"/>
      <c r="L100" s="73"/>
      <c r="M100" s="73"/>
      <c r="N100" s="73"/>
      <c r="O100" s="73"/>
      <c r="P100" s="73"/>
      <c r="Q100" s="73"/>
      <c r="R100" s="73"/>
      <c r="S100" s="73"/>
      <c r="T100" s="73"/>
      <c r="U100" s="73"/>
      <c r="V100" s="73"/>
      <c r="W100" s="73"/>
      <c r="X100" s="73"/>
      <c r="Y100" s="73"/>
      <c r="Z100" s="73"/>
      <c r="AA100" s="73"/>
    </row>
    <row r="101" spans="1:27" ht="15" customHeight="1" x14ac:dyDescent="0.25">
      <c r="A101" s="73"/>
      <c r="B101" s="49"/>
      <c r="C101" s="73"/>
      <c r="D101" s="73"/>
      <c r="E101" s="73"/>
      <c r="F101" s="73"/>
      <c r="G101" s="73"/>
      <c r="H101" s="73"/>
      <c r="I101" s="73"/>
      <c r="J101" s="73"/>
      <c r="K101" s="49"/>
      <c r="L101" s="73"/>
      <c r="M101" s="73"/>
      <c r="N101" s="73"/>
      <c r="O101" s="73"/>
      <c r="P101" s="73"/>
      <c r="Q101" s="73"/>
      <c r="R101" s="73"/>
      <c r="S101" s="73"/>
      <c r="T101" s="73"/>
      <c r="U101" s="73"/>
      <c r="V101" s="73"/>
      <c r="W101" s="73"/>
      <c r="X101" s="73"/>
      <c r="Y101" s="73"/>
      <c r="Z101" s="73"/>
      <c r="AA101" s="73"/>
    </row>
    <row r="102" spans="1:27" ht="15" customHeight="1" x14ac:dyDescent="0.25">
      <c r="A102" s="73"/>
      <c r="B102" s="49"/>
      <c r="C102" s="73"/>
      <c r="D102" s="73"/>
      <c r="E102" s="73"/>
      <c r="F102" s="73"/>
      <c r="G102" s="73"/>
      <c r="H102" s="73"/>
      <c r="I102" s="73"/>
      <c r="J102" s="73"/>
      <c r="K102" s="49"/>
      <c r="L102" s="73"/>
      <c r="M102" s="73"/>
      <c r="N102" s="73"/>
      <c r="O102" s="73"/>
      <c r="P102" s="73"/>
      <c r="Q102" s="73"/>
      <c r="R102" s="73"/>
      <c r="S102" s="73"/>
      <c r="T102" s="73"/>
      <c r="U102" s="73"/>
      <c r="V102" s="73"/>
      <c r="W102" s="73"/>
      <c r="X102" s="73"/>
      <c r="Y102" s="73"/>
      <c r="Z102" s="73"/>
      <c r="AA102" s="73"/>
    </row>
    <row r="103" spans="1:27" ht="15" customHeight="1" x14ac:dyDescent="0.25">
      <c r="A103" s="73"/>
      <c r="B103" s="49"/>
      <c r="C103" s="73"/>
      <c r="D103" s="73"/>
      <c r="E103" s="73"/>
      <c r="F103" s="73"/>
      <c r="G103" s="73"/>
      <c r="H103" s="73"/>
      <c r="I103" s="73"/>
      <c r="J103" s="73"/>
      <c r="K103" s="49"/>
      <c r="L103" s="73"/>
      <c r="M103" s="73"/>
      <c r="N103" s="73"/>
      <c r="O103" s="73"/>
      <c r="P103" s="73"/>
      <c r="Q103" s="73"/>
      <c r="R103" s="73"/>
      <c r="S103" s="73"/>
      <c r="T103" s="73"/>
      <c r="U103" s="73"/>
      <c r="V103" s="73"/>
      <c r="W103" s="73"/>
      <c r="X103" s="73"/>
      <c r="Y103" s="73"/>
      <c r="Z103" s="73"/>
      <c r="AA103" s="73"/>
    </row>
    <row r="104" spans="1:27" ht="15" customHeight="1" x14ac:dyDescent="0.25">
      <c r="A104" s="73"/>
      <c r="B104" s="49"/>
      <c r="C104" s="73"/>
      <c r="D104" s="73"/>
      <c r="E104" s="73"/>
      <c r="F104" s="73"/>
      <c r="G104" s="73"/>
      <c r="H104" s="73"/>
      <c r="I104" s="73"/>
      <c r="J104" s="73"/>
      <c r="K104" s="49"/>
      <c r="L104" s="73"/>
      <c r="M104" s="73"/>
      <c r="N104" s="73"/>
      <c r="O104" s="73"/>
      <c r="P104" s="73"/>
      <c r="Q104" s="73"/>
      <c r="R104" s="73"/>
      <c r="S104" s="73"/>
      <c r="T104" s="73"/>
      <c r="U104" s="73"/>
      <c r="V104" s="73"/>
      <c r="W104" s="73"/>
      <c r="X104" s="73"/>
      <c r="Y104" s="73"/>
      <c r="Z104" s="73"/>
      <c r="AA104" s="73"/>
    </row>
    <row r="105" spans="1:27" ht="15" customHeight="1" x14ac:dyDescent="0.25">
      <c r="A105" s="73"/>
      <c r="B105" s="49"/>
      <c r="C105" s="73"/>
      <c r="D105" s="73"/>
      <c r="E105" s="73"/>
      <c r="F105" s="73"/>
      <c r="G105" s="73"/>
      <c r="H105" s="73"/>
      <c r="I105" s="73"/>
      <c r="J105" s="73"/>
      <c r="K105" s="49"/>
      <c r="L105" s="73"/>
      <c r="M105" s="73"/>
      <c r="N105" s="73"/>
      <c r="O105" s="73"/>
      <c r="P105" s="73"/>
      <c r="Q105" s="73"/>
      <c r="R105" s="73"/>
      <c r="S105" s="73"/>
      <c r="T105" s="73"/>
      <c r="U105" s="73"/>
      <c r="V105" s="73"/>
      <c r="W105" s="73"/>
      <c r="X105" s="73"/>
      <c r="Y105" s="73"/>
      <c r="Z105" s="73"/>
      <c r="AA105" s="73"/>
    </row>
    <row r="106" spans="1:27" ht="15" customHeight="1" x14ac:dyDescent="0.25">
      <c r="A106" s="73"/>
      <c r="B106" s="49"/>
      <c r="C106" s="73"/>
      <c r="D106" s="73"/>
      <c r="E106" s="73"/>
      <c r="F106" s="73"/>
      <c r="G106" s="73"/>
      <c r="H106" s="73"/>
      <c r="I106" s="73"/>
      <c r="J106" s="73"/>
      <c r="K106" s="49"/>
      <c r="L106" s="73"/>
      <c r="M106" s="73"/>
      <c r="N106" s="73"/>
      <c r="O106" s="73"/>
      <c r="P106" s="73"/>
      <c r="Q106" s="73"/>
      <c r="R106" s="73"/>
      <c r="S106" s="73"/>
      <c r="T106" s="73"/>
      <c r="U106" s="73"/>
      <c r="V106" s="73"/>
      <c r="W106" s="73"/>
      <c r="X106" s="73"/>
      <c r="Y106" s="73"/>
      <c r="Z106" s="73"/>
      <c r="AA106" s="73"/>
    </row>
    <row r="107" spans="1:27" ht="15" customHeight="1" x14ac:dyDescent="0.25">
      <c r="A107" s="73"/>
      <c r="B107" s="49"/>
      <c r="C107" s="73"/>
      <c r="D107" s="118" t="s">
        <v>130</v>
      </c>
      <c r="E107" s="73"/>
      <c r="F107" s="73"/>
      <c r="G107" s="73"/>
      <c r="H107" s="73"/>
      <c r="I107" s="73"/>
      <c r="J107" s="73"/>
      <c r="K107" s="49"/>
      <c r="L107" s="73"/>
      <c r="M107" s="73"/>
      <c r="N107" s="73"/>
      <c r="O107" s="73"/>
      <c r="P107" s="73"/>
      <c r="Q107" s="73"/>
      <c r="R107" s="73"/>
      <c r="S107" s="73"/>
      <c r="T107" s="73"/>
      <c r="U107" s="73"/>
      <c r="V107" s="73"/>
      <c r="W107" s="73"/>
      <c r="X107" s="73"/>
      <c r="Y107" s="73"/>
      <c r="Z107" s="73"/>
      <c r="AA107" s="73"/>
    </row>
    <row r="108" spans="1:27" ht="15" customHeight="1" x14ac:dyDescent="0.25">
      <c r="A108" s="73"/>
      <c r="B108" s="49"/>
      <c r="C108" s="73"/>
      <c r="D108" s="172" t="s">
        <v>202</v>
      </c>
      <c r="E108" s="172"/>
      <c r="F108" s="172"/>
      <c r="G108" s="172"/>
      <c r="H108" s="172"/>
      <c r="I108" s="172"/>
      <c r="J108" s="73"/>
      <c r="K108" s="49"/>
      <c r="L108" s="73"/>
      <c r="M108" s="73"/>
      <c r="N108" s="73"/>
      <c r="O108" s="73"/>
      <c r="P108" s="73"/>
      <c r="Q108" s="73"/>
      <c r="R108" s="73"/>
      <c r="S108" s="73"/>
      <c r="T108" s="73"/>
      <c r="U108" s="73"/>
      <c r="V108" s="73"/>
      <c r="W108" s="73"/>
      <c r="X108" s="73"/>
      <c r="Y108" s="73"/>
      <c r="Z108" s="73"/>
      <c r="AA108" s="73"/>
    </row>
    <row r="109" spans="1:27" ht="15" customHeight="1" x14ac:dyDescent="0.25">
      <c r="A109" s="73"/>
      <c r="B109" s="49"/>
      <c r="C109" s="73"/>
      <c r="D109" s="172"/>
      <c r="E109" s="172"/>
      <c r="F109" s="172"/>
      <c r="G109" s="172"/>
      <c r="H109" s="172"/>
      <c r="I109" s="172"/>
      <c r="J109" s="73"/>
      <c r="K109" s="49"/>
      <c r="L109" s="73"/>
      <c r="M109" s="73"/>
      <c r="N109" s="73"/>
      <c r="O109" s="73"/>
      <c r="P109" s="73"/>
      <c r="Q109" s="73"/>
      <c r="R109" s="73"/>
      <c r="S109" s="73"/>
      <c r="T109" s="73"/>
      <c r="U109" s="73"/>
      <c r="V109" s="73"/>
      <c r="W109" s="73"/>
      <c r="X109" s="73"/>
      <c r="Y109" s="73"/>
      <c r="Z109" s="73"/>
      <c r="AA109" s="73"/>
    </row>
    <row r="110" spans="1:27" ht="15" customHeight="1" x14ac:dyDescent="0.25">
      <c r="A110" s="73"/>
      <c r="B110" s="49"/>
      <c r="C110" s="73"/>
      <c r="D110" s="172"/>
      <c r="E110" s="172"/>
      <c r="F110" s="172"/>
      <c r="G110" s="172"/>
      <c r="H110" s="172"/>
      <c r="I110" s="172"/>
      <c r="J110" s="73"/>
      <c r="K110" s="49"/>
      <c r="L110" s="73"/>
      <c r="M110" s="73"/>
      <c r="N110" s="73"/>
      <c r="O110" s="73"/>
      <c r="P110" s="73"/>
      <c r="Q110" s="73"/>
      <c r="R110" s="73"/>
      <c r="S110" s="73"/>
      <c r="T110" s="73"/>
      <c r="U110" s="73"/>
      <c r="V110" s="73"/>
      <c r="W110" s="73"/>
      <c r="X110" s="73"/>
      <c r="Y110" s="73"/>
      <c r="Z110" s="73"/>
      <c r="AA110" s="73"/>
    </row>
    <row r="111" spans="1:27" ht="15" customHeight="1" x14ac:dyDescent="0.25">
      <c r="A111" s="73"/>
      <c r="B111" s="49"/>
      <c r="C111" s="73"/>
      <c r="D111" s="172"/>
      <c r="E111" s="172"/>
      <c r="F111" s="172"/>
      <c r="G111" s="172"/>
      <c r="H111" s="172"/>
      <c r="I111" s="172"/>
      <c r="J111" s="73"/>
      <c r="K111" s="49"/>
      <c r="L111" s="73"/>
      <c r="M111" s="73"/>
      <c r="N111" s="73"/>
      <c r="O111" s="73"/>
      <c r="P111" s="73"/>
      <c r="Q111" s="73"/>
      <c r="R111" s="73"/>
      <c r="S111" s="73"/>
      <c r="T111" s="73"/>
      <c r="U111" s="73"/>
      <c r="V111" s="73"/>
      <c r="W111" s="73"/>
      <c r="X111" s="73"/>
      <c r="Y111" s="73"/>
      <c r="Z111" s="73"/>
      <c r="AA111" s="73"/>
    </row>
    <row r="112" spans="1:27" ht="15" customHeight="1" x14ac:dyDescent="0.25">
      <c r="A112" s="73"/>
      <c r="B112" s="49"/>
      <c r="C112" s="73"/>
      <c r="D112" s="73"/>
      <c r="E112" s="73"/>
      <c r="F112" s="73"/>
      <c r="G112" s="73"/>
      <c r="H112" s="73"/>
      <c r="I112" s="73"/>
      <c r="J112" s="73"/>
      <c r="K112" s="49"/>
      <c r="L112" s="73"/>
      <c r="M112" s="73"/>
      <c r="N112" s="73"/>
      <c r="O112" s="73"/>
      <c r="P112" s="73"/>
      <c r="Q112" s="73"/>
      <c r="R112" s="73"/>
      <c r="S112" s="73"/>
      <c r="T112" s="73"/>
      <c r="U112" s="73"/>
      <c r="V112" s="73"/>
      <c r="W112" s="73"/>
      <c r="X112" s="73"/>
      <c r="Y112" s="73"/>
      <c r="Z112" s="73"/>
      <c r="AA112" s="73"/>
    </row>
    <row r="113" spans="1:27" ht="15" customHeight="1" x14ac:dyDescent="0.25">
      <c r="A113" s="73"/>
      <c r="B113" s="49"/>
      <c r="C113" s="73"/>
      <c r="D113" s="73"/>
      <c r="E113" s="73"/>
      <c r="F113" s="73"/>
      <c r="G113" s="73"/>
      <c r="H113" s="73"/>
      <c r="I113" s="73"/>
      <c r="J113" s="73"/>
      <c r="K113" s="49"/>
      <c r="L113" s="73"/>
      <c r="M113" s="73"/>
      <c r="N113" s="73"/>
      <c r="O113" s="73"/>
      <c r="P113" s="73"/>
      <c r="Q113" s="73"/>
      <c r="R113" s="73"/>
      <c r="S113" s="73"/>
      <c r="T113" s="73"/>
      <c r="U113" s="73"/>
      <c r="V113" s="73"/>
      <c r="W113" s="73"/>
      <c r="X113" s="73"/>
      <c r="Y113" s="73"/>
      <c r="Z113" s="73"/>
      <c r="AA113" s="73"/>
    </row>
    <row r="114" spans="1:27" ht="15" customHeight="1" x14ac:dyDescent="0.25">
      <c r="A114" s="73"/>
      <c r="B114" s="49"/>
      <c r="C114" s="73"/>
      <c r="D114" s="73"/>
      <c r="E114" s="73"/>
      <c r="F114" s="73"/>
      <c r="G114" s="73"/>
      <c r="H114" s="73"/>
      <c r="I114" s="73"/>
      <c r="J114" s="73"/>
      <c r="K114" s="49"/>
      <c r="L114" s="73"/>
      <c r="M114" s="73"/>
      <c r="N114" s="73"/>
      <c r="O114" s="73"/>
      <c r="P114" s="73"/>
      <c r="Q114" s="73"/>
      <c r="R114" s="73"/>
      <c r="S114" s="73"/>
      <c r="T114" s="73"/>
      <c r="U114" s="73"/>
      <c r="V114" s="73"/>
      <c r="W114" s="73"/>
      <c r="X114" s="73"/>
      <c r="Y114" s="73"/>
      <c r="Z114" s="73"/>
      <c r="AA114" s="73"/>
    </row>
    <row r="115" spans="1:27" ht="15" customHeight="1" x14ac:dyDescent="0.25">
      <c r="A115" s="73"/>
      <c r="B115" s="49"/>
      <c r="C115" s="73"/>
      <c r="D115" s="73"/>
      <c r="E115" s="73"/>
      <c r="F115" s="73"/>
      <c r="G115" s="73"/>
      <c r="H115" s="73"/>
      <c r="I115" s="73"/>
      <c r="J115" s="73"/>
      <c r="K115" s="49"/>
      <c r="L115" s="73"/>
      <c r="M115" s="73"/>
      <c r="N115" s="73"/>
      <c r="O115" s="73"/>
      <c r="P115" s="73"/>
      <c r="Q115" s="73"/>
      <c r="R115" s="73"/>
      <c r="S115" s="73"/>
      <c r="T115" s="73"/>
      <c r="U115" s="73"/>
      <c r="V115" s="73"/>
      <c r="W115" s="73"/>
      <c r="X115" s="73"/>
      <c r="Y115" s="73"/>
      <c r="Z115" s="73"/>
      <c r="AA115" s="73"/>
    </row>
    <row r="116" spans="1:27" ht="15" customHeight="1" x14ac:dyDescent="0.25">
      <c r="A116" s="73"/>
      <c r="B116" s="49"/>
      <c r="C116" s="73"/>
      <c r="D116" s="73"/>
      <c r="E116" s="73"/>
      <c r="F116" s="73"/>
      <c r="G116" s="73"/>
      <c r="H116" s="73"/>
      <c r="I116" s="73"/>
      <c r="J116" s="73"/>
      <c r="K116" s="49"/>
      <c r="L116" s="73"/>
      <c r="M116" s="73"/>
      <c r="N116" s="73"/>
      <c r="O116" s="73"/>
      <c r="P116" s="73"/>
      <c r="Q116" s="73"/>
      <c r="R116" s="73"/>
      <c r="S116" s="73"/>
      <c r="T116" s="73"/>
      <c r="U116" s="73"/>
      <c r="V116" s="73"/>
      <c r="W116" s="73"/>
      <c r="X116" s="73"/>
      <c r="Y116" s="73"/>
      <c r="Z116" s="73"/>
      <c r="AA116" s="73"/>
    </row>
    <row r="117" spans="1:27" ht="15" customHeight="1" x14ac:dyDescent="0.25">
      <c r="A117" s="73"/>
      <c r="B117" s="49"/>
      <c r="C117" s="73"/>
      <c r="D117" s="73"/>
      <c r="E117" s="73"/>
      <c r="F117" s="73"/>
      <c r="G117" s="73"/>
      <c r="H117" s="73"/>
      <c r="I117" s="73"/>
      <c r="J117" s="73"/>
      <c r="K117" s="49"/>
      <c r="L117" s="73"/>
      <c r="M117" s="73"/>
      <c r="N117" s="73"/>
      <c r="O117" s="73"/>
      <c r="P117" s="73"/>
      <c r="Q117" s="73"/>
      <c r="R117" s="73"/>
      <c r="S117" s="73"/>
      <c r="T117" s="73"/>
      <c r="U117" s="73"/>
      <c r="V117" s="73"/>
      <c r="W117" s="73"/>
      <c r="X117" s="73"/>
      <c r="Y117" s="73"/>
      <c r="Z117" s="73"/>
      <c r="AA117" s="73"/>
    </row>
    <row r="118" spans="1:27" ht="15" customHeight="1" x14ac:dyDescent="0.25">
      <c r="A118" s="73"/>
      <c r="B118" s="49"/>
      <c r="C118" s="73"/>
      <c r="D118" s="73"/>
      <c r="E118" s="73"/>
      <c r="F118" s="73"/>
      <c r="G118" s="73"/>
      <c r="H118" s="73"/>
      <c r="I118" s="73"/>
      <c r="J118" s="73"/>
      <c r="K118" s="49"/>
      <c r="L118" s="73"/>
      <c r="M118" s="73"/>
      <c r="N118" s="73"/>
      <c r="O118" s="73"/>
      <c r="P118" s="73"/>
      <c r="Q118" s="73"/>
      <c r="R118" s="73"/>
      <c r="S118" s="73"/>
      <c r="T118" s="73"/>
      <c r="U118" s="73"/>
      <c r="V118" s="73"/>
      <c r="W118" s="73"/>
      <c r="X118" s="73"/>
      <c r="Y118" s="73"/>
      <c r="Z118" s="73"/>
      <c r="AA118" s="73"/>
    </row>
    <row r="119" spans="1:27" ht="15" customHeight="1" x14ac:dyDescent="0.25">
      <c r="A119" s="73"/>
      <c r="B119" s="49"/>
      <c r="C119" s="73"/>
      <c r="D119" s="73"/>
      <c r="E119" s="73"/>
      <c r="F119" s="73"/>
      <c r="G119" s="73"/>
      <c r="H119" s="73"/>
      <c r="I119" s="73"/>
      <c r="J119" s="73"/>
      <c r="K119" s="49"/>
      <c r="L119" s="73"/>
      <c r="M119" s="73"/>
      <c r="N119" s="73"/>
      <c r="O119" s="73"/>
      <c r="P119" s="73"/>
      <c r="Q119" s="73"/>
      <c r="R119" s="73"/>
      <c r="S119" s="73"/>
      <c r="T119" s="73"/>
      <c r="U119" s="73"/>
      <c r="V119" s="73"/>
      <c r="W119" s="73"/>
      <c r="X119" s="73"/>
      <c r="Y119" s="73"/>
      <c r="Z119" s="73"/>
      <c r="AA119" s="73"/>
    </row>
    <row r="120" spans="1:27" ht="15" customHeight="1" x14ac:dyDescent="0.25">
      <c r="A120" s="73"/>
      <c r="B120" s="49"/>
      <c r="C120" s="73"/>
      <c r="D120" s="73"/>
      <c r="E120" s="73"/>
      <c r="F120" s="73"/>
      <c r="G120" s="73"/>
      <c r="H120" s="73"/>
      <c r="I120" s="73"/>
      <c r="J120" s="73"/>
      <c r="K120" s="49"/>
      <c r="L120" s="73"/>
      <c r="M120" s="73"/>
      <c r="N120" s="73"/>
      <c r="O120" s="73"/>
      <c r="P120" s="73"/>
      <c r="Q120" s="73"/>
      <c r="R120" s="73"/>
      <c r="S120" s="73"/>
      <c r="T120" s="73"/>
      <c r="U120" s="73"/>
      <c r="V120" s="73"/>
      <c r="W120" s="73"/>
      <c r="X120" s="73"/>
      <c r="Y120" s="73"/>
      <c r="Z120" s="73"/>
      <c r="AA120" s="73"/>
    </row>
    <row r="121" spans="1:27" ht="15" customHeight="1" x14ac:dyDescent="0.25">
      <c r="A121" s="73"/>
      <c r="B121" s="49"/>
      <c r="C121" s="73"/>
      <c r="D121" s="73"/>
      <c r="E121" s="73"/>
      <c r="F121" s="73"/>
      <c r="G121" s="73"/>
      <c r="H121" s="73"/>
      <c r="I121" s="73"/>
      <c r="J121" s="73"/>
      <c r="K121" s="49"/>
      <c r="L121" s="73"/>
      <c r="M121" s="73"/>
      <c r="N121" s="73"/>
      <c r="O121" s="73"/>
      <c r="P121" s="73"/>
      <c r="Q121" s="73"/>
      <c r="R121" s="73"/>
      <c r="S121" s="73"/>
      <c r="T121" s="73"/>
      <c r="U121" s="73"/>
      <c r="V121" s="73"/>
      <c r="W121" s="73"/>
      <c r="X121" s="73"/>
      <c r="Y121" s="73"/>
      <c r="Z121" s="73"/>
      <c r="AA121" s="73"/>
    </row>
    <row r="122" spans="1:27" ht="15" customHeight="1" x14ac:dyDescent="0.25">
      <c r="A122" s="73"/>
      <c r="B122" s="49"/>
      <c r="C122" s="73"/>
      <c r="D122" s="73"/>
      <c r="E122" s="73"/>
      <c r="F122" s="73"/>
      <c r="G122" s="73"/>
      <c r="H122" s="73"/>
      <c r="I122" s="73"/>
      <c r="J122" s="73"/>
      <c r="K122" s="49"/>
      <c r="L122" s="73"/>
      <c r="M122" s="73"/>
      <c r="N122" s="73"/>
      <c r="O122" s="73"/>
      <c r="P122" s="73"/>
      <c r="Q122" s="73"/>
      <c r="R122" s="73"/>
      <c r="S122" s="73"/>
      <c r="T122" s="73"/>
      <c r="U122" s="73"/>
      <c r="V122" s="73"/>
      <c r="W122" s="73"/>
      <c r="X122" s="73"/>
      <c r="Y122" s="73"/>
      <c r="Z122" s="73"/>
      <c r="AA122" s="73"/>
    </row>
    <row r="123" spans="1:27" ht="15" customHeight="1" x14ac:dyDescent="0.25">
      <c r="A123" s="73"/>
      <c r="B123" s="49"/>
      <c r="C123" s="73"/>
      <c r="D123" s="73"/>
      <c r="E123" s="73"/>
      <c r="F123" s="73"/>
      <c r="G123" s="73"/>
      <c r="H123" s="73"/>
      <c r="I123" s="73"/>
      <c r="J123" s="73"/>
      <c r="K123" s="49"/>
      <c r="L123" s="73"/>
      <c r="M123" s="73"/>
      <c r="N123" s="73"/>
      <c r="O123" s="73"/>
      <c r="P123" s="73"/>
      <c r="Q123" s="73"/>
      <c r="R123" s="73"/>
      <c r="S123" s="73"/>
      <c r="T123" s="73"/>
      <c r="U123" s="73"/>
      <c r="V123" s="73"/>
      <c r="W123" s="73"/>
      <c r="X123" s="73"/>
      <c r="Y123" s="73"/>
      <c r="Z123" s="73"/>
      <c r="AA123" s="73"/>
    </row>
    <row r="124" spans="1:27" ht="15" customHeight="1" x14ac:dyDescent="0.25">
      <c r="A124" s="73"/>
      <c r="B124" s="49"/>
      <c r="C124" s="73"/>
      <c r="D124" s="73"/>
      <c r="E124" s="73"/>
      <c r="F124" s="73"/>
      <c r="G124" s="73"/>
      <c r="H124" s="73"/>
      <c r="I124" s="73"/>
      <c r="J124" s="73"/>
      <c r="K124" s="49"/>
      <c r="L124" s="73"/>
      <c r="M124" s="73"/>
      <c r="N124" s="73"/>
      <c r="O124" s="73"/>
      <c r="P124" s="73"/>
      <c r="Q124" s="73"/>
      <c r="R124" s="73"/>
      <c r="S124" s="73"/>
      <c r="T124" s="73"/>
      <c r="U124" s="73"/>
      <c r="V124" s="73"/>
      <c r="W124" s="73"/>
      <c r="X124" s="73"/>
      <c r="Y124" s="73"/>
      <c r="Z124" s="73"/>
      <c r="AA124" s="73"/>
    </row>
    <row r="125" spans="1:27" ht="15" customHeight="1" x14ac:dyDescent="0.25">
      <c r="A125" s="73"/>
      <c r="B125" s="49"/>
      <c r="C125" s="73"/>
      <c r="D125" s="73"/>
      <c r="E125" s="73"/>
      <c r="F125" s="73"/>
      <c r="G125" s="73"/>
      <c r="H125" s="73"/>
      <c r="I125" s="73"/>
      <c r="J125" s="73"/>
      <c r="K125" s="49"/>
      <c r="L125" s="73"/>
      <c r="M125" s="73"/>
      <c r="N125" s="73"/>
      <c r="O125" s="73"/>
      <c r="P125" s="73"/>
      <c r="Q125" s="73"/>
      <c r="R125" s="73"/>
      <c r="S125" s="73"/>
      <c r="T125" s="73"/>
      <c r="U125" s="73"/>
      <c r="V125" s="73"/>
      <c r="W125" s="73"/>
      <c r="X125" s="73"/>
      <c r="Y125" s="73"/>
      <c r="Z125" s="73"/>
      <c r="AA125" s="73"/>
    </row>
    <row r="126" spans="1:27" ht="15" customHeight="1" x14ac:dyDescent="0.25">
      <c r="A126" s="73"/>
      <c r="B126" s="49"/>
      <c r="C126" s="73"/>
      <c r="D126" s="73"/>
      <c r="E126" s="73"/>
      <c r="F126" s="73"/>
      <c r="G126" s="73"/>
      <c r="H126" s="73"/>
      <c r="I126" s="73"/>
      <c r="J126" s="73"/>
      <c r="K126" s="49"/>
      <c r="L126" s="73"/>
      <c r="M126" s="73"/>
      <c r="N126" s="73"/>
      <c r="O126" s="73"/>
      <c r="P126" s="73"/>
      <c r="Q126" s="73"/>
      <c r="R126" s="73"/>
      <c r="S126" s="73"/>
      <c r="T126" s="73"/>
      <c r="U126" s="73"/>
      <c r="V126" s="73"/>
      <c r="W126" s="73"/>
      <c r="X126" s="73"/>
      <c r="Y126" s="73"/>
      <c r="Z126" s="73"/>
      <c r="AA126" s="73"/>
    </row>
    <row r="127" spans="1:27" ht="15" customHeight="1" x14ac:dyDescent="0.25">
      <c r="A127" s="73"/>
      <c r="B127" s="49"/>
      <c r="C127" s="73"/>
      <c r="D127" s="73"/>
      <c r="E127" s="73"/>
      <c r="F127" s="73"/>
      <c r="G127" s="73"/>
      <c r="H127" s="73"/>
      <c r="I127" s="73"/>
      <c r="J127" s="73"/>
      <c r="K127" s="49"/>
      <c r="L127" s="73"/>
      <c r="M127" s="73"/>
      <c r="N127" s="73"/>
      <c r="O127" s="73"/>
      <c r="P127" s="73"/>
      <c r="Q127" s="73"/>
      <c r="R127" s="73"/>
      <c r="S127" s="73"/>
      <c r="T127" s="73"/>
      <c r="U127" s="73"/>
      <c r="V127" s="73"/>
      <c r="W127" s="73"/>
      <c r="X127" s="73"/>
      <c r="Y127" s="73"/>
      <c r="Z127" s="73"/>
      <c r="AA127" s="73"/>
    </row>
    <row r="128" spans="1:27" ht="15" customHeight="1" x14ac:dyDescent="0.25">
      <c r="A128" s="73"/>
      <c r="B128" s="49"/>
      <c r="C128" s="73"/>
      <c r="D128" s="73"/>
      <c r="E128" s="73"/>
      <c r="F128" s="73"/>
      <c r="G128" s="73"/>
      <c r="H128" s="73"/>
      <c r="I128" s="73"/>
      <c r="J128" s="73"/>
      <c r="K128" s="49"/>
      <c r="L128" s="73"/>
      <c r="M128" s="73"/>
      <c r="N128" s="73"/>
      <c r="O128" s="73"/>
      <c r="P128" s="73"/>
      <c r="Q128" s="73"/>
      <c r="R128" s="73"/>
      <c r="S128" s="73"/>
      <c r="T128" s="73"/>
      <c r="U128" s="73"/>
      <c r="V128" s="73"/>
      <c r="W128" s="73"/>
      <c r="X128" s="73"/>
      <c r="Y128" s="73"/>
      <c r="Z128" s="73"/>
      <c r="AA128" s="73"/>
    </row>
    <row r="129" spans="1:27" ht="15" customHeight="1" x14ac:dyDescent="0.25">
      <c r="A129" s="73"/>
      <c r="B129" s="49"/>
      <c r="C129" s="73"/>
      <c r="D129" s="73"/>
      <c r="E129" s="73"/>
      <c r="F129" s="73"/>
      <c r="G129" s="73"/>
      <c r="H129" s="73"/>
      <c r="I129" s="73"/>
      <c r="J129" s="73"/>
      <c r="K129" s="49"/>
      <c r="L129" s="73"/>
      <c r="M129" s="73"/>
      <c r="N129" s="73"/>
      <c r="O129" s="73"/>
      <c r="P129" s="73"/>
      <c r="Q129" s="73"/>
      <c r="R129" s="73"/>
      <c r="S129" s="73"/>
      <c r="T129" s="73"/>
      <c r="U129" s="73"/>
      <c r="V129" s="73"/>
      <c r="W129" s="73"/>
      <c r="X129" s="73"/>
      <c r="Y129" s="73"/>
      <c r="Z129" s="73"/>
      <c r="AA129" s="73"/>
    </row>
    <row r="130" spans="1:27" ht="15" customHeight="1" x14ac:dyDescent="0.25">
      <c r="A130" s="73"/>
      <c r="B130" s="49"/>
      <c r="C130" s="73"/>
      <c r="D130" s="73"/>
      <c r="E130" s="73"/>
      <c r="F130" s="73"/>
      <c r="G130" s="73"/>
      <c r="H130" s="73"/>
      <c r="I130" s="73"/>
      <c r="J130" s="73"/>
      <c r="K130" s="49"/>
      <c r="L130" s="73"/>
      <c r="M130" s="73"/>
      <c r="N130" s="73"/>
      <c r="O130" s="73"/>
      <c r="P130" s="73"/>
      <c r="Q130" s="73"/>
      <c r="R130" s="73"/>
      <c r="S130" s="73"/>
      <c r="T130" s="73"/>
      <c r="U130" s="73"/>
      <c r="V130" s="73"/>
      <c r="W130" s="73"/>
      <c r="X130" s="73"/>
      <c r="Y130" s="73"/>
      <c r="Z130" s="73"/>
      <c r="AA130" s="73"/>
    </row>
    <row r="131" spans="1:27" ht="15" customHeight="1" x14ac:dyDescent="0.25">
      <c r="A131" s="73"/>
      <c r="B131" s="49"/>
      <c r="C131" s="73"/>
      <c r="D131" s="73"/>
      <c r="E131" s="73"/>
      <c r="F131" s="73"/>
      <c r="G131" s="73"/>
      <c r="H131" s="73"/>
      <c r="I131" s="73"/>
      <c r="J131" s="73"/>
      <c r="K131" s="49"/>
      <c r="L131" s="73"/>
      <c r="M131" s="73"/>
      <c r="N131" s="73"/>
      <c r="O131" s="73"/>
      <c r="P131" s="73"/>
      <c r="Q131" s="73"/>
      <c r="R131" s="73"/>
      <c r="S131" s="73"/>
      <c r="T131" s="73"/>
      <c r="U131" s="73"/>
      <c r="V131" s="73"/>
      <c r="W131" s="73"/>
      <c r="X131" s="73"/>
      <c r="Y131" s="73"/>
      <c r="Z131" s="73"/>
      <c r="AA131" s="73"/>
    </row>
    <row r="132" spans="1:27" ht="15" customHeight="1" x14ac:dyDescent="0.25">
      <c r="A132" s="73"/>
      <c r="B132" s="49"/>
      <c r="C132" s="73"/>
      <c r="D132" s="73"/>
      <c r="E132" s="73"/>
      <c r="F132" s="73"/>
      <c r="G132" s="73"/>
      <c r="H132" s="73"/>
      <c r="I132" s="73"/>
      <c r="J132" s="73"/>
      <c r="K132" s="49"/>
      <c r="L132" s="73"/>
      <c r="M132" s="73"/>
      <c r="N132" s="73"/>
      <c r="O132" s="73"/>
      <c r="P132" s="73"/>
      <c r="Q132" s="73"/>
      <c r="R132" s="73"/>
      <c r="S132" s="73"/>
      <c r="T132" s="73"/>
      <c r="U132" s="73"/>
      <c r="V132" s="73"/>
      <c r="W132" s="73"/>
      <c r="X132" s="73"/>
      <c r="Y132" s="73"/>
      <c r="Z132" s="73"/>
      <c r="AA132" s="73"/>
    </row>
    <row r="133" spans="1:27" ht="15" customHeight="1" x14ac:dyDescent="0.25">
      <c r="A133" s="73"/>
      <c r="B133" s="49"/>
      <c r="C133" s="73"/>
      <c r="D133" s="73"/>
      <c r="E133" s="73"/>
      <c r="F133" s="73"/>
      <c r="G133" s="73"/>
      <c r="H133" s="73"/>
      <c r="I133" s="73"/>
      <c r="J133" s="73"/>
      <c r="K133" s="49"/>
      <c r="L133" s="73"/>
      <c r="M133" s="73"/>
      <c r="N133" s="73"/>
      <c r="O133" s="73"/>
      <c r="P133" s="73"/>
      <c r="Q133" s="73"/>
      <c r="R133" s="73"/>
      <c r="S133" s="73"/>
      <c r="T133" s="73"/>
      <c r="U133" s="73"/>
      <c r="V133" s="73"/>
      <c r="W133" s="73"/>
      <c r="X133" s="73"/>
      <c r="Y133" s="73"/>
      <c r="Z133" s="73"/>
      <c r="AA133" s="73"/>
    </row>
    <row r="134" spans="1:27" ht="15" customHeight="1" x14ac:dyDescent="0.25">
      <c r="A134" s="73"/>
      <c r="B134" s="49"/>
      <c r="C134" s="73"/>
      <c r="D134" s="73"/>
      <c r="E134" s="73"/>
      <c r="F134" s="73"/>
      <c r="G134" s="73"/>
      <c r="H134" s="73"/>
      <c r="I134" s="73"/>
      <c r="J134" s="73"/>
      <c r="K134" s="49"/>
      <c r="L134" s="73"/>
      <c r="M134" s="73"/>
      <c r="N134" s="73"/>
      <c r="O134" s="73"/>
      <c r="P134" s="73"/>
      <c r="Q134" s="73"/>
      <c r="R134" s="73"/>
      <c r="S134" s="73"/>
      <c r="T134" s="73"/>
      <c r="U134" s="73"/>
      <c r="V134" s="73"/>
      <c r="W134" s="73"/>
      <c r="X134" s="73"/>
      <c r="Y134" s="73"/>
      <c r="Z134" s="73"/>
      <c r="AA134" s="73"/>
    </row>
    <row r="135" spans="1:27" s="14" customFormat="1" ht="13.5" customHeight="1" x14ac:dyDescent="0.25">
      <c r="A135" s="15"/>
      <c r="B135" s="52"/>
      <c r="C135" s="73"/>
      <c r="D135" s="73"/>
      <c r="E135" s="73"/>
      <c r="F135" s="73"/>
      <c r="G135" s="73"/>
      <c r="H135" s="73"/>
      <c r="I135" s="73"/>
      <c r="J135" s="73"/>
      <c r="K135" s="52"/>
      <c r="L135" s="15"/>
      <c r="M135" s="15"/>
      <c r="N135" s="15"/>
      <c r="O135" s="15"/>
      <c r="P135" s="15"/>
      <c r="Q135" s="15"/>
      <c r="R135" s="15"/>
      <c r="S135" s="15"/>
      <c r="T135" s="15"/>
      <c r="U135" s="15"/>
      <c r="V135" s="15"/>
      <c r="W135" s="15"/>
      <c r="X135" s="15"/>
      <c r="Y135" s="15"/>
      <c r="Z135" s="15"/>
    </row>
    <row r="136" spans="1:27" s="14" customFormat="1" x14ac:dyDescent="0.25">
      <c r="A136" s="15"/>
      <c r="B136" s="52"/>
      <c r="C136" s="73"/>
      <c r="D136" s="73"/>
      <c r="E136" s="73"/>
      <c r="F136" s="73"/>
      <c r="G136" s="73"/>
      <c r="H136" s="73"/>
      <c r="I136" s="73"/>
      <c r="J136" s="73"/>
      <c r="K136" s="52"/>
      <c r="L136" s="15"/>
      <c r="M136" s="15"/>
      <c r="N136" s="15"/>
      <c r="O136" s="15"/>
      <c r="P136" s="15"/>
      <c r="Q136" s="15"/>
      <c r="R136" s="15"/>
      <c r="S136" s="15"/>
      <c r="T136" s="15"/>
      <c r="U136" s="15"/>
      <c r="V136" s="15"/>
      <c r="W136" s="15"/>
      <c r="X136" s="15"/>
      <c r="Y136" s="15"/>
      <c r="Z136" s="15"/>
    </row>
    <row r="137" spans="1:27" x14ac:dyDescent="0.25">
      <c r="A137" s="73"/>
      <c r="B137" s="49"/>
      <c r="C137" s="73"/>
      <c r="D137" s="73"/>
      <c r="E137" s="73"/>
      <c r="F137" s="73"/>
      <c r="G137" s="73"/>
      <c r="H137" s="73"/>
      <c r="I137" s="73"/>
      <c r="J137" s="73"/>
      <c r="K137" s="49"/>
      <c r="L137" s="73"/>
      <c r="M137" s="73"/>
      <c r="N137" s="73"/>
      <c r="O137" s="73"/>
      <c r="P137" s="73"/>
      <c r="Q137" s="73"/>
      <c r="R137" s="73"/>
      <c r="S137" s="73"/>
      <c r="T137" s="73"/>
      <c r="U137" s="73"/>
      <c r="V137" s="73"/>
      <c r="W137" s="73"/>
      <c r="X137" s="73"/>
      <c r="Y137" s="73"/>
      <c r="Z137" s="73"/>
    </row>
    <row r="138" spans="1:27" x14ac:dyDescent="0.25">
      <c r="A138" s="73"/>
      <c r="B138" s="49"/>
      <c r="C138" s="73"/>
      <c r="D138" s="73"/>
      <c r="E138" s="73"/>
      <c r="F138" s="73"/>
      <c r="G138" s="73"/>
      <c r="H138" s="73"/>
      <c r="I138" s="73"/>
      <c r="J138" s="73"/>
      <c r="K138" s="49"/>
      <c r="L138" s="73"/>
      <c r="M138" s="73"/>
      <c r="N138" s="73"/>
      <c r="O138" s="73"/>
      <c r="P138" s="73"/>
      <c r="Q138" s="73"/>
      <c r="R138" s="73"/>
      <c r="S138" s="73"/>
      <c r="T138" s="73"/>
      <c r="U138" s="73"/>
      <c r="V138" s="73"/>
      <c r="W138" s="73"/>
      <c r="X138" s="73"/>
      <c r="Y138" s="73"/>
      <c r="Z138" s="73"/>
    </row>
    <row r="139" spans="1:27" x14ac:dyDescent="0.25">
      <c r="A139" s="73"/>
      <c r="B139" s="49"/>
      <c r="C139" s="49"/>
      <c r="D139" s="49"/>
      <c r="E139" s="49"/>
      <c r="F139" s="49"/>
      <c r="G139" s="49"/>
      <c r="H139" s="49"/>
      <c r="I139" s="49"/>
      <c r="J139" s="49"/>
      <c r="K139" s="49"/>
      <c r="L139" s="73"/>
      <c r="M139" s="73"/>
      <c r="N139" s="73"/>
      <c r="O139" s="73"/>
      <c r="P139" s="73"/>
      <c r="Q139" s="73"/>
      <c r="R139" s="73"/>
      <c r="S139" s="73"/>
      <c r="T139" s="73"/>
      <c r="U139" s="73"/>
      <c r="V139" s="73"/>
      <c r="W139" s="73"/>
      <c r="X139" s="73"/>
      <c r="Y139" s="73"/>
      <c r="Z139" s="73"/>
    </row>
    <row r="140" spans="1:27" x14ac:dyDescent="0.25">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7" x14ac:dyDescent="0.25">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7" x14ac:dyDescent="0.25">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7" x14ac:dyDescent="0.25">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7" x14ac:dyDescent="0.25">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x14ac:dyDescent="0.2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x14ac:dyDescent="0.25">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x14ac:dyDescent="0.25">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x14ac:dyDescent="0.25">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x14ac:dyDescent="0.25">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x14ac:dyDescent="0.25">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x14ac:dyDescent="0.25">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x14ac:dyDescent="0.25">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x14ac:dyDescent="0.25">
      <c r="A153" s="48"/>
      <c r="B153" s="48"/>
      <c r="C153" s="48"/>
      <c r="D153" s="48"/>
      <c r="E153" s="48"/>
      <c r="F153" s="48"/>
      <c r="G153" s="48"/>
      <c r="H153" s="48"/>
      <c r="I153" s="48"/>
      <c r="J153" s="48"/>
      <c r="K153" s="73"/>
      <c r="L153" s="73"/>
      <c r="M153" s="73"/>
      <c r="N153" s="73"/>
      <c r="O153" s="73"/>
      <c r="P153" s="73"/>
      <c r="Q153" s="73"/>
      <c r="R153" s="73"/>
      <c r="S153" s="73"/>
      <c r="T153" s="73"/>
      <c r="U153" s="73"/>
      <c r="V153" s="73"/>
      <c r="W153" s="73"/>
      <c r="X153" s="73"/>
      <c r="Y153" s="73"/>
      <c r="Z153" s="73"/>
    </row>
    <row r="154" spans="1:26" x14ac:dyDescent="0.25">
      <c r="A154" s="48"/>
      <c r="B154" s="48"/>
      <c r="C154" s="48"/>
      <c r="D154" s="48"/>
      <c r="E154" s="48"/>
      <c r="F154" s="48"/>
      <c r="G154" s="48"/>
      <c r="H154" s="48"/>
      <c r="I154" s="48"/>
      <c r="J154" s="48"/>
      <c r="K154" s="73"/>
      <c r="L154" s="73"/>
      <c r="M154" s="73"/>
      <c r="N154" s="73"/>
      <c r="O154" s="73"/>
      <c r="P154" s="73"/>
      <c r="Q154" s="73"/>
      <c r="R154" s="73"/>
      <c r="S154" s="73"/>
      <c r="T154" s="73"/>
      <c r="U154" s="73"/>
      <c r="V154" s="73"/>
      <c r="W154" s="73"/>
      <c r="X154" s="73"/>
      <c r="Y154" s="73"/>
      <c r="Z154" s="73"/>
    </row>
    <row r="155" spans="1:26" x14ac:dyDescent="0.25">
      <c r="A155" s="48"/>
      <c r="B155" s="48"/>
      <c r="C155" s="48"/>
      <c r="D155" s="48"/>
      <c r="E155" s="48"/>
      <c r="F155" s="48"/>
      <c r="G155" s="48"/>
      <c r="H155" s="48"/>
      <c r="I155" s="48"/>
      <c r="J155" s="48"/>
      <c r="K155" s="73"/>
      <c r="L155" s="73"/>
      <c r="M155" s="73"/>
      <c r="N155" s="73"/>
      <c r="O155" s="73"/>
      <c r="P155" s="73"/>
      <c r="Q155" s="73"/>
      <c r="R155" s="73"/>
      <c r="S155" s="73"/>
      <c r="T155" s="73"/>
      <c r="U155" s="73"/>
      <c r="V155" s="73"/>
      <c r="W155" s="73"/>
      <c r="X155" s="73"/>
      <c r="Y155" s="73"/>
      <c r="Z155" s="73"/>
    </row>
    <row r="156" spans="1:26" x14ac:dyDescent="0.25">
      <c r="A156" s="48"/>
      <c r="B156" s="48"/>
      <c r="C156" s="48"/>
      <c r="D156" s="48"/>
      <c r="E156" s="48"/>
      <c r="F156" s="48"/>
      <c r="G156" s="48"/>
      <c r="H156" s="48"/>
      <c r="I156" s="48"/>
      <c r="J156" s="48"/>
      <c r="K156" s="73"/>
      <c r="L156" s="73"/>
      <c r="M156" s="73"/>
      <c r="N156" s="73"/>
      <c r="O156" s="73"/>
      <c r="P156" s="73"/>
      <c r="Q156" s="73"/>
      <c r="R156" s="73"/>
      <c r="S156" s="73"/>
      <c r="T156" s="73"/>
      <c r="U156" s="73"/>
      <c r="V156" s="73"/>
      <c r="W156" s="73"/>
      <c r="X156" s="73"/>
      <c r="Y156" s="73"/>
      <c r="Z156" s="73"/>
    </row>
    <row r="157" spans="1:26" x14ac:dyDescent="0.25">
      <c r="A157" s="48"/>
      <c r="B157" s="48"/>
      <c r="C157" s="48"/>
      <c r="D157" s="48"/>
      <c r="E157" s="48"/>
      <c r="F157" s="48"/>
      <c r="G157" s="48"/>
      <c r="H157" s="48"/>
      <c r="I157" s="48"/>
      <c r="J157" s="48"/>
      <c r="K157" s="73"/>
      <c r="L157" s="73"/>
      <c r="M157" s="73"/>
      <c r="N157" s="73"/>
      <c r="O157" s="73"/>
      <c r="P157" s="73"/>
      <c r="Q157" s="73"/>
      <c r="R157" s="73"/>
      <c r="S157" s="73"/>
      <c r="T157" s="73"/>
      <c r="U157" s="73"/>
      <c r="V157" s="73"/>
      <c r="W157" s="73"/>
      <c r="X157" s="73"/>
      <c r="Y157" s="73"/>
      <c r="Z157" s="73"/>
    </row>
    <row r="158" spans="1:26" x14ac:dyDescent="0.25">
      <c r="A158" s="48"/>
      <c r="B158" s="48"/>
      <c r="C158" s="48"/>
      <c r="D158" s="48"/>
      <c r="E158" s="48"/>
      <c r="F158" s="48"/>
      <c r="G158" s="48"/>
      <c r="H158" s="48"/>
      <c r="I158" s="48"/>
      <c r="J158" s="48"/>
      <c r="K158" s="73"/>
      <c r="L158" s="73"/>
      <c r="M158" s="73"/>
      <c r="N158" s="73"/>
      <c r="O158" s="73"/>
      <c r="P158" s="73"/>
      <c r="Q158" s="73"/>
      <c r="R158" s="73"/>
      <c r="S158" s="73"/>
      <c r="T158" s="73"/>
      <c r="U158" s="73"/>
      <c r="V158" s="73"/>
      <c r="W158" s="73"/>
      <c r="X158" s="73"/>
      <c r="Y158" s="73"/>
      <c r="Z158" s="73"/>
    </row>
    <row r="159" spans="1:26" x14ac:dyDescent="0.25">
      <c r="A159" s="48"/>
      <c r="B159" s="48"/>
      <c r="C159" s="48"/>
      <c r="D159" s="48"/>
      <c r="E159" s="48"/>
      <c r="F159" s="48"/>
      <c r="G159" s="48"/>
      <c r="H159" s="48"/>
      <c r="I159" s="48"/>
      <c r="J159" s="48"/>
      <c r="K159" s="73"/>
      <c r="L159" s="73"/>
      <c r="M159" s="73"/>
      <c r="N159" s="73"/>
      <c r="O159" s="73"/>
      <c r="P159" s="73"/>
      <c r="Q159" s="73"/>
      <c r="R159" s="73"/>
      <c r="S159" s="73"/>
      <c r="T159" s="73"/>
      <c r="U159" s="73"/>
      <c r="V159" s="73"/>
      <c r="W159" s="73"/>
      <c r="X159" s="73"/>
      <c r="Y159" s="73"/>
      <c r="Z159" s="73"/>
    </row>
    <row r="160" spans="1:26" x14ac:dyDescent="0.25">
      <c r="A160" s="48"/>
      <c r="B160" s="48"/>
      <c r="C160" s="48"/>
      <c r="D160" s="48"/>
      <c r="E160" s="48"/>
      <c r="F160" s="48"/>
      <c r="G160" s="48"/>
      <c r="H160" s="48"/>
      <c r="I160" s="48"/>
      <c r="J160" s="48"/>
      <c r="K160" s="73"/>
      <c r="L160" s="73"/>
      <c r="M160" s="73"/>
      <c r="N160" s="73"/>
      <c r="O160" s="73"/>
      <c r="P160" s="73"/>
      <c r="Q160" s="73"/>
      <c r="R160" s="73"/>
      <c r="S160" s="73"/>
      <c r="T160" s="73"/>
      <c r="U160" s="73"/>
      <c r="V160" s="73"/>
      <c r="W160" s="73"/>
      <c r="X160" s="73"/>
      <c r="Y160" s="73"/>
      <c r="Z160" s="73"/>
    </row>
    <row r="161" spans="1:26" x14ac:dyDescent="0.25">
      <c r="A161" s="48"/>
      <c r="B161" s="48"/>
      <c r="C161" s="48"/>
      <c r="D161" s="48"/>
      <c r="E161" s="48"/>
      <c r="F161" s="48"/>
      <c r="G161" s="48"/>
      <c r="H161" s="48"/>
      <c r="I161" s="48"/>
      <c r="J161" s="48"/>
      <c r="K161" s="73"/>
      <c r="L161" s="73"/>
      <c r="M161" s="73"/>
      <c r="N161" s="73"/>
      <c r="O161" s="73"/>
      <c r="P161" s="73"/>
      <c r="Q161" s="73"/>
      <c r="R161" s="73"/>
      <c r="S161" s="73"/>
      <c r="T161" s="73"/>
      <c r="U161" s="73"/>
      <c r="V161" s="73"/>
      <c r="W161" s="73"/>
      <c r="X161" s="73"/>
      <c r="Y161" s="73"/>
      <c r="Z161" s="73"/>
    </row>
    <row r="162" spans="1:26" x14ac:dyDescent="0.25">
      <c r="A162" s="48"/>
      <c r="B162" s="48"/>
      <c r="C162" s="48"/>
      <c r="D162" s="48"/>
      <c r="E162" s="48"/>
      <c r="F162" s="48"/>
      <c r="G162" s="48"/>
      <c r="H162" s="48"/>
      <c r="I162" s="48"/>
      <c r="J162" s="48"/>
      <c r="K162" s="48"/>
      <c r="L162" s="48"/>
      <c r="M162" s="73"/>
      <c r="N162" s="48"/>
      <c r="O162" s="48"/>
      <c r="P162" s="73"/>
      <c r="Q162" s="48"/>
      <c r="R162" s="48"/>
      <c r="S162" s="73"/>
      <c r="T162" s="48"/>
      <c r="U162" s="48"/>
      <c r="V162" s="73"/>
      <c r="W162" s="48"/>
      <c r="X162" s="48"/>
      <c r="Y162" s="73"/>
      <c r="Z162" s="48"/>
    </row>
    <row r="163" spans="1:26" x14ac:dyDescent="0.25">
      <c r="A163" s="48"/>
      <c r="B163" s="48"/>
      <c r="C163" s="48"/>
      <c r="D163" s="48"/>
      <c r="E163" s="48"/>
      <c r="F163" s="48"/>
      <c r="G163" s="48"/>
      <c r="H163" s="48"/>
      <c r="I163" s="48"/>
      <c r="J163" s="48"/>
      <c r="K163" s="48"/>
      <c r="L163" s="48"/>
      <c r="M163" s="73"/>
      <c r="N163" s="48"/>
      <c r="O163" s="48"/>
      <c r="P163" s="73"/>
      <c r="Q163" s="48"/>
      <c r="R163" s="48"/>
      <c r="S163" s="73"/>
      <c r="T163" s="48"/>
      <c r="U163" s="48"/>
      <c r="V163" s="73"/>
      <c r="W163" s="48"/>
      <c r="X163" s="48"/>
      <c r="Y163" s="73"/>
      <c r="Z163" s="48"/>
    </row>
    <row r="164" spans="1:26" x14ac:dyDescent="0.25">
      <c r="A164" s="48"/>
      <c r="B164" s="48"/>
      <c r="C164" s="48"/>
      <c r="D164" s="48"/>
      <c r="E164" s="48"/>
      <c r="F164" s="48"/>
      <c r="G164" s="48"/>
      <c r="H164" s="48"/>
      <c r="I164" s="48"/>
      <c r="J164" s="48"/>
      <c r="K164" s="48"/>
      <c r="L164" s="48"/>
      <c r="M164" s="73"/>
      <c r="N164" s="48"/>
      <c r="O164" s="48"/>
      <c r="P164" s="73"/>
      <c r="Q164" s="48"/>
      <c r="R164" s="48"/>
      <c r="S164" s="73"/>
      <c r="T164" s="48"/>
      <c r="U164" s="48"/>
      <c r="V164" s="73"/>
      <c r="W164" s="48"/>
      <c r="X164" s="48"/>
      <c r="Y164" s="73"/>
      <c r="Z164" s="48"/>
    </row>
    <row r="165" spans="1:26" x14ac:dyDescent="0.25">
      <c r="A165" s="48"/>
      <c r="B165" s="48"/>
      <c r="C165" s="48"/>
      <c r="D165" s="48"/>
      <c r="E165" s="48"/>
      <c r="F165" s="48"/>
      <c r="G165" s="48"/>
      <c r="H165" s="48"/>
      <c r="I165" s="48"/>
      <c r="J165" s="48"/>
      <c r="K165" s="48"/>
      <c r="L165" s="48"/>
      <c r="M165" s="73"/>
      <c r="N165" s="48"/>
      <c r="O165" s="48"/>
      <c r="P165" s="73"/>
      <c r="Q165" s="48"/>
      <c r="R165" s="48"/>
      <c r="S165" s="73"/>
      <c r="T165" s="48"/>
      <c r="U165" s="48"/>
      <c r="V165" s="73"/>
      <c r="W165" s="48"/>
      <c r="X165" s="48"/>
      <c r="Y165" s="73"/>
      <c r="Z165" s="48"/>
    </row>
    <row r="166" spans="1:26" x14ac:dyDescent="0.25">
      <c r="A166" s="48"/>
      <c r="B166" s="48"/>
      <c r="C166" s="48"/>
      <c r="D166" s="48"/>
      <c r="E166" s="48"/>
      <c r="F166" s="48"/>
      <c r="G166" s="48"/>
      <c r="H166" s="48"/>
      <c r="I166" s="48"/>
      <c r="J166" s="48"/>
      <c r="K166" s="48"/>
      <c r="L166" s="48"/>
      <c r="M166" s="73"/>
      <c r="N166" s="48"/>
      <c r="O166" s="48"/>
      <c r="P166" s="73"/>
      <c r="Q166" s="48"/>
      <c r="R166" s="48"/>
      <c r="S166" s="73"/>
      <c r="T166" s="48"/>
      <c r="U166" s="48"/>
      <c r="V166" s="73"/>
      <c r="W166" s="48"/>
      <c r="X166" s="48"/>
      <c r="Y166" s="73"/>
      <c r="Z166" s="48"/>
    </row>
    <row r="167" spans="1:26" x14ac:dyDescent="0.25">
      <c r="A167" s="48"/>
      <c r="B167" s="48"/>
      <c r="C167" s="48"/>
      <c r="D167" s="48"/>
      <c r="E167" s="48"/>
      <c r="F167" s="48"/>
      <c r="G167" s="48"/>
      <c r="H167" s="48"/>
      <c r="I167" s="48"/>
      <c r="J167" s="48"/>
      <c r="K167" s="48"/>
      <c r="L167" s="48"/>
      <c r="M167" s="73"/>
      <c r="N167" s="48"/>
      <c r="O167" s="48"/>
      <c r="P167" s="73"/>
      <c r="Q167" s="48"/>
      <c r="R167" s="48"/>
      <c r="S167" s="73"/>
      <c r="T167" s="48"/>
      <c r="U167" s="48"/>
      <c r="V167" s="73"/>
      <c r="W167" s="48"/>
      <c r="X167" s="48"/>
      <c r="Y167" s="73"/>
      <c r="Z167" s="48"/>
    </row>
    <row r="168" spans="1:26" x14ac:dyDescent="0.25">
      <c r="A168" s="48"/>
      <c r="B168" s="48"/>
      <c r="C168" s="48"/>
      <c r="D168" s="48"/>
      <c r="E168" s="48"/>
      <c r="F168" s="48"/>
      <c r="G168" s="48"/>
      <c r="H168" s="48"/>
      <c r="I168" s="48"/>
      <c r="J168" s="48"/>
      <c r="K168" s="48"/>
      <c r="L168" s="48"/>
      <c r="M168" s="73"/>
      <c r="N168" s="48"/>
      <c r="O168" s="48"/>
      <c r="P168" s="73"/>
      <c r="Q168" s="48"/>
      <c r="R168" s="48"/>
      <c r="S168" s="73"/>
      <c r="T168" s="48"/>
      <c r="U168" s="48"/>
      <c r="V168" s="73"/>
      <c r="W168" s="48"/>
      <c r="X168" s="48"/>
      <c r="Y168" s="73"/>
      <c r="Z168" s="48"/>
    </row>
    <row r="169" spans="1:26" x14ac:dyDescent="0.25">
      <c r="A169" s="48"/>
      <c r="B169" s="48"/>
      <c r="C169" s="48"/>
      <c r="D169" s="48"/>
      <c r="E169" s="48"/>
      <c r="F169" s="48"/>
      <c r="G169" s="48"/>
      <c r="H169" s="48"/>
      <c r="I169" s="48"/>
      <c r="J169" s="48"/>
      <c r="K169" s="48"/>
      <c r="L169" s="48"/>
      <c r="M169" s="73"/>
      <c r="N169" s="48"/>
      <c r="O169" s="48"/>
      <c r="P169" s="73"/>
      <c r="Q169" s="48"/>
      <c r="R169" s="48"/>
      <c r="S169" s="73"/>
      <c r="T169" s="48"/>
      <c r="U169" s="48"/>
      <c r="V169" s="73"/>
      <c r="W169" s="48"/>
      <c r="X169" s="48"/>
      <c r="Y169" s="73"/>
      <c r="Z169" s="48"/>
    </row>
    <row r="170" spans="1:26" x14ac:dyDescent="0.25">
      <c r="A170" s="48"/>
      <c r="B170" s="48"/>
      <c r="C170" s="48"/>
      <c r="D170" s="48"/>
      <c r="E170" s="48"/>
      <c r="F170" s="48"/>
      <c r="G170" s="48"/>
      <c r="H170" s="48"/>
      <c r="I170" s="48"/>
      <c r="J170" s="48"/>
      <c r="K170" s="48"/>
      <c r="L170" s="48"/>
      <c r="M170" s="73"/>
      <c r="N170" s="48"/>
      <c r="O170" s="48"/>
      <c r="P170" s="73"/>
      <c r="Q170" s="48"/>
      <c r="R170" s="48"/>
      <c r="S170" s="73"/>
      <c r="T170" s="48"/>
      <c r="U170" s="48"/>
      <c r="V170" s="73"/>
      <c r="W170" s="48"/>
      <c r="X170" s="48"/>
      <c r="Y170" s="73"/>
      <c r="Z170" s="48"/>
    </row>
    <row r="171" spans="1:26" x14ac:dyDescent="0.25">
      <c r="A171" s="48"/>
      <c r="B171" s="48"/>
      <c r="C171" s="48"/>
      <c r="D171" s="48"/>
      <c r="E171" s="48"/>
      <c r="F171" s="48"/>
      <c r="G171" s="48"/>
      <c r="H171" s="48"/>
      <c r="I171" s="48"/>
      <c r="J171" s="48"/>
      <c r="K171" s="48"/>
      <c r="L171" s="48"/>
      <c r="M171" s="73"/>
      <c r="N171" s="48"/>
      <c r="O171" s="48"/>
      <c r="P171" s="73"/>
      <c r="Q171" s="48"/>
      <c r="R171" s="48"/>
      <c r="S171" s="73"/>
      <c r="T171" s="48"/>
      <c r="U171" s="48"/>
      <c r="V171" s="73"/>
      <c r="W171" s="48"/>
      <c r="X171" s="48"/>
      <c r="Y171" s="73"/>
      <c r="Z171" s="48"/>
    </row>
    <row r="172" spans="1:26" x14ac:dyDescent="0.25">
      <c r="A172" s="48"/>
      <c r="B172" s="48"/>
      <c r="C172" s="48"/>
      <c r="D172" s="48"/>
      <c r="E172" s="48"/>
      <c r="F172" s="48"/>
      <c r="G172" s="48"/>
      <c r="H172" s="48"/>
      <c r="I172" s="48"/>
      <c r="J172" s="48"/>
      <c r="K172" s="48"/>
      <c r="L172" s="48"/>
      <c r="M172" s="73"/>
      <c r="N172" s="48"/>
      <c r="O172" s="48"/>
      <c r="P172" s="73"/>
      <c r="Q172" s="48"/>
      <c r="R172" s="48"/>
      <c r="S172" s="73"/>
      <c r="T172" s="48"/>
      <c r="U172" s="48"/>
      <c r="V172" s="73"/>
      <c r="W172" s="48"/>
      <c r="X172" s="48"/>
      <c r="Y172" s="73"/>
      <c r="Z172" s="48"/>
    </row>
    <row r="173" spans="1:26" x14ac:dyDescent="0.25">
      <c r="A173" s="48"/>
      <c r="B173" s="48"/>
      <c r="C173" s="48"/>
      <c r="D173" s="48"/>
      <c r="E173" s="48"/>
      <c r="F173" s="48"/>
      <c r="G173" s="48"/>
      <c r="H173" s="48"/>
      <c r="I173" s="48"/>
      <c r="J173" s="48"/>
      <c r="K173" s="48"/>
      <c r="L173" s="48"/>
      <c r="M173" s="73"/>
      <c r="N173" s="48"/>
      <c r="O173" s="48"/>
      <c r="P173" s="73"/>
      <c r="Q173" s="48"/>
      <c r="R173" s="48"/>
      <c r="S173" s="73"/>
      <c r="T173" s="48"/>
      <c r="U173" s="48"/>
      <c r="V173" s="73"/>
      <c r="W173" s="48"/>
      <c r="X173" s="48"/>
      <c r="Y173" s="73"/>
      <c r="Z173" s="48"/>
    </row>
    <row r="174" spans="1:26" x14ac:dyDescent="0.25">
      <c r="A174" s="48"/>
      <c r="B174" s="48"/>
      <c r="C174" s="48"/>
      <c r="D174" s="48"/>
      <c r="E174" s="48"/>
      <c r="F174" s="48"/>
      <c r="G174" s="48"/>
      <c r="H174" s="48"/>
      <c r="I174" s="48"/>
      <c r="J174" s="48"/>
      <c r="K174" s="48"/>
      <c r="L174" s="48"/>
      <c r="M174" s="73"/>
      <c r="N174" s="48"/>
      <c r="O174" s="48"/>
      <c r="P174" s="73"/>
      <c r="Q174" s="48"/>
      <c r="R174" s="48"/>
      <c r="S174" s="73"/>
      <c r="T174" s="48"/>
      <c r="U174" s="48"/>
      <c r="V174" s="73"/>
      <c r="W174" s="48"/>
      <c r="X174" s="48"/>
      <c r="Y174" s="73"/>
      <c r="Z174" s="48"/>
    </row>
    <row r="175" spans="1:26" x14ac:dyDescent="0.25">
      <c r="A175" s="48"/>
      <c r="B175" s="48"/>
      <c r="C175" s="48"/>
      <c r="D175" s="48"/>
      <c r="E175" s="48"/>
      <c r="F175" s="48"/>
      <c r="G175" s="48"/>
      <c r="H175" s="48"/>
      <c r="I175" s="48"/>
      <c r="J175" s="48"/>
      <c r="K175" s="48"/>
      <c r="L175" s="48"/>
      <c r="M175" s="73"/>
      <c r="N175" s="48"/>
      <c r="O175" s="48"/>
      <c r="P175" s="73"/>
      <c r="Q175" s="48"/>
      <c r="R175" s="48"/>
      <c r="S175" s="73"/>
      <c r="T175" s="48"/>
      <c r="U175" s="48"/>
      <c r="V175" s="73"/>
      <c r="W175" s="48"/>
      <c r="X175" s="48"/>
      <c r="Y175" s="73"/>
      <c r="Z175" s="48"/>
    </row>
    <row r="176" spans="1:26" x14ac:dyDescent="0.25">
      <c r="A176" s="48"/>
      <c r="B176" s="48"/>
      <c r="C176" s="48"/>
      <c r="D176" s="48"/>
      <c r="E176" s="48"/>
      <c r="F176" s="48"/>
      <c r="G176" s="48"/>
      <c r="H176" s="48"/>
      <c r="I176" s="48"/>
      <c r="J176" s="48"/>
      <c r="K176" s="48"/>
      <c r="L176" s="48"/>
      <c r="M176" s="73"/>
      <c r="N176" s="48"/>
      <c r="O176" s="48"/>
      <c r="P176" s="73"/>
      <c r="Q176" s="48"/>
      <c r="R176" s="48"/>
      <c r="S176" s="73"/>
      <c r="T176" s="48"/>
      <c r="U176" s="48"/>
      <c r="V176" s="73"/>
      <c r="W176" s="48"/>
      <c r="X176" s="48"/>
      <c r="Y176" s="73"/>
      <c r="Z176" s="48"/>
    </row>
  </sheetData>
  <mergeCells count="7">
    <mergeCell ref="D108:I111"/>
    <mergeCell ref="H3:H4"/>
    <mergeCell ref="D15:I18"/>
    <mergeCell ref="D42:I45"/>
    <mergeCell ref="D51:I54"/>
    <mergeCell ref="D75:I78"/>
    <mergeCell ref="D84:I87"/>
  </mergeCells>
  <pageMargins left="0.25" right="0.25" top="0.75" bottom="0.75" header="0.3" footer="0.3"/>
  <pageSetup scale="53" fitToHeight="0" orientation="landscape" r:id="rId1"/>
  <colBreaks count="1" manualBreakCount="1">
    <brk id="11" max="20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51"/>
  <sheetViews>
    <sheetView zoomScaleNormal="100" workbookViewId="0">
      <selection activeCell="D15" sqref="D15:I18"/>
    </sheetView>
  </sheetViews>
  <sheetFormatPr defaultRowHeight="15" x14ac:dyDescent="0.25"/>
  <cols>
    <col min="1" max="1" width="3" customWidth="1"/>
    <col min="2" max="2" width="3.7109375" customWidth="1"/>
    <col min="3" max="3" width="4.140625" customWidth="1"/>
    <col min="4" max="4" width="8.85546875" customWidth="1"/>
    <col min="5" max="6" width="8.28515625" customWidth="1"/>
    <col min="7" max="7" width="31" customWidth="1"/>
    <col min="8" max="8" width="53" customWidth="1"/>
    <col min="9" max="9" width="28.85546875" customWidth="1"/>
    <col min="10" max="10" width="25.42578125" customWidth="1"/>
    <col min="11" max="11" width="4.5703125" customWidth="1"/>
    <col min="12" max="12" width="3.7109375" customWidth="1"/>
  </cols>
  <sheetData>
    <row r="1" spans="1:27" x14ac:dyDescent="0.25">
      <c r="A1" s="49"/>
      <c r="B1" s="49"/>
      <c r="C1" s="49"/>
      <c r="D1" s="49"/>
      <c r="E1" s="49"/>
      <c r="F1" s="49"/>
      <c r="G1" s="49"/>
      <c r="H1" s="49"/>
      <c r="I1" s="49"/>
      <c r="J1" s="49"/>
      <c r="K1" s="49"/>
      <c r="L1" s="49"/>
      <c r="M1" s="73"/>
      <c r="N1" s="73"/>
      <c r="O1" s="73"/>
      <c r="P1" s="73"/>
      <c r="Q1" s="73"/>
      <c r="R1" s="73"/>
      <c r="S1" s="73"/>
      <c r="T1" s="73"/>
      <c r="U1" s="73"/>
      <c r="V1" s="73"/>
      <c r="W1" s="73"/>
      <c r="X1" s="73"/>
      <c r="Y1" s="73"/>
      <c r="Z1" s="73"/>
      <c r="AA1" s="73"/>
    </row>
    <row r="2" spans="1:27"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row>
    <row r="3" spans="1:27" ht="15" customHeight="1" x14ac:dyDescent="0.25">
      <c r="A3" s="73"/>
      <c r="B3" s="73"/>
      <c r="C3" s="73"/>
      <c r="D3" s="73"/>
      <c r="E3" s="73"/>
      <c r="F3" s="73"/>
      <c r="G3" s="73"/>
      <c r="H3" s="173" t="str">
        <f>Summary!G10</f>
        <v>Acme Fireworks</v>
      </c>
      <c r="I3" s="105"/>
      <c r="J3" s="105"/>
      <c r="K3" s="73"/>
      <c r="L3" s="73"/>
      <c r="M3" s="73"/>
      <c r="N3" s="73"/>
      <c r="O3" s="73"/>
      <c r="P3" s="73"/>
      <c r="Q3" s="73"/>
      <c r="R3" s="73"/>
      <c r="S3" s="73"/>
      <c r="T3" s="73"/>
      <c r="U3" s="73"/>
      <c r="V3" s="73"/>
      <c r="W3" s="73"/>
      <c r="X3" s="73"/>
      <c r="Y3" s="73"/>
      <c r="Z3" s="73"/>
      <c r="AA3" s="73"/>
    </row>
    <row r="4" spans="1:27" ht="15" customHeight="1" x14ac:dyDescent="0.25">
      <c r="A4" s="73"/>
      <c r="B4" s="73"/>
      <c r="C4" s="73"/>
      <c r="D4" s="73"/>
      <c r="E4" s="73"/>
      <c r="F4" s="73"/>
      <c r="G4" s="73"/>
      <c r="H4" s="173"/>
      <c r="I4" s="105"/>
      <c r="J4" s="105"/>
      <c r="K4" s="73"/>
      <c r="L4" s="73"/>
      <c r="M4" s="73"/>
      <c r="N4" s="73"/>
      <c r="O4" s="73"/>
      <c r="P4" s="73"/>
      <c r="Q4" s="73"/>
      <c r="R4" s="73"/>
      <c r="S4" s="73"/>
      <c r="T4" s="73"/>
      <c r="U4" s="73"/>
      <c r="V4" s="73"/>
      <c r="W4" s="73"/>
      <c r="X4" s="73"/>
      <c r="Y4" s="73"/>
      <c r="Z4" s="73"/>
      <c r="AA4" s="73"/>
    </row>
    <row r="5" spans="1:27" ht="15" customHeight="1" x14ac:dyDescent="0.25">
      <c r="A5" s="73"/>
      <c r="B5" s="73"/>
      <c r="C5" s="73"/>
      <c r="D5" s="73"/>
      <c r="E5" s="73"/>
      <c r="F5" s="73"/>
      <c r="G5" s="73"/>
      <c r="H5" s="102"/>
      <c r="I5" s="102"/>
      <c r="J5" s="102"/>
      <c r="K5" s="73"/>
      <c r="L5" s="73"/>
      <c r="M5" s="73"/>
      <c r="N5" s="73"/>
      <c r="O5" s="73"/>
      <c r="P5" s="73"/>
      <c r="Q5" s="73"/>
      <c r="R5" s="73"/>
      <c r="S5" s="73"/>
      <c r="T5" s="73"/>
      <c r="U5" s="73"/>
      <c r="V5" s="73"/>
      <c r="W5" s="73"/>
      <c r="X5" s="73"/>
      <c r="Y5" s="73"/>
      <c r="Z5" s="73"/>
      <c r="AA5" s="73"/>
    </row>
    <row r="6" spans="1:27" x14ac:dyDescent="0.25">
      <c r="A6" s="73"/>
      <c r="B6" s="50"/>
      <c r="C6" s="50"/>
      <c r="D6" s="50"/>
      <c r="E6" s="50"/>
      <c r="F6" s="50"/>
      <c r="G6" s="50"/>
      <c r="H6" s="50"/>
      <c r="I6" s="50"/>
      <c r="J6" s="50"/>
      <c r="K6" s="50"/>
      <c r="L6" s="73"/>
      <c r="M6" s="73"/>
      <c r="N6" s="73"/>
      <c r="O6" s="73"/>
      <c r="P6" s="73"/>
      <c r="Q6" s="73"/>
      <c r="R6" s="73"/>
      <c r="S6" s="73"/>
      <c r="T6" s="73"/>
      <c r="U6" s="73"/>
      <c r="V6" s="73"/>
      <c r="W6" s="73"/>
      <c r="X6" s="73"/>
      <c r="Y6" s="73"/>
      <c r="Z6" s="73"/>
      <c r="AA6" s="73"/>
    </row>
    <row r="7" spans="1:27" x14ac:dyDescent="0.25">
      <c r="A7" s="73"/>
      <c r="B7" s="49"/>
      <c r="C7" s="49"/>
      <c r="D7" s="49"/>
      <c r="E7" s="49"/>
      <c r="F7" s="49"/>
      <c r="G7" s="49"/>
      <c r="H7" s="49"/>
      <c r="I7" s="49"/>
      <c r="J7" s="49"/>
      <c r="K7" s="49"/>
      <c r="L7" s="73"/>
      <c r="M7" s="73"/>
      <c r="N7" s="73"/>
      <c r="O7" s="73"/>
      <c r="P7" s="73"/>
      <c r="Q7" s="73"/>
      <c r="R7" s="73"/>
      <c r="S7" s="73"/>
      <c r="T7" s="73"/>
      <c r="U7" s="73"/>
      <c r="V7" s="73"/>
      <c r="W7" s="73"/>
      <c r="X7" s="73"/>
      <c r="Y7" s="73"/>
      <c r="Z7" s="73"/>
      <c r="AA7" s="73"/>
    </row>
    <row r="8" spans="1:27" ht="27.75" customHeight="1" x14ac:dyDescent="0.35">
      <c r="A8" s="73"/>
      <c r="B8" s="49"/>
      <c r="C8" s="51"/>
      <c r="D8" s="123" t="s">
        <v>229</v>
      </c>
      <c r="E8" s="103"/>
      <c r="F8" s="103"/>
      <c r="G8" s="53"/>
      <c r="H8" s="103"/>
      <c r="I8" s="103"/>
      <c r="J8" s="103"/>
      <c r="K8" s="49"/>
      <c r="L8" s="73"/>
      <c r="M8" s="73"/>
      <c r="N8" s="73"/>
      <c r="O8" s="73"/>
      <c r="P8" s="73"/>
      <c r="Q8" s="73"/>
      <c r="R8" s="73"/>
      <c r="S8" s="73"/>
      <c r="T8" s="73"/>
      <c r="U8" s="73"/>
      <c r="V8" s="73"/>
      <c r="W8" s="73"/>
      <c r="X8" s="73"/>
      <c r="Y8" s="73"/>
      <c r="Z8" s="73"/>
      <c r="AA8" s="73"/>
    </row>
    <row r="9" spans="1:27" ht="15" customHeight="1" x14ac:dyDescent="0.25">
      <c r="A9" s="73"/>
      <c r="B9" s="49"/>
      <c r="C9" s="73"/>
      <c r="D9" s="73"/>
      <c r="E9" s="15"/>
      <c r="F9" s="15"/>
      <c r="G9" s="15"/>
      <c r="H9" s="15"/>
      <c r="I9" s="73"/>
      <c r="J9" s="73"/>
      <c r="K9" s="49"/>
      <c r="L9" s="73"/>
      <c r="M9" s="73"/>
      <c r="N9" s="73"/>
      <c r="O9" s="73"/>
      <c r="P9" s="73"/>
      <c r="Q9" s="73"/>
      <c r="R9" s="73"/>
      <c r="S9" s="73"/>
      <c r="T9" s="73"/>
      <c r="U9" s="73"/>
      <c r="V9" s="73"/>
      <c r="W9" s="73"/>
      <c r="X9" s="73"/>
      <c r="Y9" s="73"/>
      <c r="Z9" s="73"/>
      <c r="AA9" s="73"/>
    </row>
    <row r="10" spans="1:27" ht="15" customHeight="1" thickBot="1" x14ac:dyDescent="0.3">
      <c r="A10" s="73"/>
      <c r="B10" s="49"/>
      <c r="C10" s="110"/>
      <c r="D10" s="110"/>
      <c r="E10" s="112"/>
      <c r="F10" s="112"/>
      <c r="G10" s="111"/>
      <c r="H10" s="113"/>
      <c r="I10" s="110"/>
      <c r="J10" s="110"/>
      <c r="K10" s="49"/>
      <c r="L10" s="73"/>
      <c r="M10" s="73"/>
      <c r="N10" s="73"/>
      <c r="O10" s="73"/>
      <c r="P10" s="73"/>
      <c r="Q10" s="73"/>
      <c r="R10" s="73"/>
      <c r="S10" s="73"/>
      <c r="T10" s="73"/>
      <c r="U10" s="73"/>
      <c r="V10" s="73"/>
      <c r="W10" s="73"/>
      <c r="X10" s="73"/>
      <c r="Y10" s="73"/>
      <c r="Z10" s="73"/>
      <c r="AA10" s="73"/>
    </row>
    <row r="11" spans="1:27" ht="26.25" customHeight="1" thickBot="1" x14ac:dyDescent="0.3">
      <c r="A11" s="73"/>
      <c r="B11" s="49"/>
      <c r="C11" s="119"/>
      <c r="D11" s="120" t="s">
        <v>122</v>
      </c>
      <c r="E11" s="121"/>
      <c r="F11" s="121"/>
      <c r="G11" s="121"/>
      <c r="H11" s="122"/>
      <c r="I11" s="114" t="s">
        <v>123</v>
      </c>
      <c r="J11" s="115" t="s">
        <v>151</v>
      </c>
      <c r="K11" s="49"/>
      <c r="L11" s="73"/>
      <c r="M11" s="73"/>
      <c r="N11" s="73"/>
      <c r="O11" s="73"/>
      <c r="P11" s="73"/>
      <c r="Q11" s="73"/>
      <c r="R11" s="73"/>
      <c r="S11" s="73"/>
      <c r="T11" s="73"/>
      <c r="U11" s="73"/>
      <c r="V11" s="73"/>
      <c r="W11" s="73"/>
      <c r="X11" s="73"/>
      <c r="Y11" s="73"/>
      <c r="Z11" s="73"/>
      <c r="AA11" s="73"/>
    </row>
    <row r="12" spans="1:27" ht="15" customHeight="1" thickBot="1" x14ac:dyDescent="0.3">
      <c r="A12" s="73"/>
      <c r="B12" s="49"/>
      <c r="C12" s="73"/>
      <c r="D12" s="73"/>
      <c r="E12" s="73"/>
      <c r="F12" s="73"/>
      <c r="G12" s="73"/>
      <c r="H12" s="73"/>
      <c r="I12" s="116" t="s">
        <v>125</v>
      </c>
      <c r="J12" s="117" t="s">
        <v>126</v>
      </c>
      <c r="K12" s="49"/>
      <c r="L12" s="73"/>
      <c r="M12" s="73"/>
      <c r="N12" s="73"/>
      <c r="O12" s="73"/>
      <c r="P12" s="73"/>
      <c r="Q12" s="73"/>
      <c r="R12" s="73"/>
      <c r="S12" s="73"/>
      <c r="T12" s="73"/>
      <c r="U12" s="73"/>
      <c r="V12" s="73"/>
      <c r="W12" s="73"/>
      <c r="X12" s="73"/>
      <c r="Y12" s="73"/>
      <c r="Z12" s="73"/>
      <c r="AA12" s="73"/>
    </row>
    <row r="13" spans="1:27" ht="15" customHeight="1" x14ac:dyDescent="0.25">
      <c r="A13" s="73"/>
      <c r="B13" s="49"/>
      <c r="C13" s="73"/>
      <c r="D13" s="73"/>
      <c r="E13" s="73"/>
      <c r="F13" s="73"/>
      <c r="G13" s="73"/>
      <c r="H13" s="73"/>
      <c r="I13" s="73"/>
      <c r="J13" s="73"/>
      <c r="K13" s="49"/>
      <c r="L13" s="73"/>
      <c r="M13" s="73"/>
      <c r="N13" s="73"/>
      <c r="O13" s="73"/>
      <c r="P13" s="73"/>
      <c r="Q13" s="73"/>
      <c r="R13" s="73"/>
      <c r="S13" s="73"/>
      <c r="T13" s="73"/>
      <c r="U13" s="73"/>
      <c r="V13" s="73"/>
      <c r="W13" s="73"/>
      <c r="X13" s="73"/>
      <c r="Y13" s="73"/>
      <c r="Z13" s="73"/>
      <c r="AA13" s="73"/>
    </row>
    <row r="14" spans="1:27" ht="15" customHeight="1" x14ac:dyDescent="0.25">
      <c r="A14" s="73"/>
      <c r="B14" s="49"/>
      <c r="C14" s="73"/>
      <c r="D14" s="118" t="s">
        <v>127</v>
      </c>
      <c r="E14" s="73"/>
      <c r="F14" s="73"/>
      <c r="G14" s="73"/>
      <c r="H14" s="73"/>
      <c r="I14" s="73"/>
      <c r="J14" s="73"/>
      <c r="K14" s="49"/>
      <c r="L14" s="73"/>
      <c r="M14" s="73"/>
      <c r="N14" s="73"/>
      <c r="O14" s="73"/>
      <c r="P14" s="73"/>
      <c r="Q14" s="73"/>
      <c r="R14" s="73"/>
      <c r="S14" s="73"/>
      <c r="T14" s="73"/>
      <c r="U14" s="73"/>
      <c r="V14" s="73"/>
      <c r="W14" s="73"/>
      <c r="X14" s="73"/>
      <c r="Y14" s="73"/>
      <c r="Z14" s="73"/>
      <c r="AA14" s="73"/>
    </row>
    <row r="15" spans="1:27" ht="15" customHeight="1" x14ac:dyDescent="0.25">
      <c r="A15" s="73"/>
      <c r="B15" s="49"/>
      <c r="C15" s="73"/>
      <c r="D15" s="172" t="s">
        <v>128</v>
      </c>
      <c r="E15" s="172"/>
      <c r="F15" s="172"/>
      <c r="G15" s="172"/>
      <c r="H15" s="172"/>
      <c r="I15" s="172"/>
      <c r="J15" s="73"/>
      <c r="K15" s="49"/>
      <c r="L15" s="73"/>
      <c r="M15" s="73"/>
      <c r="N15" s="73"/>
      <c r="O15" s="73"/>
      <c r="P15" s="73"/>
      <c r="Q15" s="73"/>
      <c r="R15" s="73"/>
      <c r="S15" s="73"/>
      <c r="T15" s="73"/>
      <c r="U15" s="73"/>
      <c r="V15" s="73"/>
      <c r="W15" s="73"/>
      <c r="X15" s="73"/>
      <c r="Y15" s="73"/>
      <c r="Z15" s="73"/>
      <c r="AA15" s="73"/>
    </row>
    <row r="16" spans="1:27" ht="15" customHeight="1" x14ac:dyDescent="0.25">
      <c r="A16" s="73"/>
      <c r="B16" s="49"/>
      <c r="C16" s="73"/>
      <c r="D16" s="172"/>
      <c r="E16" s="172"/>
      <c r="F16" s="172"/>
      <c r="G16" s="172"/>
      <c r="H16" s="172"/>
      <c r="I16" s="172"/>
      <c r="J16" s="73"/>
      <c r="K16" s="49"/>
      <c r="L16" s="73"/>
      <c r="M16" s="73"/>
      <c r="N16" s="73"/>
      <c r="O16" s="73"/>
      <c r="P16" s="73"/>
      <c r="Q16" s="73"/>
      <c r="R16" s="73"/>
      <c r="S16" s="73"/>
      <c r="T16" s="73"/>
      <c r="U16" s="73"/>
      <c r="V16" s="73"/>
      <c r="W16" s="73"/>
      <c r="X16" s="73"/>
      <c r="Y16" s="73"/>
      <c r="Z16" s="73"/>
      <c r="AA16" s="73"/>
    </row>
    <row r="17" spans="1:27" ht="15" customHeight="1" x14ac:dyDescent="0.25">
      <c r="A17" s="73"/>
      <c r="B17" s="49"/>
      <c r="C17" s="73"/>
      <c r="D17" s="172"/>
      <c r="E17" s="172"/>
      <c r="F17" s="172"/>
      <c r="G17" s="172"/>
      <c r="H17" s="172"/>
      <c r="I17" s="172"/>
      <c r="J17" s="73"/>
      <c r="K17" s="49"/>
      <c r="L17" s="73"/>
      <c r="M17" s="73"/>
      <c r="N17" s="73"/>
      <c r="O17" s="73"/>
      <c r="P17" s="73"/>
      <c r="Q17" s="73"/>
      <c r="R17" s="73"/>
      <c r="S17" s="73"/>
      <c r="T17" s="73"/>
      <c r="U17" s="73"/>
      <c r="V17" s="73"/>
      <c r="W17" s="73"/>
      <c r="X17" s="73"/>
      <c r="Y17" s="73"/>
      <c r="Z17" s="73"/>
      <c r="AA17" s="73"/>
    </row>
    <row r="18" spans="1:27" ht="15" customHeight="1" x14ac:dyDescent="0.25">
      <c r="A18" s="73"/>
      <c r="B18" s="49"/>
      <c r="C18" s="73"/>
      <c r="D18" s="172"/>
      <c r="E18" s="172"/>
      <c r="F18" s="172"/>
      <c r="G18" s="172"/>
      <c r="H18" s="172"/>
      <c r="I18" s="172"/>
      <c r="J18" s="73"/>
      <c r="K18" s="49"/>
      <c r="L18" s="73"/>
      <c r="M18" s="73"/>
      <c r="N18" s="73"/>
      <c r="O18" s="73"/>
      <c r="P18" s="73"/>
      <c r="Q18" s="73"/>
      <c r="R18" s="73"/>
      <c r="S18" s="73"/>
      <c r="T18" s="73"/>
      <c r="U18" s="73"/>
      <c r="V18" s="73"/>
      <c r="W18" s="73"/>
      <c r="X18" s="73"/>
      <c r="Y18" s="73"/>
      <c r="Z18" s="73"/>
      <c r="AA18" s="73"/>
    </row>
    <row r="19" spans="1:27" ht="15" customHeight="1" x14ac:dyDescent="0.25">
      <c r="A19" s="73"/>
      <c r="B19" s="49"/>
      <c r="C19" s="73"/>
      <c r="D19" s="118" t="s">
        <v>129</v>
      </c>
      <c r="E19" s="73"/>
      <c r="F19" s="73"/>
      <c r="G19" s="73"/>
      <c r="H19" s="73"/>
      <c r="I19" s="73"/>
      <c r="J19" s="73"/>
      <c r="K19" s="49"/>
      <c r="L19" s="73"/>
      <c r="M19" s="73"/>
      <c r="N19" s="73"/>
      <c r="O19" s="73"/>
      <c r="P19" s="73"/>
      <c r="Q19" s="73"/>
      <c r="R19" s="73"/>
      <c r="S19" s="73"/>
      <c r="T19" s="73"/>
      <c r="U19" s="73"/>
      <c r="V19" s="73"/>
      <c r="W19" s="73"/>
      <c r="X19" s="73"/>
      <c r="Y19" s="73"/>
      <c r="Z19" s="73"/>
      <c r="AA19" s="73"/>
    </row>
    <row r="20" spans="1:27" ht="15" customHeight="1" x14ac:dyDescent="0.25">
      <c r="A20" s="73"/>
      <c r="B20" s="49"/>
      <c r="C20" s="73"/>
      <c r="D20" s="73"/>
      <c r="E20" s="73"/>
      <c r="F20" s="73"/>
      <c r="G20" s="73"/>
      <c r="H20" s="73"/>
      <c r="I20" s="73"/>
      <c r="J20" s="73"/>
      <c r="K20" s="49"/>
      <c r="L20" s="73"/>
      <c r="M20" s="73"/>
      <c r="N20" s="73"/>
      <c r="O20" s="73"/>
      <c r="P20" s="73"/>
      <c r="Q20" s="73"/>
      <c r="R20" s="73"/>
      <c r="S20" s="73"/>
      <c r="T20" s="73"/>
      <c r="U20" s="73"/>
      <c r="V20" s="73"/>
      <c r="W20" s="73"/>
      <c r="X20" s="73"/>
      <c r="Y20" s="73"/>
      <c r="Z20" s="73"/>
      <c r="AA20" s="73"/>
    </row>
    <row r="21" spans="1:27" ht="15" customHeight="1" x14ac:dyDescent="0.25">
      <c r="A21" s="73"/>
      <c r="B21" s="49"/>
      <c r="C21" s="73"/>
      <c r="D21" s="73"/>
      <c r="E21" s="73"/>
      <c r="F21" s="73"/>
      <c r="G21" s="73"/>
      <c r="H21" s="73"/>
      <c r="I21" s="73"/>
      <c r="J21" s="73"/>
      <c r="K21" s="49"/>
      <c r="L21" s="73"/>
      <c r="M21" s="73"/>
      <c r="N21" s="73"/>
      <c r="O21" s="73"/>
      <c r="P21" s="73"/>
      <c r="Q21" s="73"/>
      <c r="R21" s="73"/>
      <c r="S21" s="73"/>
      <c r="T21" s="73"/>
      <c r="U21" s="73"/>
      <c r="V21" s="73"/>
      <c r="W21" s="73"/>
      <c r="X21" s="73"/>
      <c r="Y21" s="73"/>
      <c r="Z21" s="73"/>
      <c r="AA21" s="73"/>
    </row>
    <row r="22" spans="1:27" ht="15" customHeight="1" x14ac:dyDescent="0.25">
      <c r="A22" s="73"/>
      <c r="B22" s="49"/>
      <c r="C22" s="73"/>
      <c r="D22" s="73"/>
      <c r="E22" s="73"/>
      <c r="F22" s="73"/>
      <c r="G22" s="73"/>
      <c r="H22" s="73"/>
      <c r="I22" s="73"/>
      <c r="J22" s="73"/>
      <c r="K22" s="49"/>
      <c r="L22" s="73"/>
      <c r="M22" s="73"/>
      <c r="N22" s="73"/>
      <c r="O22" s="73"/>
      <c r="P22" s="73"/>
      <c r="Q22" s="73"/>
      <c r="R22" s="73"/>
      <c r="S22" s="73"/>
      <c r="T22" s="73"/>
      <c r="U22" s="73"/>
      <c r="V22" s="73"/>
      <c r="W22" s="73"/>
      <c r="X22" s="73"/>
      <c r="Y22" s="73"/>
      <c r="Z22" s="73"/>
      <c r="AA22" s="73"/>
    </row>
    <row r="23" spans="1:27" ht="15" customHeight="1" x14ac:dyDescent="0.25">
      <c r="A23" s="73"/>
      <c r="B23" s="49"/>
      <c r="C23" s="73"/>
      <c r="D23" s="73"/>
      <c r="E23" s="73"/>
      <c r="F23" s="73"/>
      <c r="G23" s="73"/>
      <c r="H23" s="73"/>
      <c r="I23" s="73"/>
      <c r="J23" s="73"/>
      <c r="K23" s="49"/>
      <c r="L23" s="73"/>
      <c r="M23" s="73"/>
      <c r="N23" s="73"/>
      <c r="O23" s="73"/>
      <c r="P23" s="73"/>
      <c r="Q23" s="73"/>
      <c r="R23" s="73"/>
      <c r="S23" s="73"/>
      <c r="T23" s="73"/>
      <c r="U23" s="73"/>
      <c r="V23" s="73"/>
      <c r="W23" s="73"/>
      <c r="X23" s="73"/>
      <c r="Y23" s="73"/>
      <c r="Z23" s="73"/>
      <c r="AA23" s="73"/>
    </row>
    <row r="24" spans="1:27" ht="15" customHeight="1" x14ac:dyDescent="0.25">
      <c r="A24" s="73"/>
      <c r="B24" s="49"/>
      <c r="C24" s="73"/>
      <c r="D24" s="73"/>
      <c r="E24" s="73"/>
      <c r="F24" s="73"/>
      <c r="G24" s="73"/>
      <c r="H24" s="73"/>
      <c r="I24" s="73"/>
      <c r="J24" s="73"/>
      <c r="K24" s="49"/>
      <c r="L24" s="73"/>
      <c r="M24" s="73"/>
      <c r="N24" s="73"/>
      <c r="O24" s="73"/>
      <c r="P24" s="73"/>
      <c r="Q24" s="73"/>
      <c r="R24" s="73"/>
      <c r="S24" s="73"/>
      <c r="T24" s="73"/>
      <c r="U24" s="73"/>
      <c r="V24" s="73"/>
      <c r="W24" s="73"/>
      <c r="X24" s="73"/>
      <c r="Y24" s="73"/>
      <c r="Z24" s="73"/>
      <c r="AA24" s="73"/>
    </row>
    <row r="25" spans="1:27" ht="15" customHeight="1" x14ac:dyDescent="0.25">
      <c r="A25" s="73"/>
      <c r="B25" s="49"/>
      <c r="C25" s="73"/>
      <c r="D25" s="73"/>
      <c r="E25" s="73"/>
      <c r="F25" s="73"/>
      <c r="G25" s="73"/>
      <c r="H25" s="73"/>
      <c r="I25" s="73"/>
      <c r="J25" s="73"/>
      <c r="K25" s="49"/>
      <c r="L25" s="73"/>
      <c r="M25" s="73"/>
      <c r="N25" s="73"/>
      <c r="O25" s="73"/>
      <c r="P25" s="73"/>
      <c r="Q25" s="73"/>
      <c r="R25" s="73"/>
      <c r="S25" s="73"/>
      <c r="T25" s="73"/>
      <c r="U25" s="73"/>
      <c r="V25" s="73"/>
      <c r="W25" s="73"/>
      <c r="X25" s="73"/>
      <c r="Y25" s="73"/>
      <c r="Z25" s="73"/>
      <c r="AA25" s="73"/>
    </row>
    <row r="26" spans="1:27" ht="15" customHeight="1" x14ac:dyDescent="0.25">
      <c r="A26" s="73"/>
      <c r="B26" s="49"/>
      <c r="C26" s="73"/>
      <c r="D26" s="73"/>
      <c r="E26" s="73"/>
      <c r="F26" s="73"/>
      <c r="G26" s="73"/>
      <c r="H26" s="73"/>
      <c r="I26" s="73"/>
      <c r="J26" s="73"/>
      <c r="K26" s="49"/>
      <c r="L26" s="73"/>
      <c r="M26" s="73"/>
      <c r="N26" s="73"/>
      <c r="O26" s="73"/>
      <c r="P26" s="73"/>
      <c r="Q26" s="73"/>
      <c r="R26" s="73"/>
      <c r="S26" s="73"/>
      <c r="T26" s="73"/>
      <c r="U26" s="73"/>
      <c r="V26" s="73"/>
      <c r="W26" s="73"/>
      <c r="X26" s="73"/>
      <c r="Y26" s="73"/>
      <c r="Z26" s="73"/>
      <c r="AA26" s="73"/>
    </row>
    <row r="27" spans="1:27" ht="15" customHeight="1" x14ac:dyDescent="0.25">
      <c r="A27" s="73"/>
      <c r="B27" s="49"/>
      <c r="C27" s="73"/>
      <c r="D27" s="73"/>
      <c r="E27" s="73"/>
      <c r="F27" s="73"/>
      <c r="G27" s="73"/>
      <c r="H27" s="73"/>
      <c r="I27" s="73"/>
      <c r="J27" s="73"/>
      <c r="K27" s="49"/>
      <c r="L27" s="73"/>
      <c r="M27" s="73"/>
      <c r="N27" s="73"/>
      <c r="O27" s="73"/>
      <c r="P27" s="73"/>
      <c r="Q27" s="73"/>
      <c r="R27" s="73"/>
      <c r="S27" s="73"/>
      <c r="T27" s="73"/>
      <c r="U27" s="73"/>
      <c r="V27" s="73"/>
      <c r="W27" s="73"/>
      <c r="X27" s="73"/>
      <c r="Y27" s="73"/>
      <c r="Z27" s="73"/>
      <c r="AA27" s="73"/>
    </row>
    <row r="28" spans="1:27" ht="15" customHeight="1" x14ac:dyDescent="0.25">
      <c r="A28" s="73"/>
      <c r="B28" s="49"/>
      <c r="C28" s="73"/>
      <c r="D28" s="73"/>
      <c r="E28" s="73"/>
      <c r="F28" s="73"/>
      <c r="G28" s="73"/>
      <c r="H28" s="73"/>
      <c r="I28" s="73"/>
      <c r="J28" s="73"/>
      <c r="K28" s="49"/>
      <c r="L28" s="73"/>
      <c r="M28" s="73"/>
      <c r="N28" s="73"/>
      <c r="O28" s="73"/>
      <c r="P28" s="73"/>
      <c r="Q28" s="73"/>
      <c r="R28" s="73"/>
      <c r="S28" s="73"/>
      <c r="T28" s="73"/>
      <c r="U28" s="73"/>
      <c r="V28" s="73"/>
      <c r="W28" s="73"/>
      <c r="X28" s="73"/>
      <c r="Y28" s="73"/>
      <c r="Z28" s="73"/>
      <c r="AA28" s="73"/>
    </row>
    <row r="29" spans="1:27" ht="15" customHeight="1" x14ac:dyDescent="0.25">
      <c r="A29" s="73"/>
      <c r="B29" s="49"/>
      <c r="C29" s="73"/>
      <c r="D29" s="73"/>
      <c r="E29" s="73"/>
      <c r="F29" s="73"/>
      <c r="G29" s="73"/>
      <c r="H29" s="73"/>
      <c r="I29" s="73"/>
      <c r="J29" s="73"/>
      <c r="K29" s="49"/>
      <c r="L29" s="73"/>
      <c r="M29" s="73"/>
      <c r="N29" s="73"/>
      <c r="O29" s="73"/>
      <c r="P29" s="73"/>
      <c r="Q29" s="73"/>
      <c r="R29" s="73"/>
      <c r="S29" s="73"/>
      <c r="T29" s="73"/>
      <c r="U29" s="73"/>
      <c r="V29" s="73"/>
      <c r="W29" s="73"/>
      <c r="X29" s="73"/>
      <c r="Y29" s="73"/>
      <c r="Z29" s="73"/>
      <c r="AA29" s="73"/>
    </row>
    <row r="30" spans="1:27" ht="15" customHeight="1" x14ac:dyDescent="0.25">
      <c r="A30" s="73"/>
      <c r="B30" s="49"/>
      <c r="C30" s="73"/>
      <c r="D30" s="73"/>
      <c r="E30" s="73"/>
      <c r="F30" s="73"/>
      <c r="G30" s="73"/>
      <c r="H30" s="73"/>
      <c r="I30" s="73"/>
      <c r="J30" s="73"/>
      <c r="K30" s="49"/>
      <c r="L30" s="73"/>
      <c r="M30" s="73"/>
      <c r="N30" s="73"/>
      <c r="O30" s="73"/>
      <c r="P30" s="73"/>
      <c r="Q30" s="73"/>
      <c r="R30" s="73"/>
      <c r="S30" s="73"/>
      <c r="T30" s="73"/>
      <c r="U30" s="73"/>
      <c r="V30" s="73"/>
      <c r="W30" s="73"/>
      <c r="X30" s="73"/>
      <c r="Y30" s="73"/>
      <c r="Z30" s="73"/>
      <c r="AA30" s="73"/>
    </row>
    <row r="31" spans="1:27" ht="15" customHeight="1" x14ac:dyDescent="0.25">
      <c r="A31" s="73"/>
      <c r="B31" s="49"/>
      <c r="C31" s="73"/>
      <c r="D31" s="73"/>
      <c r="E31" s="73"/>
      <c r="F31" s="73"/>
      <c r="G31" s="73"/>
      <c r="H31" s="73"/>
      <c r="I31" s="73"/>
      <c r="J31" s="73"/>
      <c r="K31" s="49"/>
      <c r="L31" s="73"/>
      <c r="M31" s="73"/>
      <c r="N31" s="73"/>
      <c r="O31" s="73"/>
      <c r="P31" s="73"/>
      <c r="Q31" s="73"/>
      <c r="R31" s="73"/>
      <c r="S31" s="73"/>
      <c r="T31" s="73"/>
      <c r="U31" s="73"/>
      <c r="V31" s="73"/>
      <c r="W31" s="73"/>
      <c r="X31" s="73"/>
      <c r="Y31" s="73"/>
      <c r="Z31" s="73"/>
      <c r="AA31" s="73"/>
    </row>
    <row r="32" spans="1:27" ht="15" customHeight="1" x14ac:dyDescent="0.25">
      <c r="A32" s="73"/>
      <c r="B32" s="49"/>
      <c r="C32" s="73"/>
      <c r="D32" s="73"/>
      <c r="E32" s="73"/>
      <c r="F32" s="73"/>
      <c r="G32" s="73"/>
      <c r="H32" s="73"/>
      <c r="I32" s="73"/>
      <c r="J32" s="73"/>
      <c r="K32" s="49"/>
      <c r="L32" s="73"/>
      <c r="M32" s="73"/>
      <c r="N32" s="73"/>
      <c r="O32" s="73"/>
      <c r="P32" s="73"/>
      <c r="Q32" s="73"/>
      <c r="R32" s="73"/>
      <c r="S32" s="73"/>
      <c r="T32" s="73"/>
      <c r="U32" s="73"/>
      <c r="V32" s="73"/>
      <c r="W32" s="73"/>
      <c r="X32" s="73"/>
      <c r="Y32" s="73"/>
      <c r="Z32" s="73"/>
      <c r="AA32" s="73"/>
    </row>
    <row r="33" spans="1:27" ht="15" customHeight="1" x14ac:dyDescent="0.25">
      <c r="A33" s="73"/>
      <c r="B33" s="49"/>
      <c r="C33" s="73"/>
      <c r="D33" s="73"/>
      <c r="E33" s="73"/>
      <c r="F33" s="73"/>
      <c r="G33" s="73"/>
      <c r="H33" s="73"/>
      <c r="I33" s="73"/>
      <c r="J33" s="73"/>
      <c r="K33" s="49"/>
      <c r="L33" s="73"/>
      <c r="M33" s="73"/>
      <c r="N33" s="73"/>
      <c r="O33" s="73"/>
      <c r="P33" s="73"/>
      <c r="Q33" s="73"/>
      <c r="R33" s="73"/>
      <c r="S33" s="73"/>
      <c r="T33" s="73"/>
      <c r="U33" s="73"/>
      <c r="V33" s="73"/>
      <c r="W33" s="73"/>
      <c r="X33" s="73"/>
      <c r="Y33" s="73"/>
      <c r="Z33" s="73"/>
      <c r="AA33" s="73"/>
    </row>
    <row r="34" spans="1:27" ht="15" customHeight="1" x14ac:dyDescent="0.25">
      <c r="A34" s="73"/>
      <c r="B34" s="49"/>
      <c r="C34" s="73"/>
      <c r="D34" s="73"/>
      <c r="E34" s="73"/>
      <c r="F34" s="73"/>
      <c r="G34" s="73"/>
      <c r="H34" s="73"/>
      <c r="I34" s="73"/>
      <c r="J34" s="73"/>
      <c r="K34" s="49"/>
      <c r="L34" s="73"/>
      <c r="M34" s="73"/>
      <c r="N34" s="73"/>
      <c r="O34" s="73"/>
      <c r="P34" s="73"/>
      <c r="Q34" s="73"/>
      <c r="R34" s="73"/>
      <c r="S34" s="73"/>
      <c r="T34" s="73"/>
      <c r="U34" s="73"/>
      <c r="V34" s="73"/>
      <c r="W34" s="73"/>
      <c r="X34" s="73"/>
      <c r="Y34" s="73"/>
      <c r="Z34" s="73"/>
      <c r="AA34" s="73"/>
    </row>
    <row r="35" spans="1:27" ht="15" customHeight="1" x14ac:dyDescent="0.25">
      <c r="A35" s="73"/>
      <c r="B35" s="49"/>
      <c r="C35" s="73"/>
      <c r="D35" s="73"/>
      <c r="E35" s="73"/>
      <c r="F35" s="73"/>
      <c r="G35" s="73"/>
      <c r="H35" s="73"/>
      <c r="I35" s="73"/>
      <c r="J35" s="73"/>
      <c r="K35" s="49"/>
      <c r="L35" s="73"/>
      <c r="M35" s="73"/>
      <c r="N35" s="73"/>
      <c r="O35" s="73"/>
      <c r="P35" s="73"/>
      <c r="Q35" s="73"/>
      <c r="R35" s="73"/>
      <c r="S35" s="73"/>
      <c r="T35" s="73"/>
      <c r="U35" s="73"/>
      <c r="V35" s="73"/>
      <c r="W35" s="73"/>
      <c r="X35" s="73"/>
      <c r="Y35" s="73"/>
      <c r="Z35" s="73"/>
      <c r="AA35" s="73"/>
    </row>
    <row r="36" spans="1:27" ht="15" customHeight="1" x14ac:dyDescent="0.25">
      <c r="A36" s="73"/>
      <c r="B36" s="49"/>
      <c r="C36" s="73"/>
      <c r="D36" s="73"/>
      <c r="E36" s="73"/>
      <c r="F36" s="73"/>
      <c r="G36" s="73"/>
      <c r="H36" s="73"/>
      <c r="I36" s="73"/>
      <c r="J36" s="73"/>
      <c r="K36" s="49"/>
      <c r="L36" s="73"/>
      <c r="M36" s="73"/>
      <c r="N36" s="73"/>
      <c r="O36" s="73"/>
      <c r="P36" s="73"/>
      <c r="Q36" s="73"/>
      <c r="R36" s="73"/>
      <c r="S36" s="73"/>
      <c r="T36" s="73"/>
      <c r="U36" s="73"/>
      <c r="V36" s="73"/>
      <c r="W36" s="73"/>
      <c r="X36" s="73"/>
      <c r="Y36" s="73"/>
      <c r="Z36" s="73"/>
      <c r="AA36" s="73"/>
    </row>
    <row r="37" spans="1:27" ht="15" customHeight="1" x14ac:dyDescent="0.25">
      <c r="A37" s="73"/>
      <c r="B37" s="49"/>
      <c r="C37" s="73"/>
      <c r="D37" s="73"/>
      <c r="E37" s="73"/>
      <c r="F37" s="73"/>
      <c r="G37" s="73"/>
      <c r="H37" s="73"/>
      <c r="I37" s="73"/>
      <c r="J37" s="73"/>
      <c r="K37" s="49"/>
      <c r="L37" s="73"/>
      <c r="M37" s="73"/>
      <c r="N37" s="73"/>
      <c r="O37" s="73"/>
      <c r="P37" s="73"/>
      <c r="Q37" s="73"/>
      <c r="R37" s="73"/>
      <c r="S37" s="73"/>
      <c r="T37" s="73"/>
      <c r="U37" s="73"/>
      <c r="V37" s="73"/>
      <c r="W37" s="73"/>
      <c r="X37" s="73"/>
      <c r="Y37" s="73"/>
      <c r="Z37" s="73"/>
      <c r="AA37" s="73"/>
    </row>
    <row r="38" spans="1:27" ht="15" customHeight="1" x14ac:dyDescent="0.25">
      <c r="A38" s="73"/>
      <c r="B38" s="49"/>
      <c r="C38" s="73"/>
      <c r="D38" s="73"/>
      <c r="E38" s="73"/>
      <c r="F38" s="73"/>
      <c r="G38" s="73"/>
      <c r="H38" s="73"/>
      <c r="I38" s="73"/>
      <c r="J38" s="73"/>
      <c r="K38" s="49"/>
      <c r="L38" s="73"/>
      <c r="M38" s="73"/>
      <c r="N38" s="73"/>
      <c r="O38" s="73"/>
      <c r="P38" s="73"/>
      <c r="Q38" s="73"/>
      <c r="R38" s="73"/>
      <c r="S38" s="73"/>
      <c r="T38" s="73"/>
      <c r="U38" s="73"/>
      <c r="V38" s="73"/>
      <c r="W38" s="73"/>
      <c r="X38" s="73"/>
      <c r="Y38" s="73"/>
      <c r="Z38" s="73"/>
      <c r="AA38" s="73"/>
    </row>
    <row r="39" spans="1:27" ht="15" customHeight="1" x14ac:dyDescent="0.25">
      <c r="A39" s="73"/>
      <c r="B39" s="49"/>
      <c r="C39" s="73"/>
      <c r="D39" s="73"/>
      <c r="E39" s="73"/>
      <c r="F39" s="73"/>
      <c r="G39" s="73"/>
      <c r="H39" s="73"/>
      <c r="I39" s="73"/>
      <c r="J39" s="73"/>
      <c r="K39" s="49"/>
      <c r="L39" s="73"/>
      <c r="M39" s="73"/>
      <c r="N39" s="73"/>
      <c r="O39" s="73"/>
      <c r="P39" s="73"/>
      <c r="Q39" s="73"/>
      <c r="R39" s="73"/>
      <c r="S39" s="73"/>
      <c r="T39" s="73"/>
      <c r="U39" s="73"/>
      <c r="V39" s="73"/>
      <c r="W39" s="73"/>
      <c r="X39" s="73"/>
      <c r="Y39" s="73"/>
      <c r="Z39" s="73"/>
      <c r="AA39" s="73"/>
    </row>
    <row r="40" spans="1:27" ht="15" customHeight="1" x14ac:dyDescent="0.25">
      <c r="A40" s="73"/>
      <c r="B40" s="49"/>
      <c r="C40" s="73"/>
      <c r="D40" s="73"/>
      <c r="E40" s="73"/>
      <c r="F40" s="73"/>
      <c r="G40" s="73"/>
      <c r="H40" s="73"/>
      <c r="I40" s="73"/>
      <c r="J40" s="73"/>
      <c r="K40" s="49"/>
      <c r="L40" s="73"/>
      <c r="M40" s="73"/>
      <c r="N40" s="73"/>
      <c r="O40" s="73"/>
      <c r="P40" s="73"/>
      <c r="Q40" s="73"/>
      <c r="R40" s="73"/>
      <c r="S40" s="73"/>
      <c r="T40" s="73"/>
      <c r="U40" s="73"/>
      <c r="V40" s="73"/>
      <c r="W40" s="73"/>
      <c r="X40" s="73"/>
      <c r="Y40" s="73"/>
      <c r="Z40" s="73"/>
      <c r="AA40" s="73"/>
    </row>
    <row r="41" spans="1:27" ht="15" customHeight="1" x14ac:dyDescent="0.25">
      <c r="A41" s="73"/>
      <c r="B41" s="49"/>
      <c r="C41" s="73"/>
      <c r="D41" s="118" t="s">
        <v>130</v>
      </c>
      <c r="E41" s="73"/>
      <c r="F41" s="73"/>
      <c r="G41" s="73"/>
      <c r="H41" s="73"/>
      <c r="I41" s="73"/>
      <c r="J41" s="73"/>
      <c r="K41" s="49"/>
      <c r="L41" s="73"/>
      <c r="M41" s="73"/>
      <c r="N41" s="73"/>
      <c r="O41" s="73"/>
      <c r="P41" s="73"/>
      <c r="Q41" s="73"/>
      <c r="R41" s="73"/>
      <c r="S41" s="73"/>
      <c r="T41" s="73"/>
      <c r="U41" s="73"/>
      <c r="V41" s="73"/>
      <c r="W41" s="73"/>
      <c r="X41" s="73"/>
      <c r="Y41" s="73"/>
      <c r="Z41" s="73"/>
      <c r="AA41" s="73"/>
    </row>
    <row r="42" spans="1:27" ht="15" customHeight="1" x14ac:dyDescent="0.25">
      <c r="A42" s="73"/>
      <c r="B42" s="49"/>
      <c r="C42" s="73"/>
      <c r="D42" s="172" t="s">
        <v>230</v>
      </c>
      <c r="E42" s="172"/>
      <c r="F42" s="172"/>
      <c r="G42" s="172"/>
      <c r="H42" s="172"/>
      <c r="I42" s="172"/>
      <c r="J42" s="73"/>
      <c r="K42" s="49"/>
      <c r="L42" s="73"/>
      <c r="M42" s="73"/>
      <c r="N42" s="73"/>
      <c r="O42" s="73"/>
      <c r="P42" s="73"/>
      <c r="Q42" s="73"/>
      <c r="R42" s="73"/>
      <c r="S42" s="73"/>
      <c r="T42" s="73"/>
      <c r="U42" s="73"/>
      <c r="V42" s="73"/>
      <c r="W42" s="73"/>
      <c r="X42" s="73"/>
      <c r="Y42" s="73"/>
      <c r="Z42" s="73"/>
      <c r="AA42" s="73"/>
    </row>
    <row r="43" spans="1:27" ht="15" customHeight="1" x14ac:dyDescent="0.25">
      <c r="A43" s="73"/>
      <c r="B43" s="49"/>
      <c r="C43" s="73"/>
      <c r="D43" s="172"/>
      <c r="E43" s="172"/>
      <c r="F43" s="172"/>
      <c r="G43" s="172"/>
      <c r="H43" s="172"/>
      <c r="I43" s="172"/>
      <c r="J43" s="73"/>
      <c r="K43" s="49"/>
      <c r="L43" s="73"/>
      <c r="M43" s="73"/>
      <c r="N43" s="73"/>
      <c r="O43" s="73"/>
      <c r="P43" s="73"/>
      <c r="Q43" s="73"/>
      <c r="R43" s="73"/>
      <c r="S43" s="73"/>
      <c r="T43" s="73"/>
      <c r="U43" s="73"/>
      <c r="V43" s="73"/>
      <c r="W43" s="73"/>
      <c r="X43" s="73"/>
      <c r="Y43" s="73"/>
      <c r="Z43" s="73"/>
      <c r="AA43" s="73"/>
    </row>
    <row r="44" spans="1:27" ht="15" customHeight="1" x14ac:dyDescent="0.25">
      <c r="A44" s="73"/>
      <c r="B44" s="49"/>
      <c r="C44" s="73"/>
      <c r="D44" s="172"/>
      <c r="E44" s="172"/>
      <c r="F44" s="172"/>
      <c r="G44" s="172"/>
      <c r="H44" s="172"/>
      <c r="I44" s="172"/>
      <c r="J44" s="73"/>
      <c r="K44" s="49"/>
      <c r="L44" s="73"/>
      <c r="M44" s="73"/>
      <c r="N44" s="73"/>
      <c r="O44" s="73"/>
      <c r="P44" s="73"/>
      <c r="Q44" s="73"/>
      <c r="R44" s="73"/>
      <c r="S44" s="73"/>
      <c r="T44" s="73"/>
      <c r="U44" s="73"/>
      <c r="V44" s="73"/>
      <c r="W44" s="73"/>
      <c r="X44" s="73"/>
      <c r="Y44" s="73"/>
      <c r="Z44" s="73"/>
      <c r="AA44" s="73"/>
    </row>
    <row r="45" spans="1:27" ht="15" customHeight="1" x14ac:dyDescent="0.25">
      <c r="A45" s="73"/>
      <c r="B45" s="49"/>
      <c r="C45" s="73"/>
      <c r="D45" s="172"/>
      <c r="E45" s="172"/>
      <c r="F45" s="172"/>
      <c r="G45" s="172"/>
      <c r="H45" s="172"/>
      <c r="I45" s="172"/>
      <c r="J45" s="73"/>
      <c r="K45" s="49"/>
      <c r="L45" s="73"/>
      <c r="M45" s="73"/>
      <c r="N45" s="73"/>
      <c r="O45" s="73"/>
      <c r="P45" s="73"/>
      <c r="Q45" s="73"/>
      <c r="R45" s="73"/>
      <c r="S45" s="73"/>
      <c r="T45" s="73"/>
      <c r="U45" s="73"/>
      <c r="V45" s="73"/>
      <c r="W45" s="73"/>
      <c r="X45" s="73"/>
      <c r="Y45" s="73"/>
      <c r="Z45" s="73"/>
      <c r="AA45" s="73"/>
    </row>
    <row r="46" spans="1:27" ht="15" customHeight="1" thickBot="1" x14ac:dyDescent="0.3">
      <c r="A46" s="73"/>
      <c r="B46" s="49"/>
      <c r="C46" s="73"/>
      <c r="D46" s="73"/>
      <c r="E46" s="73"/>
      <c r="F46" s="73"/>
      <c r="G46" s="73"/>
      <c r="H46" s="73"/>
      <c r="I46" s="73"/>
      <c r="J46" s="73"/>
      <c r="K46" s="49"/>
      <c r="L46" s="73"/>
      <c r="M46" s="73"/>
      <c r="N46" s="73"/>
      <c r="O46" s="73"/>
      <c r="P46" s="73"/>
      <c r="Q46" s="73"/>
      <c r="R46" s="73"/>
      <c r="S46" s="73"/>
      <c r="T46" s="73"/>
      <c r="U46" s="73"/>
      <c r="V46" s="73"/>
      <c r="W46" s="73"/>
      <c r="X46" s="73"/>
      <c r="Y46" s="73"/>
      <c r="Z46" s="73"/>
      <c r="AA46" s="73"/>
    </row>
    <row r="47" spans="1:27" ht="22.5" customHeight="1" thickBot="1" x14ac:dyDescent="0.3">
      <c r="A47" s="73"/>
      <c r="B47" s="49"/>
      <c r="C47" s="119"/>
      <c r="D47" s="120" t="s">
        <v>131</v>
      </c>
      <c r="E47" s="121"/>
      <c r="F47" s="121"/>
      <c r="G47" s="121"/>
      <c r="H47" s="122"/>
      <c r="I47" s="114" t="s">
        <v>123</v>
      </c>
      <c r="J47" s="115" t="s">
        <v>124</v>
      </c>
      <c r="K47" s="49"/>
      <c r="L47" s="73"/>
      <c r="M47" s="73"/>
      <c r="N47" s="73"/>
      <c r="O47" s="73"/>
      <c r="P47" s="73"/>
      <c r="Q47" s="73"/>
      <c r="R47" s="73"/>
      <c r="S47" s="73"/>
      <c r="T47" s="73"/>
      <c r="U47" s="73"/>
      <c r="V47" s="73"/>
      <c r="W47" s="73"/>
      <c r="X47" s="73"/>
      <c r="Y47" s="73"/>
      <c r="Z47" s="73"/>
      <c r="AA47" s="73"/>
    </row>
    <row r="48" spans="1:27" ht="15" customHeight="1" thickBot="1" x14ac:dyDescent="0.3">
      <c r="A48" s="73"/>
      <c r="B48" s="49"/>
      <c r="C48" s="73"/>
      <c r="D48" s="73"/>
      <c r="E48" s="73"/>
      <c r="F48" s="73"/>
      <c r="G48" s="73"/>
      <c r="H48" s="73"/>
      <c r="I48" s="116" t="s">
        <v>125</v>
      </c>
      <c r="J48" s="117" t="s">
        <v>126</v>
      </c>
      <c r="K48" s="49"/>
      <c r="L48" s="73"/>
      <c r="M48" s="73"/>
      <c r="N48" s="73"/>
      <c r="O48" s="73"/>
      <c r="P48" s="73"/>
      <c r="Q48" s="73"/>
      <c r="R48" s="73"/>
      <c r="S48" s="73"/>
      <c r="T48" s="73"/>
      <c r="U48" s="73"/>
      <c r="V48" s="73"/>
      <c r="W48" s="73"/>
      <c r="X48" s="73"/>
      <c r="Y48" s="73"/>
      <c r="Z48" s="73"/>
      <c r="AA48" s="73"/>
    </row>
    <row r="49" spans="1:27" ht="15" customHeight="1" x14ac:dyDescent="0.25">
      <c r="A49" s="73"/>
      <c r="B49" s="49"/>
      <c r="C49" s="73"/>
      <c r="D49" s="73"/>
      <c r="E49" s="73"/>
      <c r="F49" s="73"/>
      <c r="G49" s="73"/>
      <c r="H49" s="73"/>
      <c r="I49" s="73"/>
      <c r="J49" s="73"/>
      <c r="K49" s="49"/>
      <c r="L49" s="73"/>
      <c r="M49" s="73"/>
      <c r="N49" s="73"/>
      <c r="O49" s="73"/>
      <c r="P49" s="73"/>
      <c r="Q49" s="73"/>
      <c r="R49" s="73"/>
      <c r="S49" s="73"/>
      <c r="T49" s="73"/>
      <c r="U49" s="73"/>
      <c r="V49" s="73"/>
      <c r="W49" s="73"/>
      <c r="X49" s="73"/>
      <c r="Y49" s="73"/>
      <c r="Z49" s="73"/>
      <c r="AA49" s="73"/>
    </row>
    <row r="50" spans="1:27" ht="15" customHeight="1" x14ac:dyDescent="0.25">
      <c r="A50" s="73"/>
      <c r="B50" s="49"/>
      <c r="C50" s="73"/>
      <c r="D50" s="118" t="s">
        <v>133</v>
      </c>
      <c r="E50" s="73"/>
      <c r="F50" s="73"/>
      <c r="G50" s="73"/>
      <c r="H50" s="73"/>
      <c r="I50" s="73"/>
      <c r="J50" s="73"/>
      <c r="K50" s="49"/>
      <c r="L50" s="73"/>
      <c r="M50" s="73"/>
      <c r="N50" s="73"/>
      <c r="O50" s="73"/>
      <c r="P50" s="73"/>
      <c r="Q50" s="73"/>
      <c r="R50" s="73"/>
      <c r="S50" s="73"/>
      <c r="T50" s="73"/>
      <c r="U50" s="73"/>
      <c r="V50" s="73"/>
      <c r="W50" s="73"/>
      <c r="X50" s="73"/>
      <c r="Y50" s="73"/>
      <c r="Z50" s="73"/>
      <c r="AA50" s="73"/>
    </row>
    <row r="51" spans="1:27" ht="15" customHeight="1" x14ac:dyDescent="0.25">
      <c r="A51" s="73"/>
      <c r="B51" s="49"/>
      <c r="C51" s="73"/>
      <c r="D51" s="172" t="s">
        <v>132</v>
      </c>
      <c r="E51" s="172"/>
      <c r="F51" s="172"/>
      <c r="G51" s="172"/>
      <c r="H51" s="172"/>
      <c r="I51" s="172"/>
      <c r="J51" s="73"/>
      <c r="K51" s="49"/>
      <c r="L51" s="73"/>
      <c r="M51" s="73"/>
      <c r="N51" s="73"/>
      <c r="O51" s="73"/>
      <c r="P51" s="73"/>
      <c r="Q51" s="73"/>
      <c r="R51" s="73"/>
      <c r="S51" s="73"/>
      <c r="T51" s="73"/>
      <c r="U51" s="73"/>
      <c r="V51" s="73"/>
      <c r="W51" s="73"/>
      <c r="X51" s="73"/>
      <c r="Y51" s="73"/>
      <c r="Z51" s="73"/>
      <c r="AA51" s="73"/>
    </row>
    <row r="52" spans="1:27" ht="15" customHeight="1" x14ac:dyDescent="0.25">
      <c r="A52" s="73"/>
      <c r="B52" s="49"/>
      <c r="C52" s="73"/>
      <c r="D52" s="172"/>
      <c r="E52" s="172"/>
      <c r="F52" s="172"/>
      <c r="G52" s="172"/>
      <c r="H52" s="172"/>
      <c r="I52" s="172"/>
      <c r="J52" s="73"/>
      <c r="K52" s="49"/>
      <c r="L52" s="73"/>
      <c r="M52" s="73"/>
      <c r="N52" s="73"/>
      <c r="O52" s="73"/>
      <c r="P52" s="73"/>
      <c r="Q52" s="73"/>
      <c r="R52" s="73"/>
      <c r="S52" s="73"/>
      <c r="T52" s="73"/>
      <c r="U52" s="73"/>
      <c r="V52" s="73"/>
      <c r="W52" s="73"/>
      <c r="X52" s="73"/>
      <c r="Y52" s="73"/>
      <c r="Z52" s="73"/>
      <c r="AA52" s="73"/>
    </row>
    <row r="53" spans="1:27" ht="15" customHeight="1" x14ac:dyDescent="0.25">
      <c r="A53" s="73"/>
      <c r="B53" s="49"/>
      <c r="C53" s="73"/>
      <c r="D53" s="172"/>
      <c r="E53" s="172"/>
      <c r="F53" s="172"/>
      <c r="G53" s="172"/>
      <c r="H53" s="172"/>
      <c r="I53" s="172"/>
      <c r="J53" s="73"/>
      <c r="K53" s="49"/>
      <c r="L53" s="73"/>
      <c r="M53" s="73"/>
      <c r="N53" s="73"/>
      <c r="O53" s="73"/>
      <c r="P53" s="73"/>
      <c r="Q53" s="73"/>
      <c r="R53" s="73"/>
      <c r="S53" s="73"/>
      <c r="T53" s="73"/>
      <c r="U53" s="73"/>
      <c r="V53" s="73"/>
      <c r="W53" s="73"/>
      <c r="X53" s="73"/>
      <c r="Y53" s="73"/>
      <c r="Z53" s="73"/>
      <c r="AA53" s="73"/>
    </row>
    <row r="54" spans="1:27" ht="15" customHeight="1" x14ac:dyDescent="0.25">
      <c r="A54" s="73"/>
      <c r="B54" s="49"/>
      <c r="C54" s="73"/>
      <c r="D54" s="172"/>
      <c r="E54" s="172"/>
      <c r="F54" s="172"/>
      <c r="G54" s="172"/>
      <c r="H54" s="172"/>
      <c r="I54" s="172"/>
      <c r="J54" s="73"/>
      <c r="K54" s="49"/>
      <c r="L54" s="73"/>
      <c r="M54" s="73"/>
      <c r="N54" s="73"/>
      <c r="O54" s="73"/>
      <c r="P54" s="73"/>
      <c r="Q54" s="73"/>
      <c r="R54" s="73"/>
      <c r="S54" s="73"/>
      <c r="T54" s="73"/>
      <c r="U54" s="73"/>
      <c r="V54" s="73"/>
      <c r="W54" s="73"/>
      <c r="X54" s="73"/>
      <c r="Y54" s="73"/>
      <c r="Z54" s="73"/>
      <c r="AA54" s="73"/>
    </row>
    <row r="55" spans="1:27" ht="15" customHeight="1" x14ac:dyDescent="0.25">
      <c r="A55" s="73"/>
      <c r="B55" s="49"/>
      <c r="C55" s="73"/>
      <c r="D55" s="118" t="s">
        <v>129</v>
      </c>
      <c r="E55" s="73"/>
      <c r="F55" s="73"/>
      <c r="G55" s="73"/>
      <c r="H55" s="73"/>
      <c r="I55" s="73"/>
      <c r="J55" s="73"/>
      <c r="K55" s="49"/>
      <c r="L55" s="73"/>
      <c r="M55" s="73"/>
      <c r="N55" s="73"/>
      <c r="O55" s="73"/>
      <c r="P55" s="73"/>
      <c r="Q55" s="73"/>
      <c r="R55" s="73"/>
      <c r="S55" s="73"/>
      <c r="T55" s="73"/>
      <c r="U55" s="73"/>
      <c r="V55" s="73"/>
      <c r="W55" s="73"/>
      <c r="X55" s="73"/>
      <c r="Y55" s="73"/>
      <c r="Z55" s="73"/>
      <c r="AA55" s="73"/>
    </row>
    <row r="56" spans="1:27" ht="15" customHeight="1" x14ac:dyDescent="0.25">
      <c r="A56" s="73"/>
      <c r="B56" s="49"/>
      <c r="C56" s="73"/>
      <c r="D56" s="73"/>
      <c r="E56" s="73"/>
      <c r="F56" s="73"/>
      <c r="G56" s="73"/>
      <c r="H56" s="73"/>
      <c r="I56" s="73"/>
      <c r="J56" s="73"/>
      <c r="K56" s="49"/>
      <c r="L56" s="73"/>
      <c r="M56" s="73"/>
      <c r="N56" s="73"/>
      <c r="O56" s="73"/>
      <c r="P56" s="73"/>
      <c r="Q56" s="73"/>
      <c r="R56" s="73"/>
      <c r="S56" s="73"/>
      <c r="T56" s="73"/>
      <c r="U56" s="73"/>
      <c r="V56" s="73"/>
      <c r="W56" s="73"/>
      <c r="X56" s="73"/>
      <c r="Y56" s="73"/>
      <c r="Z56" s="73"/>
      <c r="AA56" s="73"/>
    </row>
    <row r="57" spans="1:27" ht="15" customHeight="1" x14ac:dyDescent="0.25">
      <c r="A57" s="73"/>
      <c r="B57" s="49"/>
      <c r="C57" s="73"/>
      <c r="D57" s="73" t="s">
        <v>111</v>
      </c>
      <c r="E57" s="73"/>
      <c r="F57" s="73"/>
      <c r="G57" s="73"/>
      <c r="H57" s="73"/>
      <c r="I57" s="73"/>
      <c r="J57" s="73"/>
      <c r="K57" s="49"/>
      <c r="L57" s="73"/>
      <c r="M57" s="73"/>
      <c r="N57" s="73"/>
      <c r="O57" s="73"/>
      <c r="P57" s="73"/>
      <c r="Q57" s="73"/>
      <c r="R57" s="73"/>
      <c r="S57" s="73"/>
      <c r="T57" s="73"/>
      <c r="U57" s="73"/>
      <c r="V57" s="73"/>
      <c r="W57" s="73"/>
      <c r="X57" s="73"/>
      <c r="Y57" s="73"/>
      <c r="Z57" s="73"/>
      <c r="AA57" s="73"/>
    </row>
    <row r="58" spans="1:27" ht="15" customHeight="1" x14ac:dyDescent="0.25">
      <c r="A58" s="73"/>
      <c r="B58" s="49"/>
      <c r="C58" s="73"/>
      <c r="D58" s="73"/>
      <c r="E58" s="73"/>
      <c r="F58" s="73"/>
      <c r="G58" s="73"/>
      <c r="H58" s="73"/>
      <c r="I58" s="73"/>
      <c r="J58" s="73"/>
      <c r="K58" s="49"/>
      <c r="L58" s="73"/>
      <c r="M58" s="73"/>
      <c r="N58" s="73"/>
      <c r="O58" s="73"/>
      <c r="P58" s="73"/>
      <c r="Q58" s="73"/>
      <c r="R58" s="73"/>
      <c r="S58" s="73"/>
      <c r="T58" s="73"/>
      <c r="U58" s="73"/>
      <c r="V58" s="73"/>
      <c r="W58" s="73"/>
      <c r="X58" s="73"/>
      <c r="Y58" s="73"/>
      <c r="Z58" s="73"/>
      <c r="AA58" s="73"/>
    </row>
    <row r="59" spans="1:27" ht="15" customHeight="1" x14ac:dyDescent="0.25">
      <c r="A59" s="73"/>
      <c r="B59" s="49"/>
      <c r="C59" s="73"/>
      <c r="D59" s="73"/>
      <c r="E59" s="73"/>
      <c r="F59" s="73"/>
      <c r="G59" s="73"/>
      <c r="H59" s="73"/>
      <c r="I59" s="73"/>
      <c r="J59" s="73"/>
      <c r="K59" s="49"/>
      <c r="L59" s="73"/>
      <c r="M59" s="73"/>
      <c r="N59" s="73"/>
      <c r="O59" s="73"/>
      <c r="P59" s="73"/>
      <c r="Q59" s="73"/>
      <c r="R59" s="73"/>
      <c r="S59" s="73"/>
      <c r="T59" s="73"/>
      <c r="U59" s="73"/>
      <c r="V59" s="73"/>
      <c r="W59" s="73"/>
      <c r="X59" s="73"/>
      <c r="Y59" s="73"/>
      <c r="Z59" s="73"/>
      <c r="AA59" s="73"/>
    </row>
    <row r="60" spans="1:27" ht="15" customHeight="1" x14ac:dyDescent="0.25">
      <c r="A60" s="73"/>
      <c r="B60" s="49"/>
      <c r="C60" s="73"/>
      <c r="D60" s="73"/>
      <c r="E60" s="73"/>
      <c r="F60" s="73"/>
      <c r="G60" s="73"/>
      <c r="H60" s="73"/>
      <c r="I60" s="73"/>
      <c r="J60" s="73"/>
      <c r="K60" s="49"/>
      <c r="L60" s="73"/>
      <c r="M60" s="73"/>
      <c r="N60" s="73"/>
      <c r="O60" s="73"/>
      <c r="P60" s="73"/>
      <c r="Q60" s="73"/>
      <c r="R60" s="73"/>
      <c r="S60" s="73"/>
      <c r="T60" s="73"/>
      <c r="U60" s="73"/>
      <c r="V60" s="73"/>
      <c r="W60" s="73"/>
      <c r="X60" s="73"/>
      <c r="Y60" s="73"/>
      <c r="Z60" s="73"/>
      <c r="AA60" s="73"/>
    </row>
    <row r="61" spans="1:27" ht="15" customHeight="1" x14ac:dyDescent="0.25">
      <c r="A61" s="73"/>
      <c r="B61" s="49"/>
      <c r="C61" s="73"/>
      <c r="D61" s="73"/>
      <c r="E61" s="73"/>
      <c r="F61" s="73"/>
      <c r="G61" s="73"/>
      <c r="H61" s="73"/>
      <c r="I61" s="73"/>
      <c r="J61" s="73"/>
      <c r="K61" s="49"/>
      <c r="L61" s="73"/>
      <c r="M61" s="73"/>
      <c r="N61" s="73"/>
      <c r="O61" s="73"/>
      <c r="P61" s="73"/>
      <c r="Q61" s="73"/>
      <c r="R61" s="73"/>
      <c r="S61" s="73"/>
      <c r="T61" s="73"/>
      <c r="U61" s="73"/>
      <c r="V61" s="73"/>
      <c r="W61" s="73"/>
      <c r="X61" s="73"/>
      <c r="Y61" s="73"/>
      <c r="Z61" s="73"/>
      <c r="AA61" s="73"/>
    </row>
    <row r="62" spans="1:27" ht="15" customHeight="1" x14ac:dyDescent="0.25">
      <c r="A62" s="73"/>
      <c r="B62" s="49"/>
      <c r="C62" s="73"/>
      <c r="D62" s="73"/>
      <c r="E62" s="73"/>
      <c r="F62" s="73"/>
      <c r="G62" s="73"/>
      <c r="H62" s="73"/>
      <c r="I62" s="73"/>
      <c r="J62" s="73"/>
      <c r="K62" s="49"/>
      <c r="L62" s="73"/>
      <c r="M62" s="73"/>
      <c r="N62" s="73"/>
      <c r="O62" s="73"/>
      <c r="P62" s="73"/>
      <c r="Q62" s="73"/>
      <c r="R62" s="73"/>
      <c r="S62" s="73"/>
      <c r="T62" s="73"/>
      <c r="U62" s="73"/>
      <c r="V62" s="73"/>
      <c r="W62" s="73"/>
      <c r="X62" s="73"/>
      <c r="Y62" s="73"/>
      <c r="Z62" s="73"/>
      <c r="AA62" s="73"/>
    </row>
    <row r="63" spans="1:27" ht="15" customHeight="1" x14ac:dyDescent="0.25">
      <c r="A63" s="73"/>
      <c r="B63" s="49"/>
      <c r="C63" s="73"/>
      <c r="D63" s="73"/>
      <c r="E63" s="73"/>
      <c r="F63" s="73"/>
      <c r="G63" s="73"/>
      <c r="H63" s="73"/>
      <c r="I63" s="73"/>
      <c r="J63" s="73"/>
      <c r="K63" s="49"/>
      <c r="L63" s="73"/>
      <c r="M63" s="73"/>
      <c r="N63" s="73"/>
      <c r="O63" s="73"/>
      <c r="P63" s="73"/>
      <c r="Q63" s="73"/>
      <c r="R63" s="73"/>
      <c r="S63" s="73"/>
      <c r="T63" s="73"/>
      <c r="U63" s="73"/>
      <c r="V63" s="73"/>
      <c r="W63" s="73"/>
      <c r="X63" s="73"/>
      <c r="Y63" s="73"/>
      <c r="Z63" s="73"/>
      <c r="AA63" s="73"/>
    </row>
    <row r="64" spans="1:27" ht="15" customHeight="1" x14ac:dyDescent="0.25">
      <c r="A64" s="73"/>
      <c r="B64" s="49"/>
      <c r="C64" s="73"/>
      <c r="D64" s="73"/>
      <c r="E64" s="73"/>
      <c r="F64" s="73"/>
      <c r="G64" s="73"/>
      <c r="H64" s="73"/>
      <c r="I64" s="73"/>
      <c r="J64" s="73"/>
      <c r="K64" s="49"/>
      <c r="L64" s="73"/>
      <c r="M64" s="73"/>
      <c r="N64" s="73"/>
      <c r="O64" s="73"/>
      <c r="P64" s="73"/>
      <c r="Q64" s="73"/>
      <c r="R64" s="73"/>
      <c r="S64" s="73"/>
      <c r="T64" s="73"/>
      <c r="U64" s="73"/>
      <c r="V64" s="73"/>
      <c r="W64" s="73"/>
      <c r="X64" s="73"/>
      <c r="Y64" s="73"/>
      <c r="Z64" s="73"/>
      <c r="AA64" s="73"/>
    </row>
    <row r="65" spans="1:27" ht="15" customHeight="1" x14ac:dyDescent="0.25">
      <c r="A65" s="73"/>
      <c r="B65" s="49"/>
      <c r="C65" s="73"/>
      <c r="D65" s="73"/>
      <c r="E65" s="73"/>
      <c r="F65" s="73"/>
      <c r="G65" s="73"/>
      <c r="H65" s="73"/>
      <c r="I65" s="73"/>
      <c r="J65" s="73"/>
      <c r="K65" s="49"/>
      <c r="L65" s="73"/>
      <c r="M65" s="73"/>
      <c r="N65" s="73"/>
      <c r="O65" s="73"/>
      <c r="P65" s="73"/>
      <c r="Q65" s="73"/>
      <c r="R65" s="73"/>
      <c r="S65" s="73"/>
      <c r="T65" s="73"/>
      <c r="U65" s="73"/>
      <c r="V65" s="73"/>
      <c r="W65" s="73"/>
      <c r="X65" s="73"/>
      <c r="Y65" s="73"/>
      <c r="Z65" s="73"/>
      <c r="AA65" s="73"/>
    </row>
    <row r="66" spans="1:27" ht="15" customHeight="1" x14ac:dyDescent="0.25">
      <c r="A66" s="73"/>
      <c r="B66" s="49"/>
      <c r="C66" s="73"/>
      <c r="D66" s="73"/>
      <c r="E66" s="73"/>
      <c r="F66" s="73"/>
      <c r="G66" s="73"/>
      <c r="H66" s="73"/>
      <c r="I66" s="73"/>
      <c r="J66" s="73"/>
      <c r="K66" s="49"/>
      <c r="L66" s="73"/>
      <c r="M66" s="73"/>
      <c r="N66" s="73"/>
      <c r="O66" s="73"/>
      <c r="P66" s="73"/>
      <c r="Q66" s="73"/>
      <c r="R66" s="73"/>
      <c r="S66" s="73"/>
      <c r="T66" s="73"/>
      <c r="U66" s="73"/>
      <c r="V66" s="73"/>
      <c r="W66" s="73"/>
      <c r="X66" s="73"/>
      <c r="Y66" s="73"/>
      <c r="Z66" s="73"/>
      <c r="AA66" s="73"/>
    </row>
    <row r="67" spans="1:27" ht="15" customHeight="1" x14ac:dyDescent="0.25">
      <c r="A67" s="73"/>
      <c r="B67" s="49"/>
      <c r="C67" s="73"/>
      <c r="D67" s="73"/>
      <c r="E67" s="73"/>
      <c r="F67" s="73"/>
      <c r="G67" s="73"/>
      <c r="H67" s="73"/>
      <c r="I67" s="73"/>
      <c r="J67" s="73"/>
      <c r="K67" s="49"/>
      <c r="L67" s="73"/>
      <c r="M67" s="73"/>
      <c r="N67" s="73"/>
      <c r="O67" s="73"/>
      <c r="P67" s="73"/>
      <c r="Q67" s="73"/>
      <c r="R67" s="73"/>
      <c r="S67" s="73"/>
      <c r="T67" s="73"/>
      <c r="U67" s="73"/>
      <c r="V67" s="73"/>
      <c r="W67" s="73"/>
      <c r="X67" s="73"/>
      <c r="Y67" s="73"/>
      <c r="Z67" s="73"/>
      <c r="AA67" s="73"/>
    </row>
    <row r="68" spans="1:27" ht="15" customHeight="1" x14ac:dyDescent="0.25">
      <c r="A68" s="73"/>
      <c r="B68" s="49"/>
      <c r="C68" s="73"/>
      <c r="D68" s="73"/>
      <c r="E68" s="73"/>
      <c r="F68" s="73"/>
      <c r="G68" s="73"/>
      <c r="H68" s="73"/>
      <c r="I68" s="73"/>
      <c r="J68" s="73"/>
      <c r="K68" s="49"/>
      <c r="L68" s="73"/>
      <c r="M68" s="73"/>
      <c r="N68" s="73"/>
      <c r="O68" s="73"/>
      <c r="P68" s="73"/>
      <c r="Q68" s="73"/>
      <c r="R68" s="73"/>
      <c r="S68" s="73"/>
      <c r="T68" s="73"/>
      <c r="U68" s="73"/>
      <c r="V68" s="73"/>
      <c r="W68" s="73"/>
      <c r="X68" s="73"/>
      <c r="Y68" s="73"/>
      <c r="Z68" s="73"/>
      <c r="AA68" s="73"/>
    </row>
    <row r="69" spans="1:27" ht="15" customHeight="1" x14ac:dyDescent="0.25">
      <c r="A69" s="73"/>
      <c r="B69" s="49"/>
      <c r="C69" s="73"/>
      <c r="D69" s="73"/>
      <c r="E69" s="73"/>
      <c r="F69" s="73"/>
      <c r="G69" s="73"/>
      <c r="H69" s="73"/>
      <c r="I69" s="73"/>
      <c r="J69" s="73"/>
      <c r="K69" s="49"/>
      <c r="L69" s="73"/>
      <c r="M69" s="73"/>
      <c r="N69" s="73"/>
      <c r="O69" s="73"/>
      <c r="P69" s="73"/>
      <c r="Q69" s="73"/>
      <c r="R69" s="73"/>
      <c r="S69" s="73"/>
      <c r="T69" s="73"/>
      <c r="U69" s="73"/>
      <c r="V69" s="73"/>
      <c r="W69" s="73"/>
      <c r="X69" s="73"/>
      <c r="Y69" s="73"/>
      <c r="Z69" s="73"/>
      <c r="AA69" s="73"/>
    </row>
    <row r="70" spans="1:27" ht="15" customHeight="1" x14ac:dyDescent="0.25">
      <c r="A70" s="73"/>
      <c r="B70" s="49"/>
      <c r="C70" s="73"/>
      <c r="D70" s="73"/>
      <c r="E70" s="73"/>
      <c r="F70" s="73"/>
      <c r="G70" s="73"/>
      <c r="H70" s="73"/>
      <c r="I70" s="73"/>
      <c r="J70" s="73"/>
      <c r="K70" s="49"/>
      <c r="L70" s="73"/>
      <c r="M70" s="73"/>
      <c r="N70" s="73"/>
      <c r="O70" s="73"/>
      <c r="P70" s="73"/>
      <c r="Q70" s="73"/>
      <c r="R70" s="73"/>
      <c r="S70" s="73"/>
      <c r="T70" s="73"/>
      <c r="U70" s="73"/>
      <c r="V70" s="73"/>
      <c r="W70" s="73"/>
      <c r="X70" s="73"/>
      <c r="Y70" s="73"/>
      <c r="Z70" s="73"/>
      <c r="AA70" s="73"/>
    </row>
    <row r="71" spans="1:27" ht="15" customHeight="1" x14ac:dyDescent="0.25">
      <c r="A71" s="73"/>
      <c r="B71" s="49"/>
      <c r="C71" s="73"/>
      <c r="D71" s="73"/>
      <c r="E71" s="73"/>
      <c r="F71" s="73"/>
      <c r="G71" s="73"/>
      <c r="H71" s="73"/>
      <c r="I71" s="73"/>
      <c r="J71" s="73"/>
      <c r="K71" s="49"/>
      <c r="L71" s="73"/>
      <c r="M71" s="73"/>
      <c r="N71" s="73"/>
      <c r="O71" s="73"/>
      <c r="P71" s="73"/>
      <c r="Q71" s="73"/>
      <c r="R71" s="73"/>
      <c r="S71" s="73"/>
      <c r="T71" s="73"/>
      <c r="U71" s="73"/>
      <c r="V71" s="73"/>
      <c r="W71" s="73"/>
      <c r="X71" s="73"/>
      <c r="Y71" s="73"/>
      <c r="Z71" s="73"/>
      <c r="AA71" s="73"/>
    </row>
    <row r="72" spans="1:27" ht="15" customHeight="1" x14ac:dyDescent="0.25">
      <c r="A72" s="73"/>
      <c r="B72" s="49"/>
      <c r="C72" s="73"/>
      <c r="D72" s="73"/>
      <c r="E72" s="73"/>
      <c r="F72" s="73"/>
      <c r="G72" s="73"/>
      <c r="H72" s="73"/>
      <c r="I72" s="73"/>
      <c r="J72" s="73"/>
      <c r="K72" s="49"/>
      <c r="L72" s="73"/>
      <c r="M72" s="73"/>
      <c r="N72" s="73"/>
      <c r="O72" s="73"/>
      <c r="P72" s="73"/>
      <c r="Q72" s="73"/>
      <c r="R72" s="73"/>
      <c r="S72" s="73"/>
      <c r="T72" s="73"/>
      <c r="U72" s="73"/>
      <c r="V72" s="73"/>
      <c r="W72" s="73"/>
      <c r="X72" s="73"/>
      <c r="Y72" s="73"/>
      <c r="Z72" s="73"/>
      <c r="AA72" s="73"/>
    </row>
    <row r="73" spans="1:27" ht="15" customHeight="1" x14ac:dyDescent="0.25">
      <c r="A73" s="73"/>
      <c r="B73" s="49"/>
      <c r="C73" s="73"/>
      <c r="D73" s="73"/>
      <c r="E73" s="73"/>
      <c r="F73" s="73"/>
      <c r="G73" s="73"/>
      <c r="H73" s="73"/>
      <c r="I73" s="73"/>
      <c r="J73" s="73"/>
      <c r="K73" s="49"/>
      <c r="L73" s="73"/>
      <c r="M73" s="73"/>
      <c r="N73" s="73"/>
      <c r="O73" s="73"/>
      <c r="P73" s="73"/>
      <c r="Q73" s="73"/>
      <c r="R73" s="73"/>
      <c r="S73" s="73"/>
      <c r="T73" s="73"/>
      <c r="U73" s="73"/>
      <c r="V73" s="73"/>
      <c r="W73" s="73"/>
      <c r="X73" s="73"/>
      <c r="Y73" s="73"/>
      <c r="Z73" s="73"/>
      <c r="AA73" s="73"/>
    </row>
    <row r="74" spans="1:27" ht="15" customHeight="1" x14ac:dyDescent="0.25">
      <c r="A74" s="73"/>
      <c r="B74" s="49"/>
      <c r="C74" s="73"/>
      <c r="D74" s="118" t="s">
        <v>130</v>
      </c>
      <c r="E74" s="73"/>
      <c r="F74" s="73"/>
      <c r="G74" s="73"/>
      <c r="H74" s="73"/>
      <c r="I74" s="73"/>
      <c r="J74" s="73"/>
      <c r="K74" s="49"/>
      <c r="L74" s="73"/>
      <c r="M74" s="73"/>
      <c r="N74" s="73"/>
      <c r="O74" s="73"/>
      <c r="P74" s="73"/>
      <c r="Q74" s="73"/>
      <c r="R74" s="73"/>
      <c r="S74" s="73"/>
      <c r="T74" s="73"/>
      <c r="U74" s="73"/>
      <c r="V74" s="73"/>
      <c r="W74" s="73"/>
      <c r="X74" s="73"/>
      <c r="Y74" s="73"/>
      <c r="Z74" s="73"/>
      <c r="AA74" s="73"/>
    </row>
    <row r="75" spans="1:27" ht="15" customHeight="1" x14ac:dyDescent="0.25">
      <c r="A75" s="73"/>
      <c r="B75" s="49"/>
      <c r="C75" s="73"/>
      <c r="D75" s="172" t="s">
        <v>230</v>
      </c>
      <c r="E75" s="172"/>
      <c r="F75" s="172"/>
      <c r="G75" s="172"/>
      <c r="H75" s="172"/>
      <c r="I75" s="172"/>
      <c r="J75" s="73"/>
      <c r="K75" s="49"/>
      <c r="L75" s="73"/>
      <c r="M75" s="73"/>
      <c r="N75" s="73"/>
      <c r="O75" s="73"/>
      <c r="P75" s="73"/>
      <c r="Q75" s="73"/>
      <c r="R75" s="73"/>
      <c r="S75" s="73"/>
      <c r="T75" s="73"/>
      <c r="U75" s="73"/>
      <c r="V75" s="73"/>
      <c r="W75" s="73"/>
      <c r="X75" s="73"/>
      <c r="Y75" s="73"/>
      <c r="Z75" s="73"/>
      <c r="AA75" s="73"/>
    </row>
    <row r="76" spans="1:27" ht="15" customHeight="1" x14ac:dyDescent="0.25">
      <c r="A76" s="73"/>
      <c r="B76" s="49"/>
      <c r="C76" s="73"/>
      <c r="D76" s="172"/>
      <c r="E76" s="172"/>
      <c r="F76" s="172"/>
      <c r="G76" s="172"/>
      <c r="H76" s="172"/>
      <c r="I76" s="172"/>
      <c r="J76" s="73"/>
      <c r="K76" s="49"/>
      <c r="L76" s="73"/>
      <c r="M76" s="73"/>
      <c r="N76" s="73"/>
      <c r="O76" s="73"/>
      <c r="P76" s="73"/>
      <c r="Q76" s="73"/>
      <c r="R76" s="73"/>
      <c r="S76" s="73"/>
      <c r="T76" s="73"/>
      <c r="U76" s="73"/>
      <c r="V76" s="73"/>
      <c r="W76" s="73"/>
      <c r="X76" s="73"/>
      <c r="Y76" s="73"/>
      <c r="Z76" s="73"/>
      <c r="AA76" s="73"/>
    </row>
    <row r="77" spans="1:27" ht="15" customHeight="1" x14ac:dyDescent="0.25">
      <c r="A77" s="73"/>
      <c r="B77" s="49"/>
      <c r="C77" s="73"/>
      <c r="D77" s="172"/>
      <c r="E77" s="172"/>
      <c r="F77" s="172"/>
      <c r="G77" s="172"/>
      <c r="H77" s="172"/>
      <c r="I77" s="172"/>
      <c r="J77" s="73"/>
      <c r="K77" s="49"/>
      <c r="L77" s="73"/>
      <c r="M77" s="73"/>
      <c r="N77" s="73"/>
      <c r="O77" s="73"/>
      <c r="P77" s="73"/>
      <c r="Q77" s="73"/>
      <c r="R77" s="73"/>
      <c r="S77" s="73"/>
      <c r="T77" s="73"/>
      <c r="U77" s="73"/>
      <c r="V77" s="73"/>
      <c r="W77" s="73"/>
      <c r="X77" s="73"/>
      <c r="Y77" s="73"/>
      <c r="Z77" s="73"/>
      <c r="AA77" s="73"/>
    </row>
    <row r="78" spans="1:27" ht="15" customHeight="1" x14ac:dyDescent="0.25">
      <c r="A78" s="73"/>
      <c r="B78" s="49"/>
      <c r="C78" s="73"/>
      <c r="D78" s="172"/>
      <c r="E78" s="172"/>
      <c r="F78" s="172"/>
      <c r="G78" s="172"/>
      <c r="H78" s="172"/>
      <c r="I78" s="172"/>
      <c r="J78" s="73"/>
      <c r="K78" s="49"/>
      <c r="L78" s="73"/>
      <c r="M78" s="73"/>
      <c r="N78" s="73"/>
      <c r="O78" s="73"/>
      <c r="P78" s="73"/>
      <c r="Q78" s="73"/>
      <c r="R78" s="73"/>
      <c r="S78" s="73"/>
      <c r="T78" s="73"/>
      <c r="U78" s="73"/>
      <c r="V78" s="73"/>
      <c r="W78" s="73"/>
      <c r="X78" s="73"/>
      <c r="Y78" s="73"/>
      <c r="Z78" s="73"/>
      <c r="AA78" s="73"/>
    </row>
    <row r="79" spans="1:27" ht="15" customHeight="1" thickBot="1" x14ac:dyDescent="0.3">
      <c r="A79" s="73"/>
      <c r="B79" s="49"/>
      <c r="C79" s="73"/>
      <c r="D79" s="73"/>
      <c r="E79" s="73"/>
      <c r="F79" s="73"/>
      <c r="G79" s="73"/>
      <c r="H79" s="73"/>
      <c r="I79" s="73"/>
      <c r="J79" s="73"/>
      <c r="K79" s="49"/>
      <c r="L79" s="73"/>
      <c r="M79" s="73"/>
      <c r="N79" s="73"/>
      <c r="O79" s="73"/>
      <c r="P79" s="73"/>
      <c r="Q79" s="73"/>
      <c r="R79" s="73"/>
      <c r="S79" s="73"/>
      <c r="T79" s="73"/>
      <c r="U79" s="73"/>
      <c r="V79" s="73"/>
      <c r="W79" s="73"/>
      <c r="X79" s="73"/>
      <c r="Y79" s="73"/>
      <c r="Z79" s="73"/>
      <c r="AA79" s="73"/>
    </row>
    <row r="80" spans="1:27" ht="22.5" customHeight="1" thickBot="1" x14ac:dyDescent="0.3">
      <c r="A80" s="73"/>
      <c r="B80" s="49"/>
      <c r="C80" s="119"/>
      <c r="D80" s="120" t="s">
        <v>134</v>
      </c>
      <c r="E80" s="121"/>
      <c r="F80" s="121"/>
      <c r="G80" s="121"/>
      <c r="H80" s="122"/>
      <c r="I80" s="114" t="s">
        <v>123</v>
      </c>
      <c r="J80" s="115" t="s">
        <v>124</v>
      </c>
      <c r="K80" s="49"/>
      <c r="L80" s="73"/>
      <c r="M80" s="73"/>
      <c r="N80" s="73"/>
      <c r="O80" s="73"/>
      <c r="P80" s="73"/>
      <c r="Q80" s="73"/>
      <c r="R80" s="73"/>
      <c r="S80" s="73"/>
      <c r="T80" s="73"/>
      <c r="U80" s="73"/>
      <c r="V80" s="73"/>
      <c r="W80" s="73"/>
      <c r="X80" s="73"/>
      <c r="Y80" s="73"/>
      <c r="Z80" s="73"/>
      <c r="AA80" s="73"/>
    </row>
    <row r="81" spans="1:27" ht="15" customHeight="1" thickBot="1" x14ac:dyDescent="0.3">
      <c r="A81" s="73"/>
      <c r="B81" s="49"/>
      <c r="C81" s="73"/>
      <c r="D81" s="73"/>
      <c r="E81" s="73"/>
      <c r="F81" s="73"/>
      <c r="G81" s="73"/>
      <c r="H81" s="73"/>
      <c r="I81" s="116" t="s">
        <v>125</v>
      </c>
      <c r="J81" s="117" t="s">
        <v>126</v>
      </c>
      <c r="K81" s="49"/>
      <c r="L81" s="73"/>
      <c r="M81" s="73"/>
      <c r="N81" s="73"/>
      <c r="O81" s="73"/>
      <c r="P81" s="73"/>
      <c r="Q81" s="73"/>
      <c r="R81" s="73"/>
      <c r="S81" s="73"/>
      <c r="T81" s="73"/>
      <c r="U81" s="73"/>
      <c r="V81" s="73"/>
      <c r="W81" s="73"/>
      <c r="X81" s="73"/>
      <c r="Y81" s="73"/>
      <c r="Z81" s="73"/>
      <c r="AA81" s="73"/>
    </row>
    <row r="82" spans="1:27" ht="15" customHeight="1" x14ac:dyDescent="0.25">
      <c r="A82" s="73"/>
      <c r="B82" s="49"/>
      <c r="C82" s="73"/>
      <c r="D82" s="73"/>
      <c r="E82" s="73"/>
      <c r="F82" s="73"/>
      <c r="G82" s="73"/>
      <c r="H82" s="73"/>
      <c r="I82" s="73"/>
      <c r="J82" s="73"/>
      <c r="K82" s="49"/>
      <c r="L82" s="73"/>
      <c r="M82" s="73"/>
      <c r="N82" s="73"/>
      <c r="O82" s="73"/>
      <c r="P82" s="73"/>
      <c r="Q82" s="73"/>
      <c r="R82" s="73"/>
      <c r="S82" s="73"/>
      <c r="T82" s="73"/>
      <c r="U82" s="73"/>
      <c r="V82" s="73"/>
      <c r="W82" s="73"/>
      <c r="X82" s="73"/>
      <c r="Y82" s="73"/>
      <c r="Z82" s="73"/>
      <c r="AA82" s="73"/>
    </row>
    <row r="83" spans="1:27" ht="15" customHeight="1" x14ac:dyDescent="0.25">
      <c r="A83" s="73"/>
      <c r="B83" s="49"/>
      <c r="C83" s="73"/>
      <c r="D83" s="118" t="s">
        <v>135</v>
      </c>
      <c r="E83" s="73"/>
      <c r="F83" s="73"/>
      <c r="G83" s="73"/>
      <c r="H83" s="73"/>
      <c r="I83" s="73"/>
      <c r="J83" s="73"/>
      <c r="K83" s="49"/>
      <c r="L83" s="73"/>
      <c r="M83" s="73"/>
      <c r="N83" s="73"/>
      <c r="O83" s="73"/>
      <c r="P83" s="73"/>
      <c r="Q83" s="73"/>
      <c r="R83" s="73"/>
      <c r="S83" s="73"/>
      <c r="T83" s="73"/>
      <c r="U83" s="73"/>
      <c r="V83" s="73"/>
      <c r="W83" s="73"/>
      <c r="X83" s="73"/>
      <c r="Y83" s="73"/>
      <c r="Z83" s="73"/>
      <c r="AA83" s="73"/>
    </row>
    <row r="84" spans="1:27" ht="15" customHeight="1" x14ac:dyDescent="0.25">
      <c r="A84" s="73"/>
      <c r="B84" s="49"/>
      <c r="C84" s="73"/>
      <c r="D84" s="172" t="s">
        <v>136</v>
      </c>
      <c r="E84" s="172"/>
      <c r="F84" s="172"/>
      <c r="G84" s="172"/>
      <c r="H84" s="172"/>
      <c r="I84" s="172"/>
      <c r="J84" s="73"/>
      <c r="K84" s="49"/>
      <c r="L84" s="73"/>
      <c r="M84" s="73"/>
      <c r="N84" s="73"/>
      <c r="O84" s="73"/>
      <c r="P84" s="73"/>
      <c r="Q84" s="73"/>
      <c r="R84" s="73"/>
      <c r="S84" s="73"/>
      <c r="T84" s="73"/>
      <c r="U84" s="73"/>
      <c r="V84" s="73"/>
      <c r="W84" s="73"/>
      <c r="X84" s="73"/>
      <c r="Y84" s="73"/>
      <c r="Z84" s="73"/>
      <c r="AA84" s="73"/>
    </row>
    <row r="85" spans="1:27" ht="15" customHeight="1" x14ac:dyDescent="0.25">
      <c r="A85" s="73"/>
      <c r="B85" s="49"/>
      <c r="C85" s="73"/>
      <c r="D85" s="172"/>
      <c r="E85" s="172"/>
      <c r="F85" s="172"/>
      <c r="G85" s="172"/>
      <c r="H85" s="172"/>
      <c r="I85" s="172"/>
      <c r="J85" s="73"/>
      <c r="K85" s="49"/>
      <c r="L85" s="73"/>
      <c r="M85" s="73"/>
      <c r="N85" s="73"/>
      <c r="O85" s="73"/>
      <c r="P85" s="73"/>
      <c r="Q85" s="73"/>
      <c r="R85" s="73"/>
      <c r="S85" s="73"/>
      <c r="T85" s="73"/>
      <c r="U85" s="73"/>
      <c r="V85" s="73"/>
      <c r="W85" s="73"/>
      <c r="X85" s="73"/>
      <c r="Y85" s="73"/>
      <c r="Z85" s="73"/>
      <c r="AA85" s="73"/>
    </row>
    <row r="86" spans="1:27" ht="15" customHeight="1" x14ac:dyDescent="0.25">
      <c r="A86" s="73"/>
      <c r="B86" s="49"/>
      <c r="C86" s="73"/>
      <c r="D86" s="172"/>
      <c r="E86" s="172"/>
      <c r="F86" s="172"/>
      <c r="G86" s="172"/>
      <c r="H86" s="172"/>
      <c r="I86" s="172"/>
      <c r="J86" s="73"/>
      <c r="K86" s="49"/>
      <c r="L86" s="73"/>
      <c r="M86" s="73"/>
      <c r="N86" s="73"/>
      <c r="O86" s="73"/>
      <c r="P86" s="73"/>
      <c r="Q86" s="73"/>
      <c r="R86" s="73"/>
      <c r="S86" s="73"/>
      <c r="T86" s="73"/>
      <c r="U86" s="73"/>
      <c r="V86" s="73"/>
      <c r="W86" s="73"/>
      <c r="X86" s="73"/>
      <c r="Y86" s="73"/>
      <c r="Z86" s="73"/>
      <c r="AA86" s="73"/>
    </row>
    <row r="87" spans="1:27" ht="15" customHeight="1" x14ac:dyDescent="0.25">
      <c r="A87" s="73"/>
      <c r="B87" s="49"/>
      <c r="C87" s="73"/>
      <c r="D87" s="172"/>
      <c r="E87" s="172"/>
      <c r="F87" s="172"/>
      <c r="G87" s="172"/>
      <c r="H87" s="172"/>
      <c r="I87" s="172"/>
      <c r="J87" s="73"/>
      <c r="K87" s="49"/>
      <c r="L87" s="73"/>
      <c r="M87" s="73"/>
      <c r="N87" s="73"/>
      <c r="O87" s="73"/>
      <c r="P87" s="73"/>
      <c r="Q87" s="73"/>
      <c r="R87" s="73"/>
      <c r="S87" s="73"/>
      <c r="T87" s="73"/>
      <c r="U87" s="73"/>
      <c r="V87" s="73"/>
      <c r="W87" s="73"/>
      <c r="X87" s="73"/>
      <c r="Y87" s="73"/>
      <c r="Z87" s="73"/>
      <c r="AA87" s="73"/>
    </row>
    <row r="88" spans="1:27" ht="15" customHeight="1" x14ac:dyDescent="0.25">
      <c r="A88" s="73"/>
      <c r="B88" s="49"/>
      <c r="C88" s="73"/>
      <c r="D88" s="118" t="s">
        <v>137</v>
      </c>
      <c r="E88" s="73"/>
      <c r="F88" s="73"/>
      <c r="G88" s="73"/>
      <c r="H88" s="73"/>
      <c r="I88" s="73"/>
      <c r="J88" s="73"/>
      <c r="K88" s="49"/>
      <c r="L88" s="73"/>
      <c r="M88" s="73"/>
      <c r="N88" s="73"/>
      <c r="O88" s="73"/>
      <c r="P88" s="73"/>
      <c r="Q88" s="73"/>
      <c r="R88" s="73"/>
      <c r="S88" s="73"/>
      <c r="T88" s="73"/>
      <c r="U88" s="73"/>
      <c r="V88" s="73"/>
      <c r="W88" s="73"/>
      <c r="X88" s="73"/>
      <c r="Y88" s="73"/>
      <c r="Z88" s="73"/>
      <c r="AA88" s="73"/>
    </row>
    <row r="89" spans="1:27" ht="15" customHeight="1" x14ac:dyDescent="0.25">
      <c r="A89" s="73"/>
      <c r="B89" s="49"/>
      <c r="C89" s="73"/>
      <c r="D89" s="73"/>
      <c r="E89" s="73"/>
      <c r="F89" s="73"/>
      <c r="G89" s="73"/>
      <c r="H89" s="73"/>
      <c r="I89" s="73"/>
      <c r="J89" s="73"/>
      <c r="K89" s="49"/>
      <c r="L89" s="73"/>
      <c r="M89" s="73"/>
      <c r="N89" s="73"/>
      <c r="O89" s="73"/>
      <c r="P89" s="73"/>
      <c r="Q89" s="73"/>
      <c r="R89" s="73"/>
      <c r="S89" s="73"/>
      <c r="T89" s="73"/>
      <c r="U89" s="73"/>
      <c r="V89" s="73"/>
      <c r="W89" s="73"/>
      <c r="X89" s="73"/>
      <c r="Y89" s="73"/>
      <c r="Z89" s="73"/>
      <c r="AA89" s="73"/>
    </row>
    <row r="90" spans="1:27" ht="15" customHeight="1" x14ac:dyDescent="0.25">
      <c r="A90" s="73"/>
      <c r="B90" s="49"/>
      <c r="C90" s="73"/>
      <c r="D90" s="73" t="s">
        <v>111</v>
      </c>
      <c r="E90" s="73"/>
      <c r="F90" s="73"/>
      <c r="G90" s="73"/>
      <c r="H90" s="73"/>
      <c r="I90" s="73"/>
      <c r="J90" s="73"/>
      <c r="K90" s="49"/>
      <c r="L90" s="73"/>
      <c r="M90" s="73"/>
      <c r="N90" s="73"/>
      <c r="O90" s="73"/>
      <c r="P90" s="73"/>
      <c r="Q90" s="73"/>
      <c r="R90" s="73"/>
      <c r="S90" s="73"/>
      <c r="T90" s="73"/>
      <c r="U90" s="73"/>
      <c r="V90" s="73"/>
      <c r="W90" s="73"/>
      <c r="X90" s="73"/>
      <c r="Y90" s="73"/>
      <c r="Z90" s="73"/>
      <c r="AA90" s="73"/>
    </row>
    <row r="91" spans="1:27" ht="15" customHeight="1" x14ac:dyDescent="0.25">
      <c r="A91" s="73"/>
      <c r="B91" s="49"/>
      <c r="C91" s="73"/>
      <c r="D91" s="73"/>
      <c r="E91" s="73"/>
      <c r="F91" s="73"/>
      <c r="G91" s="73"/>
      <c r="H91" s="73"/>
      <c r="I91" s="73"/>
      <c r="J91" s="73"/>
      <c r="K91" s="49"/>
      <c r="L91" s="73"/>
      <c r="M91" s="73"/>
      <c r="N91" s="73"/>
      <c r="O91" s="73"/>
      <c r="P91" s="73"/>
      <c r="Q91" s="73"/>
      <c r="R91" s="73"/>
      <c r="S91" s="73"/>
      <c r="T91" s="73"/>
      <c r="U91" s="73"/>
      <c r="V91" s="73"/>
      <c r="W91" s="73"/>
      <c r="X91" s="73"/>
      <c r="Y91" s="73"/>
      <c r="Z91" s="73"/>
      <c r="AA91" s="73"/>
    </row>
    <row r="92" spans="1:27" ht="15" customHeight="1" x14ac:dyDescent="0.25">
      <c r="A92" s="73"/>
      <c r="B92" s="49"/>
      <c r="C92" s="73"/>
      <c r="D92" s="73"/>
      <c r="E92" s="73"/>
      <c r="F92" s="73"/>
      <c r="G92" s="73"/>
      <c r="H92" s="73"/>
      <c r="I92" s="73"/>
      <c r="J92" s="73"/>
      <c r="K92" s="49"/>
      <c r="L92" s="73"/>
      <c r="M92" s="73"/>
      <c r="N92" s="73"/>
      <c r="O92" s="73"/>
      <c r="P92" s="73"/>
      <c r="Q92" s="73"/>
      <c r="R92" s="73"/>
      <c r="S92" s="73"/>
      <c r="T92" s="73"/>
      <c r="U92" s="73"/>
      <c r="V92" s="73"/>
      <c r="W92" s="73"/>
      <c r="X92" s="73"/>
      <c r="Y92" s="73"/>
      <c r="Z92" s="73"/>
      <c r="AA92" s="73"/>
    </row>
    <row r="93" spans="1:27" ht="15" customHeight="1" x14ac:dyDescent="0.25">
      <c r="A93" s="73"/>
      <c r="B93" s="49"/>
      <c r="C93" s="73"/>
      <c r="D93" s="73"/>
      <c r="E93" s="73"/>
      <c r="F93" s="73"/>
      <c r="G93" s="73"/>
      <c r="H93" s="73"/>
      <c r="I93" s="73"/>
      <c r="J93" s="73"/>
      <c r="K93" s="49"/>
      <c r="L93" s="73"/>
      <c r="M93" s="73"/>
      <c r="N93" s="73"/>
      <c r="O93" s="73"/>
      <c r="P93" s="73"/>
      <c r="Q93" s="73"/>
      <c r="R93" s="73"/>
      <c r="S93" s="73"/>
      <c r="T93" s="73"/>
      <c r="U93" s="73"/>
      <c r="V93" s="73"/>
      <c r="W93" s="73"/>
      <c r="X93" s="73"/>
      <c r="Y93" s="73"/>
      <c r="Z93" s="73"/>
      <c r="AA93" s="73"/>
    </row>
    <row r="94" spans="1:27" ht="15" customHeight="1" x14ac:dyDescent="0.25">
      <c r="A94" s="73"/>
      <c r="B94" s="49"/>
      <c r="C94" s="73"/>
      <c r="D94" s="73"/>
      <c r="E94" s="73"/>
      <c r="F94" s="73"/>
      <c r="G94" s="73"/>
      <c r="H94" s="73"/>
      <c r="I94" s="73"/>
      <c r="J94" s="73"/>
      <c r="K94" s="49"/>
      <c r="L94" s="73"/>
      <c r="M94" s="73"/>
      <c r="N94" s="73"/>
      <c r="O94" s="73"/>
      <c r="P94" s="73"/>
      <c r="Q94" s="73"/>
      <c r="R94" s="73"/>
      <c r="S94" s="73"/>
      <c r="T94" s="73"/>
      <c r="U94" s="73"/>
      <c r="V94" s="73"/>
      <c r="W94" s="73"/>
      <c r="X94" s="73"/>
      <c r="Y94" s="73"/>
      <c r="Z94" s="73"/>
      <c r="AA94" s="73"/>
    </row>
    <row r="95" spans="1:27" ht="15" customHeight="1" x14ac:dyDescent="0.25">
      <c r="A95" s="73"/>
      <c r="B95" s="49"/>
      <c r="C95" s="73"/>
      <c r="D95" s="73"/>
      <c r="E95" s="73"/>
      <c r="F95" s="73"/>
      <c r="G95" s="73"/>
      <c r="H95" s="73"/>
      <c r="I95" s="73"/>
      <c r="J95" s="73"/>
      <c r="K95" s="49"/>
      <c r="L95" s="73"/>
      <c r="M95" s="73"/>
      <c r="N95" s="73"/>
      <c r="O95" s="73"/>
      <c r="P95" s="73"/>
      <c r="Q95" s="73"/>
      <c r="R95" s="73"/>
      <c r="S95" s="73"/>
      <c r="T95" s="73"/>
      <c r="U95" s="73"/>
      <c r="V95" s="73"/>
      <c r="W95" s="73"/>
      <c r="X95" s="73"/>
      <c r="Y95" s="73"/>
      <c r="Z95" s="73"/>
      <c r="AA95" s="73"/>
    </row>
    <row r="96" spans="1:27" ht="15" customHeight="1" x14ac:dyDescent="0.25">
      <c r="A96" s="73"/>
      <c r="B96" s="49"/>
      <c r="C96" s="73"/>
      <c r="D96" s="73"/>
      <c r="E96" s="73"/>
      <c r="F96" s="73"/>
      <c r="G96" s="73"/>
      <c r="H96" s="73"/>
      <c r="I96" s="73"/>
      <c r="J96" s="73"/>
      <c r="K96" s="49"/>
      <c r="L96" s="73"/>
      <c r="M96" s="73"/>
      <c r="N96" s="73"/>
      <c r="O96" s="73"/>
      <c r="P96" s="73"/>
      <c r="Q96" s="73"/>
      <c r="R96" s="73"/>
      <c r="S96" s="73"/>
      <c r="T96" s="73"/>
      <c r="U96" s="73"/>
      <c r="V96" s="73"/>
      <c r="W96" s="73"/>
      <c r="X96" s="73"/>
      <c r="Y96" s="73"/>
      <c r="Z96" s="73"/>
      <c r="AA96" s="73"/>
    </row>
    <row r="97" spans="1:27" ht="15" customHeight="1" x14ac:dyDescent="0.25">
      <c r="A97" s="73"/>
      <c r="B97" s="49"/>
      <c r="C97" s="73"/>
      <c r="D97" s="73"/>
      <c r="E97" s="73"/>
      <c r="F97" s="73"/>
      <c r="G97" s="73"/>
      <c r="H97" s="73"/>
      <c r="I97" s="73"/>
      <c r="J97" s="73"/>
      <c r="K97" s="49"/>
      <c r="L97" s="73"/>
      <c r="M97" s="73"/>
      <c r="N97" s="73"/>
      <c r="O97" s="73"/>
      <c r="P97" s="73"/>
      <c r="Q97" s="73"/>
      <c r="R97" s="73"/>
      <c r="S97" s="73"/>
      <c r="T97" s="73"/>
      <c r="U97" s="73"/>
      <c r="V97" s="73"/>
      <c r="W97" s="73"/>
      <c r="X97" s="73"/>
      <c r="Y97" s="73"/>
      <c r="Z97" s="73"/>
      <c r="AA97" s="73"/>
    </row>
    <row r="98" spans="1:27" ht="15" customHeight="1" x14ac:dyDescent="0.25">
      <c r="A98" s="73"/>
      <c r="B98" s="49"/>
      <c r="C98" s="73"/>
      <c r="D98" s="73"/>
      <c r="E98" s="73"/>
      <c r="F98" s="73"/>
      <c r="G98" s="73"/>
      <c r="H98" s="73"/>
      <c r="I98" s="73"/>
      <c r="J98" s="73"/>
      <c r="K98" s="49"/>
      <c r="L98" s="73"/>
      <c r="M98" s="73"/>
      <c r="N98" s="73"/>
      <c r="O98" s="73"/>
      <c r="P98" s="73"/>
      <c r="Q98" s="73"/>
      <c r="R98" s="73"/>
      <c r="S98" s="73"/>
      <c r="T98" s="73"/>
      <c r="U98" s="73"/>
      <c r="V98" s="73"/>
      <c r="W98" s="73"/>
      <c r="X98" s="73"/>
      <c r="Y98" s="73"/>
      <c r="Z98" s="73"/>
      <c r="AA98" s="73"/>
    </row>
    <row r="99" spans="1:27" ht="15" customHeight="1" x14ac:dyDescent="0.25">
      <c r="A99" s="73"/>
      <c r="B99" s="49"/>
      <c r="C99" s="73"/>
      <c r="D99" s="73"/>
      <c r="E99" s="73"/>
      <c r="F99" s="73"/>
      <c r="G99" s="73"/>
      <c r="H99" s="73"/>
      <c r="I99" s="73"/>
      <c r="J99" s="73"/>
      <c r="K99" s="49"/>
      <c r="L99" s="73"/>
      <c r="M99" s="73"/>
      <c r="N99" s="73"/>
      <c r="O99" s="73"/>
      <c r="P99" s="73"/>
      <c r="Q99" s="73"/>
      <c r="R99" s="73"/>
      <c r="S99" s="73"/>
      <c r="T99" s="73"/>
      <c r="U99" s="73"/>
      <c r="V99" s="73"/>
      <c r="W99" s="73"/>
      <c r="X99" s="73"/>
      <c r="Y99" s="73"/>
      <c r="Z99" s="73"/>
      <c r="AA99" s="73"/>
    </row>
    <row r="100" spans="1:27" ht="15" customHeight="1" x14ac:dyDescent="0.25">
      <c r="A100" s="73"/>
      <c r="B100" s="49"/>
      <c r="C100" s="73"/>
      <c r="D100" s="73"/>
      <c r="E100" s="73"/>
      <c r="F100" s="73"/>
      <c r="G100" s="73"/>
      <c r="H100" s="73"/>
      <c r="I100" s="73"/>
      <c r="J100" s="73"/>
      <c r="K100" s="49"/>
      <c r="L100" s="73"/>
      <c r="M100" s="73"/>
      <c r="N100" s="73"/>
      <c r="O100" s="73"/>
      <c r="P100" s="73"/>
      <c r="Q100" s="73"/>
      <c r="R100" s="73"/>
      <c r="S100" s="73"/>
      <c r="T100" s="73"/>
      <c r="U100" s="73"/>
      <c r="V100" s="73"/>
      <c r="W100" s="73"/>
      <c r="X100" s="73"/>
      <c r="Y100" s="73"/>
      <c r="Z100" s="73"/>
      <c r="AA100" s="73"/>
    </row>
    <row r="101" spans="1:27" ht="15" customHeight="1" x14ac:dyDescent="0.25">
      <c r="A101" s="73"/>
      <c r="B101" s="49"/>
      <c r="C101" s="73"/>
      <c r="D101" s="73"/>
      <c r="E101" s="73"/>
      <c r="F101" s="73"/>
      <c r="G101" s="73"/>
      <c r="H101" s="73"/>
      <c r="I101" s="73"/>
      <c r="J101" s="73"/>
      <c r="K101" s="49"/>
      <c r="L101" s="73"/>
      <c r="M101" s="73"/>
      <c r="N101" s="73"/>
      <c r="O101" s="73"/>
      <c r="P101" s="73"/>
      <c r="Q101" s="73"/>
      <c r="R101" s="73"/>
      <c r="S101" s="73"/>
      <c r="T101" s="73"/>
      <c r="U101" s="73"/>
      <c r="V101" s="73"/>
      <c r="W101" s="73"/>
      <c r="X101" s="73"/>
      <c r="Y101" s="73"/>
      <c r="Z101" s="73"/>
      <c r="AA101" s="73"/>
    </row>
    <row r="102" spans="1:27" ht="15" customHeight="1" x14ac:dyDescent="0.25">
      <c r="A102" s="73"/>
      <c r="B102" s="49"/>
      <c r="C102" s="73"/>
      <c r="D102" s="73"/>
      <c r="E102" s="73"/>
      <c r="F102" s="73"/>
      <c r="G102" s="73"/>
      <c r="H102" s="73"/>
      <c r="I102" s="73"/>
      <c r="J102" s="73"/>
      <c r="K102" s="49"/>
      <c r="L102" s="73"/>
      <c r="M102" s="73"/>
      <c r="N102" s="73"/>
      <c r="O102" s="73"/>
      <c r="P102" s="73"/>
      <c r="Q102" s="73"/>
      <c r="R102" s="73"/>
      <c r="S102" s="73"/>
      <c r="T102" s="73"/>
      <c r="U102" s="73"/>
      <c r="V102" s="73"/>
      <c r="W102" s="73"/>
      <c r="X102" s="73"/>
      <c r="Y102" s="73"/>
      <c r="Z102" s="73"/>
      <c r="AA102" s="73"/>
    </row>
    <row r="103" spans="1:27" ht="15" customHeight="1" x14ac:dyDescent="0.25">
      <c r="A103" s="73"/>
      <c r="B103" s="49"/>
      <c r="C103" s="73"/>
      <c r="D103" s="73"/>
      <c r="E103" s="73"/>
      <c r="F103" s="73"/>
      <c r="G103" s="73"/>
      <c r="H103" s="73"/>
      <c r="I103" s="73"/>
      <c r="J103" s="73"/>
      <c r="K103" s="49"/>
      <c r="L103" s="73"/>
      <c r="M103" s="73"/>
      <c r="N103" s="73"/>
      <c r="O103" s="73"/>
      <c r="P103" s="73"/>
      <c r="Q103" s="73"/>
      <c r="R103" s="73"/>
      <c r="S103" s="73"/>
      <c r="T103" s="73"/>
      <c r="U103" s="73"/>
      <c r="V103" s="73"/>
      <c r="W103" s="73"/>
      <c r="X103" s="73"/>
      <c r="Y103" s="73"/>
      <c r="Z103" s="73"/>
      <c r="AA103" s="73"/>
    </row>
    <row r="104" spans="1:27" ht="15" customHeight="1" x14ac:dyDescent="0.25">
      <c r="A104" s="73"/>
      <c r="B104" s="49"/>
      <c r="C104" s="73"/>
      <c r="D104" s="73"/>
      <c r="E104" s="73"/>
      <c r="F104" s="73"/>
      <c r="G104" s="73"/>
      <c r="H104" s="73"/>
      <c r="I104" s="73"/>
      <c r="J104" s="73"/>
      <c r="K104" s="49"/>
      <c r="L104" s="73"/>
      <c r="M104" s="73"/>
      <c r="N104" s="73"/>
      <c r="O104" s="73"/>
      <c r="P104" s="73"/>
      <c r="Q104" s="73"/>
      <c r="R104" s="73"/>
      <c r="S104" s="73"/>
      <c r="T104" s="73"/>
      <c r="U104" s="73"/>
      <c r="V104" s="73"/>
      <c r="W104" s="73"/>
      <c r="X104" s="73"/>
      <c r="Y104" s="73"/>
      <c r="Z104" s="73"/>
      <c r="AA104" s="73"/>
    </row>
    <row r="105" spans="1:27" ht="15" customHeight="1" x14ac:dyDescent="0.25">
      <c r="A105" s="73"/>
      <c r="B105" s="49"/>
      <c r="C105" s="73"/>
      <c r="D105" s="73"/>
      <c r="E105" s="73"/>
      <c r="F105" s="73"/>
      <c r="G105" s="73"/>
      <c r="H105" s="73"/>
      <c r="I105" s="73"/>
      <c r="J105" s="73"/>
      <c r="K105" s="49"/>
      <c r="L105" s="73"/>
      <c r="M105" s="73"/>
      <c r="N105" s="73"/>
      <c r="O105" s="73"/>
      <c r="P105" s="73"/>
      <c r="Q105" s="73"/>
      <c r="R105" s="73"/>
      <c r="S105" s="73"/>
      <c r="T105" s="73"/>
      <c r="U105" s="73"/>
      <c r="V105" s="73"/>
      <c r="W105" s="73"/>
      <c r="X105" s="73"/>
      <c r="Y105" s="73"/>
      <c r="Z105" s="73"/>
      <c r="AA105" s="73"/>
    </row>
    <row r="106" spans="1:27" ht="15" customHeight="1" x14ac:dyDescent="0.25">
      <c r="A106" s="73"/>
      <c r="B106" s="49"/>
      <c r="C106" s="73"/>
      <c r="D106" s="73"/>
      <c r="E106" s="73"/>
      <c r="F106" s="73"/>
      <c r="G106" s="73"/>
      <c r="H106" s="73"/>
      <c r="I106" s="73"/>
      <c r="J106" s="73"/>
      <c r="K106" s="49"/>
      <c r="L106" s="73"/>
      <c r="M106" s="73"/>
      <c r="N106" s="73"/>
      <c r="O106" s="73"/>
      <c r="P106" s="73"/>
      <c r="Q106" s="73"/>
      <c r="R106" s="73"/>
      <c r="S106" s="73"/>
      <c r="T106" s="73"/>
      <c r="U106" s="73"/>
      <c r="V106" s="73"/>
      <c r="W106" s="73"/>
      <c r="X106" s="73"/>
      <c r="Y106" s="73"/>
      <c r="Z106" s="73"/>
      <c r="AA106" s="73"/>
    </row>
    <row r="107" spans="1:27" ht="15" customHeight="1" x14ac:dyDescent="0.25">
      <c r="A107" s="73"/>
      <c r="B107" s="49"/>
      <c r="C107" s="73"/>
      <c r="D107" s="118" t="s">
        <v>130</v>
      </c>
      <c r="E107" s="73"/>
      <c r="F107" s="73"/>
      <c r="G107" s="73"/>
      <c r="H107" s="73"/>
      <c r="I107" s="73"/>
      <c r="J107" s="73"/>
      <c r="K107" s="49"/>
      <c r="L107" s="73"/>
      <c r="M107" s="73"/>
      <c r="N107" s="73"/>
      <c r="O107" s="73"/>
      <c r="P107" s="73"/>
      <c r="Q107" s="73"/>
      <c r="R107" s="73"/>
      <c r="S107" s="73"/>
      <c r="T107" s="73"/>
      <c r="U107" s="73"/>
      <c r="V107" s="73"/>
      <c r="W107" s="73"/>
      <c r="X107" s="73"/>
      <c r="Y107" s="73"/>
      <c r="Z107" s="73"/>
      <c r="AA107" s="73"/>
    </row>
    <row r="108" spans="1:27" ht="15" customHeight="1" x14ac:dyDescent="0.25">
      <c r="A108" s="73"/>
      <c r="B108" s="49"/>
      <c r="C108" s="73"/>
      <c r="D108" s="172" t="s">
        <v>230</v>
      </c>
      <c r="E108" s="172"/>
      <c r="F108" s="172"/>
      <c r="G108" s="172"/>
      <c r="H108" s="172"/>
      <c r="I108" s="172"/>
      <c r="J108" s="73"/>
      <c r="K108" s="49"/>
      <c r="L108" s="73"/>
      <c r="M108" s="73"/>
      <c r="N108" s="73"/>
      <c r="O108" s="73"/>
      <c r="P108" s="73"/>
      <c r="Q108" s="73"/>
      <c r="R108" s="73"/>
      <c r="S108" s="73"/>
      <c r="T108" s="73"/>
      <c r="U108" s="73"/>
      <c r="V108" s="73"/>
      <c r="W108" s="73"/>
      <c r="X108" s="73"/>
      <c r="Y108" s="73"/>
      <c r="Z108" s="73"/>
      <c r="AA108" s="73"/>
    </row>
    <row r="109" spans="1:27" ht="15" customHeight="1" x14ac:dyDescent="0.25">
      <c r="A109" s="73"/>
      <c r="B109" s="49"/>
      <c r="C109" s="73"/>
      <c r="D109" s="172"/>
      <c r="E109" s="172"/>
      <c r="F109" s="172"/>
      <c r="G109" s="172"/>
      <c r="H109" s="172"/>
      <c r="I109" s="172"/>
      <c r="J109" s="73"/>
      <c r="K109" s="49"/>
      <c r="L109" s="73"/>
      <c r="M109" s="73"/>
      <c r="N109" s="73"/>
      <c r="O109" s="73"/>
      <c r="P109" s="73"/>
      <c r="Q109" s="73"/>
      <c r="R109" s="73"/>
      <c r="S109" s="73"/>
      <c r="T109" s="73"/>
      <c r="U109" s="73"/>
      <c r="V109" s="73"/>
      <c r="W109" s="73"/>
      <c r="X109" s="73"/>
      <c r="Y109" s="73"/>
      <c r="Z109" s="73"/>
      <c r="AA109" s="73"/>
    </row>
    <row r="110" spans="1:27" ht="15" customHeight="1" x14ac:dyDescent="0.25">
      <c r="A110" s="73"/>
      <c r="B110" s="49"/>
      <c r="C110" s="73"/>
      <c r="D110" s="172"/>
      <c r="E110" s="172"/>
      <c r="F110" s="172"/>
      <c r="G110" s="172"/>
      <c r="H110" s="172"/>
      <c r="I110" s="172"/>
      <c r="J110" s="73"/>
      <c r="K110" s="49"/>
      <c r="L110" s="73"/>
      <c r="M110" s="73"/>
      <c r="N110" s="73"/>
      <c r="O110" s="73"/>
      <c r="P110" s="73"/>
      <c r="Q110" s="73"/>
      <c r="R110" s="73"/>
      <c r="S110" s="73"/>
      <c r="T110" s="73"/>
      <c r="U110" s="73"/>
      <c r="V110" s="73"/>
      <c r="W110" s="73"/>
      <c r="X110" s="73"/>
      <c r="Y110" s="73"/>
      <c r="Z110" s="73"/>
      <c r="AA110" s="73"/>
    </row>
    <row r="111" spans="1:27" ht="15" customHeight="1" x14ac:dyDescent="0.25">
      <c r="A111" s="73"/>
      <c r="B111" s="49"/>
      <c r="C111" s="73"/>
      <c r="D111" s="172"/>
      <c r="E111" s="172"/>
      <c r="F111" s="172"/>
      <c r="G111" s="172"/>
      <c r="H111" s="172"/>
      <c r="I111" s="172"/>
      <c r="J111" s="73"/>
      <c r="K111" s="49"/>
      <c r="L111" s="73"/>
      <c r="M111" s="73"/>
      <c r="N111" s="73"/>
      <c r="O111" s="73"/>
      <c r="P111" s="73"/>
      <c r="Q111" s="73"/>
      <c r="R111" s="73"/>
      <c r="S111" s="73"/>
      <c r="T111" s="73"/>
      <c r="U111" s="73"/>
      <c r="V111" s="73"/>
      <c r="W111" s="73"/>
      <c r="X111" s="73"/>
      <c r="Y111" s="73"/>
      <c r="Z111" s="73"/>
      <c r="AA111" s="73"/>
    </row>
    <row r="112" spans="1:27" ht="15" customHeight="1" x14ac:dyDescent="0.25">
      <c r="A112" s="73"/>
      <c r="B112" s="49"/>
      <c r="C112" s="73"/>
      <c r="D112" s="73"/>
      <c r="E112" s="73"/>
      <c r="F112" s="73"/>
      <c r="G112" s="73"/>
      <c r="H112" s="73"/>
      <c r="I112" s="73"/>
      <c r="J112" s="73"/>
      <c r="K112" s="49"/>
      <c r="L112" s="73"/>
      <c r="M112" s="73"/>
      <c r="N112" s="73"/>
      <c r="O112" s="73"/>
      <c r="P112" s="73"/>
      <c r="Q112" s="73"/>
      <c r="R112" s="73"/>
      <c r="S112" s="73"/>
      <c r="T112" s="73"/>
      <c r="U112" s="73"/>
      <c r="V112" s="73"/>
      <c r="W112" s="73"/>
      <c r="X112" s="73"/>
      <c r="Y112" s="73"/>
      <c r="Z112" s="73"/>
      <c r="AA112" s="73"/>
    </row>
    <row r="113" spans="1:26" x14ac:dyDescent="0.25">
      <c r="A113" s="73"/>
      <c r="B113" s="49"/>
      <c r="C113" s="73"/>
      <c r="D113" s="73"/>
      <c r="E113" s="73"/>
      <c r="F113" s="73"/>
      <c r="G113" s="73"/>
      <c r="H113" s="73"/>
      <c r="I113" s="73"/>
      <c r="J113" s="73"/>
      <c r="K113" s="49"/>
      <c r="L113" s="73"/>
      <c r="M113" s="73"/>
      <c r="N113" s="73"/>
      <c r="O113" s="73"/>
      <c r="P113" s="73"/>
      <c r="Q113" s="73"/>
      <c r="R113" s="73"/>
      <c r="S113" s="73"/>
      <c r="T113" s="73"/>
      <c r="U113" s="73"/>
      <c r="V113" s="73"/>
      <c r="W113" s="73"/>
      <c r="X113" s="73"/>
      <c r="Y113" s="73"/>
      <c r="Z113" s="73"/>
    </row>
    <row r="114" spans="1:26" x14ac:dyDescent="0.25">
      <c r="A114" s="73"/>
      <c r="B114" s="49"/>
      <c r="C114" s="49"/>
      <c r="D114" s="49"/>
      <c r="E114" s="49"/>
      <c r="F114" s="49"/>
      <c r="G114" s="49"/>
      <c r="H114" s="49"/>
      <c r="I114" s="49"/>
      <c r="J114" s="49"/>
      <c r="K114" s="49"/>
      <c r="L114" s="73"/>
      <c r="M114" s="73"/>
      <c r="N114" s="73"/>
      <c r="O114" s="73"/>
      <c r="P114" s="73"/>
      <c r="Q114" s="73"/>
      <c r="R114" s="73"/>
      <c r="S114" s="73"/>
      <c r="T114" s="73"/>
      <c r="U114" s="73"/>
      <c r="V114" s="73"/>
      <c r="W114" s="73"/>
      <c r="X114" s="73"/>
      <c r="Y114" s="73"/>
      <c r="Z114" s="73"/>
    </row>
    <row r="115" spans="1:26" x14ac:dyDescent="0.2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x14ac:dyDescent="0.25">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x14ac:dyDescent="0.25">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x14ac:dyDescent="0.25">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x14ac:dyDescent="0.25">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x14ac:dyDescent="0.25">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x14ac:dyDescent="0.25">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x14ac:dyDescent="0.25">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x14ac:dyDescent="0.25">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x14ac:dyDescent="0.25">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x14ac:dyDescent="0.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x14ac:dyDescent="0.25">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x14ac:dyDescent="0.25">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x14ac:dyDescent="0.25">
      <c r="A128" s="48"/>
      <c r="B128" s="48"/>
      <c r="C128" s="48"/>
      <c r="D128" s="48"/>
      <c r="E128" s="48"/>
      <c r="F128" s="48"/>
      <c r="G128" s="48"/>
      <c r="H128" s="48"/>
      <c r="I128" s="48"/>
      <c r="J128" s="48"/>
      <c r="K128" s="73"/>
      <c r="L128" s="73"/>
      <c r="M128" s="73"/>
      <c r="N128" s="73"/>
      <c r="O128" s="73"/>
      <c r="P128" s="73"/>
      <c r="Q128" s="73"/>
      <c r="R128" s="73"/>
      <c r="S128" s="73"/>
      <c r="T128" s="73"/>
      <c r="U128" s="73"/>
      <c r="V128" s="73"/>
      <c r="W128" s="73"/>
      <c r="X128" s="73"/>
      <c r="Y128" s="73"/>
      <c r="Z128" s="73"/>
    </row>
    <row r="129" spans="1:26" x14ac:dyDescent="0.25">
      <c r="A129" s="48"/>
      <c r="B129" s="48"/>
      <c r="C129" s="48"/>
      <c r="D129" s="48"/>
      <c r="E129" s="48"/>
      <c r="F129" s="48"/>
      <c r="G129" s="48"/>
      <c r="H129" s="48"/>
      <c r="I129" s="48"/>
      <c r="J129" s="48"/>
      <c r="K129" s="73"/>
      <c r="L129" s="73"/>
      <c r="M129" s="73"/>
      <c r="N129" s="73"/>
      <c r="O129" s="73"/>
      <c r="P129" s="73"/>
      <c r="Q129" s="73"/>
      <c r="R129" s="73"/>
      <c r="S129" s="73"/>
      <c r="T129" s="73"/>
      <c r="U129" s="73"/>
      <c r="V129" s="73"/>
      <c r="W129" s="73"/>
      <c r="X129" s="73"/>
      <c r="Y129" s="73"/>
      <c r="Z129" s="73"/>
    </row>
    <row r="130" spans="1:26" x14ac:dyDescent="0.25">
      <c r="A130" s="48"/>
      <c r="B130" s="48"/>
      <c r="C130" s="48"/>
      <c r="D130" s="48"/>
      <c r="E130" s="48"/>
      <c r="F130" s="48"/>
      <c r="G130" s="48"/>
      <c r="H130" s="48"/>
      <c r="I130" s="48"/>
      <c r="J130" s="48"/>
      <c r="K130" s="73"/>
      <c r="L130" s="73"/>
      <c r="M130" s="73"/>
      <c r="N130" s="73"/>
      <c r="O130" s="73"/>
      <c r="P130" s="73"/>
      <c r="Q130" s="73"/>
      <c r="R130" s="73"/>
      <c r="S130" s="73"/>
      <c r="T130" s="73"/>
      <c r="U130" s="73"/>
      <c r="V130" s="73"/>
      <c r="W130" s="73"/>
      <c r="X130" s="73"/>
      <c r="Y130" s="73"/>
      <c r="Z130" s="73"/>
    </row>
    <row r="131" spans="1:26" x14ac:dyDescent="0.25">
      <c r="A131" s="48"/>
      <c r="B131" s="48"/>
      <c r="C131" s="48"/>
      <c r="D131" s="48"/>
      <c r="E131" s="48"/>
      <c r="F131" s="48"/>
      <c r="G131" s="48"/>
      <c r="H131" s="48"/>
      <c r="I131" s="48"/>
      <c r="J131" s="48"/>
      <c r="K131" s="73"/>
      <c r="L131" s="73"/>
      <c r="M131" s="73"/>
      <c r="N131" s="73"/>
      <c r="O131" s="73"/>
      <c r="P131" s="73"/>
      <c r="Q131" s="73"/>
      <c r="R131" s="73"/>
      <c r="S131" s="73"/>
      <c r="T131" s="73"/>
      <c r="U131" s="73"/>
      <c r="V131" s="73"/>
      <c r="W131" s="73"/>
      <c r="X131" s="73"/>
      <c r="Y131" s="73"/>
      <c r="Z131" s="73"/>
    </row>
    <row r="132" spans="1:26" x14ac:dyDescent="0.25">
      <c r="A132" s="48"/>
      <c r="B132" s="48"/>
      <c r="C132" s="48"/>
      <c r="D132" s="48"/>
      <c r="E132" s="48"/>
      <c r="F132" s="48"/>
      <c r="G132" s="48"/>
      <c r="H132" s="48"/>
      <c r="I132" s="48"/>
      <c r="J132" s="48"/>
      <c r="K132" s="73"/>
      <c r="L132" s="73"/>
      <c r="M132" s="73"/>
      <c r="N132" s="73"/>
      <c r="O132" s="73"/>
      <c r="P132" s="73"/>
      <c r="Q132" s="73"/>
      <c r="R132" s="73"/>
      <c r="S132" s="73"/>
      <c r="T132" s="73"/>
      <c r="U132" s="73"/>
      <c r="V132" s="73"/>
      <c r="W132" s="73"/>
      <c r="X132" s="73"/>
      <c r="Y132" s="73"/>
      <c r="Z132" s="73"/>
    </row>
    <row r="133" spans="1:26" x14ac:dyDescent="0.25">
      <c r="A133" s="48"/>
      <c r="B133" s="48"/>
      <c r="C133" s="48"/>
      <c r="D133" s="48"/>
      <c r="E133" s="48"/>
      <c r="F133" s="48"/>
      <c r="G133" s="48"/>
      <c r="H133" s="48"/>
      <c r="I133" s="48"/>
      <c r="J133" s="48"/>
      <c r="K133" s="73"/>
      <c r="L133" s="73"/>
      <c r="M133" s="73"/>
      <c r="N133" s="73"/>
      <c r="O133" s="73"/>
      <c r="P133" s="73"/>
      <c r="Q133" s="73"/>
      <c r="R133" s="73"/>
      <c r="S133" s="73"/>
      <c r="T133" s="73"/>
      <c r="U133" s="73"/>
      <c r="V133" s="73"/>
      <c r="W133" s="73"/>
      <c r="X133" s="73"/>
      <c r="Y133" s="73"/>
      <c r="Z133" s="73"/>
    </row>
    <row r="134" spans="1:26" x14ac:dyDescent="0.25">
      <c r="A134" s="48"/>
      <c r="B134" s="48"/>
      <c r="C134" s="48"/>
      <c r="D134" s="48"/>
      <c r="E134" s="48"/>
      <c r="F134" s="48"/>
      <c r="G134" s="48"/>
      <c r="H134" s="48"/>
      <c r="I134" s="48"/>
      <c r="J134" s="48"/>
      <c r="K134" s="73"/>
      <c r="L134" s="73"/>
      <c r="M134" s="73"/>
      <c r="N134" s="73"/>
      <c r="O134" s="73"/>
      <c r="P134" s="73"/>
      <c r="Q134" s="73"/>
      <c r="R134" s="73"/>
      <c r="S134" s="73"/>
      <c r="T134" s="73"/>
      <c r="U134" s="73"/>
      <c r="V134" s="73"/>
      <c r="W134" s="73"/>
      <c r="X134" s="73"/>
      <c r="Y134" s="73"/>
      <c r="Z134" s="73"/>
    </row>
    <row r="135" spans="1:26" x14ac:dyDescent="0.25">
      <c r="A135" s="48"/>
      <c r="B135" s="48"/>
      <c r="C135" s="48"/>
      <c r="D135" s="48"/>
      <c r="E135" s="48"/>
      <c r="F135" s="48"/>
      <c r="G135" s="48"/>
      <c r="H135" s="48"/>
      <c r="I135" s="48"/>
      <c r="J135" s="48"/>
      <c r="K135" s="73"/>
      <c r="L135" s="73"/>
      <c r="M135" s="73"/>
      <c r="N135" s="73"/>
      <c r="O135" s="73"/>
      <c r="P135" s="73"/>
      <c r="Q135" s="73"/>
      <c r="R135" s="73"/>
      <c r="S135" s="73"/>
      <c r="T135" s="73"/>
      <c r="U135" s="73"/>
      <c r="V135" s="73"/>
      <c r="W135" s="73"/>
      <c r="X135" s="73"/>
      <c r="Y135" s="73"/>
      <c r="Z135" s="73"/>
    </row>
    <row r="136" spans="1:26" x14ac:dyDescent="0.25">
      <c r="A136" s="48"/>
      <c r="B136" s="48"/>
      <c r="C136" s="48"/>
      <c r="D136" s="48"/>
      <c r="E136" s="48"/>
      <c r="F136" s="48"/>
      <c r="G136" s="48"/>
      <c r="H136" s="48"/>
      <c r="I136" s="48"/>
      <c r="J136" s="48"/>
      <c r="K136" s="73"/>
      <c r="L136" s="73"/>
      <c r="M136" s="73"/>
      <c r="N136" s="73"/>
      <c r="O136" s="73"/>
      <c r="P136" s="73"/>
      <c r="Q136" s="73"/>
      <c r="R136" s="73"/>
      <c r="S136" s="73"/>
      <c r="T136" s="73"/>
      <c r="U136" s="73"/>
      <c r="V136" s="73"/>
      <c r="W136" s="73"/>
      <c r="X136" s="73"/>
      <c r="Y136" s="73"/>
      <c r="Z136" s="73"/>
    </row>
    <row r="137" spans="1:26" x14ac:dyDescent="0.25">
      <c r="A137" s="48"/>
      <c r="B137" s="48"/>
      <c r="C137" s="48"/>
      <c r="D137" s="48"/>
      <c r="E137" s="48"/>
      <c r="F137" s="48"/>
      <c r="G137" s="48"/>
      <c r="H137" s="48"/>
      <c r="I137" s="48"/>
      <c r="J137" s="48"/>
      <c r="K137" s="48"/>
      <c r="L137" s="48"/>
      <c r="M137" s="73"/>
      <c r="N137" s="48"/>
      <c r="O137" s="48"/>
      <c r="P137" s="73"/>
      <c r="Q137" s="48"/>
      <c r="R137" s="48"/>
      <c r="S137" s="73"/>
      <c r="T137" s="48"/>
      <c r="U137" s="48"/>
      <c r="V137" s="73"/>
      <c r="W137" s="48"/>
      <c r="X137" s="48"/>
      <c r="Y137" s="73"/>
      <c r="Z137" s="48"/>
    </row>
    <row r="138" spans="1:26" x14ac:dyDescent="0.25">
      <c r="A138" s="48"/>
      <c r="B138" s="48"/>
      <c r="C138" s="48"/>
      <c r="D138" s="48"/>
      <c r="E138" s="48"/>
      <c r="F138" s="48"/>
      <c r="G138" s="48"/>
      <c r="H138" s="48"/>
      <c r="I138" s="48"/>
      <c r="J138" s="48"/>
      <c r="K138" s="48"/>
      <c r="L138" s="48"/>
      <c r="M138" s="73"/>
      <c r="N138" s="48"/>
      <c r="O138" s="48"/>
      <c r="P138" s="73"/>
      <c r="Q138" s="48"/>
      <c r="R138" s="48"/>
      <c r="S138" s="73"/>
      <c r="T138" s="48"/>
      <c r="U138" s="48"/>
      <c r="V138" s="73"/>
      <c r="W138" s="48"/>
      <c r="X138" s="48"/>
      <c r="Y138" s="73"/>
      <c r="Z138" s="48"/>
    </row>
    <row r="139" spans="1:26" x14ac:dyDescent="0.25">
      <c r="A139" s="48"/>
      <c r="B139" s="48"/>
      <c r="C139" s="48"/>
      <c r="D139" s="48"/>
      <c r="E139" s="48"/>
      <c r="F139" s="48"/>
      <c r="G139" s="48"/>
      <c r="H139" s="48"/>
      <c r="I139" s="48"/>
      <c r="J139" s="48"/>
      <c r="K139" s="48"/>
      <c r="L139" s="48"/>
      <c r="M139" s="73"/>
      <c r="N139" s="48"/>
      <c r="O139" s="48"/>
      <c r="P139" s="73"/>
      <c r="Q139" s="48"/>
      <c r="R139" s="48"/>
      <c r="S139" s="73"/>
      <c r="T139" s="48"/>
      <c r="U139" s="48"/>
      <c r="V139" s="73"/>
      <c r="W139" s="48"/>
      <c r="X139" s="48"/>
      <c r="Y139" s="73"/>
      <c r="Z139" s="48"/>
    </row>
    <row r="140" spans="1:26" x14ac:dyDescent="0.25">
      <c r="A140" s="48"/>
      <c r="B140" s="48"/>
      <c r="C140" s="48"/>
      <c r="D140" s="48"/>
      <c r="E140" s="48"/>
      <c r="F140" s="48"/>
      <c r="G140" s="48"/>
      <c r="H140" s="48"/>
      <c r="I140" s="48"/>
      <c r="J140" s="48"/>
      <c r="K140" s="48"/>
      <c r="L140" s="48"/>
      <c r="M140" s="73"/>
      <c r="N140" s="48"/>
      <c r="O140" s="48"/>
      <c r="P140" s="73"/>
      <c r="Q140" s="48"/>
      <c r="R140" s="48"/>
      <c r="S140" s="73"/>
      <c r="T140" s="48"/>
      <c r="U140" s="48"/>
      <c r="V140" s="73"/>
      <c r="W140" s="48"/>
      <c r="X140" s="48"/>
      <c r="Y140" s="73"/>
      <c r="Z140" s="48"/>
    </row>
    <row r="141" spans="1:26" x14ac:dyDescent="0.25">
      <c r="A141" s="48"/>
      <c r="B141" s="48"/>
      <c r="C141" s="48"/>
      <c r="D141" s="48"/>
      <c r="E141" s="48"/>
      <c r="F141" s="48"/>
      <c r="G141" s="48"/>
      <c r="H141" s="48"/>
      <c r="I141" s="48"/>
      <c r="J141" s="48"/>
      <c r="K141" s="48"/>
      <c r="L141" s="48"/>
      <c r="M141" s="73"/>
      <c r="N141" s="48"/>
      <c r="O141" s="48"/>
      <c r="P141" s="73"/>
      <c r="Q141" s="48"/>
      <c r="R141" s="48"/>
      <c r="S141" s="73"/>
      <c r="T141" s="48"/>
      <c r="U141" s="48"/>
      <c r="V141" s="73"/>
      <c r="W141" s="48"/>
      <c r="X141" s="48"/>
      <c r="Y141" s="73"/>
      <c r="Z141" s="48"/>
    </row>
    <row r="142" spans="1:26" x14ac:dyDescent="0.25">
      <c r="A142" s="48"/>
      <c r="B142" s="48"/>
      <c r="C142" s="48"/>
      <c r="D142" s="48"/>
      <c r="E142" s="48"/>
      <c r="F142" s="48"/>
      <c r="G142" s="48"/>
      <c r="H142" s="48"/>
      <c r="I142" s="48"/>
      <c r="J142" s="48"/>
      <c r="K142" s="48"/>
      <c r="L142" s="48"/>
      <c r="M142" s="73"/>
      <c r="N142" s="48"/>
      <c r="O142" s="48"/>
      <c r="P142" s="73"/>
      <c r="Q142" s="48"/>
      <c r="R142" s="48"/>
      <c r="S142" s="73"/>
      <c r="T142" s="48"/>
      <c r="U142" s="48"/>
      <c r="V142" s="73"/>
      <c r="W142" s="48"/>
      <c r="X142" s="48"/>
      <c r="Y142" s="73"/>
      <c r="Z142" s="48"/>
    </row>
    <row r="143" spans="1:26" x14ac:dyDescent="0.25">
      <c r="A143" s="48"/>
      <c r="B143" s="48"/>
      <c r="C143" s="48"/>
      <c r="D143" s="48"/>
      <c r="E143" s="48"/>
      <c r="F143" s="48"/>
      <c r="G143" s="48"/>
      <c r="H143" s="48"/>
      <c r="I143" s="48"/>
      <c r="J143" s="48"/>
      <c r="K143" s="48"/>
      <c r="L143" s="48"/>
      <c r="M143" s="73"/>
      <c r="N143" s="48"/>
      <c r="O143" s="48"/>
      <c r="P143" s="73"/>
      <c r="Q143" s="48"/>
      <c r="R143" s="48"/>
      <c r="S143" s="73"/>
      <c r="T143" s="48"/>
      <c r="U143" s="48"/>
      <c r="V143" s="73"/>
      <c r="W143" s="48"/>
      <c r="X143" s="48"/>
      <c r="Y143" s="73"/>
      <c r="Z143" s="48"/>
    </row>
    <row r="144" spans="1:26" x14ac:dyDescent="0.25">
      <c r="A144" s="48"/>
      <c r="B144" s="48"/>
      <c r="C144" s="48"/>
      <c r="D144" s="48"/>
      <c r="E144" s="48"/>
      <c r="F144" s="48"/>
      <c r="G144" s="48"/>
      <c r="H144" s="48"/>
      <c r="I144" s="48"/>
      <c r="J144" s="48"/>
      <c r="K144" s="48"/>
      <c r="L144" s="48"/>
      <c r="M144" s="73"/>
      <c r="N144" s="48"/>
      <c r="O144" s="48"/>
      <c r="P144" s="73"/>
      <c r="Q144" s="48"/>
      <c r="R144" s="48"/>
      <c r="S144" s="73"/>
      <c r="T144" s="48"/>
      <c r="U144" s="48"/>
      <c r="V144" s="73"/>
      <c r="W144" s="48"/>
      <c r="X144" s="48"/>
      <c r="Y144" s="73"/>
      <c r="Z144" s="48"/>
    </row>
    <row r="145" spans="1:26" x14ac:dyDescent="0.25">
      <c r="A145" s="48"/>
      <c r="B145" s="48"/>
      <c r="C145" s="48"/>
      <c r="D145" s="48"/>
      <c r="E145" s="48"/>
      <c r="F145" s="48"/>
      <c r="G145" s="48"/>
      <c r="H145" s="48"/>
      <c r="I145" s="48"/>
      <c r="J145" s="48"/>
      <c r="K145" s="48"/>
      <c r="L145" s="48"/>
      <c r="M145" s="73"/>
      <c r="N145" s="48"/>
      <c r="O145" s="48"/>
      <c r="P145" s="73"/>
      <c r="Q145" s="48"/>
      <c r="R145" s="48"/>
      <c r="S145" s="73"/>
      <c r="T145" s="48"/>
      <c r="U145" s="48"/>
      <c r="V145" s="73"/>
      <c r="W145" s="48"/>
      <c r="X145" s="48"/>
      <c r="Y145" s="73"/>
      <c r="Z145" s="48"/>
    </row>
    <row r="146" spans="1:26" x14ac:dyDescent="0.25">
      <c r="A146" s="48"/>
      <c r="B146" s="48"/>
      <c r="C146" s="48"/>
      <c r="D146" s="48"/>
      <c r="E146" s="48"/>
      <c r="F146" s="48"/>
      <c r="G146" s="48"/>
      <c r="H146" s="48"/>
      <c r="I146" s="48"/>
      <c r="J146" s="48"/>
      <c r="K146" s="48"/>
      <c r="L146" s="48"/>
      <c r="M146" s="73"/>
      <c r="N146" s="48"/>
      <c r="O146" s="48"/>
      <c r="P146" s="73"/>
      <c r="Q146" s="48"/>
      <c r="R146" s="48"/>
      <c r="S146" s="73"/>
      <c r="T146" s="48"/>
      <c r="U146" s="48"/>
      <c r="V146" s="73"/>
      <c r="W146" s="48"/>
      <c r="X146" s="48"/>
      <c r="Y146" s="73"/>
      <c r="Z146" s="48"/>
    </row>
    <row r="147" spans="1:26" x14ac:dyDescent="0.25">
      <c r="A147" s="48"/>
      <c r="B147" s="48"/>
      <c r="C147" s="48"/>
      <c r="D147" s="48"/>
      <c r="E147" s="48"/>
      <c r="F147" s="48"/>
      <c r="G147" s="48"/>
      <c r="H147" s="48"/>
      <c r="I147" s="48"/>
      <c r="J147" s="48"/>
      <c r="K147" s="48"/>
      <c r="L147" s="48"/>
      <c r="M147" s="73"/>
      <c r="N147" s="48"/>
      <c r="O147" s="48"/>
      <c r="P147" s="73"/>
      <c r="Q147" s="48"/>
      <c r="R147" s="48"/>
      <c r="S147" s="73"/>
      <c r="T147" s="48"/>
      <c r="U147" s="48"/>
      <c r="V147" s="73"/>
      <c r="W147" s="48"/>
      <c r="X147" s="48"/>
      <c r="Y147" s="73"/>
      <c r="Z147" s="48"/>
    </row>
    <row r="148" spans="1:26" x14ac:dyDescent="0.25">
      <c r="A148" s="48"/>
      <c r="B148" s="48"/>
      <c r="C148" s="48"/>
      <c r="D148" s="48"/>
      <c r="E148" s="48"/>
      <c r="F148" s="48"/>
      <c r="G148" s="48"/>
      <c r="H148" s="48"/>
      <c r="I148" s="48"/>
      <c r="J148" s="48"/>
      <c r="K148" s="48"/>
      <c r="L148" s="48"/>
      <c r="M148" s="73"/>
      <c r="N148" s="48"/>
      <c r="O148" s="48"/>
      <c r="P148" s="73"/>
      <c r="Q148" s="48"/>
      <c r="R148" s="48"/>
      <c r="S148" s="73"/>
      <c r="T148" s="48"/>
      <c r="U148" s="48"/>
      <c r="V148" s="73"/>
      <c r="W148" s="48"/>
      <c r="X148" s="48"/>
      <c r="Y148" s="73"/>
      <c r="Z148" s="48"/>
    </row>
    <row r="149" spans="1:26" x14ac:dyDescent="0.25">
      <c r="A149" s="48"/>
      <c r="B149" s="48"/>
      <c r="C149" s="48"/>
      <c r="D149" s="48"/>
      <c r="E149" s="48"/>
      <c r="F149" s="48"/>
      <c r="G149" s="48"/>
      <c r="H149" s="48"/>
      <c r="I149" s="48"/>
      <c r="J149" s="48"/>
      <c r="K149" s="48"/>
      <c r="L149" s="48"/>
      <c r="M149" s="73"/>
      <c r="N149" s="48"/>
      <c r="O149" s="48"/>
      <c r="P149" s="73"/>
      <c r="Q149" s="48"/>
      <c r="R149" s="48"/>
      <c r="S149" s="73"/>
      <c r="T149" s="48"/>
      <c r="U149" s="48"/>
      <c r="V149" s="73"/>
      <c r="W149" s="48"/>
      <c r="X149" s="48"/>
      <c r="Y149" s="73"/>
      <c r="Z149" s="48"/>
    </row>
    <row r="150" spans="1:26" x14ac:dyDescent="0.25">
      <c r="A150" s="48"/>
      <c r="B150" s="48"/>
      <c r="C150" s="48"/>
      <c r="D150" s="48"/>
      <c r="E150" s="48"/>
      <c r="F150" s="48"/>
      <c r="G150" s="48"/>
      <c r="H150" s="48"/>
      <c r="I150" s="48"/>
      <c r="J150" s="48"/>
      <c r="K150" s="48"/>
      <c r="L150" s="48"/>
      <c r="M150" s="73"/>
      <c r="N150" s="48"/>
      <c r="O150" s="48"/>
      <c r="P150" s="73"/>
      <c r="Q150" s="48"/>
      <c r="R150" s="48"/>
      <c r="S150" s="73"/>
      <c r="T150" s="48"/>
      <c r="U150" s="48"/>
      <c r="V150" s="73"/>
      <c r="W150" s="48"/>
      <c r="X150" s="48"/>
      <c r="Y150" s="73"/>
      <c r="Z150" s="48"/>
    </row>
    <row r="151" spans="1:26" x14ac:dyDescent="0.25">
      <c r="A151" s="48"/>
      <c r="B151" s="48"/>
      <c r="C151" s="48"/>
      <c r="D151" s="48"/>
      <c r="E151" s="48"/>
      <c r="F151" s="48"/>
      <c r="G151" s="48"/>
      <c r="H151" s="48"/>
      <c r="I151" s="48"/>
      <c r="J151" s="48"/>
      <c r="K151" s="48"/>
      <c r="L151" s="48"/>
      <c r="M151" s="73"/>
      <c r="N151" s="48"/>
      <c r="O151" s="48"/>
      <c r="P151" s="73"/>
      <c r="Q151" s="48"/>
      <c r="R151" s="48"/>
      <c r="S151" s="73"/>
      <c r="T151" s="48"/>
      <c r="U151" s="48"/>
      <c r="V151" s="73"/>
      <c r="W151" s="48"/>
      <c r="X151" s="48"/>
      <c r="Y151" s="73"/>
      <c r="Z151" s="48"/>
    </row>
  </sheetData>
  <mergeCells count="7">
    <mergeCell ref="D84:I87"/>
    <mergeCell ref="D108:I111"/>
    <mergeCell ref="H3:H4"/>
    <mergeCell ref="D15:I18"/>
    <mergeCell ref="D42:I45"/>
    <mergeCell ref="D51:I54"/>
    <mergeCell ref="D75:I78"/>
  </mergeCells>
  <pageMargins left="0.25" right="0.25" top="0.75" bottom="0.75" header="0.3" footer="0.3"/>
  <pageSetup scale="53" fitToHeight="0" orientation="landscape" r:id="rId1"/>
  <colBreaks count="1" manualBreakCount="1">
    <brk id="11" max="20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79"/>
  <sheetViews>
    <sheetView zoomScaleNormal="100" workbookViewId="0"/>
  </sheetViews>
  <sheetFormatPr defaultRowHeight="15" x14ac:dyDescent="0.25"/>
  <cols>
    <col min="1" max="1" width="3" customWidth="1"/>
    <col min="2" max="2" width="3.7109375" customWidth="1"/>
    <col min="3" max="3" width="4.140625" customWidth="1"/>
    <col min="4" max="4" width="71" customWidth="1"/>
    <col min="5" max="5" width="89.85546875" customWidth="1"/>
    <col min="6" max="6" width="20.140625" customWidth="1"/>
    <col min="7" max="7" width="36.85546875" customWidth="1"/>
    <col min="8" max="8" width="4.140625" customWidth="1"/>
    <col min="9" max="9" width="4.5703125" customWidth="1"/>
    <col min="10" max="10" width="3.7109375" customWidth="1"/>
  </cols>
  <sheetData>
    <row r="1" spans="1:25" x14ac:dyDescent="0.25">
      <c r="A1" s="49"/>
      <c r="B1" s="49"/>
      <c r="C1" s="49"/>
      <c r="D1" s="49"/>
      <c r="E1" s="49"/>
      <c r="F1" s="49"/>
      <c r="G1" s="49"/>
      <c r="H1" s="49"/>
      <c r="I1" s="49"/>
      <c r="J1" s="49"/>
      <c r="K1" s="73"/>
      <c r="L1" s="73"/>
      <c r="M1" s="73"/>
      <c r="N1" s="73"/>
      <c r="O1" s="73"/>
      <c r="P1" s="73"/>
      <c r="Q1" s="73"/>
      <c r="R1" s="73"/>
      <c r="S1" s="73"/>
      <c r="T1" s="73"/>
      <c r="U1" s="73"/>
      <c r="V1" s="73"/>
      <c r="W1" s="73"/>
      <c r="X1" s="73"/>
      <c r="Y1" s="73"/>
    </row>
    <row r="2" spans="1:25" x14ac:dyDescent="0.25">
      <c r="A2" s="73"/>
      <c r="B2" s="73"/>
      <c r="C2" s="73"/>
      <c r="D2" s="73"/>
      <c r="E2" s="73"/>
      <c r="F2" s="73"/>
      <c r="G2" s="73"/>
      <c r="H2" s="73"/>
      <c r="I2" s="73"/>
      <c r="J2" s="73"/>
      <c r="K2" s="73"/>
      <c r="L2" s="73"/>
      <c r="M2" s="73"/>
      <c r="N2" s="73"/>
      <c r="O2" s="73"/>
      <c r="P2" s="73"/>
      <c r="Q2" s="73"/>
      <c r="R2" s="73"/>
      <c r="S2" s="73"/>
      <c r="T2" s="73"/>
      <c r="U2" s="73"/>
      <c r="V2" s="73"/>
      <c r="W2" s="73"/>
      <c r="X2" s="73"/>
      <c r="Y2" s="73"/>
    </row>
    <row r="3" spans="1:25" ht="15" customHeight="1" x14ac:dyDescent="0.25">
      <c r="A3" s="73"/>
      <c r="B3" s="73"/>
      <c r="C3" s="73"/>
      <c r="D3" s="73"/>
      <c r="E3" s="173" t="str">
        <f>Summary!G10</f>
        <v>Acme Fireworks</v>
      </c>
      <c r="F3" s="105"/>
      <c r="G3" s="105"/>
      <c r="H3" s="105"/>
      <c r="I3" s="73"/>
      <c r="J3" s="73"/>
      <c r="K3" s="73"/>
      <c r="L3" s="73"/>
      <c r="M3" s="73"/>
      <c r="N3" s="73"/>
      <c r="O3" s="73"/>
      <c r="P3" s="73"/>
      <c r="Q3" s="73"/>
      <c r="R3" s="73"/>
      <c r="S3" s="73"/>
      <c r="T3" s="73"/>
      <c r="U3" s="73"/>
      <c r="V3" s="73"/>
      <c r="W3" s="73"/>
      <c r="X3" s="73"/>
      <c r="Y3" s="73"/>
    </row>
    <row r="4" spans="1:25" ht="15" customHeight="1" x14ac:dyDescent="0.25">
      <c r="A4" s="73"/>
      <c r="B4" s="73"/>
      <c r="C4" s="73"/>
      <c r="D4" s="73"/>
      <c r="E4" s="173"/>
      <c r="F4" s="105"/>
      <c r="G4" s="105"/>
      <c r="H4" s="105"/>
      <c r="I4" s="73"/>
      <c r="J4" s="73"/>
      <c r="K4" s="73"/>
      <c r="L4" s="73"/>
      <c r="M4" s="73"/>
      <c r="N4" s="73"/>
      <c r="O4" s="73"/>
      <c r="P4" s="73"/>
      <c r="Q4" s="73"/>
      <c r="R4" s="73"/>
      <c r="S4" s="73"/>
      <c r="T4" s="73"/>
      <c r="U4" s="73"/>
      <c r="V4" s="73"/>
      <c r="W4" s="73"/>
      <c r="X4" s="73"/>
      <c r="Y4" s="73"/>
    </row>
    <row r="5" spans="1:25" ht="15" customHeight="1" x14ac:dyDescent="0.25">
      <c r="A5" s="73"/>
      <c r="B5" s="73"/>
      <c r="C5" s="73"/>
      <c r="D5" s="73"/>
      <c r="E5" s="73"/>
      <c r="F5" s="102"/>
      <c r="G5" s="102"/>
      <c r="H5" s="102"/>
      <c r="I5" s="73"/>
      <c r="J5" s="73"/>
      <c r="K5" s="73"/>
      <c r="L5" s="73"/>
      <c r="M5" s="73"/>
      <c r="N5" s="73"/>
      <c r="O5" s="73"/>
      <c r="P5" s="73"/>
      <c r="Q5" s="73"/>
      <c r="R5" s="73"/>
      <c r="S5" s="73"/>
      <c r="T5" s="73"/>
      <c r="U5" s="73"/>
      <c r="V5" s="73"/>
      <c r="W5" s="73"/>
      <c r="X5" s="73"/>
      <c r="Y5" s="73"/>
    </row>
    <row r="6" spans="1:25" x14ac:dyDescent="0.25">
      <c r="A6" s="73"/>
      <c r="B6" s="50"/>
      <c r="C6" s="50"/>
      <c r="D6" s="50"/>
      <c r="E6" s="50"/>
      <c r="F6" s="50"/>
      <c r="G6" s="50"/>
      <c r="H6" s="50"/>
      <c r="I6" s="50"/>
      <c r="J6" s="73"/>
      <c r="K6" s="73"/>
      <c r="L6" s="73"/>
      <c r="M6" s="73"/>
      <c r="N6" s="73"/>
      <c r="O6" s="73"/>
      <c r="P6" s="73"/>
      <c r="Q6" s="73"/>
      <c r="R6" s="73"/>
      <c r="S6" s="73"/>
      <c r="T6" s="73"/>
      <c r="U6" s="73"/>
      <c r="V6" s="73"/>
      <c r="W6" s="73"/>
      <c r="X6" s="73"/>
      <c r="Y6" s="73"/>
    </row>
    <row r="7" spans="1:25" x14ac:dyDescent="0.25">
      <c r="A7" s="73"/>
      <c r="B7" s="49"/>
      <c r="C7" s="49"/>
      <c r="D7" s="49"/>
      <c r="E7" s="49"/>
      <c r="F7" s="49"/>
      <c r="G7" s="49"/>
      <c r="H7" s="49"/>
      <c r="I7" s="49"/>
      <c r="J7" s="73"/>
      <c r="K7" s="73"/>
      <c r="L7" s="73"/>
      <c r="M7" s="73"/>
      <c r="N7" s="73"/>
      <c r="O7" s="73"/>
      <c r="P7" s="73"/>
      <c r="Q7" s="73"/>
      <c r="R7" s="73"/>
      <c r="S7" s="73"/>
      <c r="T7" s="73"/>
      <c r="U7" s="73"/>
      <c r="V7" s="73"/>
      <c r="W7" s="73"/>
      <c r="X7" s="73"/>
      <c r="Y7" s="73"/>
    </row>
    <row r="8" spans="1:25" ht="27.75" customHeight="1" x14ac:dyDescent="0.35">
      <c r="A8" s="73"/>
      <c r="B8" s="49"/>
      <c r="C8" s="51"/>
      <c r="D8" s="123" t="s">
        <v>249</v>
      </c>
      <c r="E8" s="103"/>
      <c r="F8" s="103"/>
      <c r="G8" s="103"/>
      <c r="H8" s="103"/>
      <c r="I8" s="49"/>
      <c r="J8" s="73"/>
      <c r="K8" s="73"/>
      <c r="L8" s="73"/>
      <c r="M8" s="73"/>
      <c r="N8" s="73"/>
      <c r="O8" s="73"/>
      <c r="P8" s="73"/>
      <c r="Q8" s="73"/>
      <c r="R8" s="73"/>
      <c r="S8" s="73"/>
      <c r="T8" s="73"/>
      <c r="U8" s="73"/>
      <c r="V8" s="73"/>
      <c r="W8" s="73"/>
      <c r="X8" s="73"/>
      <c r="Y8" s="73"/>
    </row>
    <row r="9" spans="1:25" ht="15" customHeight="1" x14ac:dyDescent="0.25">
      <c r="A9" s="73"/>
      <c r="B9" s="49"/>
      <c r="C9" s="73"/>
      <c r="D9" s="73"/>
      <c r="E9" s="15"/>
      <c r="F9" s="73"/>
      <c r="G9" s="73"/>
      <c r="H9" s="73"/>
      <c r="I9" s="49"/>
      <c r="J9" s="73"/>
      <c r="K9" s="73"/>
      <c r="L9" s="73"/>
      <c r="M9" s="73"/>
      <c r="N9" s="73"/>
      <c r="O9" s="73"/>
      <c r="P9" s="73"/>
      <c r="Q9" s="73"/>
      <c r="R9" s="73"/>
      <c r="S9" s="73"/>
      <c r="T9" s="73"/>
      <c r="U9" s="73"/>
      <c r="V9" s="73"/>
      <c r="W9" s="73"/>
      <c r="X9" s="73"/>
      <c r="Y9" s="73"/>
    </row>
    <row r="10" spans="1:25" ht="15" customHeight="1" thickBot="1" x14ac:dyDescent="0.3">
      <c r="A10" s="73"/>
      <c r="B10" s="49"/>
      <c r="C10" s="110"/>
      <c r="D10" s="110"/>
      <c r="E10" s="112"/>
      <c r="F10" s="110"/>
      <c r="G10" s="110"/>
      <c r="H10" s="73"/>
      <c r="I10" s="49"/>
      <c r="J10" s="73"/>
      <c r="K10" s="73"/>
      <c r="L10" s="73"/>
      <c r="M10" s="73"/>
      <c r="N10" s="73"/>
      <c r="O10" s="73"/>
      <c r="P10" s="73"/>
      <c r="Q10" s="73"/>
      <c r="R10" s="73"/>
      <c r="S10" s="73"/>
      <c r="T10" s="73"/>
      <c r="U10" s="73"/>
      <c r="V10" s="73"/>
      <c r="W10" s="73"/>
      <c r="X10" s="73"/>
      <c r="Y10" s="73"/>
    </row>
    <row r="11" spans="1:25" ht="26.25" customHeight="1" thickBot="1" x14ac:dyDescent="0.3">
      <c r="A11" s="73"/>
      <c r="B11" s="49"/>
      <c r="C11" s="119"/>
      <c r="D11" s="120" t="s">
        <v>248</v>
      </c>
      <c r="E11" s="121"/>
      <c r="F11" s="114" t="s">
        <v>123</v>
      </c>
      <c r="G11" s="115" t="s">
        <v>151</v>
      </c>
      <c r="H11" s="73"/>
      <c r="I11" s="49"/>
      <c r="J11" s="73"/>
      <c r="K11" s="73"/>
      <c r="L11" s="73"/>
      <c r="M11" s="73"/>
      <c r="N11" s="73"/>
      <c r="O11" s="73"/>
      <c r="P11" s="73"/>
      <c r="Q11" s="73"/>
      <c r="R11" s="73"/>
      <c r="S11" s="73"/>
      <c r="T11" s="73"/>
      <c r="U11" s="73"/>
      <c r="V11" s="73"/>
      <c r="W11" s="73"/>
      <c r="X11" s="73"/>
      <c r="Y11" s="73"/>
    </row>
    <row r="12" spans="1:25" ht="17.25" customHeight="1" thickBot="1" x14ac:dyDescent="0.3">
      <c r="A12" s="73"/>
      <c r="B12" s="49"/>
      <c r="C12" s="73"/>
      <c r="D12" s="73"/>
      <c r="E12" s="73"/>
      <c r="F12" s="116" t="s">
        <v>125</v>
      </c>
      <c r="G12" s="117" t="s">
        <v>126</v>
      </c>
      <c r="H12" s="73"/>
      <c r="I12" s="49"/>
      <c r="J12" s="73"/>
      <c r="K12" s="73"/>
      <c r="L12" s="73"/>
      <c r="M12" s="73"/>
      <c r="N12" s="73"/>
      <c r="O12" s="73"/>
      <c r="P12" s="73"/>
      <c r="Q12" s="73"/>
      <c r="R12" s="73"/>
      <c r="S12" s="73"/>
      <c r="T12" s="73"/>
      <c r="U12" s="73"/>
      <c r="V12" s="73"/>
      <c r="W12" s="73"/>
      <c r="X12" s="73"/>
      <c r="Y12" s="73"/>
    </row>
    <row r="13" spans="1:25" ht="15" customHeight="1" x14ac:dyDescent="0.25">
      <c r="A13" s="73"/>
      <c r="B13" s="49"/>
      <c r="C13" s="73"/>
      <c r="D13" s="73"/>
      <c r="E13" s="73"/>
      <c r="F13" s="73"/>
      <c r="G13" s="73"/>
      <c r="H13" s="73"/>
      <c r="I13" s="49"/>
      <c r="J13" s="73"/>
      <c r="K13" s="73"/>
      <c r="L13" s="73"/>
      <c r="M13" s="73"/>
      <c r="N13" s="73"/>
      <c r="O13" s="73"/>
      <c r="P13" s="73"/>
      <c r="Q13" s="73"/>
      <c r="R13" s="73"/>
      <c r="S13" s="73"/>
      <c r="T13" s="73"/>
      <c r="U13" s="73"/>
      <c r="V13" s="73"/>
      <c r="W13" s="73"/>
      <c r="X13" s="73"/>
      <c r="Y13" s="73"/>
    </row>
    <row r="14" spans="1:25" ht="15" customHeight="1" x14ac:dyDescent="0.25">
      <c r="A14" s="73"/>
      <c r="B14" s="49"/>
      <c r="C14" s="73"/>
      <c r="D14" s="118" t="s">
        <v>141</v>
      </c>
      <c r="E14" s="73"/>
      <c r="F14" s="73"/>
      <c r="G14" s="73"/>
      <c r="H14" s="73"/>
      <c r="I14" s="49"/>
      <c r="J14" s="73"/>
      <c r="K14" s="73"/>
      <c r="L14" s="73"/>
      <c r="M14" s="73"/>
      <c r="N14" s="73"/>
      <c r="O14" s="73"/>
      <c r="P14" s="73"/>
      <c r="Q14" s="73"/>
      <c r="R14" s="73"/>
      <c r="S14" s="73"/>
      <c r="T14" s="73"/>
      <c r="U14" s="73"/>
      <c r="V14" s="73"/>
      <c r="W14" s="73"/>
      <c r="X14" s="73"/>
      <c r="Y14" s="73"/>
    </row>
    <row r="15" spans="1:25" ht="15" customHeight="1" x14ac:dyDescent="0.25">
      <c r="A15" s="73"/>
      <c r="B15" s="49"/>
      <c r="C15" s="73"/>
      <c r="D15" s="172" t="s">
        <v>247</v>
      </c>
      <c r="E15" s="172"/>
      <c r="F15" s="172"/>
      <c r="G15" s="73"/>
      <c r="H15" s="73"/>
      <c r="I15" s="49"/>
      <c r="J15" s="73"/>
      <c r="K15" s="73"/>
      <c r="L15" s="73"/>
      <c r="M15" s="73"/>
      <c r="N15" s="73"/>
      <c r="O15" s="73"/>
      <c r="P15" s="73"/>
      <c r="Q15" s="73"/>
      <c r="R15" s="73"/>
      <c r="S15" s="73"/>
      <c r="T15" s="73"/>
      <c r="U15" s="73"/>
      <c r="V15" s="73"/>
      <c r="W15" s="73"/>
      <c r="X15" s="73"/>
      <c r="Y15" s="73"/>
    </row>
    <row r="16" spans="1:25" ht="15" customHeight="1" x14ac:dyDescent="0.25">
      <c r="A16" s="73"/>
      <c r="B16" s="49"/>
      <c r="C16" s="73"/>
      <c r="D16" s="172"/>
      <c r="E16" s="172"/>
      <c r="F16" s="172"/>
      <c r="G16" s="73"/>
      <c r="H16" s="73"/>
      <c r="I16" s="49"/>
      <c r="J16" s="73"/>
      <c r="K16" s="73"/>
      <c r="L16" s="73"/>
      <c r="M16" s="73"/>
      <c r="N16" s="73"/>
      <c r="O16" s="73"/>
      <c r="P16" s="73"/>
      <c r="Q16" s="73"/>
      <c r="R16" s="73"/>
      <c r="S16" s="73"/>
      <c r="T16" s="73"/>
      <c r="U16" s="73"/>
      <c r="V16" s="73"/>
      <c r="W16" s="73"/>
      <c r="X16" s="73"/>
      <c r="Y16" s="73"/>
    </row>
    <row r="17" spans="1:25" ht="15" customHeight="1" x14ac:dyDescent="0.25">
      <c r="A17" s="73"/>
      <c r="B17" s="49"/>
      <c r="C17" s="73"/>
      <c r="D17" s="172"/>
      <c r="E17" s="172"/>
      <c r="F17" s="172"/>
      <c r="G17" s="73"/>
      <c r="H17" s="73"/>
      <c r="I17" s="49"/>
      <c r="J17" s="73"/>
      <c r="K17" s="73"/>
      <c r="L17" s="73"/>
      <c r="M17" s="73"/>
      <c r="N17" s="73"/>
      <c r="O17" s="73"/>
      <c r="P17" s="73"/>
      <c r="Q17" s="73"/>
      <c r="R17" s="73"/>
      <c r="S17" s="73"/>
      <c r="T17" s="73"/>
      <c r="U17" s="73"/>
      <c r="V17" s="73"/>
      <c r="W17" s="73"/>
      <c r="X17" s="73"/>
      <c r="Y17" s="73"/>
    </row>
    <row r="18" spans="1:25" ht="15" customHeight="1" x14ac:dyDescent="0.25">
      <c r="A18" s="73"/>
      <c r="B18" s="49"/>
      <c r="C18" s="73"/>
      <c r="D18" s="172"/>
      <c r="E18" s="172"/>
      <c r="F18" s="172"/>
      <c r="G18" s="73"/>
      <c r="H18" s="73"/>
      <c r="I18" s="49"/>
      <c r="J18" s="73"/>
      <c r="K18" s="73"/>
      <c r="L18" s="73"/>
      <c r="M18" s="73"/>
      <c r="N18" s="73"/>
      <c r="O18" s="73"/>
      <c r="P18" s="73"/>
      <c r="Q18" s="73"/>
      <c r="R18" s="73"/>
      <c r="S18" s="73"/>
      <c r="T18" s="73"/>
      <c r="U18" s="73"/>
      <c r="V18" s="73"/>
      <c r="W18" s="73"/>
      <c r="X18" s="73"/>
      <c r="Y18" s="73"/>
    </row>
    <row r="19" spans="1:25" ht="15" customHeight="1" x14ac:dyDescent="0.25">
      <c r="A19" s="73"/>
      <c r="B19" s="49"/>
      <c r="C19" s="73"/>
      <c r="D19" s="118" t="s">
        <v>130</v>
      </c>
      <c r="E19" s="125"/>
      <c r="F19" s="125"/>
      <c r="G19" s="73"/>
      <c r="H19" s="73"/>
      <c r="I19" s="49"/>
      <c r="J19" s="73"/>
      <c r="K19" s="73"/>
      <c r="L19" s="73"/>
      <c r="M19" s="73"/>
      <c r="N19" s="73"/>
      <c r="O19" s="73"/>
      <c r="P19" s="73"/>
      <c r="Q19" s="73"/>
      <c r="R19" s="73"/>
      <c r="S19" s="73"/>
      <c r="T19" s="73"/>
      <c r="U19" s="73"/>
      <c r="V19" s="73"/>
      <c r="W19" s="73"/>
      <c r="X19" s="73"/>
      <c r="Y19" s="73"/>
    </row>
    <row r="20" spans="1:25" ht="15" customHeight="1" x14ac:dyDescent="0.25">
      <c r="A20" s="73"/>
      <c r="B20" s="49"/>
      <c r="C20" s="73"/>
      <c r="D20" s="118"/>
      <c r="E20" s="125"/>
      <c r="F20" s="125"/>
      <c r="G20" s="73"/>
      <c r="H20" s="73"/>
      <c r="I20" s="49"/>
      <c r="J20" s="73"/>
      <c r="K20" s="73"/>
      <c r="L20" s="73"/>
      <c r="M20" s="73"/>
      <c r="N20" s="73"/>
      <c r="O20" s="73"/>
      <c r="P20" s="73"/>
      <c r="Q20" s="73"/>
      <c r="R20" s="73"/>
      <c r="S20" s="73"/>
      <c r="T20" s="73"/>
      <c r="U20" s="73"/>
      <c r="V20" s="73"/>
      <c r="W20" s="73"/>
      <c r="X20" s="73"/>
      <c r="Y20" s="73"/>
    </row>
    <row r="21" spans="1:25" ht="15" customHeight="1" x14ac:dyDescent="0.25">
      <c r="A21" s="73"/>
      <c r="B21" s="49"/>
      <c r="C21" s="73"/>
      <c r="D21" s="125" t="s">
        <v>230</v>
      </c>
      <c r="E21" s="125"/>
      <c r="F21" s="125"/>
      <c r="G21" s="73"/>
      <c r="H21" s="73"/>
      <c r="I21" s="49"/>
      <c r="J21" s="73"/>
      <c r="K21" s="73"/>
      <c r="L21" s="73"/>
      <c r="M21" s="73"/>
      <c r="N21" s="73"/>
      <c r="O21" s="73"/>
      <c r="P21" s="73"/>
      <c r="Q21" s="73"/>
      <c r="R21" s="73"/>
      <c r="S21" s="73"/>
      <c r="T21" s="73"/>
      <c r="U21" s="73"/>
      <c r="V21" s="73"/>
      <c r="W21" s="73"/>
      <c r="X21" s="73"/>
      <c r="Y21" s="73"/>
    </row>
    <row r="22" spans="1:25" ht="15" customHeight="1" x14ac:dyDescent="0.25">
      <c r="A22" s="73"/>
      <c r="B22" s="49"/>
      <c r="C22" s="73"/>
      <c r="D22" s="125"/>
      <c r="E22" s="125"/>
      <c r="F22" s="125"/>
      <c r="G22" s="73"/>
      <c r="H22" s="73"/>
      <c r="I22" s="49"/>
      <c r="J22" s="73"/>
      <c r="K22" s="73"/>
      <c r="L22" s="73"/>
      <c r="M22" s="73"/>
      <c r="N22" s="73"/>
      <c r="O22" s="73"/>
      <c r="P22" s="73"/>
      <c r="Q22" s="73"/>
      <c r="R22" s="73"/>
      <c r="S22" s="73"/>
      <c r="T22" s="73"/>
      <c r="U22" s="73"/>
      <c r="V22" s="73"/>
      <c r="W22" s="73"/>
      <c r="X22" s="73"/>
      <c r="Y22" s="73"/>
    </row>
    <row r="23" spans="1:25" ht="36" customHeight="1" x14ac:dyDescent="0.25">
      <c r="A23" s="73"/>
      <c r="B23" s="49"/>
      <c r="C23" s="73"/>
      <c r="D23" s="126" t="s">
        <v>92</v>
      </c>
      <c r="E23" s="126" t="s">
        <v>143</v>
      </c>
      <c r="F23" s="165" t="s">
        <v>144</v>
      </c>
      <c r="G23" s="165" t="s">
        <v>1</v>
      </c>
      <c r="H23" s="73"/>
      <c r="I23" s="49"/>
      <c r="J23" s="73"/>
      <c r="K23" s="73"/>
      <c r="L23" s="73"/>
      <c r="M23" s="73"/>
      <c r="N23" s="73"/>
      <c r="O23" s="73"/>
      <c r="P23" s="73"/>
      <c r="Q23" s="73"/>
      <c r="R23" s="73"/>
      <c r="S23" s="73"/>
      <c r="T23" s="73"/>
      <c r="U23" s="73"/>
      <c r="V23" s="73"/>
      <c r="W23" s="73"/>
      <c r="X23" s="73"/>
      <c r="Y23" s="73"/>
    </row>
    <row r="24" spans="1:25" ht="15" customHeight="1" x14ac:dyDescent="0.25">
      <c r="A24" s="73"/>
      <c r="B24" s="49"/>
      <c r="C24" s="73"/>
      <c r="D24" s="104"/>
      <c r="E24" s="104"/>
      <c r="F24" s="104"/>
      <c r="G24" s="166"/>
      <c r="H24" s="73"/>
      <c r="I24" s="49"/>
      <c r="J24" s="73"/>
      <c r="K24" s="73"/>
      <c r="L24" s="73"/>
      <c r="M24" s="73"/>
      <c r="N24" s="73"/>
      <c r="O24" s="73"/>
      <c r="P24" s="73"/>
      <c r="Q24" s="73"/>
      <c r="R24" s="73"/>
      <c r="S24" s="73"/>
      <c r="T24" s="73"/>
      <c r="U24" s="73"/>
      <c r="V24" s="73"/>
      <c r="W24" s="73"/>
      <c r="X24" s="73"/>
      <c r="Y24" s="73"/>
    </row>
    <row r="25" spans="1:25" ht="15" customHeight="1" x14ac:dyDescent="0.25">
      <c r="A25" s="73"/>
      <c r="B25" s="49"/>
      <c r="C25" s="73"/>
      <c r="D25" s="104"/>
      <c r="E25" s="104"/>
      <c r="F25" s="104"/>
      <c r="G25" s="166"/>
      <c r="H25" s="73"/>
      <c r="I25" s="49"/>
      <c r="J25" s="73"/>
      <c r="K25" s="73"/>
      <c r="L25" s="73"/>
      <c r="M25" s="73"/>
      <c r="N25" s="73"/>
      <c r="O25" s="73"/>
      <c r="P25" s="73"/>
      <c r="Q25" s="73"/>
      <c r="R25" s="73"/>
      <c r="S25" s="73"/>
      <c r="T25" s="73"/>
      <c r="U25" s="73"/>
      <c r="V25" s="73"/>
      <c r="W25" s="73"/>
      <c r="X25" s="73"/>
      <c r="Y25" s="73"/>
    </row>
    <row r="26" spans="1:25" ht="15" customHeight="1" x14ac:dyDescent="0.25">
      <c r="A26" s="73"/>
      <c r="B26" s="49"/>
      <c r="C26" s="73"/>
      <c r="D26" s="104"/>
      <c r="E26" s="104"/>
      <c r="F26" s="104"/>
      <c r="G26" s="166"/>
      <c r="H26" s="73"/>
      <c r="I26" s="49"/>
      <c r="J26" s="73"/>
      <c r="K26" s="73"/>
      <c r="L26" s="73"/>
      <c r="M26" s="73"/>
      <c r="N26" s="73"/>
      <c r="O26" s="73"/>
      <c r="P26" s="73"/>
      <c r="Q26" s="73"/>
      <c r="R26" s="73"/>
      <c r="S26" s="73"/>
      <c r="T26" s="73"/>
      <c r="U26" s="73"/>
      <c r="V26" s="73"/>
      <c r="W26" s="73"/>
      <c r="X26" s="73"/>
      <c r="Y26" s="73"/>
    </row>
    <row r="27" spans="1:25" ht="15" customHeight="1" x14ac:dyDescent="0.25">
      <c r="A27" s="73"/>
      <c r="B27" s="49"/>
      <c r="C27" s="73"/>
      <c r="D27" s="104"/>
      <c r="E27" s="104"/>
      <c r="F27" s="104"/>
      <c r="G27" s="166"/>
      <c r="H27" s="73"/>
      <c r="I27" s="49"/>
      <c r="J27" s="73"/>
      <c r="K27" s="73"/>
      <c r="L27" s="73"/>
      <c r="M27" s="73"/>
      <c r="N27" s="73"/>
      <c r="O27" s="73"/>
      <c r="P27" s="73"/>
      <c r="Q27" s="73"/>
      <c r="R27" s="73"/>
      <c r="S27" s="73"/>
      <c r="T27" s="73"/>
      <c r="U27" s="73"/>
      <c r="V27" s="73"/>
      <c r="W27" s="73"/>
      <c r="X27" s="73"/>
      <c r="Y27" s="73"/>
    </row>
    <row r="28" spans="1:25" ht="15" customHeight="1" x14ac:dyDescent="0.25">
      <c r="A28" s="73"/>
      <c r="B28" s="49"/>
      <c r="C28" s="73"/>
      <c r="D28" s="104"/>
      <c r="E28" s="104"/>
      <c r="F28" s="104"/>
      <c r="G28" s="166"/>
      <c r="H28" s="73"/>
      <c r="I28" s="49"/>
      <c r="J28" s="73"/>
      <c r="K28" s="73"/>
      <c r="L28" s="73"/>
      <c r="M28" s="73"/>
      <c r="N28" s="73"/>
      <c r="O28" s="73"/>
      <c r="P28" s="73"/>
      <c r="Q28" s="73"/>
      <c r="R28" s="73"/>
      <c r="S28" s="73"/>
      <c r="T28" s="73"/>
      <c r="U28" s="73"/>
      <c r="V28" s="73"/>
      <c r="W28" s="73"/>
      <c r="X28" s="73"/>
      <c r="Y28" s="73"/>
    </row>
    <row r="29" spans="1:25" ht="15" customHeight="1" x14ac:dyDescent="0.25">
      <c r="A29" s="73"/>
      <c r="B29" s="49"/>
      <c r="C29" s="73"/>
      <c r="D29" s="104"/>
      <c r="E29" s="104"/>
      <c r="F29" s="104"/>
      <c r="G29" s="166"/>
      <c r="H29" s="73"/>
      <c r="I29" s="49"/>
      <c r="J29" s="73"/>
      <c r="K29" s="73"/>
      <c r="L29" s="73"/>
      <c r="M29" s="73"/>
      <c r="N29" s="73"/>
      <c r="O29" s="73"/>
      <c r="P29" s="73"/>
      <c r="Q29" s="73"/>
      <c r="R29" s="73"/>
      <c r="S29" s="73"/>
      <c r="T29" s="73"/>
      <c r="U29" s="73"/>
      <c r="V29" s="73"/>
      <c r="W29" s="73"/>
      <c r="X29" s="73"/>
      <c r="Y29" s="73"/>
    </row>
    <row r="30" spans="1:25" ht="15" customHeight="1" x14ac:dyDescent="0.25">
      <c r="A30" s="73"/>
      <c r="B30" s="49"/>
      <c r="C30" s="73"/>
      <c r="D30" s="104"/>
      <c r="E30" s="104"/>
      <c r="F30" s="104"/>
      <c r="G30" s="166"/>
      <c r="H30" s="73"/>
      <c r="I30" s="49"/>
      <c r="J30" s="73"/>
      <c r="K30" s="73"/>
      <c r="L30" s="73"/>
      <c r="M30" s="73"/>
      <c r="N30" s="73"/>
      <c r="O30" s="73"/>
      <c r="P30" s="73"/>
      <c r="Q30" s="73"/>
      <c r="R30" s="73"/>
      <c r="S30" s="73"/>
      <c r="T30" s="73"/>
      <c r="U30" s="73"/>
      <c r="V30" s="73"/>
      <c r="W30" s="73"/>
      <c r="X30" s="73"/>
      <c r="Y30" s="73"/>
    </row>
    <row r="31" spans="1:25" ht="15" customHeight="1" x14ac:dyDescent="0.25">
      <c r="A31" s="73"/>
      <c r="B31" s="49"/>
      <c r="C31" s="73"/>
      <c r="D31" s="104"/>
      <c r="E31" s="104"/>
      <c r="F31" s="104"/>
      <c r="G31" s="166"/>
      <c r="H31" s="73"/>
      <c r="I31" s="49"/>
      <c r="J31" s="73"/>
      <c r="K31" s="73"/>
      <c r="L31" s="73"/>
      <c r="M31" s="73"/>
      <c r="N31" s="73"/>
      <c r="O31" s="73"/>
      <c r="P31" s="73"/>
      <c r="Q31" s="73"/>
      <c r="R31" s="73"/>
      <c r="S31" s="73"/>
      <c r="T31" s="73"/>
      <c r="U31" s="73"/>
      <c r="V31" s="73"/>
      <c r="W31" s="73"/>
      <c r="X31" s="73"/>
      <c r="Y31" s="73"/>
    </row>
    <row r="32" spans="1:25" ht="15" customHeight="1" x14ac:dyDescent="0.25">
      <c r="A32" s="73"/>
      <c r="B32" s="49"/>
      <c r="C32" s="73"/>
      <c r="D32" s="104"/>
      <c r="E32" s="104"/>
      <c r="F32" s="104"/>
      <c r="G32" s="166"/>
      <c r="H32" s="73"/>
      <c r="I32" s="49"/>
      <c r="J32" s="73"/>
      <c r="K32" s="73"/>
      <c r="L32" s="73"/>
      <c r="M32" s="73"/>
      <c r="N32" s="73"/>
      <c r="O32" s="73"/>
      <c r="P32" s="73"/>
      <c r="Q32" s="73"/>
      <c r="R32" s="73"/>
      <c r="S32" s="73"/>
      <c r="T32" s="73"/>
      <c r="U32" s="73"/>
      <c r="V32" s="73"/>
      <c r="W32" s="73"/>
      <c r="X32" s="73"/>
      <c r="Y32" s="73"/>
    </row>
    <row r="33" spans="1:25" ht="15" customHeight="1" x14ac:dyDescent="0.25">
      <c r="A33" s="73"/>
      <c r="B33" s="49"/>
      <c r="C33" s="73"/>
      <c r="D33" s="104"/>
      <c r="E33" s="104"/>
      <c r="F33" s="104"/>
      <c r="G33" s="166"/>
      <c r="H33" s="73"/>
      <c r="I33" s="49"/>
      <c r="J33" s="73"/>
      <c r="K33" s="73"/>
      <c r="L33" s="73"/>
      <c r="M33" s="73"/>
      <c r="N33" s="73"/>
      <c r="O33" s="73"/>
      <c r="P33" s="73"/>
      <c r="Q33" s="73"/>
      <c r="R33" s="73"/>
      <c r="S33" s="73"/>
      <c r="T33" s="73"/>
      <c r="U33" s="73"/>
      <c r="V33" s="73"/>
      <c r="W33" s="73"/>
      <c r="X33" s="73"/>
      <c r="Y33" s="73"/>
    </row>
    <row r="34" spans="1:25" ht="15" customHeight="1" x14ac:dyDescent="0.25">
      <c r="A34" s="73"/>
      <c r="B34" s="49"/>
      <c r="C34" s="73"/>
      <c r="D34" s="104"/>
      <c r="E34" s="104"/>
      <c r="F34" s="104"/>
      <c r="G34" s="166"/>
      <c r="H34" s="73"/>
      <c r="I34" s="49"/>
      <c r="J34" s="73"/>
      <c r="K34" s="73"/>
      <c r="L34" s="73"/>
      <c r="M34" s="73"/>
      <c r="N34" s="73"/>
      <c r="O34" s="73"/>
      <c r="P34" s="73"/>
      <c r="Q34" s="73"/>
      <c r="R34" s="73"/>
      <c r="S34" s="73"/>
      <c r="T34" s="73"/>
      <c r="U34" s="73"/>
      <c r="V34" s="73"/>
      <c r="W34" s="73"/>
      <c r="X34" s="73"/>
      <c r="Y34" s="73"/>
    </row>
    <row r="35" spans="1:25" ht="15" customHeight="1" x14ac:dyDescent="0.25">
      <c r="A35" s="73"/>
      <c r="B35" s="49"/>
      <c r="C35" s="73"/>
      <c r="D35" s="104"/>
      <c r="E35" s="104"/>
      <c r="F35" s="104"/>
      <c r="G35" s="166"/>
      <c r="H35" s="73"/>
      <c r="I35" s="49"/>
      <c r="J35" s="73"/>
      <c r="K35" s="73"/>
      <c r="L35" s="73"/>
      <c r="M35" s="73"/>
      <c r="N35" s="73"/>
      <c r="O35" s="73"/>
      <c r="P35" s="73"/>
      <c r="Q35" s="73"/>
      <c r="R35" s="73"/>
      <c r="S35" s="73"/>
      <c r="T35" s="73"/>
      <c r="U35" s="73"/>
      <c r="V35" s="73"/>
      <c r="W35" s="73"/>
      <c r="X35" s="73"/>
      <c r="Y35" s="73"/>
    </row>
    <row r="36" spans="1:25" ht="15" customHeight="1" x14ac:dyDescent="0.25">
      <c r="A36" s="73"/>
      <c r="B36" s="49"/>
      <c r="C36" s="73"/>
      <c r="D36" s="104"/>
      <c r="E36" s="104"/>
      <c r="F36" s="104"/>
      <c r="G36" s="166"/>
      <c r="H36" s="73"/>
      <c r="I36" s="49"/>
      <c r="J36" s="73"/>
      <c r="K36" s="73"/>
      <c r="L36" s="73"/>
      <c r="M36" s="73"/>
      <c r="N36" s="73"/>
      <c r="O36" s="73"/>
      <c r="P36" s="73"/>
      <c r="Q36" s="73"/>
      <c r="R36" s="73"/>
      <c r="S36" s="73"/>
      <c r="T36" s="73"/>
      <c r="U36" s="73"/>
      <c r="V36" s="73"/>
      <c r="W36" s="73"/>
      <c r="X36" s="73"/>
      <c r="Y36" s="73"/>
    </row>
    <row r="37" spans="1:25" ht="15" customHeight="1" x14ac:dyDescent="0.25">
      <c r="A37" s="73"/>
      <c r="B37" s="49"/>
      <c r="C37" s="73"/>
      <c r="D37" s="104"/>
      <c r="E37" s="104"/>
      <c r="F37" s="104"/>
      <c r="G37" s="166"/>
      <c r="H37" s="73"/>
      <c r="I37" s="49"/>
      <c r="J37" s="73"/>
      <c r="K37" s="73"/>
      <c r="L37" s="73"/>
      <c r="M37" s="73"/>
      <c r="N37" s="73"/>
      <c r="O37" s="73"/>
      <c r="P37" s="73"/>
      <c r="Q37" s="73"/>
      <c r="R37" s="73"/>
      <c r="S37" s="73"/>
      <c r="T37" s="73"/>
      <c r="U37" s="73"/>
      <c r="V37" s="73"/>
      <c r="W37" s="73"/>
      <c r="X37" s="73"/>
      <c r="Y37" s="73"/>
    </row>
    <row r="38" spans="1:25" ht="15" customHeight="1" x14ac:dyDescent="0.25">
      <c r="A38" s="73"/>
      <c r="B38" s="49"/>
      <c r="C38" s="73"/>
      <c r="D38" s="104"/>
      <c r="E38" s="104"/>
      <c r="F38" s="104"/>
      <c r="G38" s="166"/>
      <c r="H38" s="73"/>
      <c r="I38" s="49"/>
      <c r="J38" s="73"/>
      <c r="K38" s="73"/>
      <c r="L38" s="73"/>
      <c r="M38" s="73"/>
      <c r="N38" s="73"/>
      <c r="O38" s="73"/>
      <c r="P38" s="73"/>
      <c r="Q38" s="73"/>
      <c r="R38" s="73"/>
      <c r="S38" s="73"/>
      <c r="T38" s="73"/>
      <c r="U38" s="73"/>
      <c r="V38" s="73"/>
      <c r="W38" s="73"/>
      <c r="X38" s="73"/>
      <c r="Y38" s="73"/>
    </row>
    <row r="39" spans="1:25" ht="15" customHeight="1" x14ac:dyDescent="0.25">
      <c r="A39" s="73"/>
      <c r="B39" s="49"/>
      <c r="C39" s="73"/>
      <c r="D39" s="104"/>
      <c r="E39" s="104"/>
      <c r="F39" s="104"/>
      <c r="G39" s="166"/>
      <c r="H39" s="73"/>
      <c r="I39" s="49"/>
      <c r="J39" s="73"/>
      <c r="K39" s="73"/>
      <c r="L39" s="73"/>
      <c r="M39" s="73"/>
      <c r="N39" s="73"/>
      <c r="O39" s="73"/>
      <c r="P39" s="73"/>
      <c r="Q39" s="73"/>
      <c r="R39" s="73"/>
      <c r="S39" s="73"/>
      <c r="T39" s="73"/>
      <c r="U39" s="73"/>
      <c r="V39" s="73"/>
      <c r="W39" s="73"/>
      <c r="X39" s="73"/>
      <c r="Y39" s="73"/>
    </row>
    <row r="40" spans="1:25" ht="15" customHeight="1" x14ac:dyDescent="0.25">
      <c r="A40" s="73"/>
      <c r="B40" s="49"/>
      <c r="C40" s="73"/>
      <c r="D40" s="104"/>
      <c r="E40" s="104"/>
      <c r="F40" s="104"/>
      <c r="G40" s="166"/>
      <c r="H40" s="73"/>
      <c r="I40" s="49"/>
      <c r="J40" s="73"/>
      <c r="K40" s="73"/>
      <c r="L40" s="73"/>
      <c r="M40" s="73"/>
      <c r="N40" s="73"/>
      <c r="O40" s="73"/>
      <c r="P40" s="73"/>
      <c r="Q40" s="73"/>
      <c r="R40" s="73"/>
      <c r="S40" s="73"/>
      <c r="T40" s="73"/>
      <c r="U40" s="73"/>
      <c r="V40" s="73"/>
      <c r="W40" s="73"/>
      <c r="X40" s="73"/>
      <c r="Y40" s="73"/>
    </row>
    <row r="41" spans="1:25" ht="15" customHeight="1" x14ac:dyDescent="0.25">
      <c r="A41" s="73"/>
      <c r="B41" s="49"/>
      <c r="C41" s="73"/>
      <c r="D41" s="104"/>
      <c r="E41" s="104"/>
      <c r="F41" s="104"/>
      <c r="G41" s="166"/>
      <c r="H41" s="73"/>
      <c r="I41" s="49"/>
      <c r="J41" s="73"/>
      <c r="K41" s="73"/>
      <c r="L41" s="73"/>
      <c r="M41" s="73"/>
      <c r="N41" s="73"/>
      <c r="O41" s="73"/>
      <c r="P41" s="73"/>
      <c r="Q41" s="73"/>
      <c r="R41" s="73"/>
      <c r="S41" s="73"/>
      <c r="T41" s="73"/>
      <c r="U41" s="73"/>
      <c r="V41" s="73"/>
      <c r="W41" s="73"/>
      <c r="X41" s="73"/>
      <c r="Y41" s="73"/>
    </row>
    <row r="42" spans="1:25" ht="15" customHeight="1" x14ac:dyDescent="0.25">
      <c r="A42" s="73"/>
      <c r="B42" s="49"/>
      <c r="C42" s="73"/>
      <c r="D42" s="104"/>
      <c r="E42" s="104"/>
      <c r="F42" s="104"/>
      <c r="G42" s="166"/>
      <c r="H42" s="73"/>
      <c r="I42" s="49"/>
      <c r="J42" s="73"/>
      <c r="K42" s="73"/>
      <c r="L42" s="73"/>
      <c r="M42" s="73"/>
      <c r="N42" s="73"/>
      <c r="O42" s="73"/>
      <c r="P42" s="73"/>
      <c r="Q42" s="73"/>
      <c r="R42" s="73"/>
      <c r="S42" s="73"/>
      <c r="T42" s="73"/>
      <c r="U42" s="73"/>
      <c r="V42" s="73"/>
      <c r="W42" s="73"/>
      <c r="X42" s="73"/>
      <c r="Y42" s="73"/>
    </row>
    <row r="43" spans="1:25" ht="15" customHeight="1" x14ac:dyDescent="0.25">
      <c r="A43" s="73"/>
      <c r="B43" s="49"/>
      <c r="C43" s="73"/>
      <c r="D43" s="104"/>
      <c r="E43" s="104"/>
      <c r="F43" s="104"/>
      <c r="G43" s="166"/>
      <c r="H43" s="73"/>
      <c r="I43" s="49"/>
      <c r="J43" s="73"/>
      <c r="K43" s="73"/>
      <c r="L43" s="73"/>
      <c r="M43" s="73"/>
      <c r="N43" s="73"/>
      <c r="O43" s="73"/>
      <c r="P43" s="73"/>
      <c r="Q43" s="73"/>
      <c r="R43" s="73"/>
      <c r="S43" s="73"/>
      <c r="T43" s="73"/>
      <c r="U43" s="73"/>
      <c r="V43" s="73"/>
      <c r="W43" s="73"/>
      <c r="X43" s="73"/>
      <c r="Y43" s="73"/>
    </row>
    <row r="44" spans="1:25" ht="15" customHeight="1" x14ac:dyDescent="0.25">
      <c r="A44" s="73"/>
      <c r="B44" s="49"/>
      <c r="C44" s="73"/>
      <c r="D44" s="104"/>
      <c r="E44" s="104"/>
      <c r="F44" s="104"/>
      <c r="G44" s="166"/>
      <c r="H44" s="73"/>
      <c r="I44" s="49"/>
      <c r="J44" s="73"/>
      <c r="K44" s="73"/>
      <c r="L44" s="73"/>
      <c r="M44" s="73"/>
      <c r="N44" s="73"/>
      <c r="O44" s="73"/>
      <c r="P44" s="73"/>
      <c r="Q44" s="73"/>
      <c r="R44" s="73"/>
      <c r="S44" s="73"/>
      <c r="T44" s="73"/>
      <c r="U44" s="73"/>
      <c r="V44" s="73"/>
      <c r="W44" s="73"/>
      <c r="X44" s="73"/>
      <c r="Y44" s="73"/>
    </row>
    <row r="45" spans="1:25" ht="15" customHeight="1" x14ac:dyDescent="0.25">
      <c r="A45" s="73"/>
      <c r="B45" s="49"/>
      <c r="C45" s="73"/>
      <c r="D45" s="104"/>
      <c r="E45" s="104"/>
      <c r="F45" s="104"/>
      <c r="G45" s="166"/>
      <c r="H45" s="73"/>
      <c r="I45" s="49"/>
      <c r="J45" s="73"/>
      <c r="K45" s="73"/>
      <c r="L45" s="73"/>
      <c r="M45" s="73"/>
      <c r="N45" s="73"/>
      <c r="O45" s="73"/>
      <c r="P45" s="73"/>
      <c r="Q45" s="73"/>
      <c r="R45" s="73"/>
      <c r="S45" s="73"/>
      <c r="T45" s="73"/>
      <c r="U45" s="73"/>
      <c r="V45" s="73"/>
      <c r="W45" s="73"/>
      <c r="X45" s="73"/>
      <c r="Y45" s="73"/>
    </row>
    <row r="46" spans="1:25" ht="15" customHeight="1" x14ac:dyDescent="0.25">
      <c r="A46" s="73"/>
      <c r="B46" s="49"/>
      <c r="C46" s="73"/>
      <c r="D46" s="104"/>
      <c r="E46" s="104"/>
      <c r="F46" s="104"/>
      <c r="G46" s="166"/>
      <c r="H46" s="73"/>
      <c r="I46" s="49"/>
      <c r="J46" s="73"/>
      <c r="K46" s="73"/>
      <c r="L46" s="73"/>
      <c r="M46" s="73"/>
      <c r="N46" s="73"/>
      <c r="O46" s="73"/>
      <c r="P46" s="73"/>
      <c r="Q46" s="73"/>
      <c r="R46" s="73"/>
      <c r="S46" s="73"/>
      <c r="T46" s="73"/>
      <c r="U46" s="73"/>
      <c r="V46" s="73"/>
      <c r="W46" s="73"/>
      <c r="X46" s="73"/>
      <c r="Y46" s="73"/>
    </row>
    <row r="47" spans="1:25" ht="15" customHeight="1" x14ac:dyDescent="0.25">
      <c r="A47" s="73"/>
      <c r="B47" s="49"/>
      <c r="C47" s="73"/>
      <c r="D47" s="104"/>
      <c r="E47" s="104"/>
      <c r="F47" s="104"/>
      <c r="G47" s="166"/>
      <c r="H47" s="73"/>
      <c r="I47" s="49"/>
      <c r="J47" s="73"/>
      <c r="K47" s="73"/>
      <c r="L47" s="73"/>
      <c r="M47" s="73"/>
      <c r="N47" s="73"/>
      <c r="O47" s="73"/>
      <c r="P47" s="73"/>
      <c r="Q47" s="73"/>
      <c r="R47" s="73"/>
      <c r="S47" s="73"/>
      <c r="T47" s="73"/>
      <c r="U47" s="73"/>
      <c r="V47" s="73"/>
      <c r="W47" s="73"/>
      <c r="X47" s="73"/>
      <c r="Y47" s="73"/>
    </row>
    <row r="48" spans="1:25" ht="15" customHeight="1" x14ac:dyDescent="0.25">
      <c r="A48" s="73"/>
      <c r="B48" s="49"/>
      <c r="C48" s="73"/>
      <c r="D48" s="104"/>
      <c r="E48" s="104"/>
      <c r="F48" s="104"/>
      <c r="G48" s="166"/>
      <c r="H48" s="73"/>
      <c r="I48" s="49"/>
      <c r="J48" s="73"/>
      <c r="K48" s="73"/>
      <c r="L48" s="73"/>
      <c r="M48" s="73"/>
      <c r="N48" s="73"/>
      <c r="O48" s="73"/>
      <c r="P48" s="73"/>
      <c r="Q48" s="73"/>
      <c r="R48" s="73"/>
      <c r="S48" s="73"/>
      <c r="T48" s="73"/>
      <c r="U48" s="73"/>
      <c r="V48" s="73"/>
      <c r="W48" s="73"/>
      <c r="X48" s="73"/>
      <c r="Y48" s="73"/>
    </row>
    <row r="49" spans="1:25" ht="15" customHeight="1" x14ac:dyDescent="0.25">
      <c r="A49" s="73"/>
      <c r="B49" s="49"/>
      <c r="C49" s="73"/>
      <c r="D49" s="104"/>
      <c r="E49" s="104"/>
      <c r="F49" s="104"/>
      <c r="G49" s="166"/>
      <c r="H49" s="73"/>
      <c r="I49" s="49"/>
      <c r="J49" s="73"/>
      <c r="K49" s="73"/>
      <c r="L49" s="73"/>
      <c r="M49" s="73"/>
      <c r="N49" s="73"/>
      <c r="O49" s="73"/>
      <c r="P49" s="73"/>
      <c r="Q49" s="73"/>
      <c r="R49" s="73"/>
      <c r="S49" s="73"/>
      <c r="T49" s="73"/>
      <c r="U49" s="73"/>
      <c r="V49" s="73"/>
      <c r="W49" s="73"/>
      <c r="X49" s="73"/>
      <c r="Y49" s="73"/>
    </row>
    <row r="50" spans="1:25" ht="15" customHeight="1" x14ac:dyDescent="0.25">
      <c r="A50" s="73"/>
      <c r="B50" s="49"/>
      <c r="C50" s="73"/>
      <c r="D50" s="104"/>
      <c r="E50" s="104"/>
      <c r="F50" s="104"/>
      <c r="G50" s="166"/>
      <c r="H50" s="73"/>
      <c r="I50" s="49"/>
      <c r="J50" s="73"/>
      <c r="K50" s="73"/>
      <c r="L50" s="73"/>
      <c r="M50" s="73"/>
      <c r="N50" s="73"/>
      <c r="O50" s="73"/>
      <c r="P50" s="73"/>
      <c r="Q50" s="73"/>
      <c r="R50" s="73"/>
      <c r="S50" s="73"/>
      <c r="T50" s="73"/>
      <c r="U50" s="73"/>
      <c r="V50" s="73"/>
      <c r="W50" s="73"/>
      <c r="X50" s="73"/>
      <c r="Y50" s="73"/>
    </row>
    <row r="51" spans="1:25" ht="15" customHeight="1" x14ac:dyDescent="0.25">
      <c r="A51" s="73"/>
      <c r="B51" s="49"/>
      <c r="C51" s="73"/>
      <c r="D51" s="104"/>
      <c r="E51" s="104"/>
      <c r="F51" s="104"/>
      <c r="G51" s="166"/>
      <c r="H51" s="73"/>
      <c r="I51" s="49"/>
      <c r="J51" s="73"/>
      <c r="K51" s="73"/>
      <c r="L51" s="73"/>
      <c r="M51" s="73"/>
      <c r="N51" s="73"/>
      <c r="O51" s="73"/>
      <c r="P51" s="73"/>
      <c r="Q51" s="73"/>
      <c r="R51" s="73"/>
      <c r="S51" s="73"/>
      <c r="T51" s="73"/>
      <c r="U51" s="73"/>
      <c r="V51" s="73"/>
      <c r="W51" s="73"/>
      <c r="X51" s="73"/>
      <c r="Y51" s="73"/>
    </row>
    <row r="52" spans="1:25" ht="15" customHeight="1" x14ac:dyDescent="0.25">
      <c r="A52" s="73"/>
      <c r="B52" s="49"/>
      <c r="C52" s="73"/>
      <c r="D52" s="104"/>
      <c r="E52" s="104"/>
      <c r="F52" s="104"/>
      <c r="G52" s="166"/>
      <c r="H52" s="73"/>
      <c r="I52" s="49"/>
      <c r="J52" s="73"/>
      <c r="K52" s="73"/>
      <c r="L52" s="73"/>
      <c r="M52" s="73"/>
      <c r="N52" s="73"/>
      <c r="O52" s="73"/>
      <c r="P52" s="73"/>
      <c r="Q52" s="73"/>
      <c r="R52" s="73"/>
      <c r="S52" s="73"/>
      <c r="T52" s="73"/>
      <c r="U52" s="73"/>
      <c r="V52" s="73"/>
      <c r="W52" s="73"/>
      <c r="X52" s="73"/>
      <c r="Y52" s="73"/>
    </row>
    <row r="53" spans="1:25" ht="15" customHeight="1" x14ac:dyDescent="0.25">
      <c r="A53" s="73"/>
      <c r="B53" s="49"/>
      <c r="C53" s="73"/>
      <c r="D53" s="104"/>
      <c r="E53" s="104"/>
      <c r="F53" s="104"/>
      <c r="G53" s="166"/>
      <c r="H53" s="73"/>
      <c r="I53" s="49"/>
      <c r="J53" s="73"/>
      <c r="K53" s="73"/>
      <c r="L53" s="73"/>
      <c r="M53" s="73"/>
      <c r="N53" s="73"/>
      <c r="O53" s="73"/>
      <c r="P53" s="73"/>
      <c r="Q53" s="73"/>
      <c r="R53" s="73"/>
      <c r="S53" s="73"/>
      <c r="T53" s="73"/>
      <c r="U53" s="73"/>
      <c r="V53" s="73"/>
      <c r="W53" s="73"/>
      <c r="X53" s="73"/>
      <c r="Y53" s="73"/>
    </row>
    <row r="54" spans="1:25" ht="15" customHeight="1" x14ac:dyDescent="0.25">
      <c r="A54" s="73"/>
      <c r="B54" s="49"/>
      <c r="C54" s="73"/>
      <c r="D54" s="104"/>
      <c r="E54" s="104"/>
      <c r="F54" s="104"/>
      <c r="G54" s="166"/>
      <c r="H54" s="73"/>
      <c r="I54" s="49"/>
      <c r="J54" s="73"/>
      <c r="K54" s="73"/>
      <c r="L54" s="73"/>
      <c r="M54" s="73"/>
      <c r="N54" s="73"/>
      <c r="O54" s="73"/>
      <c r="P54" s="73"/>
      <c r="Q54" s="73"/>
      <c r="R54" s="73"/>
      <c r="S54" s="73"/>
      <c r="T54" s="73"/>
      <c r="U54" s="73"/>
      <c r="V54" s="73"/>
      <c r="W54" s="73"/>
      <c r="X54" s="73"/>
      <c r="Y54" s="73"/>
    </row>
    <row r="55" spans="1:25" ht="15" customHeight="1" x14ac:dyDescent="0.25">
      <c r="A55" s="73"/>
      <c r="B55" s="49"/>
      <c r="C55" s="73"/>
      <c r="D55" s="104"/>
      <c r="E55" s="104"/>
      <c r="F55" s="104"/>
      <c r="G55" s="166"/>
      <c r="H55" s="73"/>
      <c r="I55" s="49"/>
      <c r="J55" s="73"/>
      <c r="K55" s="73"/>
      <c r="L55" s="73"/>
      <c r="M55" s="73"/>
      <c r="N55" s="73"/>
      <c r="O55" s="73"/>
      <c r="P55" s="73"/>
      <c r="Q55" s="73"/>
      <c r="R55" s="73"/>
      <c r="S55" s="73"/>
      <c r="T55" s="73"/>
      <c r="U55" s="73"/>
      <c r="V55" s="73"/>
      <c r="W55" s="73"/>
      <c r="X55" s="73"/>
      <c r="Y55" s="73"/>
    </row>
    <row r="56" spans="1:25" ht="15" customHeight="1" x14ac:dyDescent="0.25">
      <c r="A56" s="73"/>
      <c r="B56" s="49"/>
      <c r="C56" s="73"/>
      <c r="D56" s="104"/>
      <c r="E56" s="104"/>
      <c r="F56" s="104"/>
      <c r="G56" s="166"/>
      <c r="H56" s="73"/>
      <c r="I56" s="49"/>
      <c r="J56" s="73"/>
      <c r="K56" s="73"/>
      <c r="L56" s="73"/>
      <c r="M56" s="73"/>
      <c r="N56" s="73"/>
      <c r="O56" s="73"/>
      <c r="P56" s="73"/>
      <c r="Q56" s="73"/>
      <c r="R56" s="73"/>
      <c r="S56" s="73"/>
      <c r="T56" s="73"/>
      <c r="U56" s="73"/>
      <c r="V56" s="73"/>
      <c r="W56" s="73"/>
      <c r="X56" s="73"/>
      <c r="Y56" s="73"/>
    </row>
    <row r="57" spans="1:25" ht="15" customHeight="1" x14ac:dyDescent="0.25">
      <c r="A57" s="73"/>
      <c r="B57" s="49"/>
      <c r="C57" s="73"/>
      <c r="D57" s="104"/>
      <c r="E57" s="104"/>
      <c r="F57" s="104"/>
      <c r="G57" s="166"/>
      <c r="H57" s="73"/>
      <c r="I57" s="49"/>
      <c r="J57" s="73"/>
      <c r="K57" s="73"/>
      <c r="L57" s="73"/>
      <c r="M57" s="73"/>
      <c r="N57" s="73"/>
      <c r="O57" s="73"/>
      <c r="P57" s="73"/>
      <c r="Q57" s="73"/>
      <c r="R57" s="73"/>
      <c r="S57" s="73"/>
      <c r="T57" s="73"/>
      <c r="U57" s="73"/>
      <c r="V57" s="73"/>
      <c r="W57" s="73"/>
      <c r="X57" s="73"/>
      <c r="Y57" s="73"/>
    </row>
    <row r="58" spans="1:25" ht="15" customHeight="1" x14ac:dyDescent="0.25">
      <c r="A58" s="73"/>
      <c r="B58" s="49"/>
      <c r="C58" s="73"/>
      <c r="D58" s="104"/>
      <c r="E58" s="104"/>
      <c r="F58" s="104"/>
      <c r="G58" s="166"/>
      <c r="H58" s="73"/>
      <c r="I58" s="49"/>
      <c r="J58" s="73"/>
      <c r="K58" s="73"/>
      <c r="L58" s="73"/>
      <c r="M58" s="73"/>
      <c r="N58" s="73"/>
      <c r="O58" s="73"/>
      <c r="P58" s="73"/>
      <c r="Q58" s="73"/>
      <c r="R58" s="73"/>
      <c r="S58" s="73"/>
      <c r="T58" s="73"/>
      <c r="U58" s="73"/>
      <c r="V58" s="73"/>
      <c r="W58" s="73"/>
      <c r="X58" s="73"/>
      <c r="Y58" s="73"/>
    </row>
    <row r="59" spans="1:25" ht="15" customHeight="1" x14ac:dyDescent="0.25">
      <c r="A59" s="73"/>
      <c r="B59" s="49"/>
      <c r="C59" s="73"/>
      <c r="D59" s="104"/>
      <c r="E59" s="104"/>
      <c r="F59" s="104"/>
      <c r="G59" s="166"/>
      <c r="H59" s="73"/>
      <c r="I59" s="49"/>
      <c r="J59" s="73"/>
      <c r="K59" s="73"/>
      <c r="L59" s="73"/>
      <c r="M59" s="73"/>
      <c r="N59" s="73"/>
      <c r="O59" s="73"/>
      <c r="P59" s="73"/>
      <c r="Q59" s="73"/>
      <c r="R59" s="73"/>
      <c r="S59" s="73"/>
      <c r="T59" s="73"/>
      <c r="U59" s="73"/>
      <c r="V59" s="73"/>
      <c r="W59" s="73"/>
      <c r="X59" s="73"/>
      <c r="Y59" s="73"/>
    </row>
    <row r="60" spans="1:25" ht="15" customHeight="1" x14ac:dyDescent="0.25">
      <c r="A60" s="73"/>
      <c r="B60" s="49"/>
      <c r="C60" s="73"/>
      <c r="D60" s="104"/>
      <c r="E60" s="104"/>
      <c r="F60" s="104"/>
      <c r="G60" s="166"/>
      <c r="H60" s="73"/>
      <c r="I60" s="49"/>
      <c r="J60" s="73"/>
      <c r="K60" s="73"/>
      <c r="L60" s="73"/>
      <c r="M60" s="73"/>
      <c r="N60" s="73"/>
      <c r="O60" s="73"/>
      <c r="P60" s="73"/>
      <c r="Q60" s="73"/>
      <c r="R60" s="73"/>
      <c r="S60" s="73"/>
      <c r="T60" s="73"/>
      <c r="U60" s="73"/>
      <c r="V60" s="73"/>
      <c r="W60" s="73"/>
      <c r="X60" s="73"/>
      <c r="Y60" s="73"/>
    </row>
    <row r="61" spans="1:25" ht="15" customHeight="1" x14ac:dyDescent="0.25">
      <c r="A61" s="73"/>
      <c r="B61" s="49"/>
      <c r="C61" s="73"/>
      <c r="D61" s="104"/>
      <c r="E61" s="104"/>
      <c r="F61" s="104"/>
      <c r="G61" s="166"/>
      <c r="H61" s="73"/>
      <c r="I61" s="49"/>
      <c r="J61" s="73"/>
      <c r="K61" s="73"/>
      <c r="L61" s="73"/>
      <c r="M61" s="73"/>
      <c r="N61" s="73"/>
      <c r="O61" s="73"/>
      <c r="P61" s="73"/>
      <c r="Q61" s="73"/>
      <c r="R61" s="73"/>
      <c r="S61" s="73"/>
      <c r="T61" s="73"/>
      <c r="U61" s="73"/>
      <c r="V61" s="73"/>
      <c r="W61" s="73"/>
      <c r="X61" s="73"/>
      <c r="Y61" s="73"/>
    </row>
    <row r="62" spans="1:25" ht="15" customHeight="1" x14ac:dyDescent="0.25">
      <c r="A62" s="73"/>
      <c r="B62" s="49"/>
      <c r="C62" s="73"/>
      <c r="D62" s="104"/>
      <c r="E62" s="104"/>
      <c r="F62" s="104"/>
      <c r="G62" s="166"/>
      <c r="H62" s="73"/>
      <c r="I62" s="49"/>
      <c r="J62" s="73"/>
      <c r="K62" s="73"/>
      <c r="L62" s="73"/>
      <c r="M62" s="73"/>
      <c r="N62" s="73"/>
      <c r="O62" s="73"/>
      <c r="P62" s="73"/>
      <c r="Q62" s="73"/>
      <c r="R62" s="73"/>
      <c r="S62" s="73"/>
      <c r="T62" s="73"/>
      <c r="U62" s="73"/>
      <c r="V62" s="73"/>
      <c r="W62" s="73"/>
      <c r="X62" s="73"/>
      <c r="Y62" s="73"/>
    </row>
    <row r="63" spans="1:25" ht="15" customHeight="1" x14ac:dyDescent="0.25">
      <c r="A63" s="73"/>
      <c r="B63" s="49"/>
      <c r="C63" s="73"/>
      <c r="D63" s="104"/>
      <c r="E63" s="104"/>
      <c r="F63" s="104"/>
      <c r="G63" s="166"/>
      <c r="H63" s="73"/>
      <c r="I63" s="49"/>
      <c r="J63" s="73"/>
      <c r="K63" s="73"/>
      <c r="L63" s="73"/>
      <c r="M63" s="73"/>
      <c r="N63" s="73"/>
      <c r="O63" s="73"/>
      <c r="P63" s="73"/>
      <c r="Q63" s="73"/>
      <c r="R63" s="73"/>
      <c r="S63" s="73"/>
      <c r="T63" s="73"/>
      <c r="U63" s="73"/>
      <c r="V63" s="73"/>
      <c r="W63" s="73"/>
      <c r="X63" s="73"/>
      <c r="Y63" s="73"/>
    </row>
    <row r="64" spans="1:25" ht="15" customHeight="1" x14ac:dyDescent="0.25">
      <c r="A64" s="73"/>
      <c r="B64" s="49"/>
      <c r="C64" s="73"/>
      <c r="D64" s="104"/>
      <c r="E64" s="104"/>
      <c r="F64" s="104"/>
      <c r="G64" s="166"/>
      <c r="H64" s="73"/>
      <c r="I64" s="49"/>
      <c r="J64" s="73"/>
      <c r="K64" s="73"/>
      <c r="L64" s="73"/>
      <c r="M64" s="73"/>
      <c r="N64" s="73"/>
      <c r="O64" s="73"/>
      <c r="P64" s="73"/>
      <c r="Q64" s="73"/>
      <c r="R64" s="73"/>
      <c r="S64" s="73"/>
      <c r="T64" s="73"/>
      <c r="U64" s="73"/>
      <c r="V64" s="73"/>
      <c r="W64" s="73"/>
      <c r="X64" s="73"/>
      <c r="Y64" s="73"/>
    </row>
    <row r="65" spans="1:25" ht="15" customHeight="1" x14ac:dyDescent="0.25">
      <c r="A65" s="73"/>
      <c r="B65" s="49"/>
      <c r="C65" s="73"/>
      <c r="D65" s="104"/>
      <c r="E65" s="104"/>
      <c r="F65" s="104"/>
      <c r="G65" s="166"/>
      <c r="H65" s="73"/>
      <c r="I65" s="49"/>
      <c r="J65" s="73"/>
      <c r="K65" s="73"/>
      <c r="L65" s="73"/>
      <c r="M65" s="73"/>
      <c r="N65" s="73"/>
      <c r="O65" s="73"/>
      <c r="P65" s="73"/>
      <c r="Q65" s="73"/>
      <c r="R65" s="73"/>
      <c r="S65" s="73"/>
      <c r="T65" s="73"/>
      <c r="U65" s="73"/>
      <c r="V65" s="73"/>
      <c r="W65" s="73"/>
      <c r="X65" s="73"/>
      <c r="Y65" s="73"/>
    </row>
    <row r="66" spans="1:25" ht="15" customHeight="1" x14ac:dyDescent="0.25">
      <c r="A66" s="73"/>
      <c r="B66" s="49"/>
      <c r="C66" s="73"/>
      <c r="D66" s="104"/>
      <c r="E66" s="104"/>
      <c r="F66" s="104"/>
      <c r="G66" s="166"/>
      <c r="H66" s="73"/>
      <c r="I66" s="49"/>
      <c r="J66" s="73"/>
      <c r="K66" s="73"/>
      <c r="L66" s="73"/>
      <c r="M66" s="73"/>
      <c r="N66" s="73"/>
      <c r="O66" s="73"/>
      <c r="P66" s="73"/>
      <c r="Q66" s="73"/>
      <c r="R66" s="73"/>
      <c r="S66" s="73"/>
      <c r="T66" s="73"/>
      <c r="U66" s="73"/>
      <c r="V66" s="73"/>
      <c r="W66" s="73"/>
      <c r="X66" s="73"/>
      <c r="Y66" s="73"/>
    </row>
    <row r="67" spans="1:25" ht="15" customHeight="1" x14ac:dyDescent="0.25">
      <c r="A67" s="73"/>
      <c r="B67" s="49"/>
      <c r="C67" s="73"/>
      <c r="D67" s="104"/>
      <c r="E67" s="104"/>
      <c r="F67" s="104"/>
      <c r="G67" s="166"/>
      <c r="H67" s="73"/>
      <c r="I67" s="49"/>
      <c r="J67" s="73"/>
      <c r="K67" s="73"/>
      <c r="L67" s="73"/>
      <c r="M67" s="73"/>
      <c r="N67" s="73"/>
      <c r="O67" s="73"/>
      <c r="P67" s="73"/>
      <c r="Q67" s="73"/>
      <c r="R67" s="73"/>
      <c r="S67" s="73"/>
      <c r="T67" s="73"/>
      <c r="U67" s="73"/>
      <c r="V67" s="73"/>
      <c r="W67" s="73"/>
      <c r="X67" s="73"/>
      <c r="Y67" s="73"/>
    </row>
    <row r="68" spans="1:25" ht="15" customHeight="1" x14ac:dyDescent="0.25">
      <c r="A68" s="73"/>
      <c r="B68" s="49"/>
      <c r="C68" s="73"/>
      <c r="D68" s="104"/>
      <c r="E68" s="104"/>
      <c r="F68" s="104"/>
      <c r="G68" s="166"/>
      <c r="H68" s="73"/>
      <c r="I68" s="49"/>
      <c r="J68" s="73"/>
      <c r="K68" s="73"/>
      <c r="L68" s="73"/>
      <c r="M68" s="73"/>
      <c r="N68" s="73"/>
      <c r="O68" s="73"/>
      <c r="P68" s="73"/>
      <c r="Q68" s="73"/>
      <c r="R68" s="73"/>
      <c r="S68" s="73"/>
      <c r="T68" s="73"/>
      <c r="U68" s="73"/>
      <c r="V68" s="73"/>
      <c r="W68" s="73"/>
      <c r="X68" s="73"/>
      <c r="Y68" s="73"/>
    </row>
    <row r="69" spans="1:25" ht="15" customHeight="1" x14ac:dyDescent="0.25">
      <c r="A69" s="73"/>
      <c r="B69" s="49"/>
      <c r="C69" s="73"/>
      <c r="D69" s="104"/>
      <c r="E69" s="104"/>
      <c r="F69" s="104"/>
      <c r="G69" s="166"/>
      <c r="H69" s="73"/>
      <c r="I69" s="49"/>
      <c r="J69" s="73"/>
      <c r="K69" s="73"/>
      <c r="L69" s="73"/>
      <c r="M69" s="73"/>
      <c r="N69" s="73"/>
      <c r="O69" s="73"/>
      <c r="P69" s="73"/>
      <c r="Q69" s="73"/>
      <c r="R69" s="73"/>
      <c r="S69" s="73"/>
      <c r="T69" s="73"/>
      <c r="U69" s="73"/>
      <c r="V69" s="73"/>
      <c r="W69" s="73"/>
      <c r="X69" s="73"/>
      <c r="Y69" s="73"/>
    </row>
    <row r="70" spans="1:25" ht="15" customHeight="1" x14ac:dyDescent="0.25">
      <c r="A70" s="73"/>
      <c r="B70" s="49"/>
      <c r="C70" s="73"/>
      <c r="D70" s="104"/>
      <c r="E70" s="104"/>
      <c r="F70" s="104"/>
      <c r="G70" s="166"/>
      <c r="H70" s="73"/>
      <c r="I70" s="49"/>
      <c r="J70" s="73"/>
      <c r="K70" s="73"/>
      <c r="L70" s="73"/>
      <c r="M70" s="73"/>
      <c r="N70" s="73"/>
      <c r="O70" s="73"/>
      <c r="P70" s="73"/>
      <c r="Q70" s="73"/>
      <c r="R70" s="73"/>
      <c r="S70" s="73"/>
      <c r="T70" s="73"/>
      <c r="U70" s="73"/>
      <c r="V70" s="73"/>
      <c r="W70" s="73"/>
      <c r="X70" s="73"/>
      <c r="Y70" s="73"/>
    </row>
    <row r="71" spans="1:25" ht="15" customHeight="1" x14ac:dyDescent="0.25">
      <c r="A71" s="73"/>
      <c r="B71" s="49"/>
      <c r="C71" s="73"/>
      <c r="D71" s="104"/>
      <c r="E71" s="104"/>
      <c r="F71" s="104"/>
      <c r="G71" s="166"/>
      <c r="H71" s="73"/>
      <c r="I71" s="49"/>
      <c r="J71" s="73"/>
      <c r="K71" s="73"/>
      <c r="L71" s="73"/>
      <c r="M71" s="73"/>
      <c r="N71" s="73"/>
      <c r="O71" s="73"/>
      <c r="P71" s="73"/>
      <c r="Q71" s="73"/>
      <c r="R71" s="73"/>
      <c r="S71" s="73"/>
      <c r="T71" s="73"/>
      <c r="U71" s="73"/>
      <c r="V71" s="73"/>
      <c r="W71" s="73"/>
      <c r="X71" s="73"/>
      <c r="Y71" s="73"/>
    </row>
    <row r="72" spans="1:25" ht="15" customHeight="1" x14ac:dyDescent="0.25">
      <c r="A72" s="73"/>
      <c r="B72" s="49"/>
      <c r="C72" s="73"/>
      <c r="D72" s="104"/>
      <c r="E72" s="104"/>
      <c r="F72" s="104"/>
      <c r="G72" s="166"/>
      <c r="H72" s="73"/>
      <c r="I72" s="49"/>
      <c r="J72" s="73"/>
      <c r="K72" s="73"/>
      <c r="L72" s="73"/>
      <c r="M72" s="73"/>
      <c r="N72" s="73"/>
      <c r="O72" s="73"/>
      <c r="P72" s="73"/>
      <c r="Q72" s="73"/>
      <c r="R72" s="73"/>
      <c r="S72" s="73"/>
      <c r="T72" s="73"/>
      <c r="U72" s="73"/>
      <c r="V72" s="73"/>
      <c r="W72" s="73"/>
      <c r="X72" s="73"/>
      <c r="Y72" s="73"/>
    </row>
    <row r="73" spans="1:25" ht="15" customHeight="1" x14ac:dyDescent="0.25">
      <c r="A73" s="73"/>
      <c r="B73" s="49"/>
      <c r="C73" s="73"/>
      <c r="D73" s="104"/>
      <c r="E73" s="104"/>
      <c r="F73" s="104"/>
      <c r="G73" s="166"/>
      <c r="H73" s="73"/>
      <c r="I73" s="49"/>
      <c r="J73" s="73"/>
      <c r="K73" s="73"/>
      <c r="L73" s="73"/>
      <c r="M73" s="73"/>
      <c r="N73" s="73"/>
      <c r="O73" s="73"/>
      <c r="P73" s="73"/>
      <c r="Q73" s="73"/>
      <c r="R73" s="73"/>
      <c r="S73" s="73"/>
      <c r="T73" s="73"/>
      <c r="U73" s="73"/>
      <c r="V73" s="73"/>
      <c r="W73" s="73"/>
      <c r="X73" s="73"/>
      <c r="Y73" s="73"/>
    </row>
    <row r="74" spans="1:25" ht="15" customHeight="1" x14ac:dyDescent="0.25">
      <c r="A74" s="73"/>
      <c r="B74" s="49"/>
      <c r="C74" s="73"/>
      <c r="D74" s="104"/>
      <c r="E74" s="104"/>
      <c r="F74" s="104"/>
      <c r="G74" s="166"/>
      <c r="H74" s="73"/>
      <c r="I74" s="49"/>
      <c r="J74" s="73"/>
      <c r="K74" s="73"/>
      <c r="L74" s="73"/>
      <c r="M74" s="73"/>
      <c r="N74" s="73"/>
      <c r="O74" s="73"/>
      <c r="P74" s="73"/>
      <c r="Q74" s="73"/>
      <c r="R74" s="73"/>
      <c r="S74" s="73"/>
      <c r="T74" s="73"/>
      <c r="U74" s="73"/>
      <c r="V74" s="73"/>
      <c r="W74" s="73"/>
      <c r="X74" s="73"/>
      <c r="Y74" s="73"/>
    </row>
    <row r="75" spans="1:25" ht="15" customHeight="1" x14ac:dyDescent="0.25">
      <c r="A75" s="73"/>
      <c r="B75" s="49"/>
      <c r="C75" s="73"/>
      <c r="D75" s="104"/>
      <c r="E75" s="104"/>
      <c r="F75" s="104"/>
      <c r="G75" s="166"/>
      <c r="H75" s="73"/>
      <c r="I75" s="49"/>
      <c r="J75" s="73"/>
      <c r="K75" s="73"/>
      <c r="L75" s="73"/>
      <c r="M75" s="73"/>
      <c r="N75" s="73"/>
      <c r="O75" s="73"/>
      <c r="P75" s="73"/>
      <c r="Q75" s="73"/>
      <c r="R75" s="73"/>
      <c r="S75" s="73"/>
      <c r="T75" s="73"/>
      <c r="U75" s="73"/>
      <c r="V75" s="73"/>
      <c r="W75" s="73"/>
      <c r="X75" s="73"/>
      <c r="Y75" s="73"/>
    </row>
    <row r="76" spans="1:25" ht="15" customHeight="1" x14ac:dyDescent="0.25">
      <c r="A76" s="73"/>
      <c r="B76" s="49"/>
      <c r="C76" s="73"/>
      <c r="D76" s="104"/>
      <c r="E76" s="104"/>
      <c r="F76" s="104"/>
      <c r="G76" s="166"/>
      <c r="H76" s="73"/>
      <c r="I76" s="49"/>
      <c r="J76" s="73"/>
      <c r="K76" s="73"/>
      <c r="L76" s="73"/>
      <c r="M76" s="73"/>
      <c r="N76" s="73"/>
      <c r="O76" s="73"/>
      <c r="P76" s="73"/>
      <c r="Q76" s="73"/>
      <c r="R76" s="73"/>
      <c r="S76" s="73"/>
      <c r="T76" s="73"/>
      <c r="U76" s="73"/>
      <c r="V76" s="73"/>
      <c r="W76" s="73"/>
      <c r="X76" s="73"/>
      <c r="Y76" s="73"/>
    </row>
    <row r="77" spans="1:25" ht="15" customHeight="1" x14ac:dyDescent="0.25">
      <c r="A77" s="73"/>
      <c r="B77" s="49"/>
      <c r="C77" s="73"/>
      <c r="D77" s="104"/>
      <c r="E77" s="104"/>
      <c r="F77" s="104"/>
      <c r="G77" s="166"/>
      <c r="H77" s="73"/>
      <c r="I77" s="49"/>
      <c r="J77" s="73"/>
      <c r="K77" s="73"/>
      <c r="L77" s="73"/>
      <c r="M77" s="73"/>
      <c r="N77" s="73"/>
      <c r="O77" s="73"/>
      <c r="P77" s="73"/>
      <c r="Q77" s="73"/>
      <c r="R77" s="73"/>
      <c r="S77" s="73"/>
      <c r="T77" s="73"/>
      <c r="U77" s="73"/>
      <c r="V77" s="73"/>
      <c r="W77" s="73"/>
      <c r="X77" s="73"/>
      <c r="Y77" s="73"/>
    </row>
    <row r="78" spans="1:25" ht="15" customHeight="1" x14ac:dyDescent="0.25">
      <c r="A78" s="73"/>
      <c r="B78" s="49"/>
      <c r="C78" s="73"/>
      <c r="D78" s="104"/>
      <c r="E78" s="104"/>
      <c r="F78" s="104"/>
      <c r="G78" s="166"/>
      <c r="H78" s="73"/>
      <c r="I78" s="49"/>
      <c r="J78" s="73"/>
      <c r="K78" s="73"/>
      <c r="L78" s="73"/>
      <c r="M78" s="73"/>
      <c r="N78" s="73"/>
      <c r="O78" s="73"/>
      <c r="P78" s="73"/>
      <c r="Q78" s="73"/>
      <c r="R78" s="73"/>
      <c r="S78" s="73"/>
      <c r="T78" s="73"/>
      <c r="U78" s="73"/>
      <c r="V78" s="73"/>
      <c r="W78" s="73"/>
      <c r="X78" s="73"/>
      <c r="Y78" s="73"/>
    </row>
    <row r="79" spans="1:25" ht="15" customHeight="1" x14ac:dyDescent="0.25">
      <c r="A79" s="73"/>
      <c r="B79" s="49"/>
      <c r="C79" s="73"/>
      <c r="D79" s="104"/>
      <c r="E79" s="104"/>
      <c r="F79" s="104"/>
      <c r="G79" s="166"/>
      <c r="H79" s="73"/>
      <c r="I79" s="49"/>
      <c r="J79" s="73"/>
      <c r="K79" s="73"/>
      <c r="L79" s="73"/>
      <c r="M79" s="73"/>
      <c r="N79" s="73"/>
      <c r="O79" s="73"/>
      <c r="P79" s="73"/>
      <c r="Q79" s="73"/>
      <c r="R79" s="73"/>
      <c r="S79" s="73"/>
      <c r="T79" s="73"/>
      <c r="U79" s="73"/>
      <c r="V79" s="73"/>
      <c r="W79" s="73"/>
      <c r="X79" s="73"/>
      <c r="Y79" s="73"/>
    </row>
    <row r="80" spans="1:25" ht="15" customHeight="1" x14ac:dyDescent="0.25">
      <c r="A80" s="73"/>
      <c r="B80" s="49"/>
      <c r="C80" s="73"/>
      <c r="D80" s="104"/>
      <c r="E80" s="104"/>
      <c r="F80" s="104"/>
      <c r="G80" s="166"/>
      <c r="H80" s="73"/>
      <c r="I80" s="49"/>
      <c r="J80" s="73"/>
      <c r="K80" s="73"/>
      <c r="L80" s="73"/>
      <c r="M80" s="73"/>
      <c r="N80" s="73"/>
      <c r="O80" s="73"/>
      <c r="P80" s="73"/>
      <c r="Q80" s="73"/>
      <c r="R80" s="73"/>
      <c r="S80" s="73"/>
      <c r="T80" s="73"/>
      <c r="U80" s="73"/>
      <c r="V80" s="73"/>
      <c r="W80" s="73"/>
      <c r="X80" s="73"/>
      <c r="Y80" s="73"/>
    </row>
    <row r="81" spans="1:25" ht="15" customHeight="1" x14ac:dyDescent="0.25">
      <c r="A81" s="73"/>
      <c r="B81" s="49"/>
      <c r="C81" s="73"/>
      <c r="D81" s="104"/>
      <c r="E81" s="104"/>
      <c r="F81" s="104"/>
      <c r="G81" s="166"/>
      <c r="H81" s="73"/>
      <c r="I81" s="49"/>
      <c r="J81" s="73"/>
      <c r="K81" s="73"/>
      <c r="L81" s="73"/>
      <c r="M81" s="73"/>
      <c r="N81" s="73"/>
      <c r="O81" s="73"/>
      <c r="P81" s="73"/>
      <c r="Q81" s="73"/>
      <c r="R81" s="73"/>
      <c r="S81" s="73"/>
      <c r="T81" s="73"/>
      <c r="U81" s="73"/>
      <c r="V81" s="73"/>
      <c r="W81" s="73"/>
      <c r="X81" s="73"/>
      <c r="Y81" s="73"/>
    </row>
    <row r="82" spans="1:25" ht="15" customHeight="1" x14ac:dyDescent="0.25">
      <c r="A82" s="73"/>
      <c r="B82" s="49"/>
      <c r="C82" s="73"/>
      <c r="D82" s="104"/>
      <c r="E82" s="104"/>
      <c r="F82" s="104"/>
      <c r="G82" s="166"/>
      <c r="H82" s="73"/>
      <c r="I82" s="49"/>
      <c r="J82" s="73"/>
      <c r="K82" s="73"/>
      <c r="L82" s="73"/>
      <c r="M82" s="73"/>
      <c r="N82" s="73"/>
      <c r="O82" s="73"/>
      <c r="P82" s="73"/>
      <c r="Q82" s="73"/>
      <c r="R82" s="73"/>
      <c r="S82" s="73"/>
      <c r="T82" s="73"/>
      <c r="U82" s="73"/>
      <c r="V82" s="73"/>
      <c r="W82" s="73"/>
      <c r="X82" s="73"/>
      <c r="Y82" s="73"/>
    </row>
    <row r="83" spans="1:25" ht="15" customHeight="1" x14ac:dyDescent="0.25">
      <c r="A83" s="73"/>
      <c r="B83" s="49"/>
      <c r="C83" s="73"/>
      <c r="D83" s="104"/>
      <c r="E83" s="104"/>
      <c r="F83" s="104"/>
      <c r="G83" s="166"/>
      <c r="H83" s="73"/>
      <c r="I83" s="49"/>
      <c r="J83" s="73"/>
      <c r="K83" s="73"/>
      <c r="L83" s="73"/>
      <c r="M83" s="73"/>
      <c r="N83" s="73"/>
      <c r="O83" s="73"/>
      <c r="P83" s="73"/>
      <c r="Q83" s="73"/>
      <c r="R83" s="73"/>
      <c r="S83" s="73"/>
      <c r="T83" s="73"/>
      <c r="U83" s="73"/>
      <c r="V83" s="73"/>
      <c r="W83" s="73"/>
      <c r="X83" s="73"/>
      <c r="Y83" s="73"/>
    </row>
    <row r="84" spans="1:25" ht="15" customHeight="1" x14ac:dyDescent="0.25">
      <c r="A84" s="73"/>
      <c r="B84" s="49"/>
      <c r="C84" s="73"/>
      <c r="D84" s="104"/>
      <c r="E84" s="104"/>
      <c r="F84" s="104"/>
      <c r="G84" s="166"/>
      <c r="H84" s="73"/>
      <c r="I84" s="49"/>
      <c r="J84" s="73"/>
      <c r="K84" s="73"/>
      <c r="L84" s="73"/>
      <c r="M84" s="73"/>
      <c r="N84" s="73"/>
      <c r="O84" s="73"/>
      <c r="P84" s="73"/>
      <c r="Q84" s="73"/>
      <c r="R84" s="73"/>
      <c r="S84" s="73"/>
      <c r="T84" s="73"/>
      <c r="U84" s="73"/>
      <c r="V84" s="73"/>
      <c r="W84" s="73"/>
      <c r="X84" s="73"/>
      <c r="Y84" s="73"/>
    </row>
    <row r="85" spans="1:25" ht="15" customHeight="1" x14ac:dyDescent="0.25">
      <c r="A85" s="73"/>
      <c r="B85" s="49"/>
      <c r="C85" s="73"/>
      <c r="D85" s="104"/>
      <c r="E85" s="104"/>
      <c r="F85" s="104"/>
      <c r="G85" s="166"/>
      <c r="H85" s="73"/>
      <c r="I85" s="49"/>
      <c r="J85" s="73"/>
      <c r="K85" s="73"/>
      <c r="L85" s="73"/>
      <c r="M85" s="73"/>
      <c r="N85" s="73"/>
      <c r="O85" s="73"/>
      <c r="P85" s="73"/>
      <c r="Q85" s="73"/>
      <c r="R85" s="73"/>
      <c r="S85" s="73"/>
      <c r="T85" s="73"/>
      <c r="U85" s="73"/>
      <c r="V85" s="73"/>
      <c r="W85" s="73"/>
      <c r="X85" s="73"/>
      <c r="Y85" s="73"/>
    </row>
    <row r="86" spans="1:25" ht="15" customHeight="1" x14ac:dyDescent="0.25">
      <c r="A86" s="73"/>
      <c r="B86" s="49"/>
      <c r="C86" s="73"/>
      <c r="D86" s="104"/>
      <c r="E86" s="104"/>
      <c r="F86" s="104"/>
      <c r="G86" s="166"/>
      <c r="H86" s="73"/>
      <c r="I86" s="49"/>
      <c r="J86" s="73"/>
      <c r="K86" s="73"/>
      <c r="L86" s="73"/>
      <c r="M86" s="73"/>
      <c r="N86" s="73"/>
      <c r="O86" s="73"/>
      <c r="P86" s="73"/>
      <c r="Q86" s="73"/>
      <c r="R86" s="73"/>
      <c r="S86" s="73"/>
      <c r="T86" s="73"/>
      <c r="U86" s="73"/>
      <c r="V86" s="73"/>
      <c r="W86" s="73"/>
      <c r="X86" s="73"/>
      <c r="Y86" s="73"/>
    </row>
    <row r="87" spans="1:25" ht="15" customHeight="1" x14ac:dyDescent="0.25">
      <c r="A87" s="73"/>
      <c r="B87" s="49"/>
      <c r="C87" s="73"/>
      <c r="D87" s="104"/>
      <c r="E87" s="104"/>
      <c r="F87" s="104"/>
      <c r="G87" s="166"/>
      <c r="H87" s="73"/>
      <c r="I87" s="49"/>
      <c r="J87" s="73"/>
      <c r="K87" s="73"/>
      <c r="L87" s="73"/>
      <c r="M87" s="73"/>
      <c r="N87" s="73"/>
      <c r="O87" s="73"/>
      <c r="P87" s="73"/>
      <c r="Q87" s="73"/>
      <c r="R87" s="73"/>
      <c r="S87" s="73"/>
      <c r="T87" s="73"/>
      <c r="U87" s="73"/>
      <c r="V87" s="73"/>
      <c r="W87" s="73"/>
      <c r="X87" s="73"/>
      <c r="Y87" s="73"/>
    </row>
    <row r="88" spans="1:25" ht="15" customHeight="1" x14ac:dyDescent="0.25">
      <c r="A88" s="73"/>
      <c r="B88" s="49"/>
      <c r="C88" s="73"/>
      <c r="D88" s="104"/>
      <c r="E88" s="104"/>
      <c r="F88" s="104"/>
      <c r="G88" s="166"/>
      <c r="H88" s="73"/>
      <c r="I88" s="49"/>
      <c r="J88" s="73"/>
      <c r="K88" s="73"/>
      <c r="L88" s="73"/>
      <c r="M88" s="73"/>
      <c r="N88" s="73"/>
      <c r="O88" s="73"/>
      <c r="P88" s="73"/>
      <c r="Q88" s="73"/>
      <c r="R88" s="73"/>
      <c r="S88" s="73"/>
      <c r="T88" s="73"/>
      <c r="U88" s="73"/>
      <c r="V88" s="73"/>
      <c r="W88" s="73"/>
      <c r="X88" s="73"/>
      <c r="Y88" s="73"/>
    </row>
    <row r="89" spans="1:25" ht="15" customHeight="1" x14ac:dyDescent="0.25">
      <c r="A89" s="73"/>
      <c r="B89" s="49"/>
      <c r="C89" s="73"/>
      <c r="D89" s="104"/>
      <c r="E89" s="104"/>
      <c r="F89" s="104"/>
      <c r="G89" s="166"/>
      <c r="H89" s="73"/>
      <c r="I89" s="49"/>
      <c r="J89" s="73"/>
      <c r="K89" s="73"/>
      <c r="L89" s="73"/>
      <c r="M89" s="73"/>
      <c r="N89" s="73"/>
      <c r="O89" s="73"/>
      <c r="P89" s="73"/>
      <c r="Q89" s="73"/>
      <c r="R89" s="73"/>
      <c r="S89" s="73"/>
      <c r="T89" s="73"/>
      <c r="U89" s="73"/>
      <c r="V89" s="73"/>
      <c r="W89" s="73"/>
      <c r="X89" s="73"/>
      <c r="Y89" s="73"/>
    </row>
    <row r="90" spans="1:25" ht="15" customHeight="1" x14ac:dyDescent="0.25">
      <c r="A90" s="73"/>
      <c r="B90" s="49"/>
      <c r="C90" s="73"/>
      <c r="D90" s="104"/>
      <c r="E90" s="104"/>
      <c r="F90" s="104"/>
      <c r="G90" s="166"/>
      <c r="H90" s="73"/>
      <c r="I90" s="49"/>
      <c r="J90" s="73"/>
      <c r="K90" s="73"/>
      <c r="L90" s="73"/>
      <c r="M90" s="73"/>
      <c r="N90" s="73"/>
      <c r="O90" s="73"/>
      <c r="P90" s="73"/>
      <c r="Q90" s="73"/>
      <c r="R90" s="73"/>
      <c r="S90" s="73"/>
      <c r="T90" s="73"/>
      <c r="U90" s="73"/>
      <c r="V90" s="73"/>
      <c r="W90" s="73"/>
      <c r="X90" s="73"/>
      <c r="Y90" s="73"/>
    </row>
    <row r="91" spans="1:25" ht="15" customHeight="1" x14ac:dyDescent="0.25">
      <c r="A91" s="73"/>
      <c r="B91" s="49"/>
      <c r="C91" s="73"/>
      <c r="D91" s="104"/>
      <c r="E91" s="104"/>
      <c r="F91" s="104"/>
      <c r="G91" s="166"/>
      <c r="H91" s="73"/>
      <c r="I91" s="49"/>
      <c r="J91" s="73"/>
      <c r="K91" s="73"/>
      <c r="L91" s="73"/>
      <c r="M91" s="73"/>
      <c r="N91" s="73"/>
      <c r="O91" s="73"/>
      <c r="P91" s="73"/>
      <c r="Q91" s="73"/>
      <c r="R91" s="73"/>
      <c r="S91" s="73"/>
      <c r="T91" s="73"/>
      <c r="U91" s="73"/>
      <c r="V91" s="73"/>
      <c r="W91" s="73"/>
      <c r="X91" s="73"/>
      <c r="Y91" s="73"/>
    </row>
    <row r="92" spans="1:25" ht="15" customHeight="1" x14ac:dyDescent="0.25">
      <c r="A92" s="73"/>
      <c r="B92" s="49"/>
      <c r="C92" s="73"/>
      <c r="D92" s="104"/>
      <c r="E92" s="104"/>
      <c r="F92" s="104"/>
      <c r="G92" s="166"/>
      <c r="H92" s="73"/>
      <c r="I92" s="49"/>
      <c r="J92" s="73"/>
      <c r="K92" s="73"/>
      <c r="L92" s="73"/>
      <c r="M92" s="73"/>
      <c r="N92" s="73"/>
      <c r="O92" s="73"/>
      <c r="P92" s="73"/>
      <c r="Q92" s="73"/>
      <c r="R92" s="73"/>
      <c r="S92" s="73"/>
      <c r="T92" s="73"/>
      <c r="U92" s="73"/>
      <c r="V92" s="73"/>
      <c r="W92" s="73"/>
      <c r="X92" s="73"/>
      <c r="Y92" s="73"/>
    </row>
    <row r="93" spans="1:25" ht="15" customHeight="1" x14ac:dyDescent="0.25">
      <c r="A93" s="73"/>
      <c r="B93" s="49"/>
      <c r="C93" s="73"/>
      <c r="D93" s="104"/>
      <c r="E93" s="104"/>
      <c r="F93" s="104"/>
      <c r="G93" s="166"/>
      <c r="H93" s="73"/>
      <c r="I93" s="49"/>
      <c r="J93" s="73"/>
      <c r="K93" s="73"/>
      <c r="L93" s="73"/>
      <c r="M93" s="73"/>
      <c r="N93" s="73"/>
      <c r="O93" s="73"/>
      <c r="P93" s="73"/>
      <c r="Q93" s="73"/>
      <c r="R93" s="73"/>
      <c r="S93" s="73"/>
      <c r="T93" s="73"/>
      <c r="U93" s="73"/>
      <c r="V93" s="73"/>
      <c r="W93" s="73"/>
      <c r="X93" s="73"/>
      <c r="Y93" s="73"/>
    </row>
    <row r="94" spans="1:25" ht="15" customHeight="1" x14ac:dyDescent="0.25">
      <c r="A94" s="73"/>
      <c r="B94" s="49"/>
      <c r="C94" s="73"/>
      <c r="D94" s="104"/>
      <c r="E94" s="104"/>
      <c r="F94" s="104"/>
      <c r="G94" s="166"/>
      <c r="H94" s="73"/>
      <c r="I94" s="49"/>
      <c r="J94" s="73"/>
      <c r="K94" s="73"/>
      <c r="L94" s="73"/>
      <c r="M94" s="73"/>
      <c r="N94" s="73"/>
      <c r="O94" s="73"/>
      <c r="P94" s="73"/>
      <c r="Q94" s="73"/>
      <c r="R94" s="73"/>
      <c r="S94" s="73"/>
      <c r="T94" s="73"/>
      <c r="U94" s="73"/>
      <c r="V94" s="73"/>
      <c r="W94" s="73"/>
      <c r="X94" s="73"/>
      <c r="Y94" s="73"/>
    </row>
    <row r="95" spans="1:25" ht="15" customHeight="1" x14ac:dyDescent="0.25">
      <c r="A95" s="73"/>
      <c r="B95" s="49"/>
      <c r="C95" s="73"/>
      <c r="D95" s="104"/>
      <c r="E95" s="104"/>
      <c r="F95" s="104"/>
      <c r="G95" s="166"/>
      <c r="H95" s="73"/>
      <c r="I95" s="49"/>
      <c r="J95" s="73"/>
      <c r="K95" s="73"/>
      <c r="L95" s="73"/>
      <c r="M95" s="73"/>
      <c r="N95" s="73"/>
      <c r="O95" s="73"/>
      <c r="P95" s="73"/>
      <c r="Q95" s="73"/>
      <c r="R95" s="73"/>
      <c r="S95" s="73"/>
      <c r="T95" s="73"/>
      <c r="U95" s="73"/>
      <c r="V95" s="73"/>
      <c r="W95" s="73"/>
      <c r="X95" s="73"/>
      <c r="Y95" s="73"/>
    </row>
    <row r="96" spans="1:25" ht="15" customHeight="1" x14ac:dyDescent="0.25">
      <c r="A96" s="73"/>
      <c r="B96" s="49"/>
      <c r="C96" s="73"/>
      <c r="D96" s="104"/>
      <c r="E96" s="104"/>
      <c r="F96" s="104"/>
      <c r="G96" s="166"/>
      <c r="H96" s="73"/>
      <c r="I96" s="49"/>
      <c r="J96" s="73"/>
      <c r="K96" s="73"/>
      <c r="L96" s="73"/>
      <c r="M96" s="73"/>
      <c r="N96" s="73"/>
      <c r="O96" s="73"/>
      <c r="P96" s="73"/>
      <c r="Q96" s="73"/>
      <c r="R96" s="73"/>
      <c r="S96" s="73"/>
      <c r="T96" s="73"/>
      <c r="U96" s="73"/>
      <c r="V96" s="73"/>
      <c r="W96" s="73"/>
      <c r="X96" s="73"/>
      <c r="Y96" s="73"/>
    </row>
    <row r="97" spans="1:25" ht="15" customHeight="1" x14ac:dyDescent="0.25">
      <c r="A97" s="73"/>
      <c r="B97" s="49"/>
      <c r="C97" s="73"/>
      <c r="D97" s="104"/>
      <c r="E97" s="104"/>
      <c r="F97" s="104"/>
      <c r="G97" s="166"/>
      <c r="H97" s="73"/>
      <c r="I97" s="49"/>
      <c r="J97" s="73"/>
      <c r="K97" s="73"/>
      <c r="L97" s="73"/>
      <c r="M97" s="73"/>
      <c r="N97" s="73"/>
      <c r="O97" s="73"/>
      <c r="P97" s="73"/>
      <c r="Q97" s="73"/>
      <c r="R97" s="73"/>
      <c r="S97" s="73"/>
      <c r="T97" s="73"/>
      <c r="U97" s="73"/>
      <c r="V97" s="73"/>
      <c r="W97" s="73"/>
      <c r="X97" s="73"/>
      <c r="Y97" s="73"/>
    </row>
    <row r="98" spans="1:25" ht="15" customHeight="1" x14ac:dyDescent="0.25">
      <c r="A98" s="73"/>
      <c r="B98" s="49"/>
      <c r="C98" s="73"/>
      <c r="D98" s="104"/>
      <c r="E98" s="104"/>
      <c r="F98" s="104"/>
      <c r="G98" s="166"/>
      <c r="H98" s="73"/>
      <c r="I98" s="49"/>
      <c r="J98" s="73"/>
      <c r="K98" s="73"/>
      <c r="L98" s="73"/>
      <c r="M98" s="73"/>
      <c r="N98" s="73"/>
      <c r="O98" s="73"/>
      <c r="P98" s="73"/>
      <c r="Q98" s="73"/>
      <c r="R98" s="73"/>
      <c r="S98" s="73"/>
      <c r="T98" s="73"/>
      <c r="U98" s="73"/>
      <c r="V98" s="73"/>
      <c r="W98" s="73"/>
      <c r="X98" s="73"/>
      <c r="Y98" s="73"/>
    </row>
    <row r="99" spans="1:25" ht="15" customHeight="1" x14ac:dyDescent="0.25">
      <c r="A99" s="73"/>
      <c r="B99" s="49"/>
      <c r="C99" s="73"/>
      <c r="D99" s="104"/>
      <c r="E99" s="104"/>
      <c r="F99" s="104"/>
      <c r="G99" s="166"/>
      <c r="H99" s="73"/>
      <c r="I99" s="49"/>
      <c r="J99" s="73"/>
      <c r="K99" s="73"/>
      <c r="L99" s="73"/>
      <c r="M99" s="73"/>
      <c r="N99" s="73"/>
      <c r="O99" s="73"/>
      <c r="P99" s="73"/>
      <c r="Q99" s="73"/>
      <c r="R99" s="73"/>
      <c r="S99" s="73"/>
      <c r="T99" s="73"/>
      <c r="U99" s="73"/>
      <c r="V99" s="73"/>
      <c r="W99" s="73"/>
      <c r="X99" s="73"/>
      <c r="Y99" s="73"/>
    </row>
    <row r="100" spans="1:25" ht="15" customHeight="1" x14ac:dyDescent="0.25">
      <c r="A100" s="73"/>
      <c r="B100" s="49"/>
      <c r="C100" s="73"/>
      <c r="D100" s="104"/>
      <c r="E100" s="104"/>
      <c r="F100" s="104"/>
      <c r="G100" s="166"/>
      <c r="H100" s="73"/>
      <c r="I100" s="49"/>
      <c r="J100" s="73"/>
      <c r="K100" s="73"/>
      <c r="L100" s="73"/>
      <c r="M100" s="73"/>
      <c r="N100" s="73"/>
      <c r="O100" s="73"/>
      <c r="P100" s="73"/>
      <c r="Q100" s="73"/>
      <c r="R100" s="73"/>
      <c r="S100" s="73"/>
      <c r="T100" s="73"/>
      <c r="U100" s="73"/>
      <c r="V100" s="73"/>
      <c r="W100" s="73"/>
      <c r="X100" s="73"/>
      <c r="Y100" s="73"/>
    </row>
    <row r="101" spans="1:25" ht="15" customHeight="1" x14ac:dyDescent="0.25">
      <c r="A101" s="73"/>
      <c r="B101" s="49"/>
      <c r="C101" s="73"/>
      <c r="D101" s="104"/>
      <c r="E101" s="104"/>
      <c r="F101" s="104"/>
      <c r="G101" s="166"/>
      <c r="H101" s="73"/>
      <c r="I101" s="49"/>
      <c r="J101" s="73"/>
      <c r="K101" s="73"/>
      <c r="L101" s="73"/>
      <c r="M101" s="73"/>
      <c r="N101" s="73"/>
      <c r="O101" s="73"/>
      <c r="P101" s="73"/>
      <c r="Q101" s="73"/>
      <c r="R101" s="73"/>
      <c r="S101" s="73"/>
      <c r="T101" s="73"/>
      <c r="U101" s="73"/>
      <c r="V101" s="73"/>
      <c r="W101" s="73"/>
      <c r="X101" s="73"/>
      <c r="Y101" s="73"/>
    </row>
    <row r="102" spans="1:25" ht="15" customHeight="1" x14ac:dyDescent="0.25">
      <c r="A102" s="73"/>
      <c r="B102" s="49"/>
      <c r="C102" s="73"/>
      <c r="D102" s="104"/>
      <c r="E102" s="104"/>
      <c r="F102" s="104"/>
      <c r="G102" s="166"/>
      <c r="H102" s="73"/>
      <c r="I102" s="49"/>
      <c r="J102" s="73"/>
      <c r="K102" s="73"/>
      <c r="L102" s="73"/>
      <c r="M102" s="73"/>
      <c r="N102" s="73"/>
      <c r="O102" s="73"/>
      <c r="P102" s="73"/>
      <c r="Q102" s="73"/>
      <c r="R102" s="73"/>
      <c r="S102" s="73"/>
      <c r="T102" s="73"/>
      <c r="U102" s="73"/>
      <c r="V102" s="73"/>
      <c r="W102" s="73"/>
      <c r="X102" s="73"/>
      <c r="Y102" s="73"/>
    </row>
    <row r="103" spans="1:25" ht="15" customHeight="1" x14ac:dyDescent="0.25">
      <c r="A103" s="73"/>
      <c r="B103" s="49"/>
      <c r="C103" s="73"/>
      <c r="D103" s="104"/>
      <c r="E103" s="104"/>
      <c r="F103" s="104"/>
      <c r="G103" s="166"/>
      <c r="H103" s="73"/>
      <c r="I103" s="49"/>
      <c r="J103" s="73"/>
      <c r="K103" s="73"/>
      <c r="L103" s="73"/>
      <c r="M103" s="73"/>
      <c r="N103" s="73"/>
      <c r="O103" s="73"/>
      <c r="P103" s="73"/>
      <c r="Q103" s="73"/>
      <c r="R103" s="73"/>
      <c r="S103" s="73"/>
      <c r="T103" s="73"/>
      <c r="U103" s="73"/>
      <c r="V103" s="73"/>
      <c r="W103" s="73"/>
      <c r="X103" s="73"/>
      <c r="Y103" s="73"/>
    </row>
    <row r="104" spans="1:25" ht="15" customHeight="1" x14ac:dyDescent="0.25">
      <c r="A104" s="73"/>
      <c r="B104" s="49"/>
      <c r="C104" s="73"/>
      <c r="D104" s="104"/>
      <c r="E104" s="104"/>
      <c r="F104" s="104"/>
      <c r="G104" s="166"/>
      <c r="H104" s="73"/>
      <c r="I104" s="49"/>
      <c r="J104" s="73"/>
      <c r="K104" s="73"/>
      <c r="L104" s="73"/>
      <c r="M104" s="73"/>
      <c r="N104" s="73"/>
      <c r="O104" s="73"/>
      <c r="P104" s="73"/>
      <c r="Q104" s="73"/>
      <c r="R104" s="73"/>
      <c r="S104" s="73"/>
      <c r="T104" s="73"/>
      <c r="U104" s="73"/>
      <c r="V104" s="73"/>
      <c r="W104" s="73"/>
      <c r="X104" s="73"/>
      <c r="Y104" s="73"/>
    </row>
    <row r="105" spans="1:25" ht="15" customHeight="1" x14ac:dyDescent="0.25">
      <c r="A105" s="73"/>
      <c r="B105" s="49"/>
      <c r="C105" s="73"/>
      <c r="D105" s="104"/>
      <c r="E105" s="104"/>
      <c r="F105" s="104"/>
      <c r="G105" s="166"/>
      <c r="H105" s="73"/>
      <c r="I105" s="49"/>
      <c r="J105" s="73"/>
      <c r="K105" s="73"/>
      <c r="L105" s="73"/>
      <c r="M105" s="73"/>
      <c r="N105" s="73"/>
      <c r="O105" s="73"/>
      <c r="P105" s="73"/>
      <c r="Q105" s="73"/>
      <c r="R105" s="73"/>
      <c r="S105" s="73"/>
      <c r="T105" s="73"/>
      <c r="U105" s="73"/>
      <c r="V105" s="73"/>
      <c r="W105" s="73"/>
      <c r="X105" s="73"/>
      <c r="Y105" s="73"/>
    </row>
    <row r="106" spans="1:25" ht="15" customHeight="1" x14ac:dyDescent="0.25">
      <c r="A106" s="73"/>
      <c r="B106" s="49"/>
      <c r="C106" s="73"/>
      <c r="D106" s="104"/>
      <c r="E106" s="104"/>
      <c r="F106" s="104"/>
      <c r="G106" s="166"/>
      <c r="H106" s="73"/>
      <c r="I106" s="49"/>
      <c r="J106" s="73"/>
      <c r="K106" s="73"/>
      <c r="L106" s="73"/>
      <c r="M106" s="73"/>
      <c r="N106" s="73"/>
      <c r="O106" s="73"/>
      <c r="P106" s="73"/>
      <c r="Q106" s="73"/>
      <c r="R106" s="73"/>
      <c r="S106" s="73"/>
      <c r="T106" s="73"/>
      <c r="U106" s="73"/>
      <c r="V106" s="73"/>
      <c r="W106" s="73"/>
      <c r="X106" s="73"/>
      <c r="Y106" s="73"/>
    </row>
    <row r="107" spans="1:25" ht="15" customHeight="1" x14ac:dyDescent="0.25">
      <c r="A107" s="73"/>
      <c r="B107" s="49"/>
      <c r="C107" s="73"/>
      <c r="D107" s="104"/>
      <c r="E107" s="104"/>
      <c r="F107" s="104"/>
      <c r="G107" s="166"/>
      <c r="H107" s="73"/>
      <c r="I107" s="49"/>
      <c r="J107" s="73"/>
      <c r="K107" s="73"/>
      <c r="L107" s="73"/>
      <c r="M107" s="73"/>
      <c r="N107" s="73"/>
      <c r="O107" s="73"/>
      <c r="P107" s="73"/>
      <c r="Q107" s="73"/>
      <c r="R107" s="73"/>
      <c r="S107" s="73"/>
      <c r="T107" s="73"/>
      <c r="U107" s="73"/>
      <c r="V107" s="73"/>
      <c r="W107" s="73"/>
      <c r="X107" s="73"/>
      <c r="Y107" s="73"/>
    </row>
    <row r="108" spans="1:25" ht="15" customHeight="1" x14ac:dyDescent="0.25">
      <c r="A108" s="73"/>
      <c r="B108" s="49"/>
      <c r="C108" s="73"/>
      <c r="D108" s="104"/>
      <c r="E108" s="104"/>
      <c r="F108" s="104"/>
      <c r="G108" s="166"/>
      <c r="H108" s="73"/>
      <c r="I108" s="49"/>
      <c r="J108" s="73"/>
      <c r="K108" s="73"/>
      <c r="L108" s="73"/>
      <c r="M108" s="73"/>
      <c r="N108" s="73"/>
      <c r="O108" s="73"/>
      <c r="P108" s="73"/>
      <c r="Q108" s="73"/>
      <c r="R108" s="73"/>
      <c r="S108" s="73"/>
      <c r="T108" s="73"/>
      <c r="U108" s="73"/>
      <c r="V108" s="73"/>
      <c r="W108" s="73"/>
      <c r="X108" s="73"/>
      <c r="Y108" s="73"/>
    </row>
    <row r="109" spans="1:25" ht="15" customHeight="1" x14ac:dyDescent="0.25">
      <c r="A109" s="73"/>
      <c r="B109" s="49"/>
      <c r="C109" s="73"/>
      <c r="D109" s="104"/>
      <c r="E109" s="104"/>
      <c r="F109" s="104"/>
      <c r="G109" s="166"/>
      <c r="H109" s="73"/>
      <c r="I109" s="49"/>
      <c r="J109" s="73"/>
      <c r="K109" s="73"/>
      <c r="L109" s="73"/>
      <c r="M109" s="73"/>
      <c r="N109" s="73"/>
      <c r="O109" s="73"/>
      <c r="P109" s="73"/>
      <c r="Q109" s="73"/>
      <c r="R109" s="73"/>
      <c r="S109" s="73"/>
      <c r="T109" s="73"/>
      <c r="U109" s="73"/>
      <c r="V109" s="73"/>
      <c r="W109" s="73"/>
      <c r="X109" s="73"/>
      <c r="Y109" s="73"/>
    </row>
    <row r="110" spans="1:25" ht="15" customHeight="1" x14ac:dyDescent="0.25">
      <c r="A110" s="73"/>
      <c r="B110" s="49"/>
      <c r="C110" s="73"/>
      <c r="D110" s="104"/>
      <c r="E110" s="104"/>
      <c r="F110" s="104"/>
      <c r="G110" s="166"/>
      <c r="H110" s="73"/>
      <c r="I110" s="49"/>
      <c r="J110" s="73"/>
      <c r="K110" s="73"/>
      <c r="L110" s="73"/>
      <c r="M110" s="73"/>
      <c r="N110" s="73"/>
      <c r="O110" s="73"/>
      <c r="P110" s="73"/>
      <c r="Q110" s="73"/>
      <c r="R110" s="73"/>
      <c r="S110" s="73"/>
      <c r="T110" s="73"/>
      <c r="U110" s="73"/>
      <c r="V110" s="73"/>
      <c r="W110" s="73"/>
      <c r="X110" s="73"/>
      <c r="Y110" s="73"/>
    </row>
    <row r="111" spans="1:25" ht="15" customHeight="1" x14ac:dyDescent="0.25">
      <c r="A111" s="73"/>
      <c r="B111" s="49"/>
      <c r="C111" s="73"/>
      <c r="D111" s="104"/>
      <c r="E111" s="104"/>
      <c r="F111" s="104"/>
      <c r="G111" s="166"/>
      <c r="H111" s="73"/>
      <c r="I111" s="49"/>
      <c r="J111" s="73"/>
      <c r="K111" s="73"/>
      <c r="L111" s="73"/>
      <c r="M111" s="73"/>
      <c r="N111" s="73"/>
      <c r="O111" s="73"/>
      <c r="P111" s="73"/>
      <c r="Q111" s="73"/>
      <c r="R111" s="73"/>
      <c r="S111" s="73"/>
      <c r="T111" s="73"/>
      <c r="U111" s="73"/>
      <c r="V111" s="73"/>
      <c r="W111" s="73"/>
      <c r="X111" s="73"/>
      <c r="Y111" s="73"/>
    </row>
    <row r="112" spans="1:25" ht="15" customHeight="1" x14ac:dyDescent="0.25">
      <c r="A112" s="73"/>
      <c r="B112" s="49"/>
      <c r="C112" s="73"/>
      <c r="D112" s="104"/>
      <c r="E112" s="104"/>
      <c r="F112" s="104"/>
      <c r="G112" s="166"/>
      <c r="H112" s="73"/>
      <c r="I112" s="49"/>
      <c r="J112" s="73"/>
      <c r="K112" s="73"/>
      <c r="L112" s="73"/>
      <c r="M112" s="73"/>
      <c r="N112" s="73"/>
      <c r="O112" s="73"/>
      <c r="P112" s="73"/>
      <c r="Q112" s="73"/>
      <c r="R112" s="73"/>
      <c r="S112" s="73"/>
      <c r="T112" s="73"/>
      <c r="U112" s="73"/>
      <c r="V112" s="73"/>
      <c r="W112" s="73"/>
      <c r="X112" s="73"/>
      <c r="Y112" s="73"/>
    </row>
    <row r="113" spans="1:25" ht="15" customHeight="1" x14ac:dyDescent="0.25">
      <c r="A113" s="73"/>
      <c r="B113" s="49"/>
      <c r="C113" s="73"/>
      <c r="D113" s="104"/>
      <c r="E113" s="104"/>
      <c r="F113" s="104"/>
      <c r="G113" s="166"/>
      <c r="H113" s="73"/>
      <c r="I113" s="49"/>
      <c r="J113" s="73"/>
      <c r="K113" s="73"/>
      <c r="L113" s="73"/>
      <c r="M113" s="73"/>
      <c r="N113" s="73"/>
      <c r="O113" s="73"/>
      <c r="P113" s="73"/>
      <c r="Q113" s="73"/>
      <c r="R113" s="73"/>
      <c r="S113" s="73"/>
      <c r="T113" s="73"/>
      <c r="U113" s="73"/>
      <c r="V113" s="73"/>
      <c r="W113" s="73"/>
      <c r="X113" s="73"/>
      <c r="Y113" s="73"/>
    </row>
    <row r="114" spans="1:25" ht="15" customHeight="1" x14ac:dyDescent="0.25">
      <c r="A114" s="73"/>
      <c r="B114" s="49"/>
      <c r="C114" s="73"/>
      <c r="D114" s="104"/>
      <c r="E114" s="104"/>
      <c r="F114" s="104"/>
      <c r="G114" s="166"/>
      <c r="H114" s="73"/>
      <c r="I114" s="49"/>
      <c r="J114" s="73"/>
      <c r="K114" s="73"/>
      <c r="L114" s="73"/>
      <c r="M114" s="73"/>
      <c r="N114" s="73"/>
      <c r="O114" s="73"/>
      <c r="P114" s="73"/>
      <c r="Q114" s="73"/>
      <c r="R114" s="73"/>
      <c r="S114" s="73"/>
      <c r="T114" s="73"/>
      <c r="U114" s="73"/>
      <c r="V114" s="73"/>
      <c r="W114" s="73"/>
      <c r="X114" s="73"/>
      <c r="Y114" s="73"/>
    </row>
    <row r="115" spans="1:25" ht="15" customHeight="1" x14ac:dyDescent="0.25">
      <c r="A115" s="73"/>
      <c r="B115" s="49"/>
      <c r="C115" s="73"/>
      <c r="D115" s="104"/>
      <c r="E115" s="104"/>
      <c r="F115" s="104"/>
      <c r="G115" s="166"/>
      <c r="H115" s="73"/>
      <c r="I115" s="49"/>
      <c r="J115" s="73"/>
      <c r="K115" s="73"/>
      <c r="L115" s="73"/>
      <c r="M115" s="73"/>
      <c r="N115" s="73"/>
      <c r="O115" s="73"/>
      <c r="P115" s="73"/>
      <c r="Q115" s="73"/>
      <c r="R115" s="73"/>
      <c r="S115" s="73"/>
      <c r="T115" s="73"/>
      <c r="U115" s="73"/>
      <c r="V115" s="73"/>
      <c r="W115" s="73"/>
      <c r="X115" s="73"/>
      <c r="Y115" s="73"/>
    </row>
    <row r="116" spans="1:25" ht="15" customHeight="1" x14ac:dyDescent="0.25">
      <c r="A116" s="73"/>
      <c r="B116" s="49"/>
      <c r="C116" s="73"/>
      <c r="D116" s="104"/>
      <c r="E116" s="104"/>
      <c r="F116" s="104"/>
      <c r="G116" s="166"/>
      <c r="H116" s="73"/>
      <c r="I116" s="49"/>
      <c r="J116" s="73"/>
      <c r="K116" s="73"/>
      <c r="L116" s="73"/>
      <c r="M116" s="73"/>
      <c r="N116" s="73"/>
      <c r="O116" s="73"/>
      <c r="P116" s="73"/>
      <c r="Q116" s="73"/>
      <c r="R116" s="73"/>
      <c r="S116" s="73"/>
      <c r="T116" s="73"/>
      <c r="U116" s="73"/>
      <c r="V116" s="73"/>
      <c r="W116" s="73"/>
      <c r="X116" s="73"/>
      <c r="Y116" s="73"/>
    </row>
    <row r="117" spans="1:25" ht="15" customHeight="1" x14ac:dyDescent="0.25">
      <c r="A117" s="73"/>
      <c r="B117" s="49"/>
      <c r="C117" s="73"/>
      <c r="D117" s="104"/>
      <c r="E117" s="104"/>
      <c r="F117" s="104"/>
      <c r="G117" s="166"/>
      <c r="H117" s="73"/>
      <c r="I117" s="49"/>
      <c r="J117" s="73"/>
      <c r="K117" s="73"/>
      <c r="L117" s="73"/>
      <c r="M117" s="73"/>
      <c r="N117" s="73"/>
      <c r="O117" s="73"/>
      <c r="P117" s="73"/>
      <c r="Q117" s="73"/>
      <c r="R117" s="73"/>
      <c r="S117" s="73"/>
      <c r="T117" s="73"/>
      <c r="U117" s="73"/>
      <c r="V117" s="73"/>
      <c r="W117" s="73"/>
      <c r="X117" s="73"/>
      <c r="Y117" s="73"/>
    </row>
    <row r="118" spans="1:25" ht="15" customHeight="1" x14ac:dyDescent="0.25">
      <c r="A118" s="73"/>
      <c r="B118" s="49"/>
      <c r="C118" s="73"/>
      <c r="D118" s="104"/>
      <c r="E118" s="104"/>
      <c r="F118" s="104"/>
      <c r="G118" s="166"/>
      <c r="H118" s="73"/>
      <c r="I118" s="49"/>
      <c r="J118" s="73"/>
      <c r="K118" s="73"/>
      <c r="L118" s="73"/>
      <c r="M118" s="73"/>
      <c r="N118" s="73"/>
      <c r="O118" s="73"/>
      <c r="P118" s="73"/>
      <c r="Q118" s="73"/>
      <c r="R118" s="73"/>
      <c r="S118" s="73"/>
      <c r="T118" s="73"/>
      <c r="U118" s="73"/>
      <c r="V118" s="73"/>
      <c r="W118" s="73"/>
      <c r="X118" s="73"/>
      <c r="Y118" s="73"/>
    </row>
    <row r="119" spans="1:25" ht="15" customHeight="1" x14ac:dyDescent="0.25">
      <c r="A119" s="73"/>
      <c r="B119" s="49"/>
      <c r="C119" s="73"/>
      <c r="D119" s="104"/>
      <c r="E119" s="104"/>
      <c r="F119" s="104"/>
      <c r="G119" s="166"/>
      <c r="H119" s="73"/>
      <c r="I119" s="49"/>
      <c r="J119" s="73"/>
      <c r="K119" s="73"/>
      <c r="L119" s="73"/>
      <c r="M119" s="73"/>
      <c r="N119" s="73"/>
      <c r="O119" s="73"/>
      <c r="P119" s="73"/>
      <c r="Q119" s="73"/>
      <c r="R119" s="73"/>
      <c r="S119" s="73"/>
      <c r="T119" s="73"/>
      <c r="U119" s="73"/>
      <c r="V119" s="73"/>
      <c r="W119" s="73"/>
      <c r="X119" s="73"/>
      <c r="Y119" s="73"/>
    </row>
    <row r="120" spans="1:25" ht="15" customHeight="1" x14ac:dyDescent="0.25">
      <c r="A120" s="73"/>
      <c r="B120" s="49"/>
      <c r="C120" s="73"/>
      <c r="D120" s="104"/>
      <c r="E120" s="104"/>
      <c r="F120" s="104"/>
      <c r="G120" s="166"/>
      <c r="H120" s="73"/>
      <c r="I120" s="49"/>
      <c r="J120" s="73"/>
      <c r="K120" s="73"/>
      <c r="L120" s="73"/>
      <c r="M120" s="73"/>
      <c r="N120" s="73"/>
      <c r="O120" s="73"/>
      <c r="P120" s="73"/>
      <c r="Q120" s="73"/>
      <c r="R120" s="73"/>
      <c r="S120" s="73"/>
      <c r="T120" s="73"/>
      <c r="U120" s="73"/>
      <c r="V120" s="73"/>
      <c r="W120" s="73"/>
      <c r="X120" s="73"/>
      <c r="Y120" s="73"/>
    </row>
    <row r="121" spans="1:25" ht="15" customHeight="1" x14ac:dyDescent="0.25">
      <c r="A121" s="73"/>
      <c r="B121" s="49"/>
      <c r="C121" s="73"/>
      <c r="D121" s="104"/>
      <c r="E121" s="104"/>
      <c r="F121" s="104"/>
      <c r="G121" s="166"/>
      <c r="H121" s="73"/>
      <c r="I121" s="49"/>
      <c r="J121" s="73"/>
      <c r="K121" s="73"/>
      <c r="L121" s="73"/>
      <c r="M121" s="73"/>
      <c r="N121" s="73"/>
      <c r="O121" s="73"/>
      <c r="P121" s="73"/>
      <c r="Q121" s="73"/>
      <c r="R121" s="73"/>
      <c r="S121" s="73"/>
      <c r="T121" s="73"/>
      <c r="U121" s="73"/>
      <c r="V121" s="73"/>
      <c r="W121" s="73"/>
      <c r="X121" s="73"/>
      <c r="Y121" s="73"/>
    </row>
    <row r="122" spans="1:25" ht="15" customHeight="1" x14ac:dyDescent="0.25">
      <c r="A122" s="73"/>
      <c r="B122" s="49"/>
      <c r="C122" s="73"/>
      <c r="D122" s="104"/>
      <c r="E122" s="104"/>
      <c r="F122" s="104"/>
      <c r="G122" s="166"/>
      <c r="H122" s="73"/>
      <c r="I122" s="49"/>
      <c r="J122" s="73"/>
      <c r="K122" s="73"/>
      <c r="L122" s="73"/>
      <c r="M122" s="73"/>
      <c r="N122" s="73"/>
      <c r="O122" s="73"/>
      <c r="P122" s="73"/>
      <c r="Q122" s="73"/>
      <c r="R122" s="73"/>
      <c r="S122" s="73"/>
      <c r="T122" s="73"/>
      <c r="U122" s="73"/>
      <c r="V122" s="73"/>
      <c r="W122" s="73"/>
      <c r="X122" s="73"/>
      <c r="Y122" s="73"/>
    </row>
    <row r="123" spans="1:25" ht="15" customHeight="1" x14ac:dyDescent="0.25">
      <c r="A123" s="73"/>
      <c r="B123" s="49"/>
      <c r="C123" s="73"/>
      <c r="D123" s="104"/>
      <c r="E123" s="104"/>
      <c r="F123" s="104"/>
      <c r="G123" s="166"/>
      <c r="H123" s="73"/>
      <c r="I123" s="49"/>
      <c r="J123" s="73"/>
      <c r="K123" s="73"/>
      <c r="L123" s="73"/>
      <c r="M123" s="73"/>
      <c r="N123" s="73"/>
      <c r="O123" s="73"/>
      <c r="P123" s="73"/>
      <c r="Q123" s="73"/>
      <c r="R123" s="73"/>
      <c r="S123" s="73"/>
      <c r="T123" s="73"/>
      <c r="U123" s="73"/>
      <c r="V123" s="73"/>
      <c r="W123" s="73"/>
      <c r="X123" s="73"/>
      <c r="Y123" s="73"/>
    </row>
    <row r="124" spans="1:25" ht="15" customHeight="1" x14ac:dyDescent="0.25">
      <c r="A124" s="73"/>
      <c r="B124" s="49"/>
      <c r="C124" s="73"/>
      <c r="D124" s="104"/>
      <c r="E124" s="104"/>
      <c r="F124" s="104"/>
      <c r="G124" s="166"/>
      <c r="H124" s="73"/>
      <c r="I124" s="49"/>
      <c r="J124" s="73"/>
      <c r="K124" s="73"/>
      <c r="L124" s="73"/>
      <c r="M124" s="73"/>
      <c r="N124" s="73"/>
      <c r="O124" s="73"/>
      <c r="P124" s="73"/>
      <c r="Q124" s="73"/>
      <c r="R124" s="73"/>
      <c r="S124" s="73"/>
      <c r="T124" s="73"/>
      <c r="U124" s="73"/>
      <c r="V124" s="73"/>
      <c r="W124" s="73"/>
      <c r="X124" s="73"/>
      <c r="Y124" s="73"/>
    </row>
    <row r="125" spans="1:25" ht="15" customHeight="1" x14ac:dyDescent="0.25">
      <c r="A125" s="73"/>
      <c r="B125" s="49"/>
      <c r="C125" s="73"/>
      <c r="D125" s="104"/>
      <c r="E125" s="104"/>
      <c r="F125" s="104"/>
      <c r="G125" s="166"/>
      <c r="H125" s="73"/>
      <c r="I125" s="49"/>
      <c r="J125" s="73"/>
      <c r="K125" s="73"/>
      <c r="L125" s="73"/>
      <c r="M125" s="73"/>
      <c r="N125" s="73"/>
      <c r="O125" s="73"/>
      <c r="P125" s="73"/>
      <c r="Q125" s="73"/>
      <c r="R125" s="73"/>
      <c r="S125" s="73"/>
      <c r="T125" s="73"/>
      <c r="U125" s="73"/>
      <c r="V125" s="73"/>
      <c r="W125" s="73"/>
      <c r="X125" s="73"/>
      <c r="Y125" s="73"/>
    </row>
    <row r="126" spans="1:25" ht="15" customHeight="1" x14ac:dyDescent="0.25">
      <c r="A126" s="73"/>
      <c r="B126" s="49"/>
      <c r="C126" s="73"/>
      <c r="D126" s="104"/>
      <c r="E126" s="104"/>
      <c r="F126" s="104"/>
      <c r="G126" s="166"/>
      <c r="H126" s="73"/>
      <c r="I126" s="49"/>
      <c r="J126" s="73"/>
      <c r="K126" s="73"/>
      <c r="L126" s="73"/>
      <c r="M126" s="73"/>
      <c r="N126" s="73"/>
      <c r="O126" s="73"/>
      <c r="P126" s="73"/>
      <c r="Q126" s="73"/>
      <c r="R126" s="73"/>
      <c r="S126" s="73"/>
      <c r="T126" s="73"/>
      <c r="U126" s="73"/>
      <c r="V126" s="73"/>
      <c r="W126" s="73"/>
      <c r="X126" s="73"/>
      <c r="Y126" s="73"/>
    </row>
    <row r="127" spans="1:25" ht="15" customHeight="1" x14ac:dyDescent="0.25">
      <c r="A127" s="73"/>
      <c r="B127" s="49"/>
      <c r="C127" s="73"/>
      <c r="D127" s="104"/>
      <c r="E127" s="104"/>
      <c r="F127" s="104"/>
      <c r="G127" s="166"/>
      <c r="H127" s="73"/>
      <c r="I127" s="49"/>
      <c r="J127" s="73"/>
      <c r="K127" s="73"/>
      <c r="L127" s="73"/>
      <c r="M127" s="73"/>
      <c r="N127" s="73"/>
      <c r="O127" s="73"/>
      <c r="P127" s="73"/>
      <c r="Q127" s="73"/>
      <c r="R127" s="73"/>
      <c r="S127" s="73"/>
      <c r="T127" s="73"/>
      <c r="U127" s="73"/>
      <c r="V127" s="73"/>
      <c r="W127" s="73"/>
      <c r="X127" s="73"/>
      <c r="Y127" s="73"/>
    </row>
    <row r="128" spans="1:25" ht="15" customHeight="1" x14ac:dyDescent="0.25">
      <c r="A128" s="73"/>
      <c r="B128" s="49"/>
      <c r="C128" s="73"/>
      <c r="D128" s="104"/>
      <c r="E128" s="104"/>
      <c r="F128" s="104"/>
      <c r="G128" s="166"/>
      <c r="H128" s="73"/>
      <c r="I128" s="49"/>
      <c r="J128" s="73"/>
      <c r="K128" s="73"/>
      <c r="L128" s="73"/>
      <c r="M128" s="73"/>
      <c r="N128" s="73"/>
      <c r="O128" s="73"/>
      <c r="P128" s="73"/>
      <c r="Q128" s="73"/>
      <c r="R128" s="73"/>
      <c r="S128" s="73"/>
      <c r="T128" s="73"/>
      <c r="U128" s="73"/>
      <c r="V128" s="73"/>
      <c r="W128" s="73"/>
      <c r="X128" s="73"/>
      <c r="Y128" s="73"/>
    </row>
    <row r="129" spans="1:25" ht="15" customHeight="1" x14ac:dyDescent="0.25">
      <c r="A129" s="73"/>
      <c r="B129" s="49"/>
      <c r="C129" s="73"/>
      <c r="D129" s="104"/>
      <c r="E129" s="104"/>
      <c r="F129" s="104"/>
      <c r="G129" s="166"/>
      <c r="H129" s="73"/>
      <c r="I129" s="49"/>
      <c r="J129" s="73"/>
      <c r="K129" s="73"/>
      <c r="L129" s="73"/>
      <c r="M129" s="73"/>
      <c r="N129" s="73"/>
      <c r="O129" s="73"/>
      <c r="P129" s="73"/>
      <c r="Q129" s="73"/>
      <c r="R129" s="73"/>
      <c r="S129" s="73"/>
      <c r="T129" s="73"/>
      <c r="U129" s="73"/>
      <c r="V129" s="73"/>
      <c r="W129" s="73"/>
      <c r="X129" s="73"/>
      <c r="Y129" s="73"/>
    </row>
    <row r="130" spans="1:25" ht="15" customHeight="1" x14ac:dyDescent="0.25">
      <c r="A130" s="73"/>
      <c r="B130" s="49"/>
      <c r="C130" s="73"/>
      <c r="D130" s="104"/>
      <c r="E130" s="104"/>
      <c r="F130" s="104"/>
      <c r="G130" s="166"/>
      <c r="H130" s="73"/>
      <c r="I130" s="49"/>
      <c r="J130" s="73"/>
      <c r="K130" s="73"/>
      <c r="L130" s="73"/>
      <c r="M130" s="73"/>
      <c r="N130" s="73"/>
      <c r="O130" s="73"/>
      <c r="P130" s="73"/>
      <c r="Q130" s="73"/>
      <c r="R130" s="73"/>
      <c r="S130" s="73"/>
      <c r="T130" s="73"/>
      <c r="U130" s="73"/>
      <c r="V130" s="73"/>
      <c r="W130" s="73"/>
      <c r="X130" s="73"/>
      <c r="Y130" s="73"/>
    </row>
    <row r="131" spans="1:25" ht="15" customHeight="1" x14ac:dyDescent="0.25">
      <c r="A131" s="73"/>
      <c r="B131" s="49"/>
      <c r="C131" s="73"/>
      <c r="D131" s="104"/>
      <c r="E131" s="104"/>
      <c r="F131" s="104"/>
      <c r="G131" s="166"/>
      <c r="H131" s="73"/>
      <c r="I131" s="49"/>
      <c r="J131" s="73"/>
      <c r="K131" s="73"/>
      <c r="L131" s="73"/>
      <c r="M131" s="73"/>
      <c r="N131" s="73"/>
      <c r="O131" s="73"/>
      <c r="P131" s="73"/>
      <c r="Q131" s="73"/>
      <c r="R131" s="73"/>
      <c r="S131" s="73"/>
      <c r="T131" s="73"/>
      <c r="U131" s="73"/>
      <c r="V131" s="73"/>
      <c r="W131" s="73"/>
      <c r="X131" s="73"/>
      <c r="Y131" s="73"/>
    </row>
    <row r="132" spans="1:25" ht="15" customHeight="1" x14ac:dyDescent="0.25">
      <c r="A132" s="73"/>
      <c r="B132" s="49"/>
      <c r="C132" s="73"/>
      <c r="D132" s="104"/>
      <c r="E132" s="104"/>
      <c r="F132" s="104"/>
      <c r="G132" s="166"/>
      <c r="H132" s="73"/>
      <c r="I132" s="49"/>
      <c r="J132" s="73"/>
      <c r="K132" s="73"/>
      <c r="L132" s="73"/>
      <c r="M132" s="73"/>
      <c r="N132" s="73"/>
      <c r="O132" s="73"/>
      <c r="P132" s="73"/>
      <c r="Q132" s="73"/>
      <c r="R132" s="73"/>
      <c r="S132" s="73"/>
      <c r="T132" s="73"/>
      <c r="U132" s="73"/>
      <c r="V132" s="73"/>
      <c r="W132" s="73"/>
      <c r="X132" s="73"/>
      <c r="Y132" s="73"/>
    </row>
    <row r="133" spans="1:25" ht="15" customHeight="1" x14ac:dyDescent="0.25">
      <c r="A133" s="73"/>
      <c r="B133" s="49"/>
      <c r="C133" s="73"/>
      <c r="D133" s="104"/>
      <c r="E133" s="104"/>
      <c r="F133" s="104"/>
      <c r="G133" s="166"/>
      <c r="H133" s="73"/>
      <c r="I133" s="49"/>
      <c r="J133" s="73"/>
      <c r="K133" s="73"/>
      <c r="L133" s="73"/>
      <c r="M133" s="73"/>
      <c r="N133" s="73"/>
      <c r="O133" s="73"/>
      <c r="P133" s="73"/>
      <c r="Q133" s="73"/>
      <c r="R133" s="73"/>
      <c r="S133" s="73"/>
      <c r="T133" s="73"/>
      <c r="U133" s="73"/>
      <c r="V133" s="73"/>
      <c r="W133" s="73"/>
      <c r="X133" s="73"/>
      <c r="Y133" s="73"/>
    </row>
    <row r="134" spans="1:25" ht="15" customHeight="1" x14ac:dyDescent="0.25">
      <c r="A134" s="73"/>
      <c r="B134" s="49"/>
      <c r="C134" s="73"/>
      <c r="D134" s="104"/>
      <c r="E134" s="104"/>
      <c r="F134" s="104"/>
      <c r="G134" s="166"/>
      <c r="H134" s="73"/>
      <c r="I134" s="49"/>
      <c r="J134" s="73"/>
      <c r="K134" s="73"/>
      <c r="L134" s="73"/>
      <c r="M134" s="73"/>
      <c r="N134" s="73"/>
      <c r="O134" s="73"/>
      <c r="P134" s="73"/>
      <c r="Q134" s="73"/>
      <c r="R134" s="73"/>
      <c r="S134" s="73"/>
      <c r="T134" s="73"/>
      <c r="U134" s="73"/>
      <c r="V134" s="73"/>
      <c r="W134" s="73"/>
      <c r="X134" s="73"/>
      <c r="Y134" s="73"/>
    </row>
    <row r="135" spans="1:25" ht="15" customHeight="1" x14ac:dyDescent="0.25">
      <c r="A135" s="73"/>
      <c r="B135" s="49"/>
      <c r="C135" s="73"/>
      <c r="D135" s="104"/>
      <c r="E135" s="104"/>
      <c r="F135" s="104"/>
      <c r="G135" s="166"/>
      <c r="H135" s="73"/>
      <c r="I135" s="49"/>
      <c r="J135" s="73"/>
      <c r="K135" s="73"/>
      <c r="L135" s="73"/>
      <c r="M135" s="73"/>
      <c r="N135" s="73"/>
      <c r="O135" s="73"/>
      <c r="P135" s="73"/>
      <c r="Q135" s="73"/>
      <c r="R135" s="73"/>
      <c r="S135" s="73"/>
      <c r="T135" s="73"/>
      <c r="U135" s="73"/>
      <c r="V135" s="73"/>
      <c r="W135" s="73"/>
      <c r="X135" s="73"/>
      <c r="Y135" s="73"/>
    </row>
    <row r="136" spans="1:25" ht="15" customHeight="1" x14ac:dyDescent="0.25">
      <c r="A136" s="73"/>
      <c r="B136" s="49"/>
      <c r="C136" s="73"/>
      <c r="D136" s="104"/>
      <c r="E136" s="104"/>
      <c r="F136" s="104"/>
      <c r="G136" s="166"/>
      <c r="H136" s="73"/>
      <c r="I136" s="49"/>
      <c r="J136" s="73"/>
      <c r="K136" s="73"/>
      <c r="L136" s="73"/>
      <c r="M136" s="73"/>
      <c r="N136" s="73"/>
      <c r="O136" s="73"/>
      <c r="P136" s="73"/>
      <c r="Q136" s="73"/>
      <c r="R136" s="73"/>
      <c r="S136" s="73"/>
      <c r="T136" s="73"/>
      <c r="U136" s="73"/>
      <c r="V136" s="73"/>
      <c r="W136" s="73"/>
      <c r="X136" s="73"/>
      <c r="Y136" s="73"/>
    </row>
    <row r="137" spans="1:25" ht="15" customHeight="1" x14ac:dyDescent="0.25">
      <c r="A137" s="73"/>
      <c r="B137" s="49"/>
      <c r="C137" s="73"/>
      <c r="D137" s="104"/>
      <c r="E137" s="104"/>
      <c r="F137" s="104"/>
      <c r="G137" s="166"/>
      <c r="H137" s="73"/>
      <c r="I137" s="49"/>
      <c r="J137" s="73"/>
      <c r="K137" s="73"/>
      <c r="L137" s="73"/>
      <c r="M137" s="73"/>
      <c r="N137" s="73"/>
      <c r="O137" s="73"/>
      <c r="P137" s="73"/>
      <c r="Q137" s="73"/>
      <c r="R137" s="73"/>
      <c r="S137" s="73"/>
      <c r="T137" s="73"/>
      <c r="U137" s="73"/>
      <c r="V137" s="73"/>
      <c r="W137" s="73"/>
      <c r="X137" s="73"/>
      <c r="Y137" s="73"/>
    </row>
    <row r="138" spans="1:25" ht="15" customHeight="1" x14ac:dyDescent="0.25">
      <c r="A138" s="73"/>
      <c r="B138" s="49"/>
      <c r="C138" s="73"/>
      <c r="D138" s="104"/>
      <c r="E138" s="104"/>
      <c r="F138" s="104"/>
      <c r="G138" s="166"/>
      <c r="H138" s="73"/>
      <c r="I138" s="49"/>
      <c r="J138" s="73"/>
      <c r="K138" s="73"/>
      <c r="L138" s="73"/>
      <c r="M138" s="73"/>
      <c r="N138" s="73"/>
      <c r="O138" s="73"/>
      <c r="P138" s="73"/>
      <c r="Q138" s="73"/>
      <c r="R138" s="73"/>
      <c r="S138" s="73"/>
      <c r="T138" s="73"/>
      <c r="U138" s="73"/>
      <c r="V138" s="73"/>
      <c r="W138" s="73"/>
      <c r="X138" s="73"/>
      <c r="Y138" s="73"/>
    </row>
    <row r="139" spans="1:25" ht="15" customHeight="1" x14ac:dyDescent="0.25">
      <c r="A139" s="73"/>
      <c r="B139" s="49"/>
      <c r="C139" s="73"/>
      <c r="D139" s="104"/>
      <c r="E139" s="104"/>
      <c r="F139" s="104"/>
      <c r="G139" s="166"/>
      <c r="H139" s="73"/>
      <c r="I139" s="49"/>
      <c r="J139" s="73"/>
      <c r="K139" s="73"/>
      <c r="L139" s="73"/>
      <c r="M139" s="73"/>
      <c r="N139" s="73"/>
      <c r="O139" s="73"/>
      <c r="P139" s="73"/>
      <c r="Q139" s="73"/>
      <c r="R139" s="73"/>
      <c r="S139" s="73"/>
      <c r="T139" s="73"/>
      <c r="U139" s="73"/>
      <c r="V139" s="73"/>
      <c r="W139" s="73"/>
      <c r="X139" s="73"/>
      <c r="Y139" s="73"/>
    </row>
    <row r="140" spans="1:25" ht="15" customHeight="1" x14ac:dyDescent="0.25">
      <c r="A140" s="73"/>
      <c r="B140" s="49"/>
      <c r="C140" s="73"/>
      <c r="D140" s="104"/>
      <c r="E140" s="104"/>
      <c r="F140" s="104"/>
      <c r="G140" s="166"/>
      <c r="H140" s="73"/>
      <c r="I140" s="49"/>
      <c r="J140" s="73"/>
      <c r="K140" s="73"/>
      <c r="L140" s="73"/>
      <c r="M140" s="73"/>
      <c r="N140" s="73"/>
      <c r="O140" s="73"/>
      <c r="P140" s="73"/>
      <c r="Q140" s="73"/>
      <c r="R140" s="73"/>
      <c r="S140" s="73"/>
      <c r="T140" s="73"/>
      <c r="U140" s="73"/>
      <c r="V140" s="73"/>
      <c r="W140" s="73"/>
      <c r="X140" s="73"/>
      <c r="Y140" s="73"/>
    </row>
    <row r="141" spans="1:25" ht="15" customHeight="1" x14ac:dyDescent="0.25">
      <c r="A141" s="73"/>
      <c r="B141" s="49"/>
      <c r="C141" s="73"/>
      <c r="D141" s="104"/>
      <c r="E141" s="104"/>
      <c r="F141" s="104"/>
      <c r="G141" s="166"/>
      <c r="H141" s="73"/>
      <c r="I141" s="49"/>
      <c r="J141" s="73"/>
      <c r="K141" s="73"/>
      <c r="L141" s="73"/>
      <c r="M141" s="73"/>
      <c r="N141" s="73"/>
      <c r="O141" s="73"/>
      <c r="P141" s="73"/>
      <c r="Q141" s="73"/>
      <c r="R141" s="73"/>
      <c r="S141" s="73"/>
      <c r="T141" s="73"/>
      <c r="U141" s="73"/>
      <c r="V141" s="73"/>
      <c r="W141" s="73"/>
      <c r="X141" s="73"/>
      <c r="Y141" s="73"/>
    </row>
    <row r="142" spans="1:25" ht="15" customHeight="1" x14ac:dyDescent="0.25">
      <c r="A142" s="73"/>
      <c r="B142" s="49"/>
      <c r="C142" s="73"/>
      <c r="D142" s="104"/>
      <c r="E142" s="104"/>
      <c r="F142" s="104"/>
      <c r="G142" s="166"/>
      <c r="H142" s="73"/>
      <c r="I142" s="49"/>
      <c r="J142" s="73"/>
      <c r="K142" s="73"/>
      <c r="L142" s="73"/>
      <c r="M142" s="73"/>
      <c r="N142" s="73"/>
      <c r="O142" s="73"/>
      <c r="P142" s="73"/>
      <c r="Q142" s="73"/>
      <c r="R142" s="73"/>
      <c r="S142" s="73"/>
      <c r="T142" s="73"/>
      <c r="U142" s="73"/>
      <c r="V142" s="73"/>
      <c r="W142" s="73"/>
      <c r="X142" s="73"/>
      <c r="Y142" s="73"/>
    </row>
    <row r="143" spans="1:25" ht="15" customHeight="1" x14ac:dyDescent="0.25">
      <c r="A143" s="73"/>
      <c r="B143" s="49"/>
      <c r="C143" s="73"/>
      <c r="D143" s="104"/>
      <c r="E143" s="104"/>
      <c r="F143" s="104"/>
      <c r="G143" s="166"/>
      <c r="H143" s="73"/>
      <c r="I143" s="49"/>
      <c r="J143" s="73"/>
      <c r="K143" s="73"/>
      <c r="L143" s="73"/>
      <c r="M143" s="73"/>
      <c r="N143" s="73"/>
      <c r="O143" s="73"/>
      <c r="P143" s="73"/>
      <c r="Q143" s="73"/>
      <c r="R143" s="73"/>
      <c r="S143" s="73"/>
      <c r="T143" s="73"/>
      <c r="U143" s="73"/>
      <c r="V143" s="73"/>
      <c r="W143" s="73"/>
      <c r="X143" s="73"/>
      <c r="Y143" s="73"/>
    </row>
    <row r="144" spans="1:25" ht="15" customHeight="1" x14ac:dyDescent="0.25">
      <c r="A144" s="73"/>
      <c r="B144" s="49"/>
      <c r="C144" s="73"/>
      <c r="D144" s="104"/>
      <c r="E144" s="104"/>
      <c r="F144" s="104"/>
      <c r="G144" s="166"/>
      <c r="H144" s="73"/>
      <c r="I144" s="49"/>
      <c r="J144" s="73"/>
      <c r="K144" s="73"/>
      <c r="L144" s="73"/>
      <c r="M144" s="73"/>
      <c r="N144" s="73"/>
      <c r="O144" s="73"/>
      <c r="P144" s="73"/>
      <c r="Q144" s="73"/>
      <c r="R144" s="73"/>
      <c r="S144" s="73"/>
      <c r="T144" s="73"/>
      <c r="U144" s="73"/>
      <c r="V144" s="73"/>
      <c r="W144" s="73"/>
      <c r="X144" s="73"/>
      <c r="Y144" s="73"/>
    </row>
    <row r="145" spans="1:25" ht="15" customHeight="1" x14ac:dyDescent="0.25">
      <c r="A145" s="73"/>
      <c r="B145" s="49"/>
      <c r="C145" s="73"/>
      <c r="D145" s="104"/>
      <c r="E145" s="104"/>
      <c r="F145" s="104"/>
      <c r="G145" s="166"/>
      <c r="H145" s="73"/>
      <c r="I145" s="49"/>
      <c r="J145" s="73"/>
      <c r="K145" s="73"/>
      <c r="L145" s="73"/>
      <c r="M145" s="73"/>
      <c r="N145" s="73"/>
      <c r="O145" s="73"/>
      <c r="P145" s="73"/>
      <c r="Q145" s="73"/>
      <c r="R145" s="73"/>
      <c r="S145" s="73"/>
      <c r="T145" s="73"/>
      <c r="U145" s="73"/>
      <c r="V145" s="73"/>
      <c r="W145" s="73"/>
      <c r="X145" s="73"/>
      <c r="Y145" s="73"/>
    </row>
    <row r="146" spans="1:25" ht="14.25" customHeight="1" x14ac:dyDescent="0.25">
      <c r="A146" s="73"/>
      <c r="B146" s="49"/>
      <c r="C146" s="73"/>
      <c r="D146" s="104"/>
      <c r="E146" s="104"/>
      <c r="F146" s="104"/>
      <c r="G146" s="166"/>
      <c r="H146" s="73"/>
      <c r="I146" s="49"/>
      <c r="J146" s="73"/>
      <c r="K146" s="73"/>
      <c r="L146" s="73"/>
      <c r="M146" s="73"/>
      <c r="N146" s="73"/>
      <c r="O146" s="73"/>
      <c r="P146" s="73"/>
      <c r="Q146" s="73"/>
      <c r="R146" s="73"/>
      <c r="S146" s="73"/>
      <c r="T146" s="73"/>
      <c r="U146" s="73"/>
      <c r="V146" s="73"/>
      <c r="W146" s="73"/>
      <c r="X146" s="73"/>
      <c r="Y146" s="73"/>
    </row>
    <row r="147" spans="1:25" ht="15" customHeight="1" x14ac:dyDescent="0.25">
      <c r="A147" s="73"/>
      <c r="B147" s="49"/>
      <c r="C147" s="73"/>
      <c r="D147" s="104"/>
      <c r="E147" s="104"/>
      <c r="F147" s="104"/>
      <c r="G147" s="166"/>
      <c r="H147" s="73"/>
      <c r="I147" s="49"/>
      <c r="J147" s="73"/>
      <c r="K147" s="73"/>
      <c r="L147" s="73"/>
      <c r="M147" s="73"/>
      <c r="N147" s="73"/>
      <c r="O147" s="73"/>
      <c r="P147" s="73"/>
      <c r="Q147" s="73"/>
      <c r="R147" s="73"/>
      <c r="S147" s="73"/>
      <c r="T147" s="73"/>
      <c r="U147" s="73"/>
      <c r="V147" s="73"/>
      <c r="W147" s="73"/>
      <c r="X147" s="73"/>
      <c r="Y147" s="73"/>
    </row>
    <row r="148" spans="1:25" ht="15" customHeight="1" x14ac:dyDescent="0.25">
      <c r="A148" s="73"/>
      <c r="B148" s="49"/>
      <c r="C148" s="73"/>
      <c r="D148" s="104"/>
      <c r="E148" s="104"/>
      <c r="F148" s="104"/>
      <c r="G148" s="166"/>
      <c r="H148" s="73"/>
      <c r="I148" s="49"/>
      <c r="J148" s="73"/>
      <c r="K148" s="73"/>
      <c r="L148" s="73"/>
      <c r="M148" s="73"/>
      <c r="N148" s="73"/>
      <c r="O148" s="73"/>
      <c r="P148" s="73"/>
      <c r="Q148" s="73"/>
      <c r="R148" s="73"/>
      <c r="S148" s="73"/>
      <c r="T148" s="73"/>
      <c r="U148" s="73"/>
      <c r="V148" s="73"/>
      <c r="W148" s="73"/>
      <c r="X148" s="73"/>
      <c r="Y148" s="73"/>
    </row>
    <row r="149" spans="1:25" ht="15" customHeight="1" x14ac:dyDescent="0.25">
      <c r="A149" s="73"/>
      <c r="B149" s="49"/>
      <c r="C149" s="73"/>
      <c r="D149" s="104"/>
      <c r="E149" s="104"/>
      <c r="F149" s="104"/>
      <c r="G149" s="166"/>
      <c r="H149" s="73"/>
      <c r="I149" s="49"/>
      <c r="J149" s="73"/>
      <c r="K149" s="73"/>
      <c r="L149" s="73"/>
      <c r="M149" s="73"/>
      <c r="N149" s="73"/>
      <c r="O149" s="73"/>
      <c r="P149" s="73"/>
      <c r="Q149" s="73"/>
      <c r="R149" s="73"/>
      <c r="S149" s="73"/>
      <c r="T149" s="73"/>
      <c r="U149" s="73"/>
      <c r="V149" s="73"/>
      <c r="W149" s="73"/>
      <c r="X149" s="73"/>
      <c r="Y149" s="73"/>
    </row>
    <row r="150" spans="1:25" ht="15" customHeight="1" x14ac:dyDescent="0.25">
      <c r="A150" s="73"/>
      <c r="B150" s="49"/>
      <c r="C150" s="73"/>
      <c r="D150" s="104"/>
      <c r="E150" s="104"/>
      <c r="F150" s="104"/>
      <c r="G150" s="166"/>
      <c r="H150" s="73"/>
      <c r="I150" s="49"/>
      <c r="J150" s="73"/>
      <c r="K150" s="73"/>
      <c r="L150" s="73"/>
      <c r="M150" s="73"/>
      <c r="N150" s="73"/>
      <c r="O150" s="73"/>
      <c r="P150" s="73"/>
      <c r="Q150" s="73"/>
      <c r="R150" s="73"/>
      <c r="S150" s="73"/>
      <c r="T150" s="73"/>
      <c r="U150" s="73"/>
      <c r="V150" s="73"/>
      <c r="W150" s="73"/>
      <c r="X150" s="73"/>
      <c r="Y150" s="73"/>
    </row>
    <row r="151" spans="1:25" ht="15" customHeight="1" x14ac:dyDescent="0.25">
      <c r="A151" s="73"/>
      <c r="B151" s="49"/>
      <c r="C151" s="73"/>
      <c r="D151" s="104"/>
      <c r="E151" s="104"/>
      <c r="F151" s="104"/>
      <c r="G151" s="166"/>
      <c r="H151" s="73"/>
      <c r="I151" s="49"/>
      <c r="J151" s="73"/>
      <c r="K151" s="73"/>
      <c r="L151" s="73"/>
      <c r="M151" s="73"/>
      <c r="N151" s="73"/>
      <c r="O151" s="73"/>
      <c r="P151" s="73"/>
      <c r="Q151" s="73"/>
      <c r="R151" s="73"/>
      <c r="S151" s="73"/>
      <c r="T151" s="73"/>
      <c r="U151" s="73"/>
      <c r="V151" s="73"/>
      <c r="W151" s="73"/>
      <c r="X151" s="73"/>
      <c r="Y151" s="73"/>
    </row>
    <row r="152" spans="1:25" ht="15" customHeight="1" x14ac:dyDescent="0.25">
      <c r="A152" s="73"/>
      <c r="B152" s="49"/>
      <c r="C152" s="73"/>
      <c r="D152" s="104"/>
      <c r="E152" s="104"/>
      <c r="F152" s="104"/>
      <c r="G152" s="166"/>
      <c r="H152" s="73"/>
      <c r="I152" s="49"/>
      <c r="J152" s="73"/>
      <c r="K152" s="73"/>
      <c r="L152" s="73"/>
      <c r="M152" s="73"/>
      <c r="N152" s="73"/>
      <c r="O152" s="73"/>
      <c r="P152" s="73"/>
      <c r="Q152" s="73"/>
      <c r="R152" s="73"/>
      <c r="S152" s="73"/>
      <c r="T152" s="73"/>
      <c r="U152" s="73"/>
      <c r="V152" s="73"/>
      <c r="W152" s="73"/>
      <c r="X152" s="73"/>
      <c r="Y152" s="73"/>
    </row>
    <row r="153" spans="1:25" ht="15" customHeight="1" x14ac:dyDescent="0.25">
      <c r="A153" s="73"/>
      <c r="B153" s="49"/>
      <c r="C153" s="73"/>
      <c r="D153" s="104"/>
      <c r="E153" s="104"/>
      <c r="F153" s="104"/>
      <c r="G153" s="166"/>
      <c r="H153" s="73"/>
      <c r="I153" s="49"/>
      <c r="J153" s="73"/>
      <c r="K153" s="73"/>
      <c r="L153" s="73"/>
      <c r="M153" s="73"/>
      <c r="N153" s="73"/>
      <c r="O153" s="73"/>
      <c r="P153" s="73"/>
      <c r="Q153" s="73"/>
      <c r="R153" s="73"/>
      <c r="S153" s="73"/>
      <c r="T153" s="73"/>
      <c r="U153" s="73"/>
      <c r="V153" s="73"/>
      <c r="W153" s="73"/>
      <c r="X153" s="73"/>
      <c r="Y153" s="73"/>
    </row>
    <row r="154" spans="1:25" ht="15" customHeight="1" x14ac:dyDescent="0.25">
      <c r="A154" s="73"/>
      <c r="B154" s="49"/>
      <c r="C154" s="73"/>
      <c r="D154" s="104"/>
      <c r="E154" s="104"/>
      <c r="F154" s="104"/>
      <c r="G154" s="166"/>
      <c r="H154" s="73"/>
      <c r="I154" s="49"/>
      <c r="J154" s="73"/>
      <c r="K154" s="73"/>
      <c r="L154" s="73"/>
      <c r="M154" s="73"/>
      <c r="N154" s="73"/>
      <c r="O154" s="73"/>
      <c r="P154" s="73"/>
      <c r="Q154" s="73"/>
      <c r="R154" s="73"/>
      <c r="S154" s="73"/>
      <c r="T154" s="73"/>
      <c r="U154" s="73"/>
      <c r="V154" s="73"/>
      <c r="W154" s="73"/>
      <c r="X154" s="73"/>
      <c r="Y154" s="73"/>
    </row>
    <row r="155" spans="1:25" ht="15" customHeight="1" x14ac:dyDescent="0.25">
      <c r="A155" s="73"/>
      <c r="B155" s="49"/>
      <c r="C155" s="73"/>
      <c r="D155" s="104"/>
      <c r="E155" s="104"/>
      <c r="F155" s="104"/>
      <c r="G155" s="166"/>
      <c r="H155" s="73"/>
      <c r="I155" s="49"/>
      <c r="J155" s="73"/>
      <c r="K155" s="73"/>
      <c r="L155" s="73"/>
      <c r="M155" s="73"/>
      <c r="N155" s="73"/>
      <c r="O155" s="73"/>
      <c r="P155" s="73"/>
      <c r="Q155" s="73"/>
      <c r="R155" s="73"/>
      <c r="S155" s="73"/>
      <c r="T155" s="73"/>
      <c r="U155" s="73"/>
      <c r="V155" s="73"/>
      <c r="W155" s="73"/>
      <c r="X155" s="73"/>
      <c r="Y155" s="73"/>
    </row>
    <row r="156" spans="1:25" ht="15" customHeight="1" x14ac:dyDescent="0.25">
      <c r="A156" s="73"/>
      <c r="B156" s="49"/>
      <c r="C156" s="73"/>
      <c r="D156" s="104"/>
      <c r="E156" s="104"/>
      <c r="F156" s="104"/>
      <c r="G156" s="166"/>
      <c r="H156" s="73"/>
      <c r="I156" s="49"/>
      <c r="J156" s="73"/>
      <c r="K156" s="73"/>
      <c r="L156" s="73"/>
      <c r="M156" s="73"/>
      <c r="N156" s="73"/>
      <c r="O156" s="73"/>
      <c r="P156" s="73"/>
      <c r="Q156" s="73"/>
      <c r="R156" s="73"/>
      <c r="S156" s="73"/>
      <c r="T156" s="73"/>
      <c r="U156" s="73"/>
      <c r="V156" s="73"/>
      <c r="W156" s="73"/>
      <c r="X156" s="73"/>
      <c r="Y156" s="73"/>
    </row>
    <row r="157" spans="1:25" ht="15" customHeight="1" x14ac:dyDescent="0.25">
      <c r="A157" s="73"/>
      <c r="B157" s="49"/>
      <c r="C157" s="73"/>
      <c r="D157" s="104"/>
      <c r="E157" s="104"/>
      <c r="F157" s="104"/>
      <c r="G157" s="166"/>
      <c r="H157" s="73"/>
      <c r="I157" s="49"/>
      <c r="J157" s="73"/>
      <c r="K157" s="73"/>
      <c r="L157" s="73"/>
      <c r="M157" s="73"/>
      <c r="N157" s="73"/>
      <c r="O157" s="73"/>
      <c r="P157" s="73"/>
      <c r="Q157" s="73"/>
      <c r="R157" s="73"/>
      <c r="S157" s="73"/>
      <c r="T157" s="73"/>
      <c r="U157" s="73"/>
      <c r="V157" s="73"/>
      <c r="W157" s="73"/>
      <c r="X157" s="73"/>
      <c r="Y157" s="73"/>
    </row>
    <row r="158" spans="1:25" ht="15" customHeight="1" x14ac:dyDescent="0.25">
      <c r="A158" s="73"/>
      <c r="B158" s="49"/>
      <c r="C158" s="73"/>
      <c r="D158" s="104"/>
      <c r="E158" s="104"/>
      <c r="F158" s="104"/>
      <c r="G158" s="166"/>
      <c r="H158" s="73"/>
      <c r="I158" s="49"/>
      <c r="J158" s="73"/>
      <c r="K158" s="73"/>
      <c r="L158" s="73"/>
      <c r="M158" s="73"/>
      <c r="N158" s="73"/>
      <c r="O158" s="73"/>
      <c r="P158" s="73"/>
      <c r="Q158" s="73"/>
      <c r="R158" s="73"/>
      <c r="S158" s="73"/>
      <c r="T158" s="73"/>
      <c r="U158" s="73"/>
      <c r="V158" s="73"/>
      <c r="W158" s="73"/>
      <c r="X158" s="73"/>
      <c r="Y158" s="73"/>
    </row>
    <row r="159" spans="1:25" ht="15" customHeight="1" x14ac:dyDescent="0.25">
      <c r="A159" s="73"/>
      <c r="B159" s="49"/>
      <c r="C159" s="73"/>
      <c r="D159" s="104"/>
      <c r="E159" s="104"/>
      <c r="F159" s="104"/>
      <c r="G159" s="166"/>
      <c r="H159" s="73"/>
      <c r="I159" s="49"/>
      <c r="J159" s="73"/>
      <c r="K159" s="73"/>
      <c r="L159" s="73"/>
      <c r="M159" s="73"/>
      <c r="N159" s="73"/>
      <c r="O159" s="73"/>
      <c r="P159" s="73"/>
      <c r="Q159" s="73"/>
      <c r="R159" s="73"/>
      <c r="S159" s="73"/>
      <c r="T159" s="73"/>
      <c r="U159" s="73"/>
      <c r="V159" s="73"/>
      <c r="W159" s="73"/>
      <c r="X159" s="73"/>
      <c r="Y159" s="73"/>
    </row>
    <row r="160" spans="1:25" ht="15" customHeight="1" x14ac:dyDescent="0.25">
      <c r="A160" s="73"/>
      <c r="B160" s="49"/>
      <c r="C160" s="73"/>
      <c r="D160" s="104"/>
      <c r="E160" s="104"/>
      <c r="F160" s="104"/>
      <c r="G160" s="166"/>
      <c r="H160" s="73"/>
      <c r="I160" s="49"/>
      <c r="J160" s="73"/>
      <c r="K160" s="73"/>
      <c r="L160" s="73"/>
      <c r="M160" s="73"/>
      <c r="N160" s="73"/>
      <c r="O160" s="73"/>
      <c r="P160" s="73"/>
      <c r="Q160" s="73"/>
      <c r="R160" s="73"/>
      <c r="S160" s="73"/>
      <c r="T160" s="73"/>
      <c r="U160" s="73"/>
      <c r="V160" s="73"/>
      <c r="W160" s="73"/>
      <c r="X160" s="73"/>
      <c r="Y160" s="73"/>
    </row>
    <row r="161" spans="1:25" ht="15" customHeight="1" x14ac:dyDescent="0.25">
      <c r="A161" s="73"/>
      <c r="B161" s="49"/>
      <c r="C161" s="73"/>
      <c r="D161" s="104"/>
      <c r="E161" s="104"/>
      <c r="F161" s="104"/>
      <c r="G161" s="166"/>
      <c r="H161" s="73"/>
      <c r="I161" s="49"/>
      <c r="J161" s="73"/>
      <c r="K161" s="73"/>
      <c r="L161" s="73"/>
      <c r="M161" s="73"/>
      <c r="N161" s="73"/>
      <c r="O161" s="73"/>
      <c r="P161" s="73"/>
      <c r="Q161" s="73"/>
      <c r="R161" s="73"/>
      <c r="S161" s="73"/>
      <c r="T161" s="73"/>
      <c r="U161" s="73"/>
      <c r="V161" s="73"/>
      <c r="W161" s="73"/>
      <c r="X161" s="73"/>
      <c r="Y161" s="73"/>
    </row>
    <row r="162" spans="1:25" ht="15" customHeight="1" x14ac:dyDescent="0.25">
      <c r="A162" s="73"/>
      <c r="B162" s="49"/>
      <c r="C162" s="73"/>
      <c r="D162" s="104"/>
      <c r="E162" s="104"/>
      <c r="F162" s="104"/>
      <c r="G162" s="166"/>
      <c r="H162" s="73"/>
      <c r="I162" s="49"/>
      <c r="J162" s="73"/>
      <c r="K162" s="73"/>
      <c r="L162" s="73"/>
      <c r="M162" s="73"/>
      <c r="N162" s="73"/>
      <c r="O162" s="73"/>
      <c r="P162" s="73"/>
      <c r="Q162" s="73"/>
      <c r="R162" s="73"/>
      <c r="S162" s="73"/>
      <c r="T162" s="73"/>
      <c r="U162" s="73"/>
      <c r="V162" s="73"/>
      <c r="W162" s="73"/>
      <c r="X162" s="73"/>
      <c r="Y162" s="73"/>
    </row>
    <row r="163" spans="1:25" ht="15" customHeight="1" x14ac:dyDescent="0.25">
      <c r="A163" s="73"/>
      <c r="B163" s="49"/>
      <c r="C163" s="73"/>
      <c r="D163" s="104"/>
      <c r="E163" s="104"/>
      <c r="F163" s="104"/>
      <c r="G163" s="166"/>
      <c r="H163" s="73"/>
      <c r="I163" s="49"/>
      <c r="J163" s="73"/>
      <c r="K163" s="73"/>
      <c r="L163" s="73"/>
      <c r="M163" s="73"/>
      <c r="N163" s="73"/>
      <c r="O163" s="73"/>
      <c r="P163" s="73"/>
      <c r="Q163" s="73"/>
      <c r="R163" s="73"/>
      <c r="S163" s="73"/>
      <c r="T163" s="73"/>
      <c r="U163" s="73"/>
      <c r="V163" s="73"/>
      <c r="W163" s="73"/>
      <c r="X163" s="73"/>
      <c r="Y163" s="73"/>
    </row>
    <row r="164" spans="1:25" ht="15" customHeight="1" x14ac:dyDescent="0.25">
      <c r="A164" s="73"/>
      <c r="B164" s="49"/>
      <c r="C164" s="73"/>
      <c r="D164" s="104"/>
      <c r="E164" s="104"/>
      <c r="F164" s="104"/>
      <c r="G164" s="166"/>
      <c r="H164" s="73"/>
      <c r="I164" s="49"/>
      <c r="J164" s="73"/>
      <c r="K164" s="73"/>
      <c r="L164" s="73"/>
      <c r="M164" s="73"/>
      <c r="N164" s="73"/>
      <c r="O164" s="73"/>
      <c r="P164" s="73"/>
      <c r="Q164" s="73"/>
      <c r="R164" s="73"/>
      <c r="S164" s="73"/>
      <c r="T164" s="73"/>
      <c r="U164" s="73"/>
      <c r="V164" s="73"/>
      <c r="W164" s="73"/>
      <c r="X164" s="73"/>
      <c r="Y164" s="73"/>
    </row>
    <row r="165" spans="1:25" ht="15" customHeight="1" x14ac:dyDescent="0.25">
      <c r="A165" s="73"/>
      <c r="B165" s="49"/>
      <c r="C165" s="73"/>
      <c r="D165" s="104"/>
      <c r="E165" s="104"/>
      <c r="F165" s="104"/>
      <c r="G165" s="166"/>
      <c r="H165" s="73"/>
      <c r="I165" s="49"/>
      <c r="J165" s="73"/>
      <c r="K165" s="73"/>
      <c r="L165" s="73"/>
      <c r="M165" s="73"/>
      <c r="N165" s="73"/>
      <c r="O165" s="73"/>
      <c r="P165" s="73"/>
      <c r="Q165" s="73"/>
      <c r="R165" s="73"/>
      <c r="S165" s="73"/>
      <c r="T165" s="73"/>
      <c r="U165" s="73"/>
      <c r="V165" s="73"/>
      <c r="W165" s="73"/>
      <c r="X165" s="73"/>
      <c r="Y165" s="73"/>
    </row>
    <row r="166" spans="1:25" ht="15" customHeight="1" x14ac:dyDescent="0.25">
      <c r="A166" s="73"/>
      <c r="B166" s="49"/>
      <c r="C166" s="73"/>
      <c r="D166" s="104"/>
      <c r="E166" s="104"/>
      <c r="F166" s="104"/>
      <c r="G166" s="166"/>
      <c r="H166" s="73"/>
      <c r="I166" s="49"/>
      <c r="J166" s="73"/>
      <c r="K166" s="73"/>
      <c r="L166" s="73"/>
      <c r="M166" s="73"/>
      <c r="N166" s="73"/>
      <c r="O166" s="73"/>
      <c r="P166" s="73"/>
      <c r="Q166" s="73"/>
      <c r="R166" s="73"/>
      <c r="S166" s="73"/>
      <c r="T166" s="73"/>
      <c r="U166" s="73"/>
      <c r="V166" s="73"/>
      <c r="W166" s="73"/>
      <c r="X166" s="73"/>
      <c r="Y166" s="73"/>
    </row>
    <row r="167" spans="1:25" ht="15" customHeight="1" x14ac:dyDescent="0.25">
      <c r="A167" s="73"/>
      <c r="B167" s="49"/>
      <c r="C167" s="73"/>
      <c r="D167" s="104"/>
      <c r="E167" s="104"/>
      <c r="F167" s="104"/>
      <c r="G167" s="166"/>
      <c r="H167" s="73"/>
      <c r="I167" s="49"/>
      <c r="J167" s="73"/>
      <c r="K167" s="73"/>
      <c r="L167" s="73"/>
      <c r="M167" s="73"/>
      <c r="N167" s="73"/>
      <c r="O167" s="73"/>
      <c r="P167" s="73"/>
      <c r="Q167" s="73"/>
      <c r="R167" s="73"/>
      <c r="S167" s="73"/>
      <c r="T167" s="73"/>
      <c r="U167" s="73"/>
      <c r="V167" s="73"/>
      <c r="W167" s="73"/>
      <c r="X167" s="73"/>
      <c r="Y167" s="73"/>
    </row>
    <row r="168" spans="1:25" ht="15" customHeight="1" x14ac:dyDescent="0.25">
      <c r="A168" s="73"/>
      <c r="B168" s="49"/>
      <c r="C168" s="73"/>
      <c r="D168" s="104"/>
      <c r="E168" s="104"/>
      <c r="F168" s="104"/>
      <c r="G168" s="166"/>
      <c r="H168" s="73"/>
      <c r="I168" s="49"/>
      <c r="J168" s="73"/>
      <c r="K168" s="73"/>
      <c r="L168" s="73"/>
      <c r="M168" s="73"/>
      <c r="N168" s="73"/>
      <c r="O168" s="73"/>
      <c r="P168" s="73"/>
      <c r="Q168" s="73"/>
      <c r="R168" s="73"/>
      <c r="S168" s="73"/>
      <c r="T168" s="73"/>
      <c r="U168" s="73"/>
      <c r="V168" s="73"/>
      <c r="W168" s="73"/>
      <c r="X168" s="73"/>
      <c r="Y168" s="73"/>
    </row>
    <row r="169" spans="1:25" ht="15" customHeight="1" x14ac:dyDescent="0.25">
      <c r="A169" s="73"/>
      <c r="B169" s="49"/>
      <c r="C169" s="73"/>
      <c r="D169" s="104"/>
      <c r="E169" s="104"/>
      <c r="F169" s="104"/>
      <c r="G169" s="166"/>
      <c r="H169" s="73"/>
      <c r="I169" s="49"/>
      <c r="J169" s="73"/>
      <c r="K169" s="73"/>
      <c r="L169" s="73"/>
      <c r="M169" s="73"/>
      <c r="N169" s="73"/>
      <c r="O169" s="73"/>
      <c r="P169" s="73"/>
      <c r="Q169" s="73"/>
      <c r="R169" s="73"/>
      <c r="S169" s="73"/>
      <c r="T169" s="73"/>
      <c r="U169" s="73"/>
      <c r="V169" s="73"/>
      <c r="W169" s="73"/>
      <c r="X169" s="73"/>
      <c r="Y169" s="73"/>
    </row>
    <row r="170" spans="1:25" ht="15" customHeight="1" x14ac:dyDescent="0.25">
      <c r="A170" s="73"/>
      <c r="B170" s="49"/>
      <c r="C170" s="73"/>
      <c r="D170" s="104"/>
      <c r="E170" s="104"/>
      <c r="F170" s="104"/>
      <c r="G170" s="166"/>
      <c r="H170" s="73"/>
      <c r="I170" s="49"/>
      <c r="J170" s="73"/>
      <c r="K170" s="73"/>
      <c r="L170" s="73"/>
      <c r="M170" s="73"/>
      <c r="N170" s="73"/>
      <c r="O170" s="73"/>
      <c r="P170" s="73"/>
      <c r="Q170" s="73"/>
      <c r="R170" s="73"/>
      <c r="S170" s="73"/>
      <c r="T170" s="73"/>
      <c r="U170" s="73"/>
      <c r="V170" s="73"/>
      <c r="W170" s="73"/>
      <c r="X170" s="73"/>
      <c r="Y170" s="73"/>
    </row>
    <row r="171" spans="1:25" ht="15" customHeight="1" x14ac:dyDescent="0.25">
      <c r="A171" s="73"/>
      <c r="B171" s="49"/>
      <c r="C171" s="73"/>
      <c r="D171" s="104"/>
      <c r="E171" s="104"/>
      <c r="F171" s="104"/>
      <c r="G171" s="166"/>
      <c r="H171" s="73"/>
      <c r="I171" s="49"/>
      <c r="J171" s="73"/>
      <c r="K171" s="73"/>
      <c r="L171" s="73"/>
      <c r="M171" s="73"/>
      <c r="N171" s="73"/>
      <c r="O171" s="73"/>
      <c r="P171" s="73"/>
      <c r="Q171" s="73"/>
      <c r="R171" s="73"/>
      <c r="S171" s="73"/>
      <c r="T171" s="73"/>
      <c r="U171" s="73"/>
      <c r="V171" s="73"/>
      <c r="W171" s="73"/>
      <c r="X171" s="73"/>
      <c r="Y171" s="73"/>
    </row>
    <row r="172" spans="1:25" ht="15" customHeight="1" x14ac:dyDescent="0.25">
      <c r="A172" s="73"/>
      <c r="B172" s="49"/>
      <c r="C172" s="73"/>
      <c r="D172" s="104"/>
      <c r="E172" s="104"/>
      <c r="F172" s="104"/>
      <c r="G172" s="166"/>
      <c r="H172" s="73"/>
      <c r="I172" s="49"/>
      <c r="J172" s="73"/>
      <c r="K172" s="73"/>
      <c r="L172" s="73"/>
      <c r="M172" s="73"/>
      <c r="N172" s="73"/>
      <c r="O172" s="73"/>
      <c r="P172" s="73"/>
      <c r="Q172" s="73"/>
      <c r="R172" s="73"/>
      <c r="S172" s="73"/>
      <c r="T172" s="73"/>
      <c r="U172" s="73"/>
      <c r="V172" s="73"/>
      <c r="W172" s="73"/>
      <c r="X172" s="73"/>
      <c r="Y172" s="73"/>
    </row>
    <row r="173" spans="1:25" ht="15" customHeight="1" x14ac:dyDescent="0.25">
      <c r="A173" s="73"/>
      <c r="B173" s="49"/>
      <c r="C173" s="73"/>
      <c r="D173" s="104"/>
      <c r="E173" s="104"/>
      <c r="F173" s="104"/>
      <c r="G173" s="166"/>
      <c r="H173" s="73"/>
      <c r="I173" s="49"/>
      <c r="J173" s="73"/>
      <c r="K173" s="73"/>
      <c r="L173" s="73"/>
      <c r="M173" s="73"/>
      <c r="N173" s="73"/>
      <c r="O173" s="73"/>
      <c r="P173" s="73"/>
      <c r="Q173" s="73"/>
      <c r="R173" s="73"/>
      <c r="S173" s="73"/>
      <c r="T173" s="73"/>
      <c r="U173" s="73"/>
      <c r="V173" s="73"/>
      <c r="W173" s="73"/>
      <c r="X173" s="73"/>
      <c r="Y173" s="73"/>
    </row>
    <row r="174" spans="1:25" ht="15" customHeight="1" x14ac:dyDescent="0.25">
      <c r="A174" s="73"/>
      <c r="B174" s="49"/>
      <c r="C174" s="73"/>
      <c r="D174" s="104"/>
      <c r="E174" s="104"/>
      <c r="F174" s="104"/>
      <c r="G174" s="166"/>
      <c r="H174" s="73"/>
      <c r="I174" s="49"/>
      <c r="J174" s="73"/>
      <c r="K174" s="73"/>
      <c r="L174" s="73"/>
      <c r="M174" s="73"/>
      <c r="N174" s="73"/>
      <c r="O174" s="73"/>
      <c r="P174" s="73"/>
      <c r="Q174" s="73"/>
      <c r="R174" s="73"/>
      <c r="S174" s="73"/>
      <c r="T174" s="73"/>
      <c r="U174" s="73"/>
      <c r="V174" s="73"/>
      <c r="W174" s="73"/>
      <c r="X174" s="73"/>
      <c r="Y174" s="73"/>
    </row>
    <row r="175" spans="1:25" ht="15" customHeight="1" x14ac:dyDescent="0.25">
      <c r="A175" s="73"/>
      <c r="B175" s="49"/>
      <c r="C175" s="73"/>
      <c r="D175" s="104"/>
      <c r="E175" s="104"/>
      <c r="F175" s="104"/>
      <c r="G175" s="166"/>
      <c r="H175" s="73"/>
      <c r="I175" s="49"/>
      <c r="J175" s="73"/>
      <c r="K175" s="73"/>
      <c r="L175" s="73"/>
      <c r="M175" s="73"/>
      <c r="N175" s="73"/>
      <c r="O175" s="73"/>
      <c r="P175" s="73"/>
      <c r="Q175" s="73"/>
      <c r="R175" s="73"/>
      <c r="S175" s="73"/>
      <c r="T175" s="73"/>
      <c r="U175" s="73"/>
      <c r="V175" s="73"/>
      <c r="W175" s="73"/>
      <c r="X175" s="73"/>
      <c r="Y175" s="73"/>
    </row>
    <row r="176" spans="1:25" ht="15" customHeight="1" x14ac:dyDescent="0.25">
      <c r="A176" s="73"/>
      <c r="B176" s="49"/>
      <c r="C176" s="73"/>
      <c r="D176" s="104"/>
      <c r="E176" s="104"/>
      <c r="F176" s="104"/>
      <c r="G176" s="166"/>
      <c r="H176" s="73"/>
      <c r="I176" s="49"/>
      <c r="J176" s="73"/>
      <c r="K176" s="73"/>
      <c r="L176" s="73"/>
      <c r="M176" s="73"/>
      <c r="N176" s="73"/>
      <c r="O176" s="73"/>
      <c r="P176" s="73"/>
      <c r="Q176" s="73"/>
      <c r="R176" s="73"/>
      <c r="S176" s="73"/>
      <c r="T176" s="73"/>
      <c r="U176" s="73"/>
      <c r="V176" s="73"/>
      <c r="W176" s="73"/>
      <c r="X176" s="73"/>
      <c r="Y176" s="73"/>
    </row>
    <row r="177" spans="1:25" ht="15" customHeight="1" x14ac:dyDescent="0.25">
      <c r="A177" s="73"/>
      <c r="B177" s="49"/>
      <c r="C177" s="73"/>
      <c r="D177" s="104"/>
      <c r="E177" s="104"/>
      <c r="F177" s="104"/>
      <c r="G177" s="166"/>
      <c r="H177" s="73"/>
      <c r="I177" s="49"/>
      <c r="J177" s="73"/>
      <c r="K177" s="73"/>
      <c r="L177" s="73"/>
      <c r="M177" s="73"/>
      <c r="N177" s="73"/>
      <c r="O177" s="73"/>
      <c r="P177" s="73"/>
      <c r="Q177" s="73"/>
      <c r="R177" s="73"/>
      <c r="S177" s="73"/>
      <c r="T177" s="73"/>
      <c r="U177" s="73"/>
      <c r="V177" s="73"/>
      <c r="W177" s="73"/>
      <c r="X177" s="73"/>
      <c r="Y177" s="73"/>
    </row>
    <row r="178" spans="1:25" ht="15" customHeight="1" x14ac:dyDescent="0.25">
      <c r="A178" s="73"/>
      <c r="B178" s="49"/>
      <c r="C178" s="73"/>
      <c r="D178" s="104"/>
      <c r="E178" s="104"/>
      <c r="F178" s="104"/>
      <c r="G178" s="166"/>
      <c r="H178" s="73"/>
      <c r="I178" s="49"/>
      <c r="J178" s="73"/>
      <c r="K178" s="73"/>
      <c r="L178" s="73"/>
      <c r="M178" s="73"/>
      <c r="N178" s="73"/>
      <c r="O178" s="73"/>
      <c r="P178" s="73"/>
      <c r="Q178" s="73"/>
      <c r="R178" s="73"/>
      <c r="S178" s="73"/>
      <c r="T178" s="73"/>
      <c r="U178" s="73"/>
      <c r="V178" s="73"/>
      <c r="W178" s="73"/>
      <c r="X178" s="73"/>
      <c r="Y178" s="73"/>
    </row>
    <row r="179" spans="1:25" ht="15" customHeight="1" x14ac:dyDescent="0.25">
      <c r="A179" s="73"/>
      <c r="B179" s="49"/>
      <c r="C179" s="73"/>
      <c r="D179" s="104"/>
      <c r="E179" s="104"/>
      <c r="F179" s="104"/>
      <c r="G179" s="166"/>
      <c r="H179" s="73"/>
      <c r="I179" s="49"/>
      <c r="J179" s="73"/>
      <c r="K179" s="73"/>
      <c r="L179" s="73"/>
      <c r="M179" s="73"/>
      <c r="N179" s="73"/>
      <c r="O179" s="73"/>
      <c r="P179" s="73"/>
      <c r="Q179" s="73"/>
      <c r="R179" s="73"/>
      <c r="S179" s="73"/>
      <c r="T179" s="73"/>
      <c r="U179" s="73"/>
      <c r="V179" s="73"/>
      <c r="W179" s="73"/>
      <c r="X179" s="73"/>
      <c r="Y179" s="73"/>
    </row>
    <row r="180" spans="1:25" ht="15" customHeight="1" x14ac:dyDescent="0.25">
      <c r="A180" s="73"/>
      <c r="B180" s="49"/>
      <c r="C180" s="73"/>
      <c r="D180" s="104"/>
      <c r="E180" s="104"/>
      <c r="F180" s="104"/>
      <c r="G180" s="166"/>
      <c r="H180" s="73"/>
      <c r="I180" s="49"/>
      <c r="J180" s="73"/>
      <c r="K180" s="73"/>
      <c r="L180" s="73"/>
      <c r="M180" s="73"/>
      <c r="N180" s="73"/>
      <c r="O180" s="73"/>
      <c r="P180" s="73"/>
      <c r="Q180" s="73"/>
      <c r="R180" s="73"/>
      <c r="S180" s="73"/>
      <c r="T180" s="73"/>
      <c r="U180" s="73"/>
      <c r="V180" s="73"/>
      <c r="W180" s="73"/>
      <c r="X180" s="73"/>
      <c r="Y180" s="73"/>
    </row>
    <row r="181" spans="1:25" ht="15" customHeight="1" x14ac:dyDescent="0.25">
      <c r="A181" s="73"/>
      <c r="B181" s="49"/>
      <c r="C181" s="73"/>
      <c r="D181" s="104"/>
      <c r="E181" s="104"/>
      <c r="F181" s="104"/>
      <c r="G181" s="166"/>
      <c r="H181" s="73"/>
      <c r="I181" s="49"/>
      <c r="J181" s="73"/>
      <c r="K181" s="73"/>
      <c r="L181" s="73"/>
      <c r="M181" s="73"/>
      <c r="N181" s="73"/>
      <c r="O181" s="73"/>
      <c r="P181" s="73"/>
      <c r="Q181" s="73"/>
      <c r="R181" s="73"/>
      <c r="S181" s="73"/>
      <c r="T181" s="73"/>
      <c r="U181" s="73"/>
      <c r="V181" s="73"/>
      <c r="W181" s="73"/>
      <c r="X181" s="73"/>
      <c r="Y181" s="73"/>
    </row>
    <row r="182" spans="1:25" ht="15" customHeight="1" x14ac:dyDescent="0.25">
      <c r="A182" s="73"/>
      <c r="B182" s="49"/>
      <c r="C182" s="73"/>
      <c r="D182" s="104"/>
      <c r="E182" s="104"/>
      <c r="F182" s="104"/>
      <c r="G182" s="166"/>
      <c r="H182" s="73"/>
      <c r="I182" s="49"/>
      <c r="J182" s="73"/>
      <c r="K182" s="73"/>
      <c r="L182" s="73"/>
      <c r="M182" s="73"/>
      <c r="N182" s="73"/>
      <c r="O182" s="73"/>
      <c r="P182" s="73"/>
      <c r="Q182" s="73"/>
      <c r="R182" s="73"/>
      <c r="S182" s="73"/>
      <c r="T182" s="73"/>
      <c r="U182" s="73"/>
      <c r="V182" s="73"/>
      <c r="W182" s="73"/>
      <c r="X182" s="73"/>
      <c r="Y182" s="73"/>
    </row>
    <row r="183" spans="1:25" ht="15" customHeight="1" x14ac:dyDescent="0.25">
      <c r="A183" s="73"/>
      <c r="B183" s="49"/>
      <c r="C183" s="73"/>
      <c r="D183" s="104"/>
      <c r="E183" s="104"/>
      <c r="F183" s="104"/>
      <c r="G183" s="166"/>
      <c r="H183" s="73"/>
      <c r="I183" s="49"/>
      <c r="J183" s="73"/>
      <c r="K183" s="73"/>
      <c r="L183" s="73"/>
      <c r="M183" s="73"/>
      <c r="N183" s="73"/>
      <c r="O183" s="73"/>
      <c r="P183" s="73"/>
      <c r="Q183" s="73"/>
      <c r="R183" s="73"/>
      <c r="S183" s="73"/>
      <c r="T183" s="73"/>
      <c r="U183" s="73"/>
      <c r="V183" s="73"/>
      <c r="W183" s="73"/>
      <c r="X183" s="73"/>
      <c r="Y183" s="73"/>
    </row>
    <row r="184" spans="1:25" ht="15" customHeight="1" x14ac:dyDescent="0.25">
      <c r="A184" s="73"/>
      <c r="B184" s="49"/>
      <c r="C184" s="73"/>
      <c r="D184" s="104"/>
      <c r="E184" s="104"/>
      <c r="F184" s="104"/>
      <c r="G184" s="166"/>
      <c r="H184" s="73"/>
      <c r="I184" s="49"/>
      <c r="J184" s="73"/>
      <c r="K184" s="73"/>
      <c r="L184" s="73"/>
      <c r="M184" s="73"/>
      <c r="N184" s="73"/>
      <c r="O184" s="73"/>
      <c r="P184" s="73"/>
      <c r="Q184" s="73"/>
      <c r="R184" s="73"/>
      <c r="S184" s="73"/>
      <c r="T184" s="73"/>
      <c r="U184" s="73"/>
      <c r="V184" s="73"/>
      <c r="W184" s="73"/>
      <c r="X184" s="73"/>
      <c r="Y184" s="73"/>
    </row>
    <row r="185" spans="1:25" ht="15" customHeight="1" x14ac:dyDescent="0.25">
      <c r="A185" s="73"/>
      <c r="B185" s="49"/>
      <c r="C185" s="73"/>
      <c r="D185" s="104"/>
      <c r="E185" s="104"/>
      <c r="F185" s="104"/>
      <c r="G185" s="166"/>
      <c r="H185" s="73"/>
      <c r="I185" s="49"/>
      <c r="J185" s="73"/>
      <c r="K185" s="73"/>
      <c r="L185" s="73"/>
      <c r="M185" s="73"/>
      <c r="N185" s="73"/>
      <c r="O185" s="73"/>
      <c r="P185" s="73"/>
      <c r="Q185" s="73"/>
      <c r="R185" s="73"/>
      <c r="S185" s="73"/>
      <c r="T185" s="73"/>
      <c r="U185" s="73"/>
      <c r="V185" s="73"/>
      <c r="W185" s="73"/>
      <c r="X185" s="73"/>
      <c r="Y185" s="73"/>
    </row>
    <row r="186" spans="1:25" ht="15" customHeight="1" x14ac:dyDescent="0.25">
      <c r="A186" s="73"/>
      <c r="B186" s="49"/>
      <c r="C186" s="73"/>
      <c r="D186" s="104"/>
      <c r="E186" s="104"/>
      <c r="F186" s="104"/>
      <c r="G186" s="166"/>
      <c r="H186" s="73"/>
      <c r="I186" s="49"/>
      <c r="J186" s="73"/>
      <c r="K186" s="73"/>
      <c r="L186" s="73"/>
      <c r="M186" s="73"/>
      <c r="N186" s="73"/>
      <c r="O186" s="73"/>
      <c r="P186" s="73"/>
      <c r="Q186" s="73"/>
      <c r="R186" s="73"/>
      <c r="S186" s="73"/>
      <c r="T186" s="73"/>
      <c r="U186" s="73"/>
      <c r="V186" s="73"/>
      <c r="W186" s="73"/>
      <c r="X186" s="73"/>
      <c r="Y186" s="73"/>
    </row>
    <row r="187" spans="1:25" ht="15" customHeight="1" x14ac:dyDescent="0.25">
      <c r="A187" s="73"/>
      <c r="B187" s="49"/>
      <c r="C187" s="73"/>
      <c r="D187" s="104"/>
      <c r="E187" s="104"/>
      <c r="F187" s="104"/>
      <c r="G187" s="166"/>
      <c r="H187" s="73"/>
      <c r="I187" s="49"/>
      <c r="J187" s="73"/>
      <c r="K187" s="73"/>
      <c r="L187" s="73"/>
      <c r="M187" s="73"/>
      <c r="N187" s="73"/>
      <c r="O187" s="73"/>
      <c r="P187" s="73"/>
      <c r="Q187" s="73"/>
      <c r="R187" s="73"/>
      <c r="S187" s="73"/>
      <c r="T187" s="73"/>
      <c r="U187" s="73"/>
      <c r="V187" s="73"/>
      <c r="W187" s="73"/>
      <c r="X187" s="73"/>
      <c r="Y187" s="73"/>
    </row>
    <row r="188" spans="1:25" ht="15" customHeight="1" x14ac:dyDescent="0.25">
      <c r="A188" s="73"/>
      <c r="B188" s="49"/>
      <c r="C188" s="73"/>
      <c r="D188" s="104"/>
      <c r="E188" s="104"/>
      <c r="F188" s="104"/>
      <c r="G188" s="166"/>
      <c r="H188" s="73"/>
      <c r="I188" s="49"/>
      <c r="J188" s="73"/>
      <c r="K188" s="73"/>
      <c r="L188" s="73"/>
      <c r="M188" s="73"/>
      <c r="N188" s="73"/>
      <c r="O188" s="73"/>
      <c r="P188" s="73"/>
      <c r="Q188" s="73"/>
      <c r="R188" s="73"/>
      <c r="S188" s="73"/>
      <c r="T188" s="73"/>
      <c r="U188" s="73"/>
      <c r="V188" s="73"/>
      <c r="W188" s="73"/>
      <c r="X188" s="73"/>
      <c r="Y188" s="73"/>
    </row>
    <row r="189" spans="1:25" ht="15" customHeight="1" x14ac:dyDescent="0.25">
      <c r="A189" s="73"/>
      <c r="B189" s="49"/>
      <c r="C189" s="73"/>
      <c r="D189" s="104"/>
      <c r="E189" s="104"/>
      <c r="F189" s="104"/>
      <c r="G189" s="166"/>
      <c r="H189" s="73"/>
      <c r="I189" s="49"/>
      <c r="J189" s="73"/>
      <c r="K189" s="73"/>
      <c r="L189" s="73"/>
      <c r="M189" s="73"/>
      <c r="N189" s="73"/>
      <c r="O189" s="73"/>
      <c r="P189" s="73"/>
      <c r="Q189" s="73"/>
      <c r="R189" s="73"/>
      <c r="S189" s="73"/>
      <c r="T189" s="73"/>
      <c r="U189" s="73"/>
      <c r="V189" s="73"/>
      <c r="W189" s="73"/>
      <c r="X189" s="73"/>
      <c r="Y189" s="73"/>
    </row>
    <row r="190" spans="1:25" ht="15" customHeight="1" x14ac:dyDescent="0.25">
      <c r="A190" s="73"/>
      <c r="B190" s="49"/>
      <c r="C190" s="73"/>
      <c r="D190" s="104"/>
      <c r="E190" s="104"/>
      <c r="F190" s="104"/>
      <c r="G190" s="166"/>
      <c r="H190" s="73"/>
      <c r="I190" s="49"/>
      <c r="J190" s="73"/>
      <c r="K190" s="73"/>
      <c r="L190" s="73"/>
      <c r="M190" s="73"/>
      <c r="N190" s="73"/>
      <c r="O190" s="73"/>
      <c r="P190" s="73"/>
      <c r="Q190" s="73"/>
      <c r="R190" s="73"/>
      <c r="S190" s="73"/>
      <c r="T190" s="73"/>
      <c r="U190" s="73"/>
      <c r="V190" s="73"/>
      <c r="W190" s="73"/>
      <c r="X190" s="73"/>
      <c r="Y190" s="73"/>
    </row>
    <row r="191" spans="1:25" ht="15" customHeight="1" x14ac:dyDescent="0.25">
      <c r="A191" s="73"/>
      <c r="B191" s="49"/>
      <c r="C191" s="73"/>
      <c r="D191" s="104"/>
      <c r="E191" s="104"/>
      <c r="F191" s="104"/>
      <c r="G191" s="166"/>
      <c r="H191" s="73"/>
      <c r="I191" s="49"/>
      <c r="J191" s="73"/>
      <c r="K191" s="73"/>
      <c r="L191" s="73"/>
      <c r="M191" s="73"/>
      <c r="N191" s="73"/>
      <c r="O191" s="73"/>
      <c r="P191" s="73"/>
      <c r="Q191" s="73"/>
      <c r="R191" s="73"/>
      <c r="S191" s="73"/>
      <c r="T191" s="73"/>
      <c r="U191" s="73"/>
      <c r="V191" s="73"/>
      <c r="W191" s="73"/>
      <c r="X191" s="73"/>
      <c r="Y191" s="73"/>
    </row>
    <row r="192" spans="1:25" ht="15" customHeight="1" x14ac:dyDescent="0.25">
      <c r="A192" s="73"/>
      <c r="B192" s="49"/>
      <c r="C192" s="73"/>
      <c r="D192" s="104"/>
      <c r="E192" s="104"/>
      <c r="F192" s="104"/>
      <c r="G192" s="166"/>
      <c r="H192" s="73"/>
      <c r="I192" s="49"/>
      <c r="J192" s="73"/>
      <c r="K192" s="73"/>
      <c r="L192" s="73"/>
      <c r="M192" s="73"/>
      <c r="N192" s="73"/>
      <c r="O192" s="73"/>
      <c r="P192" s="73"/>
      <c r="Q192" s="73"/>
      <c r="R192" s="73"/>
      <c r="S192" s="73"/>
      <c r="T192" s="73"/>
      <c r="U192" s="73"/>
      <c r="V192" s="73"/>
      <c r="W192" s="73"/>
      <c r="X192" s="73"/>
      <c r="Y192" s="73"/>
    </row>
    <row r="193" spans="1:25" ht="15" customHeight="1" x14ac:dyDescent="0.25">
      <c r="A193" s="73"/>
      <c r="B193" s="49"/>
      <c r="C193" s="73"/>
      <c r="D193" s="104"/>
      <c r="E193" s="104"/>
      <c r="F193" s="104"/>
      <c r="G193" s="166"/>
      <c r="H193" s="73"/>
      <c r="I193" s="49"/>
      <c r="J193" s="73"/>
      <c r="K193" s="73"/>
      <c r="L193" s="73"/>
      <c r="M193" s="73"/>
      <c r="N193" s="73"/>
      <c r="O193" s="73"/>
      <c r="P193" s="73"/>
      <c r="Q193" s="73"/>
      <c r="R193" s="73"/>
      <c r="S193" s="73"/>
      <c r="T193" s="73"/>
      <c r="U193" s="73"/>
      <c r="V193" s="73"/>
      <c r="W193" s="73"/>
      <c r="X193" s="73"/>
      <c r="Y193" s="73"/>
    </row>
    <row r="194" spans="1:25" ht="15" customHeight="1" x14ac:dyDescent="0.25">
      <c r="A194" s="73"/>
      <c r="B194" s="49"/>
      <c r="C194" s="73"/>
      <c r="D194" s="104"/>
      <c r="E194" s="104"/>
      <c r="F194" s="104"/>
      <c r="G194" s="166"/>
      <c r="H194" s="73"/>
      <c r="I194" s="49"/>
      <c r="J194" s="73"/>
      <c r="K194" s="73"/>
      <c r="L194" s="73"/>
      <c r="M194" s="73"/>
      <c r="N194" s="73"/>
      <c r="O194" s="73"/>
      <c r="P194" s="73"/>
      <c r="Q194" s="73"/>
      <c r="R194" s="73"/>
      <c r="S194" s="73"/>
      <c r="T194" s="73"/>
      <c r="U194" s="73"/>
      <c r="V194" s="73"/>
      <c r="W194" s="73"/>
      <c r="X194" s="73"/>
      <c r="Y194" s="73"/>
    </row>
    <row r="195" spans="1:25" ht="15" customHeight="1" x14ac:dyDescent="0.25">
      <c r="A195" s="73"/>
      <c r="B195" s="49"/>
      <c r="C195" s="73"/>
      <c r="D195" s="104"/>
      <c r="E195" s="104"/>
      <c r="F195" s="104"/>
      <c r="G195" s="166"/>
      <c r="H195" s="73"/>
      <c r="I195" s="49"/>
      <c r="J195" s="73"/>
      <c r="K195" s="73"/>
      <c r="L195" s="73"/>
      <c r="M195" s="73"/>
      <c r="N195" s="73"/>
      <c r="O195" s="73"/>
      <c r="P195" s="73"/>
      <c r="Q195" s="73"/>
      <c r="R195" s="73"/>
      <c r="S195" s="73"/>
      <c r="T195" s="73"/>
      <c r="U195" s="73"/>
      <c r="V195" s="73"/>
      <c r="W195" s="73"/>
      <c r="X195" s="73"/>
      <c r="Y195" s="73"/>
    </row>
    <row r="196" spans="1:25" ht="15" customHeight="1" x14ac:dyDescent="0.25">
      <c r="A196" s="73"/>
      <c r="B196" s="49"/>
      <c r="C196" s="73"/>
      <c r="D196" s="104"/>
      <c r="E196" s="104"/>
      <c r="F196" s="104"/>
      <c r="G196" s="166"/>
      <c r="H196" s="73"/>
      <c r="I196" s="49"/>
      <c r="J196" s="73"/>
      <c r="K196" s="73"/>
      <c r="L196" s="73"/>
      <c r="M196" s="73"/>
      <c r="N196" s="73"/>
      <c r="O196" s="73"/>
      <c r="P196" s="73"/>
      <c r="Q196" s="73"/>
      <c r="R196" s="73"/>
      <c r="S196" s="73"/>
      <c r="T196" s="73"/>
      <c r="U196" s="73"/>
      <c r="V196" s="73"/>
      <c r="W196" s="73"/>
      <c r="X196" s="73"/>
      <c r="Y196" s="73"/>
    </row>
    <row r="197" spans="1:25" ht="15" customHeight="1" x14ac:dyDescent="0.25">
      <c r="A197" s="73"/>
      <c r="B197" s="49"/>
      <c r="C197" s="73"/>
      <c r="D197" s="104"/>
      <c r="E197" s="104"/>
      <c r="F197" s="104"/>
      <c r="G197" s="166"/>
      <c r="H197" s="73"/>
      <c r="I197" s="49"/>
      <c r="J197" s="73"/>
      <c r="K197" s="73"/>
      <c r="L197" s="73"/>
      <c r="M197" s="73"/>
      <c r="N197" s="73"/>
      <c r="O197" s="73"/>
      <c r="P197" s="73"/>
      <c r="Q197" s="73"/>
      <c r="R197" s="73"/>
      <c r="S197" s="73"/>
      <c r="T197" s="73"/>
      <c r="U197" s="73"/>
      <c r="V197" s="73"/>
      <c r="W197" s="73"/>
      <c r="X197" s="73"/>
      <c r="Y197" s="73"/>
    </row>
    <row r="198" spans="1:25" ht="15" customHeight="1" x14ac:dyDescent="0.25">
      <c r="A198" s="73"/>
      <c r="B198" s="49"/>
      <c r="C198" s="73"/>
      <c r="D198" s="104"/>
      <c r="E198" s="104"/>
      <c r="F198" s="104"/>
      <c r="G198" s="166"/>
      <c r="H198" s="73"/>
      <c r="I198" s="49"/>
      <c r="J198" s="73"/>
      <c r="K198" s="73"/>
      <c r="L198" s="73"/>
      <c r="M198" s="73"/>
      <c r="N198" s="73"/>
      <c r="O198" s="73"/>
      <c r="P198" s="73"/>
      <c r="Q198" s="73"/>
      <c r="R198" s="73"/>
      <c r="S198" s="73"/>
      <c r="T198" s="73"/>
      <c r="U198" s="73"/>
      <c r="V198" s="73"/>
      <c r="W198" s="73"/>
      <c r="X198" s="73"/>
      <c r="Y198" s="73"/>
    </row>
    <row r="199" spans="1:25" ht="15" customHeight="1" x14ac:dyDescent="0.25">
      <c r="A199" s="73"/>
      <c r="B199" s="49"/>
      <c r="C199" s="73"/>
      <c r="D199" s="104"/>
      <c r="E199" s="104"/>
      <c r="F199" s="104"/>
      <c r="G199" s="166"/>
      <c r="H199" s="73"/>
      <c r="I199" s="49"/>
      <c r="J199" s="73"/>
      <c r="K199" s="73"/>
      <c r="L199" s="73"/>
      <c r="M199" s="73"/>
      <c r="N199" s="73"/>
      <c r="O199" s="73"/>
      <c r="P199" s="73"/>
      <c r="Q199" s="73"/>
      <c r="R199" s="73"/>
      <c r="S199" s="73"/>
      <c r="T199" s="73"/>
      <c r="U199" s="73"/>
      <c r="V199" s="73"/>
      <c r="W199" s="73"/>
      <c r="X199" s="73"/>
      <c r="Y199" s="73"/>
    </row>
    <row r="200" spans="1:25" ht="15" customHeight="1" x14ac:dyDescent="0.25">
      <c r="A200" s="73"/>
      <c r="B200" s="49"/>
      <c r="C200" s="73"/>
      <c r="D200" s="104"/>
      <c r="E200" s="104"/>
      <c r="F200" s="104"/>
      <c r="G200" s="166"/>
      <c r="H200" s="73"/>
      <c r="I200" s="49"/>
      <c r="J200" s="73"/>
      <c r="K200" s="73"/>
      <c r="L200" s="73"/>
      <c r="M200" s="73"/>
      <c r="N200" s="73"/>
      <c r="O200" s="73"/>
      <c r="P200" s="73"/>
      <c r="Q200" s="73"/>
      <c r="R200" s="73"/>
      <c r="S200" s="73"/>
      <c r="T200" s="73"/>
      <c r="U200" s="73"/>
      <c r="V200" s="73"/>
      <c r="W200" s="73"/>
      <c r="X200" s="73"/>
      <c r="Y200" s="73"/>
    </row>
    <row r="201" spans="1:25" ht="15" customHeight="1" x14ac:dyDescent="0.25">
      <c r="A201" s="73"/>
      <c r="B201" s="49"/>
      <c r="C201" s="73"/>
      <c r="D201" s="104"/>
      <c r="E201" s="104"/>
      <c r="F201" s="104"/>
      <c r="G201" s="166"/>
      <c r="H201" s="73"/>
      <c r="I201" s="49"/>
      <c r="J201" s="73"/>
      <c r="K201" s="73"/>
      <c r="L201" s="73"/>
      <c r="M201" s="73"/>
      <c r="N201" s="73"/>
      <c r="O201" s="73"/>
      <c r="P201" s="73"/>
      <c r="Q201" s="73"/>
      <c r="R201" s="73"/>
      <c r="S201" s="73"/>
      <c r="T201" s="73"/>
      <c r="U201" s="73"/>
      <c r="V201" s="73"/>
      <c r="W201" s="73"/>
      <c r="X201" s="73"/>
      <c r="Y201" s="73"/>
    </row>
    <row r="202" spans="1:25" ht="15" customHeight="1" x14ac:dyDescent="0.25">
      <c r="A202" s="73"/>
      <c r="B202" s="49"/>
      <c r="C202" s="73"/>
      <c r="D202" s="104"/>
      <c r="E202" s="104"/>
      <c r="F202" s="104"/>
      <c r="G202" s="166"/>
      <c r="H202" s="73"/>
      <c r="I202" s="49"/>
      <c r="J202" s="73"/>
      <c r="K202" s="73"/>
      <c r="L202" s="73"/>
      <c r="M202" s="73"/>
      <c r="N202" s="73"/>
      <c r="O202" s="73"/>
      <c r="P202" s="73"/>
      <c r="Q202" s="73"/>
      <c r="R202" s="73"/>
      <c r="S202" s="73"/>
      <c r="T202" s="73"/>
      <c r="U202" s="73"/>
      <c r="V202" s="73"/>
      <c r="W202" s="73"/>
      <c r="X202" s="73"/>
      <c r="Y202" s="73"/>
    </row>
    <row r="203" spans="1:25" ht="15" customHeight="1" x14ac:dyDescent="0.25">
      <c r="A203" s="73"/>
      <c r="B203" s="49"/>
      <c r="C203" s="73"/>
      <c r="D203" s="104"/>
      <c r="E203" s="104"/>
      <c r="F203" s="104"/>
      <c r="G203" s="166"/>
      <c r="H203" s="73"/>
      <c r="I203" s="49"/>
      <c r="J203" s="73"/>
      <c r="K203" s="73"/>
      <c r="L203" s="73"/>
      <c r="M203" s="73"/>
      <c r="N203" s="73"/>
      <c r="O203" s="73"/>
      <c r="P203" s="73"/>
      <c r="Q203" s="73"/>
      <c r="R203" s="73"/>
      <c r="S203" s="73"/>
      <c r="T203" s="73"/>
      <c r="U203" s="73"/>
      <c r="V203" s="73"/>
      <c r="W203" s="73"/>
      <c r="X203" s="73"/>
      <c r="Y203" s="73"/>
    </row>
    <row r="204" spans="1:25" ht="15" customHeight="1" x14ac:dyDescent="0.25">
      <c r="A204" s="73"/>
      <c r="B204" s="49"/>
      <c r="C204" s="73"/>
      <c r="D204" s="104"/>
      <c r="E204" s="104"/>
      <c r="F204" s="104"/>
      <c r="G204" s="166"/>
      <c r="H204" s="73"/>
      <c r="I204" s="49"/>
      <c r="J204" s="73"/>
      <c r="K204" s="73"/>
      <c r="L204" s="73"/>
      <c r="M204" s="73"/>
      <c r="N204" s="73"/>
      <c r="O204" s="73"/>
      <c r="P204" s="73"/>
      <c r="Q204" s="73"/>
      <c r="R204" s="73"/>
      <c r="S204" s="73"/>
      <c r="T204" s="73"/>
      <c r="U204" s="73"/>
      <c r="V204" s="73"/>
      <c r="W204" s="73"/>
      <c r="X204" s="73"/>
      <c r="Y204" s="73"/>
    </row>
    <row r="205" spans="1:25" ht="15" customHeight="1" x14ac:dyDescent="0.25">
      <c r="A205" s="73"/>
      <c r="B205" s="49"/>
      <c r="C205" s="73"/>
      <c r="D205" s="104"/>
      <c r="E205" s="104"/>
      <c r="F205" s="104"/>
      <c r="G205" s="166"/>
      <c r="H205" s="73"/>
      <c r="I205" s="49"/>
      <c r="J205" s="73"/>
      <c r="K205" s="73"/>
      <c r="L205" s="73"/>
      <c r="M205" s="73"/>
      <c r="N205" s="73"/>
      <c r="O205" s="73"/>
      <c r="P205" s="73"/>
      <c r="Q205" s="73"/>
      <c r="R205" s="73"/>
      <c r="S205" s="73"/>
      <c r="T205" s="73"/>
      <c r="U205" s="73"/>
      <c r="V205" s="73"/>
      <c r="W205" s="73"/>
      <c r="X205" s="73"/>
      <c r="Y205" s="73"/>
    </row>
    <row r="206" spans="1:25" ht="15" customHeight="1" x14ac:dyDescent="0.25">
      <c r="A206" s="73"/>
      <c r="B206" s="49"/>
      <c r="C206" s="73"/>
      <c r="D206" s="104"/>
      <c r="E206" s="104"/>
      <c r="F206" s="104"/>
      <c r="G206" s="166"/>
      <c r="H206" s="73"/>
      <c r="I206" s="49"/>
      <c r="J206" s="73"/>
      <c r="K206" s="73"/>
      <c r="L206" s="73"/>
      <c r="M206" s="73"/>
      <c r="N206" s="73"/>
      <c r="O206" s="73"/>
      <c r="P206" s="73"/>
      <c r="Q206" s="73"/>
      <c r="R206" s="73"/>
      <c r="S206" s="73"/>
      <c r="T206" s="73"/>
      <c r="U206" s="73"/>
      <c r="V206" s="73"/>
      <c r="W206" s="73"/>
      <c r="X206" s="73"/>
      <c r="Y206" s="73"/>
    </row>
    <row r="207" spans="1:25" ht="15" customHeight="1" x14ac:dyDescent="0.25">
      <c r="A207" s="73"/>
      <c r="B207" s="49"/>
      <c r="C207" s="73"/>
      <c r="D207" s="104"/>
      <c r="E207" s="104"/>
      <c r="F207" s="104"/>
      <c r="G207" s="166"/>
      <c r="H207" s="73"/>
      <c r="I207" s="49"/>
      <c r="J207" s="73"/>
      <c r="K207" s="73"/>
      <c r="L207" s="73"/>
      <c r="M207" s="73"/>
      <c r="N207" s="73"/>
      <c r="O207" s="73"/>
      <c r="P207" s="73"/>
      <c r="Q207" s="73"/>
      <c r="R207" s="73"/>
      <c r="S207" s="73"/>
      <c r="T207" s="73"/>
      <c r="U207" s="73"/>
      <c r="V207" s="73"/>
      <c r="W207" s="73"/>
      <c r="X207" s="73"/>
      <c r="Y207" s="73"/>
    </row>
    <row r="208" spans="1:25" ht="15" customHeight="1" x14ac:dyDescent="0.25">
      <c r="A208" s="73"/>
      <c r="B208" s="49"/>
      <c r="C208" s="73"/>
      <c r="D208" s="104"/>
      <c r="E208" s="104"/>
      <c r="F208" s="104"/>
      <c r="G208" s="166"/>
      <c r="H208" s="73"/>
      <c r="I208" s="49"/>
      <c r="J208" s="73"/>
      <c r="K208" s="73"/>
      <c r="L208" s="73"/>
      <c r="M208" s="73"/>
      <c r="N208" s="73"/>
      <c r="O208" s="73"/>
      <c r="P208" s="73"/>
      <c r="Q208" s="73"/>
      <c r="R208" s="73"/>
      <c r="S208" s="73"/>
      <c r="T208" s="73"/>
      <c r="U208" s="73"/>
      <c r="V208" s="73"/>
      <c r="W208" s="73"/>
      <c r="X208" s="73"/>
      <c r="Y208" s="73"/>
    </row>
    <row r="209" spans="1:25" ht="15" customHeight="1" x14ac:dyDescent="0.25">
      <c r="A209" s="73"/>
      <c r="B209" s="49"/>
      <c r="C209" s="73"/>
      <c r="D209" s="104"/>
      <c r="E209" s="104"/>
      <c r="F209" s="104"/>
      <c r="G209" s="166"/>
      <c r="H209" s="73"/>
      <c r="I209" s="49"/>
      <c r="J209" s="73"/>
      <c r="K209" s="73"/>
      <c r="L209" s="73"/>
      <c r="M209" s="73"/>
      <c r="N209" s="73"/>
      <c r="O209" s="73"/>
      <c r="P209" s="73"/>
      <c r="Q209" s="73"/>
      <c r="R209" s="73"/>
      <c r="S209" s="73"/>
      <c r="T209" s="73"/>
      <c r="U209" s="73"/>
      <c r="V209" s="73"/>
      <c r="W209" s="73"/>
      <c r="X209" s="73"/>
      <c r="Y209" s="73"/>
    </row>
    <row r="210" spans="1:25" ht="15" customHeight="1" x14ac:dyDescent="0.25">
      <c r="A210" s="73"/>
      <c r="B210" s="49"/>
      <c r="C210" s="73"/>
      <c r="D210" s="104"/>
      <c r="E210" s="104"/>
      <c r="F210" s="104"/>
      <c r="G210" s="166"/>
      <c r="H210" s="73"/>
      <c r="I210" s="49"/>
      <c r="J210" s="73"/>
      <c r="K210" s="73"/>
      <c r="L210" s="73"/>
      <c r="M210" s="73"/>
      <c r="N210" s="73"/>
      <c r="O210" s="73"/>
      <c r="P210" s="73"/>
      <c r="Q210" s="73"/>
      <c r="R210" s="73"/>
      <c r="S210" s="73"/>
      <c r="T210" s="73"/>
      <c r="U210" s="73"/>
      <c r="V210" s="73"/>
      <c r="W210" s="73"/>
      <c r="X210" s="73"/>
      <c r="Y210" s="73"/>
    </row>
    <row r="211" spans="1:25" ht="15" customHeight="1" x14ac:dyDescent="0.25">
      <c r="A211" s="73"/>
      <c r="B211" s="49"/>
      <c r="C211" s="73"/>
      <c r="D211" s="104"/>
      <c r="E211" s="104"/>
      <c r="F211" s="104"/>
      <c r="G211" s="166"/>
      <c r="H211" s="73"/>
      <c r="I211" s="49"/>
      <c r="J211" s="73"/>
      <c r="K211" s="73"/>
      <c r="L211" s="73"/>
      <c r="M211" s="73"/>
      <c r="N211" s="73"/>
      <c r="O211" s="73"/>
      <c r="P211" s="73"/>
      <c r="Q211" s="73"/>
      <c r="R211" s="73"/>
      <c r="S211" s="73"/>
      <c r="T211" s="73"/>
      <c r="U211" s="73"/>
      <c r="V211" s="73"/>
      <c r="W211" s="73"/>
      <c r="X211" s="73"/>
      <c r="Y211" s="73"/>
    </row>
    <row r="212" spans="1:25" ht="15" customHeight="1" x14ac:dyDescent="0.25">
      <c r="A212" s="73"/>
      <c r="B212" s="49"/>
      <c r="C212" s="73"/>
      <c r="D212" s="104"/>
      <c r="E212" s="104"/>
      <c r="F212" s="104"/>
      <c r="G212" s="166"/>
      <c r="H212" s="73"/>
      <c r="I212" s="49"/>
      <c r="J212" s="73"/>
      <c r="K212" s="73"/>
      <c r="L212" s="73"/>
      <c r="M212" s="73"/>
      <c r="N212" s="73"/>
      <c r="O212" s="73"/>
      <c r="P212" s="73"/>
      <c r="Q212" s="73"/>
      <c r="R212" s="73"/>
      <c r="S212" s="73"/>
      <c r="T212" s="73"/>
      <c r="U212" s="73"/>
      <c r="V212" s="73"/>
      <c r="W212" s="73"/>
      <c r="X212" s="73"/>
      <c r="Y212" s="73"/>
    </row>
    <row r="213" spans="1:25" ht="15" customHeight="1" x14ac:dyDescent="0.25">
      <c r="A213" s="73"/>
      <c r="B213" s="49"/>
      <c r="C213" s="73"/>
      <c r="D213" s="104"/>
      <c r="E213" s="104"/>
      <c r="F213" s="104"/>
      <c r="G213" s="166"/>
      <c r="H213" s="73"/>
      <c r="I213" s="49"/>
      <c r="J213" s="73"/>
      <c r="K213" s="73"/>
      <c r="L213" s="73"/>
      <c r="M213" s="73"/>
      <c r="N213" s="73"/>
      <c r="O213" s="73"/>
      <c r="P213" s="73"/>
      <c r="Q213" s="73"/>
      <c r="R213" s="73"/>
      <c r="S213" s="73"/>
      <c r="T213" s="73"/>
      <c r="U213" s="73"/>
      <c r="V213" s="73"/>
      <c r="W213" s="73"/>
      <c r="X213" s="73"/>
      <c r="Y213" s="73"/>
    </row>
    <row r="214" spans="1:25" ht="15" customHeight="1" x14ac:dyDescent="0.25">
      <c r="A214" s="73"/>
      <c r="B214" s="49"/>
      <c r="C214" s="73"/>
      <c r="D214" s="104"/>
      <c r="E214" s="104"/>
      <c r="F214" s="104"/>
      <c r="G214" s="166"/>
      <c r="H214" s="73"/>
      <c r="I214" s="49"/>
      <c r="J214" s="73"/>
      <c r="K214" s="73"/>
      <c r="L214" s="73"/>
      <c r="M214" s="73"/>
      <c r="N214" s="73"/>
      <c r="O214" s="73"/>
      <c r="P214" s="73"/>
      <c r="Q214" s="73"/>
      <c r="R214" s="73"/>
      <c r="S214" s="73"/>
      <c r="T214" s="73"/>
      <c r="U214" s="73"/>
      <c r="V214" s="73"/>
      <c r="W214" s="73"/>
      <c r="X214" s="73"/>
      <c r="Y214" s="73"/>
    </row>
    <row r="215" spans="1:25" ht="15" customHeight="1" x14ac:dyDescent="0.25">
      <c r="A215" s="73"/>
      <c r="B215" s="49"/>
      <c r="C215" s="73"/>
      <c r="D215" s="104"/>
      <c r="E215" s="104"/>
      <c r="F215" s="104"/>
      <c r="G215" s="166"/>
      <c r="H215" s="73"/>
      <c r="I215" s="49"/>
      <c r="J215" s="73"/>
      <c r="K215" s="73"/>
      <c r="L215" s="73"/>
      <c r="M215" s="73"/>
      <c r="N215" s="73"/>
      <c r="O215" s="73"/>
      <c r="P215" s="73"/>
      <c r="Q215" s="73"/>
      <c r="R215" s="73"/>
      <c r="S215" s="73"/>
      <c r="T215" s="73"/>
      <c r="U215" s="73"/>
      <c r="V215" s="73"/>
      <c r="W215" s="73"/>
      <c r="X215" s="73"/>
      <c r="Y215" s="73"/>
    </row>
    <row r="216" spans="1:25" ht="15" customHeight="1" x14ac:dyDescent="0.25">
      <c r="A216" s="73"/>
      <c r="B216" s="49"/>
      <c r="C216" s="73"/>
      <c r="D216" s="104"/>
      <c r="E216" s="104"/>
      <c r="F216" s="104"/>
      <c r="G216" s="166"/>
      <c r="H216" s="73"/>
      <c r="I216" s="49"/>
      <c r="J216" s="73"/>
      <c r="K216" s="73"/>
      <c r="L216" s="73"/>
      <c r="M216" s="73"/>
      <c r="N216" s="73"/>
      <c r="O216" s="73"/>
      <c r="P216" s="73"/>
      <c r="Q216" s="73"/>
      <c r="R216" s="73"/>
      <c r="S216" s="73"/>
      <c r="T216" s="73"/>
      <c r="U216" s="73"/>
      <c r="V216" s="73"/>
      <c r="W216" s="73"/>
      <c r="X216" s="73"/>
      <c r="Y216" s="73"/>
    </row>
    <row r="217" spans="1:25" ht="15" customHeight="1" x14ac:dyDescent="0.25">
      <c r="A217" s="73"/>
      <c r="B217" s="49"/>
      <c r="C217" s="73"/>
      <c r="D217" s="104"/>
      <c r="E217" s="104"/>
      <c r="F217" s="104"/>
      <c r="G217" s="166"/>
      <c r="H217" s="73"/>
      <c r="I217" s="49"/>
      <c r="J217" s="73"/>
      <c r="K217" s="73"/>
      <c r="L217" s="73"/>
      <c r="M217" s="73"/>
      <c r="N217" s="73"/>
      <c r="O217" s="73"/>
      <c r="P217" s="73"/>
      <c r="Q217" s="73"/>
      <c r="R217" s="73"/>
      <c r="S217" s="73"/>
      <c r="T217" s="73"/>
      <c r="U217" s="73"/>
      <c r="V217" s="73"/>
      <c r="W217" s="73"/>
      <c r="X217" s="73"/>
      <c r="Y217" s="73"/>
    </row>
    <row r="218" spans="1:25" ht="15" customHeight="1" x14ac:dyDescent="0.25">
      <c r="A218" s="73"/>
      <c r="B218" s="49"/>
      <c r="C218" s="73"/>
      <c r="D218" s="104"/>
      <c r="E218" s="104"/>
      <c r="F218" s="104"/>
      <c r="G218" s="166"/>
      <c r="H218" s="73"/>
      <c r="I218" s="49"/>
      <c r="J218" s="73"/>
      <c r="K218" s="73"/>
      <c r="L218" s="73"/>
      <c r="M218" s="73"/>
      <c r="N218" s="73"/>
      <c r="O218" s="73"/>
      <c r="P218" s="73"/>
      <c r="Q218" s="73"/>
      <c r="R218" s="73"/>
      <c r="S218" s="73"/>
      <c r="T218" s="73"/>
      <c r="U218" s="73"/>
      <c r="V218" s="73"/>
      <c r="W218" s="73"/>
      <c r="X218" s="73"/>
      <c r="Y218" s="73"/>
    </row>
    <row r="219" spans="1:25" ht="15" customHeight="1" x14ac:dyDescent="0.25">
      <c r="A219" s="73"/>
      <c r="B219" s="49"/>
      <c r="C219" s="73"/>
      <c r="D219" s="104"/>
      <c r="E219" s="104"/>
      <c r="F219" s="104"/>
      <c r="G219" s="166"/>
      <c r="H219" s="73"/>
      <c r="I219" s="49"/>
      <c r="J219" s="73"/>
      <c r="K219" s="73"/>
      <c r="L219" s="73"/>
      <c r="M219" s="73"/>
      <c r="N219" s="73"/>
      <c r="O219" s="73"/>
      <c r="P219" s="73"/>
      <c r="Q219" s="73"/>
      <c r="R219" s="73"/>
      <c r="S219" s="73"/>
      <c r="T219" s="73"/>
      <c r="U219" s="73"/>
      <c r="V219" s="73"/>
      <c r="W219" s="73"/>
      <c r="X219" s="73"/>
      <c r="Y219" s="73"/>
    </row>
    <row r="220" spans="1:25" ht="15" customHeight="1" x14ac:dyDescent="0.25">
      <c r="A220" s="73"/>
      <c r="B220" s="49"/>
      <c r="C220" s="73"/>
      <c r="D220" s="104"/>
      <c r="E220" s="104"/>
      <c r="F220" s="104"/>
      <c r="G220" s="166"/>
      <c r="H220" s="73"/>
      <c r="I220" s="49"/>
      <c r="J220" s="73"/>
      <c r="K220" s="73"/>
      <c r="L220" s="73"/>
      <c r="M220" s="73"/>
      <c r="N220" s="73"/>
      <c r="O220" s="73"/>
      <c r="P220" s="73"/>
      <c r="Q220" s="73"/>
      <c r="R220" s="73"/>
      <c r="S220" s="73"/>
      <c r="T220" s="73"/>
      <c r="U220" s="73"/>
      <c r="V220" s="73"/>
      <c r="W220" s="73"/>
      <c r="X220" s="73"/>
      <c r="Y220" s="73"/>
    </row>
    <row r="221" spans="1:25" ht="15" customHeight="1" x14ac:dyDescent="0.25">
      <c r="A221" s="73"/>
      <c r="B221" s="49"/>
      <c r="C221" s="73"/>
      <c r="D221" s="104"/>
      <c r="E221" s="104"/>
      <c r="F221" s="104"/>
      <c r="G221" s="166"/>
      <c r="H221" s="73"/>
      <c r="I221" s="49"/>
      <c r="J221" s="73"/>
      <c r="K221" s="73"/>
      <c r="L221" s="73"/>
      <c r="M221" s="73"/>
      <c r="N221" s="73"/>
      <c r="O221" s="73"/>
      <c r="P221" s="73"/>
      <c r="Q221" s="73"/>
      <c r="R221" s="73"/>
      <c r="S221" s="73"/>
      <c r="T221" s="73"/>
      <c r="U221" s="73"/>
      <c r="V221" s="73"/>
      <c r="W221" s="73"/>
      <c r="X221" s="73"/>
      <c r="Y221" s="73"/>
    </row>
    <row r="222" spans="1:25" ht="15" customHeight="1" x14ac:dyDescent="0.25">
      <c r="A222" s="73"/>
      <c r="B222" s="49"/>
      <c r="C222" s="73"/>
      <c r="D222" s="104"/>
      <c r="E222" s="104"/>
      <c r="F222" s="104"/>
      <c r="G222" s="166"/>
      <c r="H222" s="73"/>
      <c r="I222" s="49"/>
      <c r="J222" s="73"/>
      <c r="K222" s="73"/>
      <c r="L222" s="73"/>
      <c r="M222" s="73"/>
      <c r="N222" s="73"/>
      <c r="O222" s="73"/>
      <c r="P222" s="73"/>
      <c r="Q222" s="73"/>
      <c r="R222" s="73"/>
      <c r="S222" s="73"/>
      <c r="T222" s="73"/>
      <c r="U222" s="73"/>
      <c r="V222" s="73"/>
      <c r="W222" s="73"/>
      <c r="X222" s="73"/>
      <c r="Y222" s="73"/>
    </row>
    <row r="223" spans="1:25" ht="15" customHeight="1" x14ac:dyDescent="0.25">
      <c r="A223" s="73"/>
      <c r="B223" s="49"/>
      <c r="C223" s="73"/>
      <c r="D223" s="104"/>
      <c r="E223" s="104"/>
      <c r="F223" s="104"/>
      <c r="G223" s="166"/>
      <c r="H223" s="73"/>
      <c r="I223" s="49"/>
      <c r="J223" s="73"/>
      <c r="K223" s="73"/>
      <c r="L223" s="73"/>
      <c r="M223" s="73"/>
      <c r="N223" s="73"/>
      <c r="O223" s="73"/>
      <c r="P223" s="73"/>
      <c r="Q223" s="73"/>
      <c r="R223" s="73"/>
      <c r="S223" s="73"/>
      <c r="T223" s="73"/>
      <c r="U223" s="73"/>
      <c r="V223" s="73"/>
      <c r="W223" s="73"/>
      <c r="X223" s="73"/>
      <c r="Y223" s="73"/>
    </row>
    <row r="224" spans="1:25" ht="15" customHeight="1" x14ac:dyDescent="0.25">
      <c r="A224" s="73"/>
      <c r="B224" s="49"/>
      <c r="C224" s="73"/>
      <c r="D224" s="104"/>
      <c r="E224" s="104"/>
      <c r="F224" s="104"/>
      <c r="G224" s="166"/>
      <c r="H224" s="73"/>
      <c r="I224" s="49"/>
      <c r="J224" s="73"/>
      <c r="K224" s="73"/>
      <c r="L224" s="73"/>
      <c r="M224" s="73"/>
      <c r="N224" s="73"/>
      <c r="O224" s="73"/>
      <c r="P224" s="73"/>
      <c r="Q224" s="73"/>
      <c r="R224" s="73"/>
      <c r="S224" s="73"/>
      <c r="T224" s="73"/>
      <c r="U224" s="73"/>
      <c r="V224" s="73"/>
      <c r="W224" s="73"/>
      <c r="X224" s="73"/>
      <c r="Y224" s="73"/>
    </row>
    <row r="225" spans="1:25" ht="15" customHeight="1" x14ac:dyDescent="0.25">
      <c r="A225" s="73"/>
      <c r="B225" s="49"/>
      <c r="C225" s="73"/>
      <c r="D225" s="104"/>
      <c r="E225" s="104"/>
      <c r="F225" s="104"/>
      <c r="G225" s="166"/>
      <c r="H225" s="73"/>
      <c r="I225" s="49"/>
      <c r="J225" s="73"/>
      <c r="K225" s="73"/>
      <c r="L225" s="73"/>
      <c r="M225" s="73"/>
      <c r="N225" s="73"/>
      <c r="O225" s="73"/>
      <c r="P225" s="73"/>
      <c r="Q225" s="73"/>
      <c r="R225" s="73"/>
      <c r="S225" s="73"/>
      <c r="T225" s="73"/>
      <c r="U225" s="73"/>
      <c r="V225" s="73"/>
      <c r="W225" s="73"/>
      <c r="X225" s="73"/>
      <c r="Y225" s="73"/>
    </row>
    <row r="226" spans="1:25" ht="15" customHeight="1" x14ac:dyDescent="0.25">
      <c r="A226" s="73"/>
      <c r="B226" s="49"/>
      <c r="C226" s="73"/>
      <c r="D226" s="104"/>
      <c r="E226" s="104"/>
      <c r="F226" s="104"/>
      <c r="G226" s="166"/>
      <c r="H226" s="73"/>
      <c r="I226" s="49"/>
      <c r="J226" s="73"/>
      <c r="K226" s="73"/>
      <c r="L226" s="73"/>
      <c r="M226" s="73"/>
      <c r="N226" s="73"/>
      <c r="O226" s="73"/>
      <c r="P226" s="73"/>
      <c r="Q226" s="73"/>
      <c r="R226" s="73"/>
      <c r="S226" s="73"/>
      <c r="T226" s="73"/>
      <c r="U226" s="73"/>
      <c r="V226" s="73"/>
      <c r="W226" s="73"/>
      <c r="X226" s="73"/>
      <c r="Y226" s="73"/>
    </row>
    <row r="227" spans="1:25" ht="15" customHeight="1" x14ac:dyDescent="0.25">
      <c r="A227" s="73"/>
      <c r="B227" s="49"/>
      <c r="C227" s="73"/>
      <c r="D227" s="104"/>
      <c r="E227" s="104"/>
      <c r="F227" s="104"/>
      <c r="G227" s="166"/>
      <c r="H227" s="73"/>
      <c r="I227" s="49"/>
      <c r="J227" s="73"/>
      <c r="K227" s="73"/>
      <c r="L227" s="73"/>
      <c r="M227" s="73"/>
      <c r="N227" s="73"/>
      <c r="O227" s="73"/>
      <c r="P227" s="73"/>
      <c r="Q227" s="73"/>
      <c r="R227" s="73"/>
      <c r="S227" s="73"/>
      <c r="T227" s="73"/>
      <c r="U227" s="73"/>
      <c r="V227" s="73"/>
      <c r="W227" s="73"/>
      <c r="X227" s="73"/>
      <c r="Y227" s="73"/>
    </row>
    <row r="228" spans="1:25" ht="15" customHeight="1" x14ac:dyDescent="0.25">
      <c r="A228" s="73"/>
      <c r="B228" s="49"/>
      <c r="C228" s="73"/>
      <c r="D228" s="104"/>
      <c r="E228" s="104"/>
      <c r="F228" s="104"/>
      <c r="G228" s="166"/>
      <c r="H228" s="73"/>
      <c r="I228" s="49"/>
      <c r="J228" s="73"/>
      <c r="K228" s="73"/>
      <c r="L228" s="73"/>
      <c r="M228" s="73"/>
      <c r="N228" s="73"/>
      <c r="O228" s="73"/>
      <c r="P228" s="73"/>
      <c r="Q228" s="73"/>
      <c r="R228" s="73"/>
      <c r="S228" s="73"/>
      <c r="T228" s="73"/>
      <c r="U228" s="73"/>
      <c r="V228" s="73"/>
      <c r="W228" s="73"/>
      <c r="X228" s="73"/>
      <c r="Y228" s="73"/>
    </row>
    <row r="229" spans="1:25" ht="15" customHeight="1" x14ac:dyDescent="0.25">
      <c r="A229" s="73"/>
      <c r="B229" s="49"/>
      <c r="C229" s="73"/>
      <c r="D229" s="104"/>
      <c r="E229" s="104"/>
      <c r="F229" s="104"/>
      <c r="G229" s="166"/>
      <c r="H229" s="73"/>
      <c r="I229" s="49"/>
      <c r="J229" s="73"/>
      <c r="K229" s="73"/>
      <c r="L229" s="73"/>
      <c r="M229" s="73"/>
      <c r="N229" s="73"/>
      <c r="O229" s="73"/>
      <c r="P229" s="73"/>
      <c r="Q229" s="73"/>
      <c r="R229" s="73"/>
      <c r="S229" s="73"/>
      <c r="T229" s="73"/>
      <c r="U229" s="73"/>
      <c r="V229" s="73"/>
      <c r="W229" s="73"/>
      <c r="X229" s="73"/>
      <c r="Y229" s="73"/>
    </row>
    <row r="230" spans="1:25" ht="15" customHeight="1" x14ac:dyDescent="0.25">
      <c r="A230" s="73"/>
      <c r="B230" s="49"/>
      <c r="C230" s="73"/>
      <c r="D230" s="104"/>
      <c r="E230" s="104"/>
      <c r="F230" s="104"/>
      <c r="G230" s="166"/>
      <c r="H230" s="73"/>
      <c r="I230" s="49"/>
      <c r="J230" s="73"/>
      <c r="K230" s="73"/>
      <c r="L230" s="73"/>
      <c r="M230" s="73"/>
      <c r="N230" s="73"/>
      <c r="O230" s="73"/>
      <c r="P230" s="73"/>
      <c r="Q230" s="73"/>
      <c r="R230" s="73"/>
      <c r="S230" s="73"/>
      <c r="T230" s="73"/>
      <c r="U230" s="73"/>
      <c r="V230" s="73"/>
      <c r="W230" s="73"/>
      <c r="X230" s="73"/>
      <c r="Y230" s="73"/>
    </row>
    <row r="231" spans="1:25" ht="15" customHeight="1" x14ac:dyDescent="0.25">
      <c r="A231" s="73"/>
      <c r="B231" s="49"/>
      <c r="C231" s="73"/>
      <c r="D231" s="104"/>
      <c r="E231" s="104"/>
      <c r="F231" s="104"/>
      <c r="G231" s="166"/>
      <c r="H231" s="73"/>
      <c r="I231" s="49"/>
      <c r="J231" s="73"/>
      <c r="K231" s="73"/>
      <c r="L231" s="73"/>
      <c r="M231" s="73"/>
      <c r="N231" s="73"/>
      <c r="O231" s="73"/>
      <c r="P231" s="73"/>
      <c r="Q231" s="73"/>
      <c r="R231" s="73"/>
      <c r="S231" s="73"/>
      <c r="T231" s="73"/>
      <c r="U231" s="73"/>
      <c r="V231" s="73"/>
      <c r="W231" s="73"/>
      <c r="X231" s="73"/>
      <c r="Y231" s="73"/>
    </row>
    <row r="232" spans="1:25" ht="15" customHeight="1" x14ac:dyDescent="0.25">
      <c r="A232" s="73"/>
      <c r="B232" s="49"/>
      <c r="C232" s="73"/>
      <c r="D232" s="104"/>
      <c r="E232" s="104"/>
      <c r="F232" s="104"/>
      <c r="G232" s="166"/>
      <c r="H232" s="73"/>
      <c r="I232" s="49"/>
      <c r="J232" s="73"/>
      <c r="K232" s="73"/>
      <c r="L232" s="73"/>
      <c r="M232" s="73"/>
      <c r="N232" s="73"/>
      <c r="O232" s="73"/>
      <c r="P232" s="73"/>
      <c r="Q232" s="73"/>
      <c r="R232" s="73"/>
      <c r="S232" s="73"/>
      <c r="T232" s="73"/>
      <c r="U232" s="73"/>
      <c r="V232" s="73"/>
      <c r="W232" s="73"/>
      <c r="X232" s="73"/>
      <c r="Y232" s="73"/>
    </row>
    <row r="233" spans="1:25" ht="15" customHeight="1" x14ac:dyDescent="0.25">
      <c r="A233" s="73"/>
      <c r="B233" s="49"/>
      <c r="C233" s="73"/>
      <c r="D233" s="104"/>
      <c r="E233" s="104"/>
      <c r="F233" s="104"/>
      <c r="G233" s="166"/>
      <c r="H233" s="73"/>
      <c r="I233" s="49"/>
      <c r="J233" s="73"/>
      <c r="K233" s="73"/>
      <c r="L233" s="73"/>
      <c r="M233" s="73"/>
      <c r="N233" s="73"/>
      <c r="O233" s="73"/>
      <c r="P233" s="73"/>
      <c r="Q233" s="73"/>
      <c r="R233" s="73"/>
      <c r="S233" s="73"/>
      <c r="T233" s="73"/>
      <c r="U233" s="73"/>
      <c r="V233" s="73"/>
      <c r="W233" s="73"/>
      <c r="X233" s="73"/>
      <c r="Y233" s="73"/>
    </row>
    <row r="234" spans="1:25" ht="15" customHeight="1" x14ac:dyDescent="0.25">
      <c r="A234" s="73"/>
      <c r="B234" s="49"/>
      <c r="C234" s="73"/>
      <c r="D234" s="104"/>
      <c r="E234" s="104"/>
      <c r="F234" s="104"/>
      <c r="G234" s="166"/>
      <c r="H234" s="73"/>
      <c r="I234" s="49"/>
      <c r="J234" s="73"/>
      <c r="K234" s="73"/>
      <c r="L234" s="73"/>
      <c r="M234" s="73"/>
      <c r="N234" s="73"/>
      <c r="O234" s="73"/>
      <c r="P234" s="73"/>
      <c r="Q234" s="73"/>
      <c r="R234" s="73"/>
      <c r="S234" s="73"/>
      <c r="T234" s="73"/>
      <c r="U234" s="73"/>
      <c r="V234" s="73"/>
      <c r="W234" s="73"/>
      <c r="X234" s="73"/>
      <c r="Y234" s="73"/>
    </row>
    <row r="235" spans="1:25" ht="15" customHeight="1" x14ac:dyDescent="0.25">
      <c r="A235" s="73"/>
      <c r="B235" s="49"/>
      <c r="C235" s="73"/>
      <c r="D235" s="104"/>
      <c r="E235" s="104"/>
      <c r="F235" s="104"/>
      <c r="G235" s="166"/>
      <c r="H235" s="73"/>
      <c r="I235" s="49"/>
      <c r="J235" s="73"/>
      <c r="K235" s="73"/>
      <c r="L235" s="73"/>
      <c r="M235" s="73"/>
      <c r="N235" s="73"/>
      <c r="O235" s="73"/>
      <c r="P235" s="73"/>
      <c r="Q235" s="73"/>
      <c r="R235" s="73"/>
      <c r="S235" s="73"/>
      <c r="T235" s="73"/>
      <c r="U235" s="73"/>
      <c r="V235" s="73"/>
      <c r="W235" s="73"/>
      <c r="X235" s="73"/>
      <c r="Y235" s="73"/>
    </row>
    <row r="236" spans="1:25" ht="15" customHeight="1" x14ac:dyDescent="0.25">
      <c r="A236" s="73"/>
      <c r="B236" s="49"/>
      <c r="C236" s="73"/>
      <c r="D236" s="104"/>
      <c r="E236" s="104"/>
      <c r="F236" s="104"/>
      <c r="G236" s="166"/>
      <c r="H236" s="73"/>
      <c r="I236" s="49"/>
      <c r="J236" s="73"/>
      <c r="K236" s="73"/>
      <c r="L236" s="73"/>
      <c r="M236" s="73"/>
      <c r="N236" s="73"/>
      <c r="O236" s="73"/>
      <c r="P236" s="73"/>
      <c r="Q236" s="73"/>
      <c r="R236" s="73"/>
      <c r="S236" s="73"/>
      <c r="T236" s="73"/>
      <c r="U236" s="73"/>
      <c r="V236" s="73"/>
      <c r="W236" s="73"/>
      <c r="X236" s="73"/>
      <c r="Y236" s="73"/>
    </row>
    <row r="237" spans="1:25" ht="15" customHeight="1" x14ac:dyDescent="0.25">
      <c r="A237" s="73"/>
      <c r="B237" s="49"/>
      <c r="C237" s="73"/>
      <c r="D237" s="104"/>
      <c r="E237" s="104"/>
      <c r="F237" s="104"/>
      <c r="G237" s="166"/>
      <c r="H237" s="73"/>
      <c r="I237" s="49"/>
      <c r="J237" s="73"/>
      <c r="K237" s="73"/>
      <c r="L237" s="73"/>
      <c r="M237" s="73"/>
      <c r="N237" s="73"/>
      <c r="O237" s="73"/>
      <c r="P237" s="73"/>
      <c r="Q237" s="73"/>
      <c r="R237" s="73"/>
      <c r="S237" s="73"/>
      <c r="T237" s="73"/>
      <c r="U237" s="73"/>
      <c r="V237" s="73"/>
      <c r="W237" s="73"/>
      <c r="X237" s="73"/>
      <c r="Y237" s="73"/>
    </row>
    <row r="238" spans="1:25" s="14" customFormat="1" ht="13.5" customHeight="1" x14ac:dyDescent="0.25">
      <c r="A238" s="15"/>
      <c r="B238" s="52"/>
      <c r="C238" s="73"/>
      <c r="D238" s="104"/>
      <c r="E238" s="104"/>
      <c r="F238" s="104"/>
      <c r="G238" s="166"/>
      <c r="H238" s="73"/>
      <c r="I238" s="52"/>
      <c r="J238" s="15"/>
      <c r="K238" s="15"/>
      <c r="L238" s="15"/>
      <c r="M238" s="15"/>
      <c r="N238" s="15"/>
      <c r="O238" s="15"/>
      <c r="P238" s="15"/>
      <c r="Q238" s="15"/>
      <c r="R238" s="15"/>
      <c r="S238" s="15"/>
      <c r="T238" s="15"/>
      <c r="U238" s="15"/>
      <c r="V238" s="15"/>
      <c r="W238" s="15"/>
      <c r="X238" s="15"/>
    </row>
    <row r="239" spans="1:25" s="14" customFormat="1" x14ac:dyDescent="0.25">
      <c r="A239" s="15"/>
      <c r="B239" s="52"/>
      <c r="C239" s="73"/>
      <c r="D239" s="104"/>
      <c r="E239" s="104"/>
      <c r="F239" s="104"/>
      <c r="G239" s="166"/>
      <c r="H239" s="73"/>
      <c r="I239" s="52"/>
      <c r="J239" s="15"/>
      <c r="K239" s="15"/>
      <c r="L239" s="15"/>
      <c r="M239" s="15"/>
      <c r="N239" s="15"/>
      <c r="O239" s="15"/>
      <c r="P239" s="15"/>
      <c r="Q239" s="15"/>
      <c r="R239" s="15"/>
      <c r="S239" s="15"/>
      <c r="T239" s="15"/>
      <c r="U239" s="15"/>
      <c r="V239" s="15"/>
      <c r="W239" s="15"/>
      <c r="X239" s="15"/>
    </row>
    <row r="240" spans="1:25" x14ac:dyDescent="0.25">
      <c r="A240" s="73"/>
      <c r="B240" s="49"/>
      <c r="C240" s="73"/>
      <c r="D240" s="73"/>
      <c r="E240" s="73"/>
      <c r="F240" s="73"/>
      <c r="G240" s="73"/>
      <c r="H240" s="73"/>
      <c r="I240" s="49"/>
      <c r="J240" s="73"/>
      <c r="K240" s="73"/>
      <c r="L240" s="73"/>
      <c r="M240" s="73"/>
      <c r="N240" s="73"/>
      <c r="O240" s="73"/>
      <c r="P240" s="73"/>
      <c r="Q240" s="73"/>
      <c r="R240" s="73"/>
      <c r="S240" s="73"/>
      <c r="T240" s="73"/>
      <c r="U240" s="73"/>
      <c r="V240" s="73"/>
      <c r="W240" s="73"/>
      <c r="X240" s="73"/>
    </row>
    <row r="241" spans="1:24" x14ac:dyDescent="0.25">
      <c r="A241" s="73"/>
      <c r="B241" s="49"/>
      <c r="C241" s="73"/>
      <c r="D241" s="73"/>
      <c r="E241" s="73"/>
      <c r="F241" s="73"/>
      <c r="G241" s="73"/>
      <c r="H241" s="73"/>
      <c r="I241" s="49"/>
      <c r="J241" s="73"/>
      <c r="K241" s="73"/>
      <c r="L241" s="73"/>
      <c r="M241" s="73"/>
      <c r="N241" s="73"/>
      <c r="O241" s="73"/>
      <c r="P241" s="73"/>
      <c r="Q241" s="73"/>
      <c r="R241" s="73"/>
      <c r="S241" s="73"/>
      <c r="T241" s="73"/>
      <c r="U241" s="73"/>
      <c r="V241" s="73"/>
      <c r="W241" s="73"/>
      <c r="X241" s="73"/>
    </row>
    <row r="242" spans="1:24" x14ac:dyDescent="0.25">
      <c r="A242" s="73"/>
      <c r="B242" s="49"/>
      <c r="C242" s="49"/>
      <c r="D242" s="49"/>
      <c r="E242" s="49"/>
      <c r="F242" s="49"/>
      <c r="G242" s="49"/>
      <c r="H242" s="49"/>
      <c r="I242" s="49"/>
      <c r="J242" s="73"/>
      <c r="K242" s="73"/>
      <c r="L242" s="73"/>
      <c r="M242" s="73"/>
      <c r="N242" s="73"/>
      <c r="O242" s="73"/>
      <c r="P242" s="73"/>
      <c r="Q242" s="73"/>
      <c r="R242" s="73"/>
      <c r="S242" s="73"/>
      <c r="T242" s="73"/>
      <c r="U242" s="73"/>
      <c r="V242" s="73"/>
      <c r="W242" s="73"/>
      <c r="X242" s="73"/>
    </row>
    <row r="243" spans="1:24" x14ac:dyDescent="0.25">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row>
    <row r="244" spans="1:24" x14ac:dyDescent="0.25">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row>
    <row r="245" spans="1:24" x14ac:dyDescent="0.2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row>
    <row r="246" spans="1:24" x14ac:dyDescent="0.25">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row>
    <row r="247" spans="1:24" x14ac:dyDescent="0.25">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row>
    <row r="248" spans="1:24" x14ac:dyDescent="0.25">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row>
    <row r="249" spans="1:24" x14ac:dyDescent="0.25">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row>
    <row r="250" spans="1:24" x14ac:dyDescent="0.25">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row>
    <row r="251" spans="1:24" x14ac:dyDescent="0.25">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row>
    <row r="252" spans="1:24" x14ac:dyDescent="0.25">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row>
    <row r="253" spans="1:24" x14ac:dyDescent="0.25">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row>
    <row r="254" spans="1:24" x14ac:dyDescent="0.25">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row>
    <row r="255" spans="1:24" x14ac:dyDescent="0.2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row>
    <row r="256" spans="1:24" x14ac:dyDescent="0.25">
      <c r="A256" s="48"/>
      <c r="B256" s="48"/>
      <c r="C256" s="48"/>
      <c r="D256" s="48"/>
      <c r="E256" s="48"/>
      <c r="F256" s="48"/>
      <c r="G256" s="48"/>
      <c r="H256" s="48"/>
      <c r="I256" s="73"/>
      <c r="J256" s="73"/>
      <c r="K256" s="73"/>
      <c r="L256" s="73"/>
      <c r="M256" s="73"/>
      <c r="N256" s="73"/>
      <c r="O256" s="73"/>
      <c r="P256" s="73"/>
      <c r="Q256" s="73"/>
      <c r="R256" s="73"/>
      <c r="S256" s="73"/>
      <c r="T256" s="73"/>
      <c r="U256" s="73"/>
      <c r="V256" s="73"/>
      <c r="W256" s="73"/>
      <c r="X256" s="73"/>
    </row>
    <row r="257" spans="1:24" x14ac:dyDescent="0.25">
      <c r="A257" s="48"/>
      <c r="B257" s="48"/>
      <c r="C257" s="48"/>
      <c r="D257" s="48"/>
      <c r="E257" s="48"/>
      <c r="F257" s="48"/>
      <c r="G257" s="48"/>
      <c r="H257" s="48"/>
      <c r="I257" s="73"/>
      <c r="J257" s="73"/>
      <c r="K257" s="73"/>
      <c r="L257" s="73"/>
      <c r="M257" s="73"/>
      <c r="N257" s="73"/>
      <c r="O257" s="73"/>
      <c r="P257" s="73"/>
      <c r="Q257" s="73"/>
      <c r="R257" s="73"/>
      <c r="S257" s="73"/>
      <c r="T257" s="73"/>
      <c r="U257" s="73"/>
      <c r="V257" s="73"/>
      <c r="W257" s="73"/>
      <c r="X257" s="73"/>
    </row>
    <row r="258" spans="1:24" x14ac:dyDescent="0.25">
      <c r="A258" s="48"/>
      <c r="B258" s="48"/>
      <c r="C258" s="48"/>
      <c r="D258" s="48"/>
      <c r="E258" s="48"/>
      <c r="F258" s="48"/>
      <c r="G258" s="48"/>
      <c r="H258" s="48"/>
      <c r="I258" s="73"/>
      <c r="J258" s="73"/>
      <c r="K258" s="73"/>
      <c r="L258" s="73"/>
      <c r="M258" s="73"/>
      <c r="N258" s="73"/>
      <c r="O258" s="73"/>
      <c r="P258" s="73"/>
      <c r="Q258" s="73"/>
      <c r="R258" s="73"/>
      <c r="S258" s="73"/>
      <c r="T258" s="73"/>
      <c r="U258" s="73"/>
      <c r="V258" s="73"/>
      <c r="W258" s="73"/>
      <c r="X258" s="73"/>
    </row>
    <row r="259" spans="1:24" x14ac:dyDescent="0.25">
      <c r="A259" s="48"/>
      <c r="B259" s="48"/>
      <c r="C259" s="48"/>
      <c r="D259" s="48"/>
      <c r="E259" s="48"/>
      <c r="F259" s="48"/>
      <c r="G259" s="48"/>
      <c r="H259" s="48"/>
      <c r="I259" s="73"/>
      <c r="J259" s="73"/>
      <c r="K259" s="73"/>
      <c r="L259" s="73"/>
      <c r="M259" s="73"/>
      <c r="N259" s="73"/>
      <c r="O259" s="73"/>
      <c r="P259" s="73"/>
      <c r="Q259" s="73"/>
      <c r="R259" s="73"/>
      <c r="S259" s="73"/>
      <c r="T259" s="73"/>
      <c r="U259" s="73"/>
      <c r="V259" s="73"/>
      <c r="W259" s="73"/>
      <c r="X259" s="73"/>
    </row>
    <row r="260" spans="1:24" x14ac:dyDescent="0.25">
      <c r="A260" s="48"/>
      <c r="B260" s="48"/>
      <c r="C260" s="48"/>
      <c r="D260" s="48"/>
      <c r="E260" s="48"/>
      <c r="F260" s="48"/>
      <c r="G260" s="48"/>
      <c r="H260" s="48"/>
      <c r="I260" s="73"/>
      <c r="J260" s="73"/>
      <c r="K260" s="73"/>
      <c r="L260" s="73"/>
      <c r="M260" s="73"/>
      <c r="N260" s="73"/>
      <c r="O260" s="73"/>
      <c r="P260" s="73"/>
      <c r="Q260" s="73"/>
      <c r="R260" s="73"/>
      <c r="S260" s="73"/>
      <c r="T260" s="73"/>
      <c r="U260" s="73"/>
      <c r="V260" s="73"/>
      <c r="W260" s="73"/>
      <c r="X260" s="73"/>
    </row>
    <row r="261" spans="1:24" x14ac:dyDescent="0.25">
      <c r="A261" s="48"/>
      <c r="B261" s="48"/>
      <c r="C261" s="48"/>
      <c r="D261" s="48"/>
      <c r="E261" s="48"/>
      <c r="F261" s="48"/>
      <c r="G261" s="48"/>
      <c r="H261" s="48"/>
      <c r="I261" s="73"/>
      <c r="J261" s="73"/>
      <c r="K261" s="73"/>
      <c r="L261" s="73"/>
      <c r="M261" s="73"/>
      <c r="N261" s="73"/>
      <c r="O261" s="73"/>
      <c r="P261" s="73"/>
      <c r="Q261" s="73"/>
      <c r="R261" s="73"/>
      <c r="S261" s="73"/>
      <c r="T261" s="73"/>
      <c r="U261" s="73"/>
      <c r="V261" s="73"/>
      <c r="W261" s="73"/>
      <c r="X261" s="73"/>
    </row>
    <row r="262" spans="1:24" x14ac:dyDescent="0.25">
      <c r="A262" s="48"/>
      <c r="B262" s="48"/>
      <c r="C262" s="48"/>
      <c r="D262" s="48"/>
      <c r="E262" s="48"/>
      <c r="F262" s="48"/>
      <c r="G262" s="48"/>
      <c r="H262" s="48"/>
      <c r="I262" s="73"/>
      <c r="J262" s="73"/>
      <c r="K262" s="73"/>
      <c r="L262" s="73"/>
      <c r="M262" s="73"/>
      <c r="N262" s="73"/>
      <c r="O262" s="73"/>
      <c r="P262" s="73"/>
      <c r="Q262" s="73"/>
      <c r="R262" s="73"/>
      <c r="S262" s="73"/>
      <c r="T262" s="73"/>
      <c r="U262" s="73"/>
      <c r="V262" s="73"/>
      <c r="W262" s="73"/>
      <c r="X262" s="73"/>
    </row>
    <row r="263" spans="1:24" x14ac:dyDescent="0.25">
      <c r="A263" s="48"/>
      <c r="B263" s="48"/>
      <c r="C263" s="48"/>
      <c r="D263" s="48"/>
      <c r="E263" s="48"/>
      <c r="F263" s="48"/>
      <c r="G263" s="48"/>
      <c r="H263" s="48"/>
      <c r="I263" s="73"/>
      <c r="J263" s="73"/>
      <c r="K263" s="73"/>
      <c r="L263" s="73"/>
      <c r="M263" s="73"/>
      <c r="N263" s="73"/>
      <c r="O263" s="73"/>
      <c r="P263" s="73"/>
      <c r="Q263" s="73"/>
      <c r="R263" s="73"/>
      <c r="S263" s="73"/>
      <c r="T263" s="73"/>
      <c r="U263" s="73"/>
      <c r="V263" s="73"/>
      <c r="W263" s="73"/>
      <c r="X263" s="73"/>
    </row>
    <row r="264" spans="1:24" x14ac:dyDescent="0.25">
      <c r="A264" s="48"/>
      <c r="B264" s="48"/>
      <c r="C264" s="48"/>
      <c r="D264" s="48"/>
      <c r="E264" s="48"/>
      <c r="F264" s="48"/>
      <c r="G264" s="48"/>
      <c r="H264" s="48"/>
      <c r="I264" s="73"/>
      <c r="J264" s="73"/>
      <c r="K264" s="73"/>
      <c r="L264" s="73"/>
      <c r="M264" s="73"/>
      <c r="N264" s="73"/>
      <c r="O264" s="73"/>
      <c r="P264" s="73"/>
      <c r="Q264" s="73"/>
      <c r="R264" s="73"/>
      <c r="S264" s="73"/>
      <c r="T264" s="73"/>
      <c r="U264" s="73"/>
      <c r="V264" s="73"/>
      <c r="W264" s="73"/>
      <c r="X264" s="73"/>
    </row>
    <row r="265" spans="1:24" x14ac:dyDescent="0.25">
      <c r="A265" s="48"/>
      <c r="B265" s="48"/>
      <c r="C265" s="48"/>
      <c r="D265" s="48"/>
      <c r="E265" s="48"/>
      <c r="F265" s="48"/>
      <c r="G265" s="48"/>
      <c r="H265" s="48"/>
      <c r="I265" s="48"/>
      <c r="J265" s="48"/>
      <c r="K265" s="73"/>
      <c r="L265" s="48"/>
      <c r="M265" s="48"/>
      <c r="N265" s="73"/>
      <c r="O265" s="48"/>
      <c r="P265" s="48"/>
      <c r="Q265" s="73"/>
      <c r="R265" s="48"/>
      <c r="S265" s="48"/>
      <c r="T265" s="73"/>
      <c r="U265" s="48"/>
      <c r="V265" s="48"/>
      <c r="W265" s="73"/>
      <c r="X265" s="48"/>
    </row>
    <row r="266" spans="1:24" x14ac:dyDescent="0.25">
      <c r="A266" s="48"/>
      <c r="B266" s="48"/>
      <c r="C266" s="48"/>
      <c r="D266" s="48"/>
      <c r="E266" s="48"/>
      <c r="F266" s="48"/>
      <c r="G266" s="48"/>
      <c r="H266" s="48"/>
      <c r="I266" s="48"/>
      <c r="J266" s="48"/>
      <c r="K266" s="73"/>
      <c r="L266" s="48"/>
      <c r="M266" s="48"/>
      <c r="N266" s="73"/>
      <c r="O266" s="48"/>
      <c r="P266" s="48"/>
      <c r="Q266" s="73"/>
      <c r="R266" s="48"/>
      <c r="S266" s="48"/>
      <c r="T266" s="73"/>
      <c r="U266" s="48"/>
      <c r="V266" s="48"/>
      <c r="W266" s="73"/>
      <c r="X266" s="48"/>
    </row>
    <row r="267" spans="1:24" x14ac:dyDescent="0.25">
      <c r="A267" s="48"/>
      <c r="B267" s="48"/>
      <c r="C267" s="48"/>
      <c r="D267" s="48"/>
      <c r="E267" s="48"/>
      <c r="F267" s="48"/>
      <c r="G267" s="48"/>
      <c r="H267" s="48"/>
      <c r="I267" s="48"/>
      <c r="J267" s="48"/>
      <c r="K267" s="73"/>
      <c r="L267" s="48"/>
      <c r="M267" s="48"/>
      <c r="N267" s="73"/>
      <c r="O267" s="48"/>
      <c r="P267" s="48"/>
      <c r="Q267" s="73"/>
      <c r="R267" s="48"/>
      <c r="S267" s="48"/>
      <c r="T267" s="73"/>
      <c r="U267" s="48"/>
      <c r="V267" s="48"/>
      <c r="W267" s="73"/>
      <c r="X267" s="48"/>
    </row>
    <row r="268" spans="1:24" x14ac:dyDescent="0.25">
      <c r="A268" s="48"/>
      <c r="B268" s="48"/>
      <c r="C268" s="48"/>
      <c r="D268" s="48"/>
      <c r="E268" s="48"/>
      <c r="F268" s="48"/>
      <c r="G268" s="48"/>
      <c r="H268" s="48"/>
      <c r="I268" s="48"/>
      <c r="J268" s="48"/>
      <c r="K268" s="73"/>
      <c r="L268" s="48"/>
      <c r="M268" s="48"/>
      <c r="N268" s="73"/>
      <c r="O268" s="48"/>
      <c r="P268" s="48"/>
      <c r="Q268" s="73"/>
      <c r="R268" s="48"/>
      <c r="S268" s="48"/>
      <c r="T268" s="73"/>
      <c r="U268" s="48"/>
      <c r="V268" s="48"/>
      <c r="W268" s="73"/>
      <c r="X268" s="48"/>
    </row>
    <row r="269" spans="1:24" x14ac:dyDescent="0.25">
      <c r="A269" s="48"/>
      <c r="B269" s="48"/>
      <c r="C269" s="48"/>
      <c r="D269" s="48"/>
      <c r="E269" s="48"/>
      <c r="F269" s="48"/>
      <c r="G269" s="48"/>
      <c r="H269" s="48"/>
      <c r="I269" s="48"/>
      <c r="J269" s="48"/>
      <c r="K269" s="73"/>
      <c r="L269" s="48"/>
      <c r="M269" s="48"/>
      <c r="N269" s="73"/>
      <c r="O269" s="48"/>
      <c r="P269" s="48"/>
      <c r="Q269" s="73"/>
      <c r="R269" s="48"/>
      <c r="S269" s="48"/>
      <c r="T269" s="73"/>
      <c r="U269" s="48"/>
      <c r="V269" s="48"/>
      <c r="W269" s="73"/>
      <c r="X269" s="48"/>
    </row>
    <row r="270" spans="1:24" x14ac:dyDescent="0.25">
      <c r="A270" s="48"/>
      <c r="B270" s="48"/>
      <c r="C270" s="48"/>
      <c r="D270" s="48"/>
      <c r="E270" s="48"/>
      <c r="F270" s="48"/>
      <c r="G270" s="48"/>
      <c r="H270" s="48"/>
      <c r="I270" s="48"/>
      <c r="J270" s="48"/>
      <c r="K270" s="73"/>
      <c r="L270" s="48"/>
      <c r="M270" s="48"/>
      <c r="N270" s="73"/>
      <c r="O270" s="48"/>
      <c r="P270" s="48"/>
      <c r="Q270" s="73"/>
      <c r="R270" s="48"/>
      <c r="S270" s="48"/>
      <c r="T270" s="73"/>
      <c r="U270" s="48"/>
      <c r="V270" s="48"/>
      <c r="W270" s="73"/>
      <c r="X270" s="48"/>
    </row>
    <row r="271" spans="1:24" x14ac:dyDescent="0.25">
      <c r="A271" s="48"/>
      <c r="B271" s="48"/>
      <c r="C271" s="48"/>
      <c r="D271" s="48"/>
      <c r="E271" s="48"/>
      <c r="F271" s="48"/>
      <c r="G271" s="48"/>
      <c r="H271" s="48"/>
      <c r="I271" s="48"/>
      <c r="J271" s="48"/>
      <c r="K271" s="73"/>
      <c r="L271" s="48"/>
      <c r="M271" s="48"/>
      <c r="N271" s="73"/>
      <c r="O271" s="48"/>
      <c r="P271" s="48"/>
      <c r="Q271" s="73"/>
      <c r="R271" s="48"/>
      <c r="S271" s="48"/>
      <c r="T271" s="73"/>
      <c r="U271" s="48"/>
      <c r="V271" s="48"/>
      <c r="W271" s="73"/>
      <c r="X271" s="48"/>
    </row>
    <row r="272" spans="1:24" x14ac:dyDescent="0.25">
      <c r="A272" s="48"/>
      <c r="B272" s="48"/>
      <c r="C272" s="48"/>
      <c r="D272" s="48"/>
      <c r="E272" s="48"/>
      <c r="F272" s="48"/>
      <c r="G272" s="48"/>
      <c r="H272" s="48"/>
      <c r="I272" s="48"/>
      <c r="J272" s="48"/>
      <c r="K272" s="73"/>
      <c r="L272" s="48"/>
      <c r="M272" s="48"/>
      <c r="N272" s="73"/>
      <c r="O272" s="48"/>
      <c r="P272" s="48"/>
      <c r="Q272" s="73"/>
      <c r="R272" s="48"/>
      <c r="S272" s="48"/>
      <c r="T272" s="73"/>
      <c r="U272" s="48"/>
      <c r="V272" s="48"/>
      <c r="W272" s="73"/>
      <c r="X272" s="48"/>
    </row>
    <row r="273" spans="1:24" x14ac:dyDescent="0.25">
      <c r="A273" s="48"/>
      <c r="B273" s="48"/>
      <c r="C273" s="48"/>
      <c r="D273" s="48"/>
      <c r="E273" s="48"/>
      <c r="F273" s="48"/>
      <c r="G273" s="48"/>
      <c r="H273" s="48"/>
      <c r="I273" s="48"/>
      <c r="J273" s="48"/>
      <c r="K273" s="73"/>
      <c r="L273" s="48"/>
      <c r="M273" s="48"/>
      <c r="N273" s="73"/>
      <c r="O273" s="48"/>
      <c r="P273" s="48"/>
      <c r="Q273" s="73"/>
      <c r="R273" s="48"/>
      <c r="S273" s="48"/>
      <c r="T273" s="73"/>
      <c r="U273" s="48"/>
      <c r="V273" s="48"/>
      <c r="W273" s="73"/>
      <c r="X273" s="48"/>
    </row>
    <row r="274" spans="1:24" x14ac:dyDescent="0.25">
      <c r="A274" s="48"/>
      <c r="B274" s="48"/>
      <c r="C274" s="48"/>
      <c r="D274" s="48"/>
      <c r="E274" s="48"/>
      <c r="F274" s="48"/>
      <c r="G274" s="48"/>
      <c r="H274" s="48"/>
      <c r="I274" s="48"/>
      <c r="J274" s="48"/>
      <c r="K274" s="73"/>
      <c r="L274" s="48"/>
      <c r="M274" s="48"/>
      <c r="N274" s="73"/>
      <c r="O274" s="48"/>
      <c r="P274" s="48"/>
      <c r="Q274" s="73"/>
      <c r="R274" s="48"/>
      <c r="S274" s="48"/>
      <c r="T274" s="73"/>
      <c r="U274" s="48"/>
      <c r="V274" s="48"/>
      <c r="W274" s="73"/>
      <c r="X274" s="48"/>
    </row>
    <row r="275" spans="1:24" x14ac:dyDescent="0.25">
      <c r="A275" s="48"/>
      <c r="B275" s="48"/>
      <c r="C275" s="48"/>
      <c r="D275" s="48"/>
      <c r="E275" s="48"/>
      <c r="F275" s="48"/>
      <c r="G275" s="48"/>
      <c r="H275" s="48"/>
      <c r="I275" s="48"/>
      <c r="J275" s="48"/>
      <c r="K275" s="73"/>
      <c r="L275" s="48"/>
      <c r="M275" s="48"/>
      <c r="N275" s="73"/>
      <c r="O275" s="48"/>
      <c r="P275" s="48"/>
      <c r="Q275" s="73"/>
      <c r="R275" s="48"/>
      <c r="S275" s="48"/>
      <c r="T275" s="73"/>
      <c r="U275" s="48"/>
      <c r="V275" s="48"/>
      <c r="W275" s="73"/>
      <c r="X275" s="48"/>
    </row>
    <row r="276" spans="1:24" x14ac:dyDescent="0.25">
      <c r="A276" s="48"/>
      <c r="B276" s="48"/>
      <c r="C276" s="48"/>
      <c r="D276" s="48"/>
      <c r="E276" s="48"/>
      <c r="F276" s="48"/>
      <c r="G276" s="48"/>
      <c r="H276" s="48"/>
      <c r="I276" s="48"/>
      <c r="J276" s="48"/>
      <c r="K276" s="73"/>
      <c r="L276" s="48"/>
      <c r="M276" s="48"/>
      <c r="N276" s="73"/>
      <c r="O276" s="48"/>
      <c r="P276" s="48"/>
      <c r="Q276" s="73"/>
      <c r="R276" s="48"/>
      <c r="S276" s="48"/>
      <c r="T276" s="73"/>
      <c r="U276" s="48"/>
      <c r="V276" s="48"/>
      <c r="W276" s="73"/>
      <c r="X276" s="48"/>
    </row>
    <row r="277" spans="1:24" x14ac:dyDescent="0.25">
      <c r="A277" s="48"/>
      <c r="B277" s="48"/>
      <c r="C277" s="48"/>
      <c r="D277" s="48"/>
      <c r="E277" s="48"/>
      <c r="F277" s="48"/>
      <c r="G277" s="48"/>
      <c r="H277" s="48"/>
      <c r="I277" s="48"/>
      <c r="J277" s="48"/>
      <c r="K277" s="73"/>
      <c r="L277" s="48"/>
      <c r="M277" s="48"/>
      <c r="N277" s="73"/>
      <c r="O277" s="48"/>
      <c r="P277" s="48"/>
      <c r="Q277" s="73"/>
      <c r="R277" s="48"/>
      <c r="S277" s="48"/>
      <c r="T277" s="73"/>
      <c r="U277" s="48"/>
      <c r="V277" s="48"/>
      <c r="W277" s="73"/>
      <c r="X277" s="48"/>
    </row>
    <row r="278" spans="1:24" x14ac:dyDescent="0.25">
      <c r="A278" s="48"/>
      <c r="B278" s="48"/>
      <c r="C278" s="48"/>
      <c r="D278" s="48"/>
      <c r="E278" s="48"/>
      <c r="F278" s="48"/>
      <c r="G278" s="48"/>
      <c r="H278" s="48"/>
      <c r="I278" s="48"/>
      <c r="J278" s="48"/>
      <c r="K278" s="73"/>
      <c r="L278" s="48"/>
      <c r="M278" s="48"/>
      <c r="N278" s="73"/>
      <c r="O278" s="48"/>
      <c r="P278" s="48"/>
      <c r="Q278" s="73"/>
      <c r="R278" s="48"/>
      <c r="S278" s="48"/>
      <c r="T278" s="73"/>
      <c r="U278" s="48"/>
      <c r="V278" s="48"/>
      <c r="W278" s="73"/>
      <c r="X278" s="48"/>
    </row>
    <row r="279" spans="1:24" x14ac:dyDescent="0.25">
      <c r="A279" s="48"/>
      <c r="B279" s="48"/>
      <c r="C279" s="48"/>
      <c r="D279" s="48"/>
      <c r="E279" s="48"/>
      <c r="F279" s="48"/>
      <c r="G279" s="48"/>
      <c r="H279" s="48"/>
      <c r="I279" s="48"/>
      <c r="J279" s="48"/>
      <c r="K279" s="73"/>
      <c r="L279" s="48"/>
      <c r="M279" s="48"/>
      <c r="N279" s="73"/>
      <c r="O279" s="48"/>
      <c r="P279" s="48"/>
      <c r="Q279" s="73"/>
      <c r="R279" s="48"/>
      <c r="S279" s="48"/>
      <c r="T279" s="73"/>
      <c r="U279" s="48"/>
      <c r="V279" s="48"/>
      <c r="W279" s="73"/>
      <c r="X279" s="48"/>
    </row>
  </sheetData>
  <mergeCells count="2">
    <mergeCell ref="E3:E4"/>
    <mergeCell ref="D15:F18"/>
  </mergeCells>
  <pageMargins left="0.25" right="0.25" top="0.75" bottom="0.75" header="0.3" footer="0.3"/>
  <pageSetup scale="53" fitToHeight="0" orientation="landscape" r:id="rId1"/>
  <colBreaks count="1" manualBreakCount="1">
    <brk id="9" max="20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79"/>
  <sheetViews>
    <sheetView zoomScaleNormal="100" workbookViewId="0">
      <selection activeCell="A10" sqref="A10"/>
    </sheetView>
  </sheetViews>
  <sheetFormatPr defaultRowHeight="15" x14ac:dyDescent="0.25"/>
  <cols>
    <col min="1" max="1" width="3" customWidth="1"/>
    <col min="2" max="2" width="3.7109375" customWidth="1"/>
    <col min="3" max="3" width="4.140625" customWidth="1"/>
    <col min="4" max="4" width="71" customWidth="1"/>
    <col min="5" max="5" width="89.85546875" customWidth="1"/>
    <col min="6" max="6" width="28.85546875" customWidth="1"/>
    <col min="7" max="7" width="25.42578125" customWidth="1"/>
    <col min="8" max="8" width="4.5703125" customWidth="1"/>
    <col min="9" max="9" width="3.7109375" customWidth="1"/>
  </cols>
  <sheetData>
    <row r="1" spans="1:24" x14ac:dyDescent="0.25">
      <c r="A1" s="49"/>
      <c r="B1" s="49"/>
      <c r="C1" s="49"/>
      <c r="D1" s="49"/>
      <c r="E1" s="49"/>
      <c r="F1" s="49"/>
      <c r="G1" s="49"/>
      <c r="H1" s="49"/>
      <c r="I1" s="49"/>
      <c r="J1" s="73"/>
      <c r="K1" s="73"/>
      <c r="L1" s="73"/>
      <c r="M1" s="73"/>
      <c r="N1" s="73"/>
      <c r="O1" s="73"/>
      <c r="P1" s="73"/>
      <c r="Q1" s="73"/>
      <c r="R1" s="73"/>
      <c r="S1" s="73"/>
      <c r="T1" s="73"/>
      <c r="U1" s="73"/>
      <c r="V1" s="73"/>
      <c r="W1" s="73"/>
      <c r="X1" s="73"/>
    </row>
    <row r="2" spans="1:24" x14ac:dyDescent="0.25">
      <c r="A2" s="73"/>
      <c r="B2" s="73"/>
      <c r="C2" s="73"/>
      <c r="D2" s="73"/>
      <c r="E2" s="73"/>
      <c r="F2" s="73"/>
      <c r="G2" s="73"/>
      <c r="H2" s="73"/>
      <c r="I2" s="73"/>
      <c r="J2" s="73"/>
      <c r="K2" s="73"/>
      <c r="L2" s="73"/>
      <c r="M2" s="73"/>
      <c r="N2" s="73"/>
      <c r="O2" s="73"/>
      <c r="P2" s="73"/>
      <c r="Q2" s="73"/>
      <c r="R2" s="73"/>
      <c r="S2" s="73"/>
      <c r="T2" s="73"/>
      <c r="U2" s="73"/>
      <c r="V2" s="73"/>
      <c r="W2" s="73"/>
      <c r="X2" s="73"/>
    </row>
    <row r="3" spans="1:24" ht="15" customHeight="1" x14ac:dyDescent="0.25">
      <c r="A3" s="73"/>
      <c r="B3" s="73"/>
      <c r="C3" s="73"/>
      <c r="D3" s="73"/>
      <c r="E3" s="173" t="str">
        <f>Summary!G10</f>
        <v>Acme Fireworks</v>
      </c>
      <c r="F3" s="105"/>
      <c r="G3" s="105"/>
      <c r="H3" s="73"/>
      <c r="I3" s="73"/>
      <c r="J3" s="73"/>
      <c r="K3" s="73"/>
      <c r="L3" s="73"/>
      <c r="M3" s="73"/>
      <c r="N3" s="73"/>
      <c r="O3" s="73"/>
      <c r="P3" s="73"/>
      <c r="Q3" s="73"/>
      <c r="R3" s="73"/>
      <c r="S3" s="73"/>
      <c r="T3" s="73"/>
      <c r="U3" s="73"/>
      <c r="V3" s="73"/>
      <c r="W3" s="73"/>
      <c r="X3" s="73"/>
    </row>
    <row r="4" spans="1:24" ht="15" customHeight="1" x14ac:dyDescent="0.25">
      <c r="A4" s="73"/>
      <c r="B4" s="73"/>
      <c r="C4" s="73"/>
      <c r="D4" s="73"/>
      <c r="E4" s="173"/>
      <c r="F4" s="105"/>
      <c r="G4" s="105"/>
      <c r="H4" s="73"/>
      <c r="I4" s="73"/>
      <c r="J4" s="73"/>
      <c r="K4" s="73"/>
      <c r="L4" s="73"/>
      <c r="M4" s="73"/>
      <c r="N4" s="73"/>
      <c r="O4" s="73"/>
      <c r="P4" s="73"/>
      <c r="Q4" s="73"/>
      <c r="R4" s="73"/>
      <c r="S4" s="73"/>
      <c r="T4" s="73"/>
      <c r="U4" s="73"/>
      <c r="V4" s="73"/>
      <c r="W4" s="73"/>
      <c r="X4" s="73"/>
    </row>
    <row r="5" spans="1:24" ht="15" customHeight="1" x14ac:dyDescent="0.25">
      <c r="A5" s="73"/>
      <c r="B5" s="73"/>
      <c r="C5" s="73"/>
      <c r="D5" s="73"/>
      <c r="E5" s="73"/>
      <c r="F5" s="102"/>
      <c r="G5" s="102"/>
      <c r="H5" s="73"/>
      <c r="I5" s="73"/>
      <c r="J5" s="73"/>
      <c r="K5" s="73"/>
      <c r="L5" s="73"/>
      <c r="M5" s="73"/>
      <c r="N5" s="73"/>
      <c r="O5" s="73"/>
      <c r="P5" s="73"/>
      <c r="Q5" s="73"/>
      <c r="R5" s="73"/>
      <c r="S5" s="73"/>
      <c r="T5" s="73"/>
      <c r="U5" s="73"/>
      <c r="V5" s="73"/>
      <c r="W5" s="73"/>
      <c r="X5" s="73"/>
    </row>
    <row r="6" spans="1:24" x14ac:dyDescent="0.25">
      <c r="A6" s="73"/>
      <c r="B6" s="50"/>
      <c r="C6" s="50"/>
      <c r="D6" s="50"/>
      <c r="E6" s="50"/>
      <c r="F6" s="50"/>
      <c r="G6" s="50"/>
      <c r="H6" s="50"/>
      <c r="I6" s="73"/>
      <c r="J6" s="73"/>
      <c r="K6" s="73"/>
      <c r="L6" s="73"/>
      <c r="M6" s="73"/>
      <c r="N6" s="73"/>
      <c r="O6" s="73"/>
      <c r="P6" s="73"/>
      <c r="Q6" s="73"/>
      <c r="R6" s="73"/>
      <c r="S6" s="73"/>
      <c r="T6" s="73"/>
      <c r="U6" s="73"/>
      <c r="V6" s="73"/>
      <c r="W6" s="73"/>
      <c r="X6" s="73"/>
    </row>
    <row r="7" spans="1:24" x14ac:dyDescent="0.25">
      <c r="A7" s="73"/>
      <c r="B7" s="49"/>
      <c r="C7" s="49"/>
      <c r="D7" s="49"/>
      <c r="E7" s="49"/>
      <c r="F7" s="49"/>
      <c r="G7" s="49"/>
      <c r="H7" s="49"/>
      <c r="I7" s="73"/>
      <c r="J7" s="73"/>
      <c r="K7" s="73"/>
      <c r="L7" s="73"/>
      <c r="M7" s="73"/>
      <c r="N7" s="73"/>
      <c r="O7" s="73"/>
      <c r="P7" s="73"/>
      <c r="Q7" s="73"/>
      <c r="R7" s="73"/>
      <c r="S7" s="73"/>
      <c r="T7" s="73"/>
      <c r="U7" s="73"/>
      <c r="V7" s="73"/>
      <c r="W7" s="73"/>
      <c r="X7" s="73"/>
    </row>
    <row r="8" spans="1:24" ht="27.75" customHeight="1" x14ac:dyDescent="0.35">
      <c r="A8" s="73"/>
      <c r="B8" s="49"/>
      <c r="C8" s="51"/>
      <c r="D8" s="123" t="s">
        <v>233</v>
      </c>
      <c r="E8" s="103"/>
      <c r="F8" s="103"/>
      <c r="G8" s="103"/>
      <c r="H8" s="49"/>
      <c r="I8" s="73"/>
      <c r="J8" s="73"/>
      <c r="K8" s="73"/>
      <c r="L8" s="73"/>
      <c r="M8" s="73"/>
      <c r="N8" s="73"/>
      <c r="O8" s="73"/>
      <c r="P8" s="73"/>
      <c r="Q8" s="73"/>
      <c r="R8" s="73"/>
      <c r="S8" s="73"/>
      <c r="T8" s="73"/>
      <c r="U8" s="73"/>
      <c r="V8" s="73"/>
      <c r="W8" s="73"/>
      <c r="X8" s="73"/>
    </row>
    <row r="9" spans="1:24" ht="15" customHeight="1" x14ac:dyDescent="0.25">
      <c r="A9" s="73"/>
      <c r="B9" s="49"/>
      <c r="C9" s="73"/>
      <c r="D9" s="73"/>
      <c r="E9" s="15"/>
      <c r="F9" s="73"/>
      <c r="G9" s="73"/>
      <c r="H9" s="49"/>
      <c r="I9" s="73"/>
      <c r="J9" s="73"/>
      <c r="K9" s="73"/>
      <c r="L9" s="73"/>
      <c r="M9" s="73"/>
      <c r="N9" s="73"/>
      <c r="O9" s="73"/>
      <c r="P9" s="73"/>
      <c r="Q9" s="73"/>
      <c r="R9" s="73"/>
      <c r="S9" s="73"/>
      <c r="T9" s="73"/>
      <c r="U9" s="73"/>
      <c r="V9" s="73"/>
      <c r="W9" s="73"/>
      <c r="X9" s="73"/>
    </row>
    <row r="10" spans="1:24" ht="15" customHeight="1" thickBot="1" x14ac:dyDescent="0.3">
      <c r="A10" s="73"/>
      <c r="B10" s="49"/>
      <c r="C10" s="110"/>
      <c r="D10" s="110"/>
      <c r="E10" s="112"/>
      <c r="F10" s="110"/>
      <c r="G10" s="110"/>
      <c r="H10" s="49"/>
      <c r="I10" s="73"/>
      <c r="J10" s="73"/>
      <c r="K10" s="73"/>
      <c r="L10" s="73"/>
      <c r="M10" s="73"/>
      <c r="N10" s="73"/>
      <c r="O10" s="73"/>
      <c r="P10" s="73"/>
      <c r="Q10" s="73"/>
      <c r="R10" s="73"/>
      <c r="S10" s="73"/>
      <c r="T10" s="73"/>
      <c r="U10" s="73"/>
      <c r="V10" s="73"/>
      <c r="W10" s="73"/>
      <c r="X10" s="73"/>
    </row>
    <row r="11" spans="1:24" ht="26.25" customHeight="1" thickBot="1" x14ac:dyDescent="0.3">
      <c r="A11" s="73"/>
      <c r="B11" s="49"/>
      <c r="C11" s="119"/>
      <c r="D11" s="120" t="s">
        <v>235</v>
      </c>
      <c r="E11" s="121"/>
      <c r="F11" s="114" t="s">
        <v>123</v>
      </c>
      <c r="G11" s="115" t="s">
        <v>151</v>
      </c>
      <c r="H11" s="49"/>
      <c r="I11" s="73"/>
      <c r="J11" s="73"/>
      <c r="K11" s="73"/>
      <c r="L11" s="73"/>
      <c r="M11" s="73"/>
      <c r="N11" s="73"/>
      <c r="O11" s="73"/>
      <c r="P11" s="73"/>
      <c r="Q11" s="73"/>
      <c r="R11" s="73"/>
      <c r="S11" s="73"/>
      <c r="T11" s="73"/>
      <c r="U11" s="73"/>
      <c r="V11" s="73"/>
      <c r="W11" s="73"/>
      <c r="X11" s="73"/>
    </row>
    <row r="12" spans="1:24" ht="17.25" customHeight="1" thickBot="1" x14ac:dyDescent="0.3">
      <c r="A12" s="73"/>
      <c r="B12" s="49"/>
      <c r="C12" s="73"/>
      <c r="D12" s="73"/>
      <c r="E12" s="73"/>
      <c r="F12" s="127" t="s">
        <v>126</v>
      </c>
      <c r="G12" s="128" t="s">
        <v>152</v>
      </c>
      <c r="H12" s="49"/>
      <c r="I12" s="73"/>
      <c r="J12" s="73"/>
      <c r="K12" s="73"/>
      <c r="L12" s="73"/>
      <c r="M12" s="73"/>
      <c r="N12" s="73"/>
      <c r="O12" s="73"/>
      <c r="P12" s="73"/>
      <c r="Q12" s="73"/>
      <c r="R12" s="73"/>
      <c r="S12" s="73"/>
      <c r="T12" s="73"/>
      <c r="U12" s="73"/>
      <c r="V12" s="73"/>
      <c r="W12" s="73"/>
      <c r="X12" s="73"/>
    </row>
    <row r="13" spans="1:24" ht="15" customHeight="1" x14ac:dyDescent="0.25">
      <c r="A13" s="73"/>
      <c r="B13" s="49"/>
      <c r="C13" s="73"/>
      <c r="D13" s="73"/>
      <c r="E13" s="73"/>
      <c r="F13" s="73"/>
      <c r="G13" s="73"/>
      <c r="H13" s="49"/>
      <c r="I13" s="73"/>
      <c r="J13" s="73"/>
      <c r="K13" s="73"/>
      <c r="L13" s="73"/>
      <c r="M13" s="73"/>
      <c r="N13" s="73"/>
      <c r="O13" s="73"/>
      <c r="P13" s="73"/>
      <c r="Q13" s="73"/>
      <c r="R13" s="73"/>
      <c r="S13" s="73"/>
      <c r="T13" s="73"/>
      <c r="U13" s="73"/>
      <c r="V13" s="73"/>
      <c r="W13" s="73"/>
      <c r="X13" s="73"/>
    </row>
    <row r="14" spans="1:24" ht="15" customHeight="1" x14ac:dyDescent="0.25">
      <c r="A14" s="73"/>
      <c r="B14" s="49"/>
      <c r="C14" s="73"/>
      <c r="D14" s="118" t="s">
        <v>141</v>
      </c>
      <c r="E14" s="73"/>
      <c r="F14" s="73"/>
      <c r="G14" s="73"/>
      <c r="H14" s="49"/>
      <c r="I14" s="73"/>
      <c r="J14" s="73"/>
      <c r="K14" s="73"/>
      <c r="L14" s="73"/>
      <c r="M14" s="73"/>
      <c r="N14" s="73"/>
      <c r="O14" s="73"/>
      <c r="P14" s="73"/>
      <c r="Q14" s="73"/>
      <c r="R14" s="73"/>
      <c r="S14" s="73"/>
      <c r="T14" s="73"/>
      <c r="U14" s="73"/>
      <c r="V14" s="73"/>
      <c r="W14" s="73"/>
      <c r="X14" s="73"/>
    </row>
    <row r="15" spans="1:24" ht="15" customHeight="1" x14ac:dyDescent="0.25">
      <c r="A15" s="73"/>
      <c r="B15" s="49"/>
      <c r="C15" s="73"/>
      <c r="D15" s="172" t="s">
        <v>250</v>
      </c>
      <c r="E15" s="172"/>
      <c r="F15" s="172"/>
      <c r="G15" s="73"/>
      <c r="H15" s="49"/>
      <c r="I15" s="73"/>
      <c r="J15" s="73"/>
      <c r="K15" s="73"/>
      <c r="L15" s="73"/>
      <c r="M15" s="73"/>
      <c r="N15" s="73"/>
      <c r="O15" s="73"/>
      <c r="P15" s="73"/>
      <c r="Q15" s="73"/>
      <c r="R15" s="73"/>
      <c r="S15" s="73"/>
      <c r="T15" s="73"/>
      <c r="U15" s="73"/>
      <c r="V15" s="73"/>
      <c r="W15" s="73"/>
      <c r="X15" s="73"/>
    </row>
    <row r="16" spans="1:24" ht="15" customHeight="1" x14ac:dyDescent="0.25">
      <c r="A16" s="73"/>
      <c r="B16" s="49"/>
      <c r="C16" s="73"/>
      <c r="D16" s="172"/>
      <c r="E16" s="172"/>
      <c r="F16" s="172"/>
      <c r="G16" s="73"/>
      <c r="H16" s="49"/>
      <c r="I16" s="73"/>
      <c r="J16" s="73"/>
      <c r="K16" s="73"/>
      <c r="L16" s="73"/>
      <c r="M16" s="73"/>
      <c r="N16" s="73"/>
      <c r="O16" s="73"/>
      <c r="P16" s="73"/>
      <c r="Q16" s="73"/>
      <c r="R16" s="73"/>
      <c r="S16" s="73"/>
      <c r="T16" s="73"/>
      <c r="U16" s="73"/>
      <c r="V16" s="73"/>
      <c r="W16" s="73"/>
      <c r="X16" s="73"/>
    </row>
    <row r="17" spans="1:24" ht="15" customHeight="1" x14ac:dyDescent="0.25">
      <c r="A17" s="73"/>
      <c r="B17" s="49"/>
      <c r="C17" s="73"/>
      <c r="D17" s="172"/>
      <c r="E17" s="172"/>
      <c r="F17" s="172"/>
      <c r="G17" s="73"/>
      <c r="H17" s="49"/>
      <c r="I17" s="73"/>
      <c r="J17" s="73"/>
      <c r="K17" s="73"/>
      <c r="L17" s="73"/>
      <c r="M17" s="73"/>
      <c r="N17" s="73"/>
      <c r="O17" s="73"/>
      <c r="P17" s="73"/>
      <c r="Q17" s="73"/>
      <c r="R17" s="73"/>
      <c r="S17" s="73"/>
      <c r="T17" s="73"/>
      <c r="U17" s="73"/>
      <c r="V17" s="73"/>
      <c r="W17" s="73"/>
      <c r="X17" s="73"/>
    </row>
    <row r="18" spans="1:24" ht="15" customHeight="1" x14ac:dyDescent="0.25">
      <c r="A18" s="73"/>
      <c r="B18" s="49"/>
      <c r="C18" s="73"/>
      <c r="D18" s="172"/>
      <c r="E18" s="172"/>
      <c r="F18" s="172"/>
      <c r="G18" s="73"/>
      <c r="H18" s="49"/>
      <c r="I18" s="73"/>
      <c r="J18" s="73"/>
      <c r="K18" s="73"/>
      <c r="L18" s="73"/>
      <c r="M18" s="73"/>
      <c r="N18" s="73"/>
      <c r="O18" s="73"/>
      <c r="P18" s="73"/>
      <c r="Q18" s="73"/>
      <c r="R18" s="73"/>
      <c r="S18" s="73"/>
      <c r="T18" s="73"/>
      <c r="U18" s="73"/>
      <c r="V18" s="73"/>
      <c r="W18" s="73"/>
      <c r="X18" s="73"/>
    </row>
    <row r="19" spans="1:24" ht="15" customHeight="1" x14ac:dyDescent="0.25">
      <c r="A19" s="73"/>
      <c r="B19" s="49"/>
      <c r="C19" s="73"/>
      <c r="D19" s="118" t="s">
        <v>130</v>
      </c>
      <c r="E19" s="125"/>
      <c r="F19" s="125"/>
      <c r="G19" s="73"/>
      <c r="H19" s="49"/>
      <c r="I19" s="73"/>
      <c r="J19" s="73"/>
      <c r="K19" s="73"/>
      <c r="L19" s="73"/>
      <c r="M19" s="73"/>
      <c r="N19" s="73"/>
      <c r="O19" s="73"/>
      <c r="P19" s="73"/>
      <c r="Q19" s="73"/>
      <c r="R19" s="73"/>
      <c r="S19" s="73"/>
      <c r="T19" s="73"/>
      <c r="U19" s="73"/>
      <c r="V19" s="73"/>
      <c r="W19" s="73"/>
      <c r="X19" s="73"/>
    </row>
    <row r="20" spans="1:24" ht="15" customHeight="1" x14ac:dyDescent="0.25">
      <c r="A20" s="73"/>
      <c r="B20" s="49"/>
      <c r="C20" s="73"/>
      <c r="D20" s="118"/>
      <c r="E20" s="125"/>
      <c r="F20" s="125"/>
      <c r="G20" s="73"/>
      <c r="H20" s="49"/>
      <c r="I20" s="73"/>
      <c r="J20" s="73"/>
      <c r="K20" s="73"/>
      <c r="L20" s="73"/>
      <c r="M20" s="73"/>
      <c r="N20" s="73"/>
      <c r="O20" s="73"/>
      <c r="P20" s="73"/>
      <c r="Q20" s="73"/>
      <c r="R20" s="73"/>
      <c r="S20" s="73"/>
      <c r="T20" s="73"/>
      <c r="U20" s="73"/>
      <c r="V20" s="73"/>
      <c r="W20" s="73"/>
      <c r="X20" s="73"/>
    </row>
    <row r="21" spans="1:24" ht="15" customHeight="1" x14ac:dyDescent="0.25">
      <c r="A21" s="73"/>
      <c r="B21" s="49"/>
      <c r="C21" s="73"/>
      <c r="D21" s="172" t="s">
        <v>146</v>
      </c>
      <c r="E21" s="172"/>
      <c r="F21" s="125"/>
      <c r="G21" s="73"/>
      <c r="H21" s="49"/>
      <c r="I21" s="73"/>
      <c r="J21" s="73"/>
      <c r="K21" s="73"/>
      <c r="L21" s="73"/>
      <c r="M21" s="73"/>
      <c r="N21" s="73"/>
      <c r="O21" s="73"/>
      <c r="P21" s="73"/>
      <c r="Q21" s="73"/>
      <c r="R21" s="73"/>
      <c r="S21" s="73"/>
      <c r="T21" s="73"/>
      <c r="U21" s="73"/>
      <c r="V21" s="73"/>
      <c r="W21" s="73"/>
      <c r="X21" s="73"/>
    </row>
    <row r="22" spans="1:24" ht="15" customHeight="1" x14ac:dyDescent="0.25">
      <c r="A22" s="73"/>
      <c r="B22" s="49"/>
      <c r="C22" s="73"/>
      <c r="D22" s="125"/>
      <c r="E22" s="125"/>
      <c r="F22" s="125"/>
      <c r="G22" s="73"/>
      <c r="H22" s="49"/>
      <c r="I22" s="73"/>
      <c r="J22" s="73"/>
      <c r="K22" s="73"/>
      <c r="L22" s="73"/>
      <c r="M22" s="73"/>
      <c r="N22" s="73"/>
      <c r="O22" s="73"/>
      <c r="P22" s="73"/>
      <c r="Q22" s="73"/>
      <c r="R22" s="73"/>
      <c r="S22" s="73"/>
      <c r="T22" s="73"/>
      <c r="U22" s="73"/>
      <c r="V22" s="73"/>
      <c r="W22" s="73"/>
      <c r="X22" s="73"/>
    </row>
    <row r="23" spans="1:24" ht="15" customHeight="1" x14ac:dyDescent="0.25">
      <c r="A23" s="73"/>
      <c r="B23" s="49"/>
      <c r="C23" s="73"/>
      <c r="D23" s="126" t="s">
        <v>92</v>
      </c>
      <c r="E23" s="126" t="s">
        <v>225</v>
      </c>
      <c r="F23" s="126" t="s">
        <v>144</v>
      </c>
      <c r="G23" s="73"/>
      <c r="H23" s="49"/>
      <c r="I23" s="73"/>
      <c r="J23" s="73"/>
      <c r="K23" s="73"/>
      <c r="L23" s="73"/>
      <c r="M23" s="73"/>
      <c r="N23" s="73"/>
      <c r="O23" s="73"/>
      <c r="P23" s="73"/>
      <c r="Q23" s="73"/>
      <c r="R23" s="73"/>
      <c r="S23" s="73"/>
      <c r="T23" s="73"/>
      <c r="U23" s="73"/>
      <c r="V23" s="73"/>
      <c r="W23" s="73"/>
      <c r="X23" s="73"/>
    </row>
    <row r="24" spans="1:24" ht="15" customHeight="1" x14ac:dyDescent="0.25">
      <c r="A24" s="73"/>
      <c r="B24" s="49"/>
      <c r="C24" s="73"/>
      <c r="D24" s="104"/>
      <c r="E24" s="104"/>
      <c r="F24" s="104"/>
      <c r="G24" s="73"/>
      <c r="H24" s="49"/>
      <c r="I24" s="73"/>
      <c r="J24" s="73"/>
      <c r="K24" s="73"/>
      <c r="L24" s="73"/>
      <c r="M24" s="73"/>
      <c r="N24" s="73"/>
      <c r="O24" s="73"/>
      <c r="P24" s="73"/>
      <c r="Q24" s="73"/>
      <c r="R24" s="73"/>
      <c r="S24" s="73"/>
      <c r="T24" s="73"/>
      <c r="U24" s="73"/>
      <c r="V24" s="73"/>
      <c r="W24" s="73"/>
      <c r="X24" s="73"/>
    </row>
    <row r="25" spans="1:24" ht="15" customHeight="1" x14ac:dyDescent="0.25">
      <c r="A25" s="73"/>
      <c r="B25" s="49"/>
      <c r="C25" s="73"/>
      <c r="D25" s="104"/>
      <c r="E25" s="104"/>
      <c r="F25" s="104"/>
      <c r="G25" s="73"/>
      <c r="H25" s="49"/>
      <c r="I25" s="73"/>
      <c r="J25" s="73"/>
      <c r="K25" s="73"/>
      <c r="L25" s="73"/>
      <c r="M25" s="73"/>
      <c r="N25" s="73"/>
      <c r="O25" s="73"/>
      <c r="P25" s="73"/>
      <c r="Q25" s="73"/>
      <c r="R25" s="73"/>
      <c r="S25" s="73"/>
      <c r="T25" s="73"/>
      <c r="U25" s="73"/>
      <c r="V25" s="73"/>
      <c r="W25" s="73"/>
      <c r="X25" s="73"/>
    </row>
    <row r="26" spans="1:24" ht="15" customHeight="1" x14ac:dyDescent="0.25">
      <c r="A26" s="73"/>
      <c r="B26" s="49"/>
      <c r="C26" s="73"/>
      <c r="D26" s="104"/>
      <c r="E26" s="104"/>
      <c r="F26" s="104"/>
      <c r="G26" s="73"/>
      <c r="H26" s="49"/>
      <c r="I26" s="73"/>
      <c r="J26" s="73"/>
      <c r="K26" s="73"/>
      <c r="L26" s="73"/>
      <c r="M26" s="73"/>
      <c r="N26" s="73"/>
      <c r="O26" s="73"/>
      <c r="P26" s="73"/>
      <c r="Q26" s="73"/>
      <c r="R26" s="73"/>
      <c r="S26" s="73"/>
      <c r="T26" s="73"/>
      <c r="U26" s="73"/>
      <c r="V26" s="73"/>
      <c r="W26" s="73"/>
      <c r="X26" s="73"/>
    </row>
    <row r="27" spans="1:24" ht="15" customHeight="1" x14ac:dyDescent="0.25">
      <c r="A27" s="73"/>
      <c r="B27" s="49"/>
      <c r="C27" s="73"/>
      <c r="D27" s="104"/>
      <c r="E27" s="104"/>
      <c r="F27" s="104"/>
      <c r="G27" s="73"/>
      <c r="H27" s="49"/>
      <c r="I27" s="73"/>
      <c r="J27" s="73"/>
      <c r="K27" s="73"/>
      <c r="L27" s="73"/>
      <c r="M27" s="73"/>
      <c r="N27" s="73"/>
      <c r="O27" s="73"/>
      <c r="P27" s="73"/>
      <c r="Q27" s="73"/>
      <c r="R27" s="73"/>
      <c r="S27" s="73"/>
      <c r="T27" s="73"/>
      <c r="U27" s="73"/>
      <c r="V27" s="73"/>
      <c r="W27" s="73"/>
      <c r="X27" s="73"/>
    </row>
    <row r="28" spans="1:24" ht="15" customHeight="1" x14ac:dyDescent="0.25">
      <c r="A28" s="73"/>
      <c r="B28" s="49"/>
      <c r="C28" s="73"/>
      <c r="D28" s="104"/>
      <c r="E28" s="104"/>
      <c r="F28" s="104"/>
      <c r="G28" s="73"/>
      <c r="H28" s="49"/>
      <c r="I28" s="73"/>
      <c r="J28" s="73"/>
      <c r="K28" s="73"/>
      <c r="L28" s="73"/>
      <c r="M28" s="73"/>
      <c r="N28" s="73"/>
      <c r="O28" s="73"/>
      <c r="P28" s="73"/>
      <c r="Q28" s="73"/>
      <c r="R28" s="73"/>
      <c r="S28" s="73"/>
      <c r="T28" s="73"/>
      <c r="U28" s="73"/>
      <c r="V28" s="73"/>
      <c r="W28" s="73"/>
      <c r="X28" s="73"/>
    </row>
    <row r="29" spans="1:24" ht="15" customHeight="1" x14ac:dyDescent="0.25">
      <c r="A29" s="73"/>
      <c r="B29" s="49"/>
      <c r="C29" s="73"/>
      <c r="D29" s="104"/>
      <c r="E29" s="104"/>
      <c r="F29" s="104"/>
      <c r="G29" s="73"/>
      <c r="H29" s="49"/>
      <c r="I29" s="73"/>
      <c r="J29" s="73"/>
      <c r="K29" s="73"/>
      <c r="L29" s="73"/>
      <c r="M29" s="73"/>
      <c r="N29" s="73"/>
      <c r="O29" s="73"/>
      <c r="P29" s="73"/>
      <c r="Q29" s="73"/>
      <c r="R29" s="73"/>
      <c r="S29" s="73"/>
      <c r="T29" s="73"/>
      <c r="U29" s="73"/>
      <c r="V29" s="73"/>
      <c r="W29" s="73"/>
      <c r="X29" s="73"/>
    </row>
    <row r="30" spans="1:24" ht="15" customHeight="1" x14ac:dyDescent="0.25">
      <c r="A30" s="73"/>
      <c r="B30" s="49"/>
      <c r="C30" s="73"/>
      <c r="D30" s="104"/>
      <c r="E30" s="104"/>
      <c r="F30" s="104"/>
      <c r="G30" s="73"/>
      <c r="H30" s="49"/>
      <c r="I30" s="73"/>
      <c r="J30" s="73"/>
      <c r="K30" s="73"/>
      <c r="L30" s="73"/>
      <c r="M30" s="73"/>
      <c r="N30" s="73"/>
      <c r="O30" s="73"/>
      <c r="P30" s="73"/>
      <c r="Q30" s="73"/>
      <c r="R30" s="73"/>
      <c r="S30" s="73"/>
      <c r="T30" s="73"/>
      <c r="U30" s="73"/>
      <c r="V30" s="73"/>
      <c r="W30" s="73"/>
      <c r="X30" s="73"/>
    </row>
    <row r="31" spans="1:24" ht="15" customHeight="1" x14ac:dyDescent="0.25">
      <c r="A31" s="73"/>
      <c r="B31" s="49"/>
      <c r="C31" s="73"/>
      <c r="D31" s="104"/>
      <c r="E31" s="104"/>
      <c r="F31" s="104"/>
      <c r="G31" s="73"/>
      <c r="H31" s="49"/>
      <c r="I31" s="73"/>
      <c r="J31" s="73"/>
      <c r="K31" s="73"/>
      <c r="L31" s="73"/>
      <c r="M31" s="73"/>
      <c r="N31" s="73"/>
      <c r="O31" s="73"/>
      <c r="P31" s="73"/>
      <c r="Q31" s="73"/>
      <c r="R31" s="73"/>
      <c r="S31" s="73"/>
      <c r="T31" s="73"/>
      <c r="U31" s="73"/>
      <c r="V31" s="73"/>
      <c r="W31" s="73"/>
      <c r="X31" s="73"/>
    </row>
    <row r="32" spans="1:24" ht="15" customHeight="1" x14ac:dyDescent="0.25">
      <c r="A32" s="73"/>
      <c r="B32" s="49"/>
      <c r="C32" s="73"/>
      <c r="D32" s="104"/>
      <c r="E32" s="104"/>
      <c r="F32" s="104"/>
      <c r="G32" s="73"/>
      <c r="H32" s="49"/>
      <c r="I32" s="73"/>
      <c r="J32" s="73"/>
      <c r="K32" s="73"/>
      <c r="L32" s="73"/>
      <c r="M32" s="73"/>
      <c r="N32" s="73"/>
      <c r="O32" s="73"/>
      <c r="P32" s="73"/>
      <c r="Q32" s="73"/>
      <c r="R32" s="73"/>
      <c r="S32" s="73"/>
      <c r="T32" s="73"/>
      <c r="U32" s="73"/>
      <c r="V32" s="73"/>
      <c r="W32" s="73"/>
      <c r="X32" s="73"/>
    </row>
    <row r="33" spans="1:24" ht="15" customHeight="1" x14ac:dyDescent="0.25">
      <c r="A33" s="73"/>
      <c r="B33" s="49"/>
      <c r="C33" s="73"/>
      <c r="D33" s="104"/>
      <c r="E33" s="104"/>
      <c r="F33" s="104"/>
      <c r="G33" s="73"/>
      <c r="H33" s="49"/>
      <c r="I33" s="73"/>
      <c r="J33" s="73"/>
      <c r="K33" s="73"/>
      <c r="L33" s="73"/>
      <c r="M33" s="73"/>
      <c r="N33" s="73"/>
      <c r="O33" s="73"/>
      <c r="P33" s="73"/>
      <c r="Q33" s="73"/>
      <c r="R33" s="73"/>
      <c r="S33" s="73"/>
      <c r="T33" s="73"/>
      <c r="U33" s="73"/>
      <c r="V33" s="73"/>
      <c r="W33" s="73"/>
      <c r="X33" s="73"/>
    </row>
    <row r="34" spans="1:24" ht="15" customHeight="1" x14ac:dyDescent="0.25">
      <c r="A34" s="73"/>
      <c r="B34" s="49"/>
      <c r="C34" s="73"/>
      <c r="D34" s="104"/>
      <c r="E34" s="104"/>
      <c r="F34" s="104"/>
      <c r="G34" s="73"/>
      <c r="H34" s="49"/>
      <c r="I34" s="73"/>
      <c r="J34" s="73"/>
      <c r="K34" s="73"/>
      <c r="L34" s="73"/>
      <c r="M34" s="73"/>
      <c r="N34" s="73"/>
      <c r="O34" s="73"/>
      <c r="P34" s="73"/>
      <c r="Q34" s="73"/>
      <c r="R34" s="73"/>
      <c r="S34" s="73"/>
      <c r="T34" s="73"/>
      <c r="U34" s="73"/>
      <c r="V34" s="73"/>
      <c r="W34" s="73"/>
      <c r="X34" s="73"/>
    </row>
    <row r="35" spans="1:24" ht="15" customHeight="1" x14ac:dyDescent="0.25">
      <c r="A35" s="73"/>
      <c r="B35" s="49"/>
      <c r="C35" s="73"/>
      <c r="D35" s="104"/>
      <c r="E35" s="104"/>
      <c r="F35" s="104"/>
      <c r="G35" s="73"/>
      <c r="H35" s="49"/>
      <c r="I35" s="73"/>
      <c r="J35" s="73"/>
      <c r="K35" s="73"/>
      <c r="L35" s="73"/>
      <c r="M35" s="73"/>
      <c r="N35" s="73"/>
      <c r="O35" s="73"/>
      <c r="P35" s="73"/>
      <c r="Q35" s="73"/>
      <c r="R35" s="73"/>
      <c r="S35" s="73"/>
      <c r="T35" s="73"/>
      <c r="U35" s="73"/>
      <c r="V35" s="73"/>
      <c r="W35" s="73"/>
      <c r="X35" s="73"/>
    </row>
    <row r="36" spans="1:24" ht="15" customHeight="1" x14ac:dyDescent="0.25">
      <c r="A36" s="73"/>
      <c r="B36" s="49"/>
      <c r="C36" s="73"/>
      <c r="D36" s="104"/>
      <c r="E36" s="104"/>
      <c r="F36" s="104"/>
      <c r="G36" s="73"/>
      <c r="H36" s="49"/>
      <c r="I36" s="73"/>
      <c r="J36" s="73"/>
      <c r="K36" s="73"/>
      <c r="L36" s="73"/>
      <c r="M36" s="73"/>
      <c r="N36" s="73"/>
      <c r="O36" s="73"/>
      <c r="P36" s="73"/>
      <c r="Q36" s="73"/>
      <c r="R36" s="73"/>
      <c r="S36" s="73"/>
      <c r="T36" s="73"/>
      <c r="U36" s="73"/>
      <c r="V36" s="73"/>
      <c r="W36" s="73"/>
      <c r="X36" s="73"/>
    </row>
    <row r="37" spans="1:24" ht="15" customHeight="1" x14ac:dyDescent="0.25">
      <c r="A37" s="73"/>
      <c r="B37" s="49"/>
      <c r="C37" s="73"/>
      <c r="D37" s="104"/>
      <c r="E37" s="104"/>
      <c r="F37" s="104"/>
      <c r="G37" s="73"/>
      <c r="H37" s="49"/>
      <c r="I37" s="73"/>
      <c r="J37" s="73"/>
      <c r="K37" s="73"/>
      <c r="L37" s="73"/>
      <c r="M37" s="73"/>
      <c r="N37" s="73"/>
      <c r="O37" s="73"/>
      <c r="P37" s="73"/>
      <c r="Q37" s="73"/>
      <c r="R37" s="73"/>
      <c r="S37" s="73"/>
      <c r="T37" s="73"/>
      <c r="U37" s="73"/>
      <c r="V37" s="73"/>
      <c r="W37" s="73"/>
      <c r="X37" s="73"/>
    </row>
    <row r="38" spans="1:24" ht="15" customHeight="1" x14ac:dyDescent="0.25">
      <c r="A38" s="73"/>
      <c r="B38" s="49"/>
      <c r="C38" s="73"/>
      <c r="D38" s="104"/>
      <c r="E38" s="104"/>
      <c r="F38" s="104"/>
      <c r="G38" s="73"/>
      <c r="H38" s="49"/>
      <c r="I38" s="73"/>
      <c r="J38" s="73"/>
      <c r="K38" s="73"/>
      <c r="L38" s="73"/>
      <c r="M38" s="73"/>
      <c r="N38" s="73"/>
      <c r="O38" s="73"/>
      <c r="P38" s="73"/>
      <c r="Q38" s="73"/>
      <c r="R38" s="73"/>
      <c r="S38" s="73"/>
      <c r="T38" s="73"/>
      <c r="U38" s="73"/>
      <c r="V38" s="73"/>
      <c r="W38" s="73"/>
      <c r="X38" s="73"/>
    </row>
    <row r="39" spans="1:24" ht="15" customHeight="1" x14ac:dyDescent="0.25">
      <c r="A39" s="73"/>
      <c r="B39" s="49"/>
      <c r="C39" s="73"/>
      <c r="D39" s="104"/>
      <c r="E39" s="104"/>
      <c r="F39" s="104"/>
      <c r="G39" s="73"/>
      <c r="H39" s="49"/>
      <c r="I39" s="73"/>
      <c r="J39" s="73"/>
      <c r="K39" s="73"/>
      <c r="L39" s="73"/>
      <c r="M39" s="73"/>
      <c r="N39" s="73"/>
      <c r="O39" s="73"/>
      <c r="P39" s="73"/>
      <c r="Q39" s="73"/>
      <c r="R39" s="73"/>
      <c r="S39" s="73"/>
      <c r="T39" s="73"/>
      <c r="U39" s="73"/>
      <c r="V39" s="73"/>
      <c r="W39" s="73"/>
      <c r="X39" s="73"/>
    </row>
    <row r="40" spans="1:24" ht="15" customHeight="1" x14ac:dyDescent="0.25">
      <c r="A40" s="73"/>
      <c r="B40" s="49"/>
      <c r="C40" s="73"/>
      <c r="D40" s="104"/>
      <c r="E40" s="104"/>
      <c r="F40" s="104"/>
      <c r="G40" s="73"/>
      <c r="H40" s="49"/>
      <c r="I40" s="73"/>
      <c r="J40" s="73"/>
      <c r="K40" s="73"/>
      <c r="L40" s="73"/>
      <c r="M40" s="73"/>
      <c r="N40" s="73"/>
      <c r="O40" s="73"/>
      <c r="P40" s="73"/>
      <c r="Q40" s="73"/>
      <c r="R40" s="73"/>
      <c r="S40" s="73"/>
      <c r="T40" s="73"/>
      <c r="U40" s="73"/>
      <c r="V40" s="73"/>
      <c r="W40" s="73"/>
      <c r="X40" s="73"/>
    </row>
    <row r="41" spans="1:24" ht="15" customHeight="1" x14ac:dyDescent="0.25">
      <c r="A41" s="73"/>
      <c r="B41" s="49"/>
      <c r="C41" s="73"/>
      <c r="D41" s="104"/>
      <c r="E41" s="104"/>
      <c r="F41" s="104"/>
      <c r="G41" s="73"/>
      <c r="H41" s="49"/>
      <c r="I41" s="73"/>
      <c r="J41" s="73"/>
      <c r="K41" s="73"/>
      <c r="L41" s="73"/>
      <c r="M41" s="73"/>
      <c r="N41" s="73"/>
      <c r="O41" s="73"/>
      <c r="P41" s="73"/>
      <c r="Q41" s="73"/>
      <c r="R41" s="73"/>
      <c r="S41" s="73"/>
      <c r="T41" s="73"/>
      <c r="U41" s="73"/>
      <c r="V41" s="73"/>
      <c r="W41" s="73"/>
      <c r="X41" s="73"/>
    </row>
    <row r="42" spans="1:24" ht="15" customHeight="1" x14ac:dyDescent="0.25">
      <c r="A42" s="73"/>
      <c r="B42" s="49"/>
      <c r="C42" s="73"/>
      <c r="D42" s="104"/>
      <c r="E42" s="104"/>
      <c r="F42" s="104"/>
      <c r="G42" s="73"/>
      <c r="H42" s="49"/>
      <c r="I42" s="73"/>
      <c r="J42" s="73"/>
      <c r="K42" s="73"/>
      <c r="L42" s="73"/>
      <c r="M42" s="73"/>
      <c r="N42" s="73"/>
      <c r="O42" s="73"/>
      <c r="P42" s="73"/>
      <c r="Q42" s="73"/>
      <c r="R42" s="73"/>
      <c r="S42" s="73"/>
      <c r="T42" s="73"/>
      <c r="U42" s="73"/>
      <c r="V42" s="73"/>
      <c r="W42" s="73"/>
      <c r="X42" s="73"/>
    </row>
    <row r="43" spans="1:24" ht="15" customHeight="1" x14ac:dyDescent="0.25">
      <c r="A43" s="73"/>
      <c r="B43" s="49"/>
      <c r="C43" s="73"/>
      <c r="D43" s="104"/>
      <c r="E43" s="104"/>
      <c r="F43" s="104"/>
      <c r="G43" s="73"/>
      <c r="H43" s="49"/>
      <c r="I43" s="73"/>
      <c r="J43" s="73"/>
      <c r="K43" s="73"/>
      <c r="L43" s="73"/>
      <c r="M43" s="73"/>
      <c r="N43" s="73"/>
      <c r="O43" s="73"/>
      <c r="P43" s="73"/>
      <c r="Q43" s="73"/>
      <c r="R43" s="73"/>
      <c r="S43" s="73"/>
      <c r="T43" s="73"/>
      <c r="U43" s="73"/>
      <c r="V43" s="73"/>
      <c r="W43" s="73"/>
      <c r="X43" s="73"/>
    </row>
    <row r="44" spans="1:24" ht="15" customHeight="1" x14ac:dyDescent="0.25">
      <c r="A44" s="73"/>
      <c r="B44" s="49"/>
      <c r="C44" s="73"/>
      <c r="D44" s="104"/>
      <c r="E44" s="104"/>
      <c r="F44" s="104"/>
      <c r="G44" s="73"/>
      <c r="H44" s="49"/>
      <c r="I44" s="73"/>
      <c r="J44" s="73"/>
      <c r="K44" s="73"/>
      <c r="L44" s="73"/>
      <c r="M44" s="73"/>
      <c r="N44" s="73"/>
      <c r="O44" s="73"/>
      <c r="P44" s="73"/>
      <c r="Q44" s="73"/>
      <c r="R44" s="73"/>
      <c r="S44" s="73"/>
      <c r="T44" s="73"/>
      <c r="U44" s="73"/>
      <c r="V44" s="73"/>
      <c r="W44" s="73"/>
      <c r="X44" s="73"/>
    </row>
    <row r="45" spans="1:24" ht="15" customHeight="1" x14ac:dyDescent="0.25">
      <c r="A45" s="73"/>
      <c r="B45" s="49"/>
      <c r="C45" s="73"/>
      <c r="D45" s="104"/>
      <c r="E45" s="104"/>
      <c r="F45" s="104"/>
      <c r="G45" s="73"/>
      <c r="H45" s="49"/>
      <c r="I45" s="73"/>
      <c r="J45" s="73"/>
      <c r="K45" s="73"/>
      <c r="L45" s="73"/>
      <c r="M45" s="73"/>
      <c r="N45" s="73"/>
      <c r="O45" s="73"/>
      <c r="P45" s="73"/>
      <c r="Q45" s="73"/>
      <c r="R45" s="73"/>
      <c r="S45" s="73"/>
      <c r="T45" s="73"/>
      <c r="U45" s="73"/>
      <c r="V45" s="73"/>
      <c r="W45" s="73"/>
      <c r="X45" s="73"/>
    </row>
    <row r="46" spans="1:24" ht="15" customHeight="1" x14ac:dyDescent="0.25">
      <c r="A46" s="73"/>
      <c r="B46" s="49"/>
      <c r="C46" s="73"/>
      <c r="D46" s="104"/>
      <c r="E46" s="104"/>
      <c r="F46" s="104"/>
      <c r="G46" s="73"/>
      <c r="H46" s="49"/>
      <c r="I46" s="73"/>
      <c r="J46" s="73"/>
      <c r="K46" s="73"/>
      <c r="L46" s="73"/>
      <c r="M46" s="73"/>
      <c r="N46" s="73"/>
      <c r="O46" s="73"/>
      <c r="P46" s="73"/>
      <c r="Q46" s="73"/>
      <c r="R46" s="73"/>
      <c r="S46" s="73"/>
      <c r="T46" s="73"/>
      <c r="U46" s="73"/>
      <c r="V46" s="73"/>
      <c r="W46" s="73"/>
      <c r="X46" s="73"/>
    </row>
    <row r="47" spans="1:24" ht="15" customHeight="1" x14ac:dyDescent="0.25">
      <c r="A47" s="73"/>
      <c r="B47" s="49"/>
      <c r="C47" s="73"/>
      <c r="D47" s="104"/>
      <c r="E47" s="104"/>
      <c r="F47" s="104"/>
      <c r="G47" s="73"/>
      <c r="H47" s="49"/>
      <c r="I47" s="73"/>
      <c r="J47" s="73"/>
      <c r="K47" s="73"/>
      <c r="L47" s="73"/>
      <c r="M47" s="73"/>
      <c r="N47" s="73"/>
      <c r="O47" s="73"/>
      <c r="P47" s="73"/>
      <c r="Q47" s="73"/>
      <c r="R47" s="73"/>
      <c r="S47" s="73"/>
      <c r="T47" s="73"/>
      <c r="U47" s="73"/>
      <c r="V47" s="73"/>
      <c r="W47" s="73"/>
      <c r="X47" s="73"/>
    </row>
    <row r="48" spans="1:24" ht="15" customHeight="1" x14ac:dyDescent="0.25">
      <c r="A48" s="73"/>
      <c r="B48" s="49"/>
      <c r="C48" s="73"/>
      <c r="D48" s="104"/>
      <c r="E48" s="104"/>
      <c r="F48" s="104"/>
      <c r="G48" s="73"/>
      <c r="H48" s="49"/>
      <c r="I48" s="73"/>
      <c r="J48" s="73"/>
      <c r="K48" s="73"/>
      <c r="L48" s="73"/>
      <c r="M48" s="73"/>
      <c r="N48" s="73"/>
      <c r="O48" s="73"/>
      <c r="P48" s="73"/>
      <c r="Q48" s="73"/>
      <c r="R48" s="73"/>
      <c r="S48" s="73"/>
      <c r="T48" s="73"/>
      <c r="U48" s="73"/>
      <c r="V48" s="73"/>
      <c r="W48" s="73"/>
      <c r="X48" s="73"/>
    </row>
    <row r="49" spans="1:24" ht="15" customHeight="1" x14ac:dyDescent="0.25">
      <c r="A49" s="73"/>
      <c r="B49" s="49"/>
      <c r="C49" s="73"/>
      <c r="D49" s="104"/>
      <c r="E49" s="104"/>
      <c r="F49" s="104"/>
      <c r="G49" s="73"/>
      <c r="H49" s="49"/>
      <c r="I49" s="73"/>
      <c r="J49" s="73"/>
      <c r="K49" s="73"/>
      <c r="L49" s="73"/>
      <c r="M49" s="73"/>
      <c r="N49" s="73"/>
      <c r="O49" s="73"/>
      <c r="P49" s="73"/>
      <c r="Q49" s="73"/>
      <c r="R49" s="73"/>
      <c r="S49" s="73"/>
      <c r="T49" s="73"/>
      <c r="U49" s="73"/>
      <c r="V49" s="73"/>
      <c r="W49" s="73"/>
      <c r="X49" s="73"/>
    </row>
    <row r="50" spans="1:24" ht="15" customHeight="1" x14ac:dyDescent="0.25">
      <c r="A50" s="73"/>
      <c r="B50" s="49"/>
      <c r="C50" s="73"/>
      <c r="D50" s="104"/>
      <c r="E50" s="104"/>
      <c r="F50" s="104"/>
      <c r="G50" s="73"/>
      <c r="H50" s="49"/>
      <c r="I50" s="73"/>
      <c r="J50" s="73"/>
      <c r="K50" s="73"/>
      <c r="L50" s="73"/>
      <c r="M50" s="73"/>
      <c r="N50" s="73"/>
      <c r="O50" s="73"/>
      <c r="P50" s="73"/>
      <c r="Q50" s="73"/>
      <c r="R50" s="73"/>
      <c r="S50" s="73"/>
      <c r="T50" s="73"/>
      <c r="U50" s="73"/>
      <c r="V50" s="73"/>
      <c r="W50" s="73"/>
      <c r="X50" s="73"/>
    </row>
    <row r="51" spans="1:24" ht="15" customHeight="1" x14ac:dyDescent="0.25">
      <c r="A51" s="73"/>
      <c r="B51" s="49"/>
      <c r="C51" s="73"/>
      <c r="D51" s="104"/>
      <c r="E51" s="104"/>
      <c r="F51" s="104"/>
      <c r="G51" s="73"/>
      <c r="H51" s="49"/>
      <c r="I51" s="73"/>
      <c r="J51" s="73"/>
      <c r="K51" s="73"/>
      <c r="L51" s="73"/>
      <c r="M51" s="73"/>
      <c r="N51" s="73"/>
      <c r="O51" s="73"/>
      <c r="P51" s="73"/>
      <c r="Q51" s="73"/>
      <c r="R51" s="73"/>
      <c r="S51" s="73"/>
      <c r="T51" s="73"/>
      <c r="U51" s="73"/>
      <c r="V51" s="73"/>
      <c r="W51" s="73"/>
      <c r="X51" s="73"/>
    </row>
    <row r="52" spans="1:24" ht="15" customHeight="1" x14ac:dyDescent="0.25">
      <c r="A52" s="73"/>
      <c r="B52" s="49"/>
      <c r="C52" s="73"/>
      <c r="D52" s="104"/>
      <c r="E52" s="104"/>
      <c r="F52" s="104"/>
      <c r="G52" s="73"/>
      <c r="H52" s="49"/>
      <c r="I52" s="73"/>
      <c r="J52" s="73"/>
      <c r="K52" s="73"/>
      <c r="L52" s="73"/>
      <c r="M52" s="73"/>
      <c r="N52" s="73"/>
      <c r="O52" s="73"/>
      <c r="P52" s="73"/>
      <c r="Q52" s="73"/>
      <c r="R52" s="73"/>
      <c r="S52" s="73"/>
      <c r="T52" s="73"/>
      <c r="U52" s="73"/>
      <c r="V52" s="73"/>
      <c r="W52" s="73"/>
      <c r="X52" s="73"/>
    </row>
    <row r="53" spans="1:24" ht="15" customHeight="1" x14ac:dyDescent="0.25">
      <c r="A53" s="73"/>
      <c r="B53" s="49"/>
      <c r="C53" s="73"/>
      <c r="D53" s="104"/>
      <c r="E53" s="104"/>
      <c r="F53" s="104"/>
      <c r="G53" s="73"/>
      <c r="H53" s="49"/>
      <c r="I53" s="73"/>
      <c r="J53" s="73"/>
      <c r="K53" s="73"/>
      <c r="L53" s="73"/>
      <c r="M53" s="73"/>
      <c r="N53" s="73"/>
      <c r="O53" s="73"/>
      <c r="P53" s="73"/>
      <c r="Q53" s="73"/>
      <c r="R53" s="73"/>
      <c r="S53" s="73"/>
      <c r="T53" s="73"/>
      <c r="U53" s="73"/>
      <c r="V53" s="73"/>
      <c r="W53" s="73"/>
      <c r="X53" s="73"/>
    </row>
    <row r="54" spans="1:24" ht="15" customHeight="1" x14ac:dyDescent="0.25">
      <c r="A54" s="73"/>
      <c r="B54" s="49"/>
      <c r="C54" s="73"/>
      <c r="D54" s="104"/>
      <c r="E54" s="104"/>
      <c r="F54" s="104"/>
      <c r="G54" s="73"/>
      <c r="H54" s="49"/>
      <c r="I54" s="73"/>
      <c r="J54" s="73"/>
      <c r="K54" s="73"/>
      <c r="L54" s="73"/>
      <c r="M54" s="73"/>
      <c r="N54" s="73"/>
      <c r="O54" s="73"/>
      <c r="P54" s="73"/>
      <c r="Q54" s="73"/>
      <c r="R54" s="73"/>
      <c r="S54" s="73"/>
      <c r="T54" s="73"/>
      <c r="U54" s="73"/>
      <c r="V54" s="73"/>
      <c r="W54" s="73"/>
      <c r="X54" s="73"/>
    </row>
    <row r="55" spans="1:24" ht="15" customHeight="1" x14ac:dyDescent="0.25">
      <c r="A55" s="73"/>
      <c r="B55" s="49"/>
      <c r="C55" s="73"/>
      <c r="D55" s="104"/>
      <c r="E55" s="104"/>
      <c r="F55" s="104"/>
      <c r="G55" s="73"/>
      <c r="H55" s="49"/>
      <c r="I55" s="73"/>
      <c r="J55" s="73"/>
      <c r="K55" s="73"/>
      <c r="L55" s="73"/>
      <c r="M55" s="73"/>
      <c r="N55" s="73"/>
      <c r="O55" s="73"/>
      <c r="P55" s="73"/>
      <c r="Q55" s="73"/>
      <c r="R55" s="73"/>
      <c r="S55" s="73"/>
      <c r="T55" s="73"/>
      <c r="U55" s="73"/>
      <c r="V55" s="73"/>
      <c r="W55" s="73"/>
      <c r="X55" s="73"/>
    </row>
    <row r="56" spans="1:24" ht="15" customHeight="1" x14ac:dyDescent="0.25">
      <c r="A56" s="73"/>
      <c r="B56" s="49"/>
      <c r="C56" s="73"/>
      <c r="D56" s="104"/>
      <c r="E56" s="104"/>
      <c r="F56" s="104"/>
      <c r="G56" s="73"/>
      <c r="H56" s="49"/>
      <c r="I56" s="73"/>
      <c r="J56" s="73"/>
      <c r="K56" s="73"/>
      <c r="L56" s="73"/>
      <c r="M56" s="73"/>
      <c r="N56" s="73"/>
      <c r="O56" s="73"/>
      <c r="P56" s="73"/>
      <c r="Q56" s="73"/>
      <c r="R56" s="73"/>
      <c r="S56" s="73"/>
      <c r="T56" s="73"/>
      <c r="U56" s="73"/>
      <c r="V56" s="73"/>
      <c r="W56" s="73"/>
      <c r="X56" s="73"/>
    </row>
    <row r="57" spans="1:24" ht="15" customHeight="1" x14ac:dyDescent="0.25">
      <c r="A57" s="73"/>
      <c r="B57" s="49"/>
      <c r="C57" s="73"/>
      <c r="D57" s="104"/>
      <c r="E57" s="104"/>
      <c r="F57" s="104"/>
      <c r="G57" s="73"/>
      <c r="H57" s="49"/>
      <c r="I57" s="73"/>
      <c r="J57" s="73"/>
      <c r="K57" s="73"/>
      <c r="L57" s="73"/>
      <c r="M57" s="73"/>
      <c r="N57" s="73"/>
      <c r="O57" s="73"/>
      <c r="P57" s="73"/>
      <c r="Q57" s="73"/>
      <c r="R57" s="73"/>
      <c r="S57" s="73"/>
      <c r="T57" s="73"/>
      <c r="U57" s="73"/>
      <c r="V57" s="73"/>
      <c r="W57" s="73"/>
      <c r="X57" s="73"/>
    </row>
    <row r="58" spans="1:24" ht="15" customHeight="1" x14ac:dyDescent="0.25">
      <c r="A58" s="73"/>
      <c r="B58" s="49"/>
      <c r="C58" s="73"/>
      <c r="D58" s="104"/>
      <c r="E58" s="104"/>
      <c r="F58" s="104"/>
      <c r="G58" s="73"/>
      <c r="H58" s="49"/>
      <c r="I58" s="73"/>
      <c r="J58" s="73"/>
      <c r="K58" s="73"/>
      <c r="L58" s="73"/>
      <c r="M58" s="73"/>
      <c r="N58" s="73"/>
      <c r="O58" s="73"/>
      <c r="P58" s="73"/>
      <c r="Q58" s="73"/>
      <c r="R58" s="73"/>
      <c r="S58" s="73"/>
      <c r="T58" s="73"/>
      <c r="U58" s="73"/>
      <c r="V58" s="73"/>
      <c r="W58" s="73"/>
      <c r="X58" s="73"/>
    </row>
    <row r="59" spans="1:24" ht="15" customHeight="1" x14ac:dyDescent="0.25">
      <c r="A59" s="73"/>
      <c r="B59" s="49"/>
      <c r="C59" s="73"/>
      <c r="D59" s="104"/>
      <c r="E59" s="104"/>
      <c r="F59" s="104"/>
      <c r="G59" s="73"/>
      <c r="H59" s="49"/>
      <c r="I59" s="73"/>
      <c r="J59" s="73"/>
      <c r="K59" s="73"/>
      <c r="L59" s="73"/>
      <c r="M59" s="73"/>
      <c r="N59" s="73"/>
      <c r="O59" s="73"/>
      <c r="P59" s="73"/>
      <c r="Q59" s="73"/>
      <c r="R59" s="73"/>
      <c r="S59" s="73"/>
      <c r="T59" s="73"/>
      <c r="U59" s="73"/>
      <c r="V59" s="73"/>
      <c r="W59" s="73"/>
      <c r="X59" s="73"/>
    </row>
    <row r="60" spans="1:24" ht="15" customHeight="1" x14ac:dyDescent="0.25">
      <c r="A60" s="73"/>
      <c r="B60" s="49"/>
      <c r="C60" s="73"/>
      <c r="D60" s="104"/>
      <c r="E60" s="104"/>
      <c r="F60" s="104"/>
      <c r="G60" s="73"/>
      <c r="H60" s="49"/>
      <c r="I60" s="73"/>
      <c r="J60" s="73"/>
      <c r="K60" s="73"/>
      <c r="L60" s="73"/>
      <c r="M60" s="73"/>
      <c r="N60" s="73"/>
      <c r="O60" s="73"/>
      <c r="P60" s="73"/>
      <c r="Q60" s="73"/>
      <c r="R60" s="73"/>
      <c r="S60" s="73"/>
      <c r="T60" s="73"/>
      <c r="U60" s="73"/>
      <c r="V60" s="73"/>
      <c r="W60" s="73"/>
      <c r="X60" s="73"/>
    </row>
    <row r="61" spans="1:24" ht="15" customHeight="1" x14ac:dyDescent="0.25">
      <c r="A61" s="73"/>
      <c r="B61" s="49"/>
      <c r="C61" s="73"/>
      <c r="D61" s="104"/>
      <c r="E61" s="104"/>
      <c r="F61" s="104"/>
      <c r="G61" s="73"/>
      <c r="H61" s="49"/>
      <c r="I61" s="73"/>
      <c r="J61" s="73"/>
      <c r="K61" s="73"/>
      <c r="L61" s="73"/>
      <c r="M61" s="73"/>
      <c r="N61" s="73"/>
      <c r="O61" s="73"/>
      <c r="P61" s="73"/>
      <c r="Q61" s="73"/>
      <c r="R61" s="73"/>
      <c r="S61" s="73"/>
      <c r="T61" s="73"/>
      <c r="U61" s="73"/>
      <c r="V61" s="73"/>
      <c r="W61" s="73"/>
      <c r="X61" s="73"/>
    </row>
    <row r="62" spans="1:24" ht="15" customHeight="1" x14ac:dyDescent="0.25">
      <c r="A62" s="73"/>
      <c r="B62" s="49"/>
      <c r="C62" s="73"/>
      <c r="D62" s="104"/>
      <c r="E62" s="104"/>
      <c r="F62" s="104"/>
      <c r="G62" s="73"/>
      <c r="H62" s="49"/>
      <c r="I62" s="73"/>
      <c r="J62" s="73"/>
      <c r="K62" s="73"/>
      <c r="L62" s="73"/>
      <c r="M62" s="73"/>
      <c r="N62" s="73"/>
      <c r="O62" s="73"/>
      <c r="P62" s="73"/>
      <c r="Q62" s="73"/>
      <c r="R62" s="73"/>
      <c r="S62" s="73"/>
      <c r="T62" s="73"/>
      <c r="U62" s="73"/>
      <c r="V62" s="73"/>
      <c r="W62" s="73"/>
      <c r="X62" s="73"/>
    </row>
    <row r="63" spans="1:24" ht="15" customHeight="1" x14ac:dyDescent="0.25">
      <c r="A63" s="73"/>
      <c r="B63" s="49"/>
      <c r="C63" s="73"/>
      <c r="D63" s="104"/>
      <c r="E63" s="104"/>
      <c r="F63" s="104"/>
      <c r="G63" s="73"/>
      <c r="H63" s="49"/>
      <c r="I63" s="73"/>
      <c r="J63" s="73"/>
      <c r="K63" s="73"/>
      <c r="L63" s="73"/>
      <c r="M63" s="73"/>
      <c r="N63" s="73"/>
      <c r="O63" s="73"/>
      <c r="P63" s="73"/>
      <c r="Q63" s="73"/>
      <c r="R63" s="73"/>
      <c r="S63" s="73"/>
      <c r="T63" s="73"/>
      <c r="U63" s="73"/>
      <c r="V63" s="73"/>
      <c r="W63" s="73"/>
      <c r="X63" s="73"/>
    </row>
    <row r="64" spans="1:24" ht="15" customHeight="1" x14ac:dyDescent="0.25">
      <c r="A64" s="73"/>
      <c r="B64" s="49"/>
      <c r="C64" s="73"/>
      <c r="D64" s="104"/>
      <c r="E64" s="104"/>
      <c r="F64" s="104"/>
      <c r="G64" s="73"/>
      <c r="H64" s="49"/>
      <c r="I64" s="73"/>
      <c r="J64" s="73"/>
      <c r="K64" s="73"/>
      <c r="L64" s="73"/>
      <c r="M64" s="73"/>
      <c r="N64" s="73"/>
      <c r="O64" s="73"/>
      <c r="P64" s="73"/>
      <c r="Q64" s="73"/>
      <c r="R64" s="73"/>
      <c r="S64" s="73"/>
      <c r="T64" s="73"/>
      <c r="U64" s="73"/>
      <c r="V64" s="73"/>
      <c r="W64" s="73"/>
      <c r="X64" s="73"/>
    </row>
    <row r="65" spans="1:24" ht="15" customHeight="1" x14ac:dyDescent="0.25">
      <c r="A65" s="73"/>
      <c r="B65" s="49"/>
      <c r="C65" s="73"/>
      <c r="D65" s="104"/>
      <c r="E65" s="104"/>
      <c r="F65" s="104"/>
      <c r="G65" s="73"/>
      <c r="H65" s="49"/>
      <c r="I65" s="73"/>
      <c r="J65" s="73"/>
      <c r="K65" s="73"/>
      <c r="L65" s="73"/>
      <c r="M65" s="73"/>
      <c r="N65" s="73"/>
      <c r="O65" s="73"/>
      <c r="P65" s="73"/>
      <c r="Q65" s="73"/>
      <c r="R65" s="73"/>
      <c r="S65" s="73"/>
      <c r="T65" s="73"/>
      <c r="U65" s="73"/>
      <c r="V65" s="73"/>
      <c r="W65" s="73"/>
      <c r="X65" s="73"/>
    </row>
    <row r="66" spans="1:24" ht="15" customHeight="1" x14ac:dyDescent="0.25">
      <c r="A66" s="73"/>
      <c r="B66" s="49"/>
      <c r="C66" s="73"/>
      <c r="D66" s="104"/>
      <c r="E66" s="104"/>
      <c r="F66" s="104"/>
      <c r="G66" s="73"/>
      <c r="H66" s="49"/>
      <c r="I66" s="73"/>
      <c r="J66" s="73"/>
      <c r="K66" s="73"/>
      <c r="L66" s="73"/>
      <c r="M66" s="73"/>
      <c r="N66" s="73"/>
      <c r="O66" s="73"/>
      <c r="P66" s="73"/>
      <c r="Q66" s="73"/>
      <c r="R66" s="73"/>
      <c r="S66" s="73"/>
      <c r="T66" s="73"/>
      <c r="U66" s="73"/>
      <c r="V66" s="73"/>
      <c r="W66" s="73"/>
      <c r="X66" s="73"/>
    </row>
    <row r="67" spans="1:24" ht="15" customHeight="1" x14ac:dyDescent="0.25">
      <c r="A67" s="73"/>
      <c r="B67" s="49"/>
      <c r="C67" s="73"/>
      <c r="D67" s="104"/>
      <c r="E67" s="104"/>
      <c r="F67" s="104"/>
      <c r="G67" s="73"/>
      <c r="H67" s="49"/>
      <c r="I67" s="73"/>
      <c r="J67" s="73"/>
      <c r="K67" s="73"/>
      <c r="L67" s="73"/>
      <c r="M67" s="73"/>
      <c r="N67" s="73"/>
      <c r="O67" s="73"/>
      <c r="P67" s="73"/>
      <c r="Q67" s="73"/>
      <c r="R67" s="73"/>
      <c r="S67" s="73"/>
      <c r="T67" s="73"/>
      <c r="U67" s="73"/>
      <c r="V67" s="73"/>
      <c r="W67" s="73"/>
      <c r="X67" s="73"/>
    </row>
    <row r="68" spans="1:24" ht="15" customHeight="1" x14ac:dyDescent="0.25">
      <c r="A68" s="73"/>
      <c r="B68" s="49"/>
      <c r="C68" s="73"/>
      <c r="D68" s="104"/>
      <c r="E68" s="104"/>
      <c r="F68" s="104"/>
      <c r="G68" s="73"/>
      <c r="H68" s="49"/>
      <c r="I68" s="73"/>
      <c r="J68" s="73"/>
      <c r="K68" s="73"/>
      <c r="L68" s="73"/>
      <c r="M68" s="73"/>
      <c r="N68" s="73"/>
      <c r="O68" s="73"/>
      <c r="P68" s="73"/>
      <c r="Q68" s="73"/>
      <c r="R68" s="73"/>
      <c r="S68" s="73"/>
      <c r="T68" s="73"/>
      <c r="U68" s="73"/>
      <c r="V68" s="73"/>
      <c r="W68" s="73"/>
      <c r="X68" s="73"/>
    </row>
    <row r="69" spans="1:24" ht="15" customHeight="1" x14ac:dyDescent="0.25">
      <c r="A69" s="73"/>
      <c r="B69" s="49"/>
      <c r="C69" s="73"/>
      <c r="D69" s="104"/>
      <c r="E69" s="104"/>
      <c r="F69" s="104"/>
      <c r="G69" s="73"/>
      <c r="H69" s="49"/>
      <c r="I69" s="73"/>
      <c r="J69" s="73"/>
      <c r="K69" s="73"/>
      <c r="L69" s="73"/>
      <c r="M69" s="73"/>
      <c r="N69" s="73"/>
      <c r="O69" s="73"/>
      <c r="P69" s="73"/>
      <c r="Q69" s="73"/>
      <c r="R69" s="73"/>
      <c r="S69" s="73"/>
      <c r="T69" s="73"/>
      <c r="U69" s="73"/>
      <c r="V69" s="73"/>
      <c r="W69" s="73"/>
      <c r="X69" s="73"/>
    </row>
    <row r="70" spans="1:24" ht="15" customHeight="1" x14ac:dyDescent="0.25">
      <c r="A70" s="73"/>
      <c r="B70" s="49"/>
      <c r="C70" s="73"/>
      <c r="D70" s="104"/>
      <c r="E70" s="104"/>
      <c r="F70" s="104"/>
      <c r="G70" s="73"/>
      <c r="H70" s="49"/>
      <c r="I70" s="73"/>
      <c r="J70" s="73"/>
      <c r="K70" s="73"/>
      <c r="L70" s="73"/>
      <c r="M70" s="73"/>
      <c r="N70" s="73"/>
      <c r="O70" s="73"/>
      <c r="P70" s="73"/>
      <c r="Q70" s="73"/>
      <c r="R70" s="73"/>
      <c r="S70" s="73"/>
      <c r="T70" s="73"/>
      <c r="U70" s="73"/>
      <c r="V70" s="73"/>
      <c r="W70" s="73"/>
      <c r="X70" s="73"/>
    </row>
    <row r="71" spans="1:24" ht="15" customHeight="1" x14ac:dyDescent="0.25">
      <c r="A71" s="73"/>
      <c r="B71" s="49"/>
      <c r="C71" s="73"/>
      <c r="D71" s="104"/>
      <c r="E71" s="104"/>
      <c r="F71" s="104"/>
      <c r="G71" s="73"/>
      <c r="H71" s="49"/>
      <c r="I71" s="73"/>
      <c r="J71" s="73"/>
      <c r="K71" s="73"/>
      <c r="L71" s="73"/>
      <c r="M71" s="73"/>
      <c r="N71" s="73"/>
      <c r="O71" s="73"/>
      <c r="P71" s="73"/>
      <c r="Q71" s="73"/>
      <c r="R71" s="73"/>
      <c r="S71" s="73"/>
      <c r="T71" s="73"/>
      <c r="U71" s="73"/>
      <c r="V71" s="73"/>
      <c r="W71" s="73"/>
      <c r="X71" s="73"/>
    </row>
    <row r="72" spans="1:24" ht="15" customHeight="1" x14ac:dyDescent="0.25">
      <c r="A72" s="73"/>
      <c r="B72" s="49"/>
      <c r="C72" s="73"/>
      <c r="D72" s="104"/>
      <c r="E72" s="104"/>
      <c r="F72" s="104"/>
      <c r="G72" s="73"/>
      <c r="H72" s="49"/>
      <c r="I72" s="73"/>
      <c r="J72" s="73"/>
      <c r="K72" s="73"/>
      <c r="L72" s="73"/>
      <c r="M72" s="73"/>
      <c r="N72" s="73"/>
      <c r="O72" s="73"/>
      <c r="P72" s="73"/>
      <c r="Q72" s="73"/>
      <c r="R72" s="73"/>
      <c r="S72" s="73"/>
      <c r="T72" s="73"/>
      <c r="U72" s="73"/>
      <c r="V72" s="73"/>
      <c r="W72" s="73"/>
      <c r="X72" s="73"/>
    </row>
    <row r="73" spans="1:24" ht="15" customHeight="1" x14ac:dyDescent="0.25">
      <c r="A73" s="73"/>
      <c r="B73" s="49"/>
      <c r="C73" s="73"/>
      <c r="D73" s="104"/>
      <c r="E73" s="104"/>
      <c r="F73" s="104"/>
      <c r="G73" s="73"/>
      <c r="H73" s="49"/>
      <c r="I73" s="73"/>
      <c r="J73" s="73"/>
      <c r="K73" s="73"/>
      <c r="L73" s="73"/>
      <c r="M73" s="73"/>
      <c r="N73" s="73"/>
      <c r="O73" s="73"/>
      <c r="P73" s="73"/>
      <c r="Q73" s="73"/>
      <c r="R73" s="73"/>
      <c r="S73" s="73"/>
      <c r="T73" s="73"/>
      <c r="U73" s="73"/>
      <c r="V73" s="73"/>
      <c r="W73" s="73"/>
      <c r="X73" s="73"/>
    </row>
    <row r="74" spans="1:24" ht="15" customHeight="1" x14ac:dyDescent="0.25">
      <c r="A74" s="73"/>
      <c r="B74" s="49"/>
      <c r="C74" s="73"/>
      <c r="D74" s="104"/>
      <c r="E74" s="104"/>
      <c r="F74" s="104"/>
      <c r="G74" s="73"/>
      <c r="H74" s="49"/>
      <c r="I74" s="73"/>
      <c r="J74" s="73"/>
      <c r="K74" s="73"/>
      <c r="L74" s="73"/>
      <c r="M74" s="73"/>
      <c r="N74" s="73"/>
      <c r="O74" s="73"/>
      <c r="P74" s="73"/>
      <c r="Q74" s="73"/>
      <c r="R74" s="73"/>
      <c r="S74" s="73"/>
      <c r="T74" s="73"/>
      <c r="U74" s="73"/>
      <c r="V74" s="73"/>
      <c r="W74" s="73"/>
      <c r="X74" s="73"/>
    </row>
    <row r="75" spans="1:24" ht="15" customHeight="1" x14ac:dyDescent="0.25">
      <c r="A75" s="73"/>
      <c r="B75" s="49"/>
      <c r="C75" s="73"/>
      <c r="D75" s="104"/>
      <c r="E75" s="104"/>
      <c r="F75" s="104"/>
      <c r="G75" s="73"/>
      <c r="H75" s="49"/>
      <c r="I75" s="73"/>
      <c r="J75" s="73"/>
      <c r="K75" s="73"/>
      <c r="L75" s="73"/>
      <c r="M75" s="73"/>
      <c r="N75" s="73"/>
      <c r="O75" s="73"/>
      <c r="P75" s="73"/>
      <c r="Q75" s="73"/>
      <c r="R75" s="73"/>
      <c r="S75" s="73"/>
      <c r="T75" s="73"/>
      <c r="U75" s="73"/>
      <c r="V75" s="73"/>
      <c r="W75" s="73"/>
      <c r="X75" s="73"/>
    </row>
    <row r="76" spans="1:24" ht="15" customHeight="1" x14ac:dyDescent="0.25">
      <c r="A76" s="73"/>
      <c r="B76" s="49"/>
      <c r="C76" s="73"/>
      <c r="D76" s="104"/>
      <c r="E76" s="104"/>
      <c r="F76" s="104"/>
      <c r="G76" s="73"/>
      <c r="H76" s="49"/>
      <c r="I76" s="73"/>
      <c r="J76" s="73"/>
      <c r="K76" s="73"/>
      <c r="L76" s="73"/>
      <c r="M76" s="73"/>
      <c r="N76" s="73"/>
      <c r="O76" s="73"/>
      <c r="P76" s="73"/>
      <c r="Q76" s="73"/>
      <c r="R76" s="73"/>
      <c r="S76" s="73"/>
      <c r="T76" s="73"/>
      <c r="U76" s="73"/>
      <c r="V76" s="73"/>
      <c r="W76" s="73"/>
      <c r="X76" s="73"/>
    </row>
    <row r="77" spans="1:24" ht="15" customHeight="1" x14ac:dyDescent="0.25">
      <c r="A77" s="73"/>
      <c r="B77" s="49"/>
      <c r="C77" s="73"/>
      <c r="D77" s="104"/>
      <c r="E77" s="104"/>
      <c r="F77" s="104"/>
      <c r="G77" s="73"/>
      <c r="H77" s="49"/>
      <c r="I77" s="73"/>
      <c r="J77" s="73"/>
      <c r="K77" s="73"/>
      <c r="L77" s="73"/>
      <c r="M77" s="73"/>
      <c r="N77" s="73"/>
      <c r="O77" s="73"/>
      <c r="P77" s="73"/>
      <c r="Q77" s="73"/>
      <c r="R77" s="73"/>
      <c r="S77" s="73"/>
      <c r="T77" s="73"/>
      <c r="U77" s="73"/>
      <c r="V77" s="73"/>
      <c r="W77" s="73"/>
      <c r="X77" s="73"/>
    </row>
    <row r="78" spans="1:24" ht="15" customHeight="1" x14ac:dyDescent="0.25">
      <c r="A78" s="73"/>
      <c r="B78" s="49"/>
      <c r="C78" s="73"/>
      <c r="D78" s="104"/>
      <c r="E78" s="104"/>
      <c r="F78" s="104"/>
      <c r="G78" s="73"/>
      <c r="H78" s="49"/>
      <c r="I78" s="73"/>
      <c r="J78" s="73"/>
      <c r="K78" s="73"/>
      <c r="L78" s="73"/>
      <c r="M78" s="73"/>
      <c r="N78" s="73"/>
      <c r="O78" s="73"/>
      <c r="P78" s="73"/>
      <c r="Q78" s="73"/>
      <c r="R78" s="73"/>
      <c r="S78" s="73"/>
      <c r="T78" s="73"/>
      <c r="U78" s="73"/>
      <c r="V78" s="73"/>
      <c r="W78" s="73"/>
      <c r="X78" s="73"/>
    </row>
    <row r="79" spans="1:24" ht="15" customHeight="1" x14ac:dyDescent="0.25">
      <c r="A79" s="73"/>
      <c r="B79" s="49"/>
      <c r="C79" s="73"/>
      <c r="D79" s="104"/>
      <c r="E79" s="104"/>
      <c r="F79" s="104"/>
      <c r="G79" s="73"/>
      <c r="H79" s="49"/>
      <c r="I79" s="73"/>
      <c r="J79" s="73"/>
      <c r="K79" s="73"/>
      <c r="L79" s="73"/>
      <c r="M79" s="73"/>
      <c r="N79" s="73"/>
      <c r="O79" s="73"/>
      <c r="P79" s="73"/>
      <c r="Q79" s="73"/>
      <c r="R79" s="73"/>
      <c r="S79" s="73"/>
      <c r="T79" s="73"/>
      <c r="U79" s="73"/>
      <c r="V79" s="73"/>
      <c r="W79" s="73"/>
      <c r="X79" s="73"/>
    </row>
    <row r="80" spans="1:24" ht="15" customHeight="1" x14ac:dyDescent="0.25">
      <c r="A80" s="73"/>
      <c r="B80" s="49"/>
      <c r="C80" s="73"/>
      <c r="D80" s="104"/>
      <c r="E80" s="104"/>
      <c r="F80" s="104"/>
      <c r="G80" s="73"/>
      <c r="H80" s="49"/>
      <c r="I80" s="73"/>
      <c r="J80" s="73"/>
      <c r="K80" s="73"/>
      <c r="L80" s="73"/>
      <c r="M80" s="73"/>
      <c r="N80" s="73"/>
      <c r="O80" s="73"/>
      <c r="P80" s="73"/>
      <c r="Q80" s="73"/>
      <c r="R80" s="73"/>
      <c r="S80" s="73"/>
      <c r="T80" s="73"/>
      <c r="U80" s="73"/>
      <c r="V80" s="73"/>
      <c r="W80" s="73"/>
      <c r="X80" s="73"/>
    </row>
    <row r="81" spans="1:24" ht="15" customHeight="1" x14ac:dyDescent="0.25">
      <c r="A81" s="73"/>
      <c r="B81" s="49"/>
      <c r="C81" s="73"/>
      <c r="D81" s="104"/>
      <c r="E81" s="104"/>
      <c r="F81" s="104"/>
      <c r="G81" s="73"/>
      <c r="H81" s="49"/>
      <c r="I81" s="73"/>
      <c r="J81" s="73"/>
      <c r="K81" s="73"/>
      <c r="L81" s="73"/>
      <c r="M81" s="73"/>
      <c r="N81" s="73"/>
      <c r="O81" s="73"/>
      <c r="P81" s="73"/>
      <c r="Q81" s="73"/>
      <c r="R81" s="73"/>
      <c r="S81" s="73"/>
      <c r="T81" s="73"/>
      <c r="U81" s="73"/>
      <c r="V81" s="73"/>
      <c r="W81" s="73"/>
      <c r="X81" s="73"/>
    </row>
    <row r="82" spans="1:24" ht="15" customHeight="1" x14ac:dyDescent="0.25">
      <c r="A82" s="73"/>
      <c r="B82" s="49"/>
      <c r="C82" s="73"/>
      <c r="D82" s="104"/>
      <c r="E82" s="104"/>
      <c r="F82" s="104"/>
      <c r="G82" s="73"/>
      <c r="H82" s="49"/>
      <c r="I82" s="73"/>
      <c r="J82" s="73"/>
      <c r="K82" s="73"/>
      <c r="L82" s="73"/>
      <c r="M82" s="73"/>
      <c r="N82" s="73"/>
      <c r="O82" s="73"/>
      <c r="P82" s="73"/>
      <c r="Q82" s="73"/>
      <c r="R82" s="73"/>
      <c r="S82" s="73"/>
      <c r="T82" s="73"/>
      <c r="U82" s="73"/>
      <c r="V82" s="73"/>
      <c r="W82" s="73"/>
      <c r="X82" s="73"/>
    </row>
    <row r="83" spans="1:24" ht="15" customHeight="1" x14ac:dyDescent="0.25">
      <c r="A83" s="73"/>
      <c r="B83" s="49"/>
      <c r="C83" s="73"/>
      <c r="D83" s="104"/>
      <c r="E83" s="104"/>
      <c r="F83" s="104"/>
      <c r="G83" s="73"/>
      <c r="H83" s="49"/>
      <c r="I83" s="73"/>
      <c r="J83" s="73"/>
      <c r="K83" s="73"/>
      <c r="L83" s="73"/>
      <c r="M83" s="73"/>
      <c r="N83" s="73"/>
      <c r="O83" s="73"/>
      <c r="P83" s="73"/>
      <c r="Q83" s="73"/>
      <c r="R83" s="73"/>
      <c r="S83" s="73"/>
      <c r="T83" s="73"/>
      <c r="U83" s="73"/>
      <c r="V83" s="73"/>
      <c r="W83" s="73"/>
      <c r="X83" s="73"/>
    </row>
    <row r="84" spans="1:24" ht="15" customHeight="1" x14ac:dyDescent="0.25">
      <c r="A84" s="73"/>
      <c r="B84" s="49"/>
      <c r="C84" s="73"/>
      <c r="D84" s="104"/>
      <c r="E84" s="104"/>
      <c r="F84" s="104"/>
      <c r="G84" s="73"/>
      <c r="H84" s="49"/>
      <c r="I84" s="73"/>
      <c r="J84" s="73"/>
      <c r="K84" s="73"/>
      <c r="L84" s="73"/>
      <c r="M84" s="73"/>
      <c r="N84" s="73"/>
      <c r="O84" s="73"/>
      <c r="P84" s="73"/>
      <c r="Q84" s="73"/>
      <c r="R84" s="73"/>
      <c r="S84" s="73"/>
      <c r="T84" s="73"/>
      <c r="U84" s="73"/>
      <c r="V84" s="73"/>
      <c r="W84" s="73"/>
      <c r="X84" s="73"/>
    </row>
    <row r="85" spans="1:24" ht="15" customHeight="1" x14ac:dyDescent="0.25">
      <c r="A85" s="73"/>
      <c r="B85" s="49"/>
      <c r="C85" s="73"/>
      <c r="D85" s="104"/>
      <c r="E85" s="104"/>
      <c r="F85" s="104"/>
      <c r="G85" s="73"/>
      <c r="H85" s="49"/>
      <c r="I85" s="73"/>
      <c r="J85" s="73"/>
      <c r="K85" s="73"/>
      <c r="L85" s="73"/>
      <c r="M85" s="73"/>
      <c r="N85" s="73"/>
      <c r="O85" s="73"/>
      <c r="P85" s="73"/>
      <c r="Q85" s="73"/>
      <c r="R85" s="73"/>
      <c r="S85" s="73"/>
      <c r="T85" s="73"/>
      <c r="U85" s="73"/>
      <c r="V85" s="73"/>
      <c r="W85" s="73"/>
      <c r="X85" s="73"/>
    </row>
    <row r="86" spans="1:24" ht="15" customHeight="1" x14ac:dyDescent="0.25">
      <c r="A86" s="73"/>
      <c r="B86" s="49"/>
      <c r="C86" s="73"/>
      <c r="D86" s="104"/>
      <c r="E86" s="104"/>
      <c r="F86" s="104"/>
      <c r="G86" s="73"/>
      <c r="H86" s="49"/>
      <c r="I86" s="73"/>
      <c r="J86" s="73"/>
      <c r="K86" s="73"/>
      <c r="L86" s="73"/>
      <c r="M86" s="73"/>
      <c r="N86" s="73"/>
      <c r="O86" s="73"/>
      <c r="P86" s="73"/>
      <c r="Q86" s="73"/>
      <c r="R86" s="73"/>
      <c r="S86" s="73"/>
      <c r="T86" s="73"/>
      <c r="U86" s="73"/>
      <c r="V86" s="73"/>
      <c r="W86" s="73"/>
      <c r="X86" s="73"/>
    </row>
    <row r="87" spans="1:24" ht="15" customHeight="1" x14ac:dyDescent="0.25">
      <c r="A87" s="73"/>
      <c r="B87" s="49"/>
      <c r="C87" s="73"/>
      <c r="D87" s="104"/>
      <c r="E87" s="104"/>
      <c r="F87" s="104"/>
      <c r="G87" s="73"/>
      <c r="H87" s="49"/>
      <c r="I87" s="73"/>
      <c r="J87" s="73"/>
      <c r="K87" s="73"/>
      <c r="L87" s="73"/>
      <c r="M87" s="73"/>
      <c r="N87" s="73"/>
      <c r="O87" s="73"/>
      <c r="P87" s="73"/>
      <c r="Q87" s="73"/>
      <c r="R87" s="73"/>
      <c r="S87" s="73"/>
      <c r="T87" s="73"/>
      <c r="U87" s="73"/>
      <c r="V87" s="73"/>
      <c r="W87" s="73"/>
      <c r="X87" s="73"/>
    </row>
    <row r="88" spans="1:24" ht="15" customHeight="1" x14ac:dyDescent="0.25">
      <c r="A88" s="73"/>
      <c r="B88" s="49"/>
      <c r="C88" s="73"/>
      <c r="D88" s="104"/>
      <c r="E88" s="104"/>
      <c r="F88" s="104"/>
      <c r="G88" s="73"/>
      <c r="H88" s="49"/>
      <c r="I88" s="73"/>
      <c r="J88" s="73"/>
      <c r="K88" s="73"/>
      <c r="L88" s="73"/>
      <c r="M88" s="73"/>
      <c r="N88" s="73"/>
      <c r="O88" s="73"/>
      <c r="P88" s="73"/>
      <c r="Q88" s="73"/>
      <c r="R88" s="73"/>
      <c r="S88" s="73"/>
      <c r="T88" s="73"/>
      <c r="U88" s="73"/>
      <c r="V88" s="73"/>
      <c r="W88" s="73"/>
      <c r="X88" s="73"/>
    </row>
    <row r="89" spans="1:24" ht="15" customHeight="1" x14ac:dyDescent="0.25">
      <c r="A89" s="73"/>
      <c r="B89" s="49"/>
      <c r="C89" s="73"/>
      <c r="D89" s="104"/>
      <c r="E89" s="104"/>
      <c r="F89" s="104"/>
      <c r="G89" s="73"/>
      <c r="H89" s="49"/>
      <c r="I89" s="73"/>
      <c r="J89" s="73"/>
      <c r="K89" s="73"/>
      <c r="L89" s="73"/>
      <c r="M89" s="73"/>
      <c r="N89" s="73"/>
      <c r="O89" s="73"/>
      <c r="P89" s="73"/>
      <c r="Q89" s="73"/>
      <c r="R89" s="73"/>
      <c r="S89" s="73"/>
      <c r="T89" s="73"/>
      <c r="U89" s="73"/>
      <c r="V89" s="73"/>
      <c r="W89" s="73"/>
      <c r="X89" s="73"/>
    </row>
    <row r="90" spans="1:24" ht="15" customHeight="1" x14ac:dyDescent="0.25">
      <c r="A90" s="73"/>
      <c r="B90" s="49"/>
      <c r="C90" s="73"/>
      <c r="D90" s="104"/>
      <c r="E90" s="104"/>
      <c r="F90" s="104"/>
      <c r="G90" s="73"/>
      <c r="H90" s="49"/>
      <c r="I90" s="73"/>
      <c r="J90" s="73"/>
      <c r="K90" s="73"/>
      <c r="L90" s="73"/>
      <c r="M90" s="73"/>
      <c r="N90" s="73"/>
      <c r="O90" s="73"/>
      <c r="P90" s="73"/>
      <c r="Q90" s="73"/>
      <c r="R90" s="73"/>
      <c r="S90" s="73"/>
      <c r="T90" s="73"/>
      <c r="U90" s="73"/>
      <c r="V90" s="73"/>
      <c r="W90" s="73"/>
      <c r="X90" s="73"/>
    </row>
    <row r="91" spans="1:24" ht="15" customHeight="1" x14ac:dyDescent="0.25">
      <c r="A91" s="73"/>
      <c r="B91" s="49"/>
      <c r="C91" s="73"/>
      <c r="D91" s="104"/>
      <c r="E91" s="104"/>
      <c r="F91" s="104"/>
      <c r="G91" s="73"/>
      <c r="H91" s="49"/>
      <c r="I91" s="73"/>
      <c r="J91" s="73"/>
      <c r="K91" s="73"/>
      <c r="L91" s="73"/>
      <c r="M91" s="73"/>
      <c r="N91" s="73"/>
      <c r="O91" s="73"/>
      <c r="P91" s="73"/>
      <c r="Q91" s="73"/>
      <c r="R91" s="73"/>
      <c r="S91" s="73"/>
      <c r="T91" s="73"/>
      <c r="U91" s="73"/>
      <c r="V91" s="73"/>
      <c r="W91" s="73"/>
      <c r="X91" s="73"/>
    </row>
    <row r="92" spans="1:24" ht="15" customHeight="1" x14ac:dyDescent="0.25">
      <c r="A92" s="73"/>
      <c r="B92" s="49"/>
      <c r="C92" s="73"/>
      <c r="D92" s="104"/>
      <c r="E92" s="104"/>
      <c r="F92" s="104"/>
      <c r="G92" s="73"/>
      <c r="H92" s="49"/>
      <c r="I92" s="73"/>
      <c r="J92" s="73"/>
      <c r="K92" s="73"/>
      <c r="L92" s="73"/>
      <c r="M92" s="73"/>
      <c r="N92" s="73"/>
      <c r="O92" s="73"/>
      <c r="P92" s="73"/>
      <c r="Q92" s="73"/>
      <c r="R92" s="73"/>
      <c r="S92" s="73"/>
      <c r="T92" s="73"/>
      <c r="U92" s="73"/>
      <c r="V92" s="73"/>
      <c r="W92" s="73"/>
      <c r="X92" s="73"/>
    </row>
    <row r="93" spans="1:24" ht="15" customHeight="1" x14ac:dyDescent="0.25">
      <c r="A93" s="73"/>
      <c r="B93" s="49"/>
      <c r="C93" s="73"/>
      <c r="D93" s="104"/>
      <c r="E93" s="104"/>
      <c r="F93" s="104"/>
      <c r="G93" s="73"/>
      <c r="H93" s="49"/>
      <c r="I93" s="73"/>
      <c r="J93" s="73"/>
      <c r="K93" s="73"/>
      <c r="L93" s="73"/>
      <c r="M93" s="73"/>
      <c r="N93" s="73"/>
      <c r="O93" s="73"/>
      <c r="P93" s="73"/>
      <c r="Q93" s="73"/>
      <c r="R93" s="73"/>
      <c r="S93" s="73"/>
      <c r="T93" s="73"/>
      <c r="U93" s="73"/>
      <c r="V93" s="73"/>
      <c r="W93" s="73"/>
      <c r="X93" s="73"/>
    </row>
    <row r="94" spans="1:24" ht="15" customHeight="1" x14ac:dyDescent="0.25">
      <c r="A94" s="73"/>
      <c r="B94" s="49"/>
      <c r="C94" s="73"/>
      <c r="D94" s="104"/>
      <c r="E94" s="104"/>
      <c r="F94" s="104"/>
      <c r="G94" s="73"/>
      <c r="H94" s="49"/>
      <c r="I94" s="73"/>
      <c r="J94" s="73"/>
      <c r="K94" s="73"/>
      <c r="L94" s="73"/>
      <c r="M94" s="73"/>
      <c r="N94" s="73"/>
      <c r="O94" s="73"/>
      <c r="P94" s="73"/>
      <c r="Q94" s="73"/>
      <c r="R94" s="73"/>
      <c r="S94" s="73"/>
      <c r="T94" s="73"/>
      <c r="U94" s="73"/>
      <c r="V94" s="73"/>
      <c r="W94" s="73"/>
      <c r="X94" s="73"/>
    </row>
    <row r="95" spans="1:24" ht="15" customHeight="1" x14ac:dyDescent="0.25">
      <c r="A95" s="73"/>
      <c r="B95" s="49"/>
      <c r="C95" s="73"/>
      <c r="D95" s="104"/>
      <c r="E95" s="104"/>
      <c r="F95" s="104"/>
      <c r="G95" s="73"/>
      <c r="H95" s="49"/>
      <c r="I95" s="73"/>
      <c r="J95" s="73"/>
      <c r="K95" s="73"/>
      <c r="L95" s="73"/>
      <c r="M95" s="73"/>
      <c r="N95" s="73"/>
      <c r="O95" s="73"/>
      <c r="P95" s="73"/>
      <c r="Q95" s="73"/>
      <c r="R95" s="73"/>
      <c r="S95" s="73"/>
      <c r="T95" s="73"/>
      <c r="U95" s="73"/>
      <c r="V95" s="73"/>
      <c r="W95" s="73"/>
      <c r="X95" s="73"/>
    </row>
    <row r="96" spans="1:24" ht="15" customHeight="1" x14ac:dyDescent="0.25">
      <c r="A96" s="73"/>
      <c r="B96" s="49"/>
      <c r="C96" s="73"/>
      <c r="D96" s="104"/>
      <c r="E96" s="104"/>
      <c r="F96" s="104"/>
      <c r="G96" s="73"/>
      <c r="H96" s="49"/>
      <c r="I96" s="73"/>
      <c r="J96" s="73"/>
      <c r="K96" s="73"/>
      <c r="L96" s="73"/>
      <c r="M96" s="73"/>
      <c r="N96" s="73"/>
      <c r="O96" s="73"/>
      <c r="P96" s="73"/>
      <c r="Q96" s="73"/>
      <c r="R96" s="73"/>
      <c r="S96" s="73"/>
      <c r="T96" s="73"/>
      <c r="U96" s="73"/>
      <c r="V96" s="73"/>
      <c r="W96" s="73"/>
      <c r="X96" s="73"/>
    </row>
    <row r="97" spans="1:24" ht="15" customHeight="1" x14ac:dyDescent="0.25">
      <c r="A97" s="73"/>
      <c r="B97" s="49"/>
      <c r="C97" s="73"/>
      <c r="D97" s="104"/>
      <c r="E97" s="104"/>
      <c r="F97" s="104"/>
      <c r="G97" s="73"/>
      <c r="H97" s="49"/>
      <c r="I97" s="73"/>
      <c r="J97" s="73"/>
      <c r="K97" s="73"/>
      <c r="L97" s="73"/>
      <c r="M97" s="73"/>
      <c r="N97" s="73"/>
      <c r="O97" s="73"/>
      <c r="P97" s="73"/>
      <c r="Q97" s="73"/>
      <c r="R97" s="73"/>
      <c r="S97" s="73"/>
      <c r="T97" s="73"/>
      <c r="U97" s="73"/>
      <c r="V97" s="73"/>
      <c r="W97" s="73"/>
      <c r="X97" s="73"/>
    </row>
    <row r="98" spans="1:24" ht="15" customHeight="1" x14ac:dyDescent="0.25">
      <c r="A98" s="73"/>
      <c r="B98" s="49"/>
      <c r="C98" s="73"/>
      <c r="D98" s="104"/>
      <c r="E98" s="104"/>
      <c r="F98" s="104"/>
      <c r="G98" s="73"/>
      <c r="H98" s="49"/>
      <c r="I98" s="73"/>
      <c r="J98" s="73"/>
      <c r="K98" s="73"/>
      <c r="L98" s="73"/>
      <c r="M98" s="73"/>
      <c r="N98" s="73"/>
      <c r="O98" s="73"/>
      <c r="P98" s="73"/>
      <c r="Q98" s="73"/>
      <c r="R98" s="73"/>
      <c r="S98" s="73"/>
      <c r="T98" s="73"/>
      <c r="U98" s="73"/>
      <c r="V98" s="73"/>
      <c r="W98" s="73"/>
      <c r="X98" s="73"/>
    </row>
    <row r="99" spans="1:24" ht="15" customHeight="1" x14ac:dyDescent="0.25">
      <c r="A99" s="73"/>
      <c r="B99" s="49"/>
      <c r="C99" s="73"/>
      <c r="D99" s="104"/>
      <c r="E99" s="104"/>
      <c r="F99" s="104"/>
      <c r="G99" s="73"/>
      <c r="H99" s="49"/>
      <c r="I99" s="73"/>
      <c r="J99" s="73"/>
      <c r="K99" s="73"/>
      <c r="L99" s="73"/>
      <c r="M99" s="73"/>
      <c r="N99" s="73"/>
      <c r="O99" s="73"/>
      <c r="P99" s="73"/>
      <c r="Q99" s="73"/>
      <c r="R99" s="73"/>
      <c r="S99" s="73"/>
      <c r="T99" s="73"/>
      <c r="U99" s="73"/>
      <c r="V99" s="73"/>
      <c r="W99" s="73"/>
      <c r="X99" s="73"/>
    </row>
    <row r="100" spans="1:24" ht="15" customHeight="1" x14ac:dyDescent="0.25">
      <c r="A100" s="73"/>
      <c r="B100" s="49"/>
      <c r="C100" s="73"/>
      <c r="D100" s="104"/>
      <c r="E100" s="104"/>
      <c r="F100" s="104"/>
      <c r="G100" s="73"/>
      <c r="H100" s="49"/>
      <c r="I100" s="73"/>
      <c r="J100" s="73"/>
      <c r="K100" s="73"/>
      <c r="L100" s="73"/>
      <c r="M100" s="73"/>
      <c r="N100" s="73"/>
      <c r="O100" s="73"/>
      <c r="P100" s="73"/>
      <c r="Q100" s="73"/>
      <c r="R100" s="73"/>
      <c r="S100" s="73"/>
      <c r="T100" s="73"/>
      <c r="U100" s="73"/>
      <c r="V100" s="73"/>
      <c r="W100" s="73"/>
      <c r="X100" s="73"/>
    </row>
    <row r="101" spans="1:24" ht="15" customHeight="1" x14ac:dyDescent="0.25">
      <c r="A101" s="73"/>
      <c r="B101" s="49"/>
      <c r="C101" s="73"/>
      <c r="D101" s="104"/>
      <c r="E101" s="104"/>
      <c r="F101" s="104"/>
      <c r="G101" s="73"/>
      <c r="H101" s="49"/>
      <c r="I101" s="73"/>
      <c r="J101" s="73"/>
      <c r="K101" s="73"/>
      <c r="L101" s="73"/>
      <c r="M101" s="73"/>
      <c r="N101" s="73"/>
      <c r="O101" s="73"/>
      <c r="P101" s="73"/>
      <c r="Q101" s="73"/>
      <c r="R101" s="73"/>
      <c r="S101" s="73"/>
      <c r="T101" s="73"/>
      <c r="U101" s="73"/>
      <c r="V101" s="73"/>
      <c r="W101" s="73"/>
      <c r="X101" s="73"/>
    </row>
    <row r="102" spans="1:24" ht="15" customHeight="1" x14ac:dyDescent="0.25">
      <c r="A102" s="73"/>
      <c r="B102" s="49"/>
      <c r="C102" s="73"/>
      <c r="D102" s="104"/>
      <c r="E102" s="104"/>
      <c r="F102" s="104"/>
      <c r="G102" s="73"/>
      <c r="H102" s="49"/>
      <c r="I102" s="73"/>
      <c r="J102" s="73"/>
      <c r="K102" s="73"/>
      <c r="L102" s="73"/>
      <c r="M102" s="73"/>
      <c r="N102" s="73"/>
      <c r="O102" s="73"/>
      <c r="P102" s="73"/>
      <c r="Q102" s="73"/>
      <c r="R102" s="73"/>
      <c r="S102" s="73"/>
      <c r="T102" s="73"/>
      <c r="U102" s="73"/>
      <c r="V102" s="73"/>
      <c r="W102" s="73"/>
      <c r="X102" s="73"/>
    </row>
    <row r="103" spans="1:24" ht="15" customHeight="1" x14ac:dyDescent="0.25">
      <c r="A103" s="73"/>
      <c r="B103" s="49"/>
      <c r="C103" s="73"/>
      <c r="D103" s="104"/>
      <c r="E103" s="104"/>
      <c r="F103" s="104"/>
      <c r="G103" s="73"/>
      <c r="H103" s="49"/>
      <c r="I103" s="73"/>
      <c r="J103" s="73"/>
      <c r="K103" s="73"/>
      <c r="L103" s="73"/>
      <c r="M103" s="73"/>
      <c r="N103" s="73"/>
      <c r="O103" s="73"/>
      <c r="P103" s="73"/>
      <c r="Q103" s="73"/>
      <c r="R103" s="73"/>
      <c r="S103" s="73"/>
      <c r="T103" s="73"/>
      <c r="U103" s="73"/>
      <c r="V103" s="73"/>
      <c r="W103" s="73"/>
      <c r="X103" s="73"/>
    </row>
    <row r="104" spans="1:24" ht="15" customHeight="1" x14ac:dyDescent="0.25">
      <c r="A104" s="73"/>
      <c r="B104" s="49"/>
      <c r="C104" s="73"/>
      <c r="D104" s="104"/>
      <c r="E104" s="104"/>
      <c r="F104" s="104"/>
      <c r="G104" s="73"/>
      <c r="H104" s="49"/>
      <c r="I104" s="73"/>
      <c r="J104" s="73"/>
      <c r="K104" s="73"/>
      <c r="L104" s="73"/>
      <c r="M104" s="73"/>
      <c r="N104" s="73"/>
      <c r="O104" s="73"/>
      <c r="P104" s="73"/>
      <c r="Q104" s="73"/>
      <c r="R104" s="73"/>
      <c r="S104" s="73"/>
      <c r="T104" s="73"/>
      <c r="U104" s="73"/>
      <c r="V104" s="73"/>
      <c r="W104" s="73"/>
      <c r="X104" s="73"/>
    </row>
    <row r="105" spans="1:24" ht="15" customHeight="1" x14ac:dyDescent="0.25">
      <c r="A105" s="73"/>
      <c r="B105" s="49"/>
      <c r="C105" s="73"/>
      <c r="D105" s="104"/>
      <c r="E105" s="104"/>
      <c r="F105" s="104"/>
      <c r="G105" s="73"/>
      <c r="H105" s="49"/>
      <c r="I105" s="73"/>
      <c r="J105" s="73"/>
      <c r="K105" s="73"/>
      <c r="L105" s="73"/>
      <c r="M105" s="73"/>
      <c r="N105" s="73"/>
      <c r="O105" s="73"/>
      <c r="P105" s="73"/>
      <c r="Q105" s="73"/>
      <c r="R105" s="73"/>
      <c r="S105" s="73"/>
      <c r="T105" s="73"/>
      <c r="U105" s="73"/>
      <c r="V105" s="73"/>
      <c r="W105" s="73"/>
      <c r="X105" s="73"/>
    </row>
    <row r="106" spans="1:24" ht="15" customHeight="1" x14ac:dyDescent="0.25">
      <c r="A106" s="73"/>
      <c r="B106" s="49"/>
      <c r="C106" s="73"/>
      <c r="D106" s="104"/>
      <c r="E106" s="104"/>
      <c r="F106" s="104"/>
      <c r="G106" s="73"/>
      <c r="H106" s="49"/>
      <c r="I106" s="73"/>
      <c r="J106" s="73"/>
      <c r="K106" s="73"/>
      <c r="L106" s="73"/>
      <c r="M106" s="73"/>
      <c r="N106" s="73"/>
      <c r="O106" s="73"/>
      <c r="P106" s="73"/>
      <c r="Q106" s="73"/>
      <c r="R106" s="73"/>
      <c r="S106" s="73"/>
      <c r="T106" s="73"/>
      <c r="U106" s="73"/>
      <c r="V106" s="73"/>
      <c r="W106" s="73"/>
      <c r="X106" s="73"/>
    </row>
    <row r="107" spans="1:24" ht="15" customHeight="1" x14ac:dyDescent="0.25">
      <c r="A107" s="73"/>
      <c r="B107" s="49"/>
      <c r="C107" s="73"/>
      <c r="D107" s="104"/>
      <c r="E107" s="104"/>
      <c r="F107" s="104"/>
      <c r="G107" s="73"/>
      <c r="H107" s="49"/>
      <c r="I107" s="73"/>
      <c r="J107" s="73"/>
      <c r="K107" s="73"/>
      <c r="L107" s="73"/>
      <c r="M107" s="73"/>
      <c r="N107" s="73"/>
      <c r="O107" s="73"/>
      <c r="P107" s="73"/>
      <c r="Q107" s="73"/>
      <c r="R107" s="73"/>
      <c r="S107" s="73"/>
      <c r="T107" s="73"/>
      <c r="U107" s="73"/>
      <c r="V107" s="73"/>
      <c r="W107" s="73"/>
      <c r="X107" s="73"/>
    </row>
    <row r="108" spans="1:24" ht="15" customHeight="1" x14ac:dyDescent="0.25">
      <c r="A108" s="73"/>
      <c r="B108" s="49"/>
      <c r="C108" s="73"/>
      <c r="D108" s="104"/>
      <c r="E108" s="104"/>
      <c r="F108" s="104"/>
      <c r="G108" s="73"/>
      <c r="H108" s="49"/>
      <c r="I108" s="73"/>
      <c r="J108" s="73"/>
      <c r="K108" s="73"/>
      <c r="L108" s="73"/>
      <c r="M108" s="73"/>
      <c r="N108" s="73"/>
      <c r="O108" s="73"/>
      <c r="P108" s="73"/>
      <c r="Q108" s="73"/>
      <c r="R108" s="73"/>
      <c r="S108" s="73"/>
      <c r="T108" s="73"/>
      <c r="U108" s="73"/>
      <c r="V108" s="73"/>
      <c r="W108" s="73"/>
      <c r="X108" s="73"/>
    </row>
    <row r="109" spans="1:24" ht="15" customHeight="1" x14ac:dyDescent="0.25">
      <c r="A109" s="73"/>
      <c r="B109" s="49"/>
      <c r="C109" s="73"/>
      <c r="D109" s="104"/>
      <c r="E109" s="104"/>
      <c r="F109" s="104"/>
      <c r="G109" s="73"/>
      <c r="H109" s="49"/>
      <c r="I109" s="73"/>
      <c r="J109" s="73"/>
      <c r="K109" s="73"/>
      <c r="L109" s="73"/>
      <c r="M109" s="73"/>
      <c r="N109" s="73"/>
      <c r="O109" s="73"/>
      <c r="P109" s="73"/>
      <c r="Q109" s="73"/>
      <c r="R109" s="73"/>
      <c r="S109" s="73"/>
      <c r="T109" s="73"/>
      <c r="U109" s="73"/>
      <c r="V109" s="73"/>
      <c r="W109" s="73"/>
      <c r="X109" s="73"/>
    </row>
    <row r="110" spans="1:24" ht="15" customHeight="1" x14ac:dyDescent="0.25">
      <c r="A110" s="73"/>
      <c r="B110" s="49"/>
      <c r="C110" s="73"/>
      <c r="D110" s="104"/>
      <c r="E110" s="104"/>
      <c r="F110" s="104"/>
      <c r="G110" s="73"/>
      <c r="H110" s="49"/>
      <c r="I110" s="73"/>
      <c r="J110" s="73"/>
      <c r="K110" s="73"/>
      <c r="L110" s="73"/>
      <c r="M110" s="73"/>
      <c r="N110" s="73"/>
      <c r="O110" s="73"/>
      <c r="P110" s="73"/>
      <c r="Q110" s="73"/>
      <c r="R110" s="73"/>
      <c r="S110" s="73"/>
      <c r="T110" s="73"/>
      <c r="U110" s="73"/>
      <c r="V110" s="73"/>
      <c r="W110" s="73"/>
      <c r="X110" s="73"/>
    </row>
    <row r="111" spans="1:24" ht="15" customHeight="1" x14ac:dyDescent="0.25">
      <c r="A111" s="73"/>
      <c r="B111" s="49"/>
      <c r="C111" s="73"/>
      <c r="D111" s="104"/>
      <c r="E111" s="104"/>
      <c r="F111" s="104"/>
      <c r="G111" s="73"/>
      <c r="H111" s="49"/>
      <c r="I111" s="73"/>
      <c r="J111" s="73"/>
      <c r="K111" s="73"/>
      <c r="L111" s="73"/>
      <c r="M111" s="73"/>
      <c r="N111" s="73"/>
      <c r="O111" s="73"/>
      <c r="P111" s="73"/>
      <c r="Q111" s="73"/>
      <c r="R111" s="73"/>
      <c r="S111" s="73"/>
      <c r="T111" s="73"/>
      <c r="U111" s="73"/>
      <c r="V111" s="73"/>
      <c r="W111" s="73"/>
      <c r="X111" s="73"/>
    </row>
    <row r="112" spans="1:24" ht="15" customHeight="1" x14ac:dyDescent="0.25">
      <c r="A112" s="73"/>
      <c r="B112" s="49"/>
      <c r="C112" s="73"/>
      <c r="D112" s="104"/>
      <c r="E112" s="104"/>
      <c r="F112" s="104"/>
      <c r="G112" s="73"/>
      <c r="H112" s="49"/>
      <c r="I112" s="73"/>
      <c r="J112" s="73"/>
      <c r="K112" s="73"/>
      <c r="L112" s="73"/>
      <c r="M112" s="73"/>
      <c r="N112" s="73"/>
      <c r="O112" s="73"/>
      <c r="P112" s="73"/>
      <c r="Q112" s="73"/>
      <c r="R112" s="73"/>
      <c r="S112" s="73"/>
      <c r="T112" s="73"/>
      <c r="U112" s="73"/>
      <c r="V112" s="73"/>
      <c r="W112" s="73"/>
      <c r="X112" s="73"/>
    </row>
    <row r="113" spans="1:24" ht="15" customHeight="1" x14ac:dyDescent="0.25">
      <c r="A113" s="73"/>
      <c r="B113" s="49"/>
      <c r="C113" s="73"/>
      <c r="D113" s="104"/>
      <c r="E113" s="104"/>
      <c r="F113" s="104"/>
      <c r="G113" s="73"/>
      <c r="H113" s="49"/>
      <c r="I113" s="73"/>
      <c r="J113" s="73"/>
      <c r="K113" s="73"/>
      <c r="L113" s="73"/>
      <c r="M113" s="73"/>
      <c r="N113" s="73"/>
      <c r="O113" s="73"/>
      <c r="P113" s="73"/>
      <c r="Q113" s="73"/>
      <c r="R113" s="73"/>
      <c r="S113" s="73"/>
      <c r="T113" s="73"/>
      <c r="U113" s="73"/>
      <c r="V113" s="73"/>
      <c r="W113" s="73"/>
      <c r="X113" s="73"/>
    </row>
    <row r="114" spans="1:24" ht="15" customHeight="1" x14ac:dyDescent="0.25">
      <c r="A114" s="73"/>
      <c r="B114" s="49"/>
      <c r="C114" s="73"/>
      <c r="D114" s="104"/>
      <c r="E114" s="104"/>
      <c r="F114" s="104"/>
      <c r="G114" s="73"/>
      <c r="H114" s="49"/>
      <c r="I114" s="73"/>
      <c r="J114" s="73"/>
      <c r="K114" s="73"/>
      <c r="L114" s="73"/>
      <c r="M114" s="73"/>
      <c r="N114" s="73"/>
      <c r="O114" s="73"/>
      <c r="P114" s="73"/>
      <c r="Q114" s="73"/>
      <c r="R114" s="73"/>
      <c r="S114" s="73"/>
      <c r="T114" s="73"/>
      <c r="U114" s="73"/>
      <c r="V114" s="73"/>
      <c r="W114" s="73"/>
      <c r="X114" s="73"/>
    </row>
    <row r="115" spans="1:24" ht="15" customHeight="1" x14ac:dyDescent="0.25">
      <c r="A115" s="73"/>
      <c r="B115" s="49"/>
      <c r="C115" s="73"/>
      <c r="D115" s="104"/>
      <c r="E115" s="104"/>
      <c r="F115" s="104"/>
      <c r="G115" s="73"/>
      <c r="H115" s="49"/>
      <c r="I115" s="73"/>
      <c r="J115" s="73"/>
      <c r="K115" s="73"/>
      <c r="L115" s="73"/>
      <c r="M115" s="73"/>
      <c r="N115" s="73"/>
      <c r="O115" s="73"/>
      <c r="P115" s="73"/>
      <c r="Q115" s="73"/>
      <c r="R115" s="73"/>
      <c r="S115" s="73"/>
      <c r="T115" s="73"/>
      <c r="U115" s="73"/>
      <c r="V115" s="73"/>
      <c r="W115" s="73"/>
      <c r="X115" s="73"/>
    </row>
    <row r="116" spans="1:24" ht="15" customHeight="1" x14ac:dyDescent="0.25">
      <c r="A116" s="73"/>
      <c r="B116" s="49"/>
      <c r="C116" s="73"/>
      <c r="D116" s="104"/>
      <c r="E116" s="104"/>
      <c r="F116" s="104"/>
      <c r="G116" s="73"/>
      <c r="H116" s="49"/>
      <c r="I116" s="73"/>
      <c r="J116" s="73"/>
      <c r="K116" s="73"/>
      <c r="L116" s="73"/>
      <c r="M116" s="73"/>
      <c r="N116" s="73"/>
      <c r="O116" s="73"/>
      <c r="P116" s="73"/>
      <c r="Q116" s="73"/>
      <c r="R116" s="73"/>
      <c r="S116" s="73"/>
      <c r="T116" s="73"/>
      <c r="U116" s="73"/>
      <c r="V116" s="73"/>
      <c r="W116" s="73"/>
      <c r="X116" s="73"/>
    </row>
    <row r="117" spans="1:24" ht="15" customHeight="1" x14ac:dyDescent="0.25">
      <c r="A117" s="73"/>
      <c r="B117" s="49"/>
      <c r="C117" s="73"/>
      <c r="D117" s="104"/>
      <c r="E117" s="104"/>
      <c r="F117" s="104"/>
      <c r="G117" s="73"/>
      <c r="H117" s="49"/>
      <c r="I117" s="73"/>
      <c r="J117" s="73"/>
      <c r="K117" s="73"/>
      <c r="L117" s="73"/>
      <c r="M117" s="73"/>
      <c r="N117" s="73"/>
      <c r="O117" s="73"/>
      <c r="P117" s="73"/>
      <c r="Q117" s="73"/>
      <c r="R117" s="73"/>
      <c r="S117" s="73"/>
      <c r="T117" s="73"/>
      <c r="U117" s="73"/>
      <c r="V117" s="73"/>
      <c r="W117" s="73"/>
      <c r="X117" s="73"/>
    </row>
    <row r="118" spans="1:24" ht="15" customHeight="1" x14ac:dyDescent="0.25">
      <c r="A118" s="73"/>
      <c r="B118" s="49"/>
      <c r="C118" s="73"/>
      <c r="D118" s="104"/>
      <c r="E118" s="104"/>
      <c r="F118" s="104"/>
      <c r="G118" s="73"/>
      <c r="H118" s="49"/>
      <c r="I118" s="73"/>
      <c r="J118" s="73"/>
      <c r="K118" s="73"/>
      <c r="L118" s="73"/>
      <c r="M118" s="73"/>
      <c r="N118" s="73"/>
      <c r="O118" s="73"/>
      <c r="P118" s="73"/>
      <c r="Q118" s="73"/>
      <c r="R118" s="73"/>
      <c r="S118" s="73"/>
      <c r="T118" s="73"/>
      <c r="U118" s="73"/>
      <c r="V118" s="73"/>
      <c r="W118" s="73"/>
      <c r="X118" s="73"/>
    </row>
    <row r="119" spans="1:24" ht="15" customHeight="1" x14ac:dyDescent="0.25">
      <c r="A119" s="73"/>
      <c r="B119" s="49"/>
      <c r="C119" s="73"/>
      <c r="D119" s="104"/>
      <c r="E119" s="104"/>
      <c r="F119" s="104"/>
      <c r="G119" s="73"/>
      <c r="H119" s="49"/>
      <c r="I119" s="73"/>
      <c r="J119" s="73"/>
      <c r="K119" s="73"/>
      <c r="L119" s="73"/>
      <c r="M119" s="73"/>
      <c r="N119" s="73"/>
      <c r="O119" s="73"/>
      <c r="P119" s="73"/>
      <c r="Q119" s="73"/>
      <c r="R119" s="73"/>
      <c r="S119" s="73"/>
      <c r="T119" s="73"/>
      <c r="U119" s="73"/>
      <c r="V119" s="73"/>
      <c r="W119" s="73"/>
      <c r="X119" s="73"/>
    </row>
    <row r="120" spans="1:24" ht="15" customHeight="1" x14ac:dyDescent="0.25">
      <c r="A120" s="73"/>
      <c r="B120" s="49"/>
      <c r="C120" s="73"/>
      <c r="D120" s="104"/>
      <c r="E120" s="104"/>
      <c r="F120" s="104"/>
      <c r="G120" s="73"/>
      <c r="H120" s="49"/>
      <c r="I120" s="73"/>
      <c r="J120" s="73"/>
      <c r="K120" s="73"/>
      <c r="L120" s="73"/>
      <c r="M120" s="73"/>
      <c r="N120" s="73"/>
      <c r="O120" s="73"/>
      <c r="P120" s="73"/>
      <c r="Q120" s="73"/>
      <c r="R120" s="73"/>
      <c r="S120" s="73"/>
      <c r="T120" s="73"/>
      <c r="U120" s="73"/>
      <c r="V120" s="73"/>
      <c r="W120" s="73"/>
      <c r="X120" s="73"/>
    </row>
    <row r="121" spans="1:24" ht="15" customHeight="1" x14ac:dyDescent="0.25">
      <c r="A121" s="73"/>
      <c r="B121" s="49"/>
      <c r="C121" s="73"/>
      <c r="D121" s="104"/>
      <c r="E121" s="104"/>
      <c r="F121" s="104"/>
      <c r="G121" s="73"/>
      <c r="H121" s="49"/>
      <c r="I121" s="73"/>
      <c r="J121" s="73"/>
      <c r="K121" s="73"/>
      <c r="L121" s="73"/>
      <c r="M121" s="73"/>
      <c r="N121" s="73"/>
      <c r="O121" s="73"/>
      <c r="P121" s="73"/>
      <c r="Q121" s="73"/>
      <c r="R121" s="73"/>
      <c r="S121" s="73"/>
      <c r="T121" s="73"/>
      <c r="U121" s="73"/>
      <c r="V121" s="73"/>
      <c r="W121" s="73"/>
      <c r="X121" s="73"/>
    </row>
    <row r="122" spans="1:24" ht="15" customHeight="1" x14ac:dyDescent="0.25">
      <c r="A122" s="73"/>
      <c r="B122" s="49"/>
      <c r="C122" s="73"/>
      <c r="D122" s="104"/>
      <c r="E122" s="104"/>
      <c r="F122" s="104"/>
      <c r="G122" s="73"/>
      <c r="H122" s="49"/>
      <c r="I122" s="73"/>
      <c r="J122" s="73"/>
      <c r="K122" s="73"/>
      <c r="L122" s="73"/>
      <c r="M122" s="73"/>
      <c r="N122" s="73"/>
      <c r="O122" s="73"/>
      <c r="P122" s="73"/>
      <c r="Q122" s="73"/>
      <c r="R122" s="73"/>
      <c r="S122" s="73"/>
      <c r="T122" s="73"/>
      <c r="U122" s="73"/>
      <c r="V122" s="73"/>
      <c r="W122" s="73"/>
      <c r="X122" s="73"/>
    </row>
    <row r="123" spans="1:24" ht="15" customHeight="1" x14ac:dyDescent="0.25">
      <c r="A123" s="73"/>
      <c r="B123" s="49"/>
      <c r="C123" s="73"/>
      <c r="D123" s="104"/>
      <c r="E123" s="104"/>
      <c r="F123" s="104"/>
      <c r="G123" s="73"/>
      <c r="H123" s="49"/>
      <c r="I123" s="73"/>
      <c r="J123" s="73"/>
      <c r="K123" s="73"/>
      <c r="L123" s="73"/>
      <c r="M123" s="73"/>
      <c r="N123" s="73"/>
      <c r="O123" s="73"/>
      <c r="P123" s="73"/>
      <c r="Q123" s="73"/>
      <c r="R123" s="73"/>
      <c r="S123" s="73"/>
      <c r="T123" s="73"/>
      <c r="U123" s="73"/>
      <c r="V123" s="73"/>
      <c r="W123" s="73"/>
      <c r="X123" s="73"/>
    </row>
    <row r="124" spans="1:24" ht="15" customHeight="1" x14ac:dyDescent="0.25">
      <c r="A124" s="73"/>
      <c r="B124" s="49"/>
      <c r="C124" s="73"/>
      <c r="D124" s="104"/>
      <c r="E124" s="104"/>
      <c r="F124" s="104"/>
      <c r="G124" s="73"/>
      <c r="H124" s="49"/>
      <c r="I124" s="73"/>
      <c r="J124" s="73"/>
      <c r="K124" s="73"/>
      <c r="L124" s="73"/>
      <c r="M124" s="73"/>
      <c r="N124" s="73"/>
      <c r="O124" s="73"/>
      <c r="P124" s="73"/>
      <c r="Q124" s="73"/>
      <c r="R124" s="73"/>
      <c r="S124" s="73"/>
      <c r="T124" s="73"/>
      <c r="U124" s="73"/>
      <c r="V124" s="73"/>
      <c r="W124" s="73"/>
      <c r="X124" s="73"/>
    </row>
    <row r="125" spans="1:24" ht="15" customHeight="1" x14ac:dyDescent="0.25">
      <c r="A125" s="73"/>
      <c r="B125" s="49"/>
      <c r="C125" s="73"/>
      <c r="D125" s="104"/>
      <c r="E125" s="104"/>
      <c r="F125" s="104"/>
      <c r="G125" s="73"/>
      <c r="H125" s="49"/>
      <c r="I125" s="73"/>
      <c r="J125" s="73"/>
      <c r="K125" s="73"/>
      <c r="L125" s="73"/>
      <c r="M125" s="73"/>
      <c r="N125" s="73"/>
      <c r="O125" s="73"/>
      <c r="P125" s="73"/>
      <c r="Q125" s="73"/>
      <c r="R125" s="73"/>
      <c r="S125" s="73"/>
      <c r="T125" s="73"/>
      <c r="U125" s="73"/>
      <c r="V125" s="73"/>
      <c r="W125" s="73"/>
      <c r="X125" s="73"/>
    </row>
    <row r="126" spans="1:24" ht="15" customHeight="1" x14ac:dyDescent="0.25">
      <c r="A126" s="73"/>
      <c r="B126" s="49"/>
      <c r="C126" s="73"/>
      <c r="D126" s="104"/>
      <c r="E126" s="104"/>
      <c r="F126" s="104"/>
      <c r="G126" s="73"/>
      <c r="H126" s="49"/>
      <c r="I126" s="73"/>
      <c r="J126" s="73"/>
      <c r="K126" s="73"/>
      <c r="L126" s="73"/>
      <c r="M126" s="73"/>
      <c r="N126" s="73"/>
      <c r="O126" s="73"/>
      <c r="P126" s="73"/>
      <c r="Q126" s="73"/>
      <c r="R126" s="73"/>
      <c r="S126" s="73"/>
      <c r="T126" s="73"/>
      <c r="U126" s="73"/>
      <c r="V126" s="73"/>
      <c r="W126" s="73"/>
      <c r="X126" s="73"/>
    </row>
    <row r="127" spans="1:24" ht="15" customHeight="1" x14ac:dyDescent="0.25">
      <c r="A127" s="73"/>
      <c r="B127" s="49"/>
      <c r="C127" s="73"/>
      <c r="D127" s="104"/>
      <c r="E127" s="104"/>
      <c r="F127" s="104"/>
      <c r="G127" s="73"/>
      <c r="H127" s="49"/>
      <c r="I127" s="73"/>
      <c r="J127" s="73"/>
      <c r="K127" s="73"/>
      <c r="L127" s="73"/>
      <c r="M127" s="73"/>
      <c r="N127" s="73"/>
      <c r="O127" s="73"/>
      <c r="P127" s="73"/>
      <c r="Q127" s="73"/>
      <c r="R127" s="73"/>
      <c r="S127" s="73"/>
      <c r="T127" s="73"/>
      <c r="U127" s="73"/>
      <c r="V127" s="73"/>
      <c r="W127" s="73"/>
      <c r="X127" s="73"/>
    </row>
    <row r="128" spans="1:24" ht="15" customHeight="1" x14ac:dyDescent="0.25">
      <c r="A128" s="73"/>
      <c r="B128" s="49"/>
      <c r="C128" s="73"/>
      <c r="D128" s="104"/>
      <c r="E128" s="104"/>
      <c r="F128" s="104"/>
      <c r="G128" s="73"/>
      <c r="H128" s="49"/>
      <c r="I128" s="73"/>
      <c r="J128" s="73"/>
      <c r="K128" s="73"/>
      <c r="L128" s="73"/>
      <c r="M128" s="73"/>
      <c r="N128" s="73"/>
      <c r="O128" s="73"/>
      <c r="P128" s="73"/>
      <c r="Q128" s="73"/>
      <c r="R128" s="73"/>
      <c r="S128" s="73"/>
      <c r="T128" s="73"/>
      <c r="U128" s="73"/>
      <c r="V128" s="73"/>
      <c r="W128" s="73"/>
      <c r="X128" s="73"/>
    </row>
    <row r="129" spans="1:24" ht="15" customHeight="1" x14ac:dyDescent="0.25">
      <c r="A129" s="73"/>
      <c r="B129" s="49"/>
      <c r="C129" s="73"/>
      <c r="D129" s="104"/>
      <c r="E129" s="104"/>
      <c r="F129" s="104"/>
      <c r="G129" s="73"/>
      <c r="H129" s="49"/>
      <c r="I129" s="73"/>
      <c r="J129" s="73"/>
      <c r="K129" s="73"/>
      <c r="L129" s="73"/>
      <c r="M129" s="73"/>
      <c r="N129" s="73"/>
      <c r="O129" s="73"/>
      <c r="P129" s="73"/>
      <c r="Q129" s="73"/>
      <c r="R129" s="73"/>
      <c r="S129" s="73"/>
      <c r="T129" s="73"/>
      <c r="U129" s="73"/>
      <c r="V129" s="73"/>
      <c r="W129" s="73"/>
      <c r="X129" s="73"/>
    </row>
    <row r="130" spans="1:24" ht="15" customHeight="1" x14ac:dyDescent="0.25">
      <c r="A130" s="73"/>
      <c r="B130" s="49"/>
      <c r="C130" s="73"/>
      <c r="D130" s="104"/>
      <c r="E130" s="104"/>
      <c r="F130" s="104"/>
      <c r="G130" s="73"/>
      <c r="H130" s="49"/>
      <c r="I130" s="73"/>
      <c r="J130" s="73"/>
      <c r="K130" s="73"/>
      <c r="L130" s="73"/>
      <c r="M130" s="73"/>
      <c r="N130" s="73"/>
      <c r="O130" s="73"/>
      <c r="P130" s="73"/>
      <c r="Q130" s="73"/>
      <c r="R130" s="73"/>
      <c r="S130" s="73"/>
      <c r="T130" s="73"/>
      <c r="U130" s="73"/>
      <c r="V130" s="73"/>
      <c r="W130" s="73"/>
      <c r="X130" s="73"/>
    </row>
    <row r="131" spans="1:24" ht="15" customHeight="1" x14ac:dyDescent="0.25">
      <c r="A131" s="73"/>
      <c r="B131" s="49"/>
      <c r="C131" s="73"/>
      <c r="D131" s="104"/>
      <c r="E131" s="104"/>
      <c r="F131" s="104"/>
      <c r="G131" s="73"/>
      <c r="H131" s="49"/>
      <c r="I131" s="73"/>
      <c r="J131" s="73"/>
      <c r="K131" s="73"/>
      <c r="L131" s="73"/>
      <c r="M131" s="73"/>
      <c r="N131" s="73"/>
      <c r="O131" s="73"/>
      <c r="P131" s="73"/>
      <c r="Q131" s="73"/>
      <c r="R131" s="73"/>
      <c r="S131" s="73"/>
      <c r="T131" s="73"/>
      <c r="U131" s="73"/>
      <c r="V131" s="73"/>
      <c r="W131" s="73"/>
      <c r="X131" s="73"/>
    </row>
    <row r="132" spans="1:24" ht="15" customHeight="1" x14ac:dyDescent="0.25">
      <c r="A132" s="73"/>
      <c r="B132" s="49"/>
      <c r="C132" s="73"/>
      <c r="D132" s="104"/>
      <c r="E132" s="104"/>
      <c r="F132" s="104"/>
      <c r="G132" s="73"/>
      <c r="H132" s="49"/>
      <c r="I132" s="73"/>
      <c r="J132" s="73"/>
      <c r="K132" s="73"/>
      <c r="L132" s="73"/>
      <c r="M132" s="73"/>
      <c r="N132" s="73"/>
      <c r="O132" s="73"/>
      <c r="P132" s="73"/>
      <c r="Q132" s="73"/>
      <c r="R132" s="73"/>
      <c r="S132" s="73"/>
      <c r="T132" s="73"/>
      <c r="U132" s="73"/>
      <c r="V132" s="73"/>
      <c r="W132" s="73"/>
      <c r="X132" s="73"/>
    </row>
    <row r="133" spans="1:24" ht="15" customHeight="1" x14ac:dyDescent="0.25">
      <c r="A133" s="73"/>
      <c r="B133" s="49"/>
      <c r="C133" s="73"/>
      <c r="D133" s="104"/>
      <c r="E133" s="104"/>
      <c r="F133" s="104"/>
      <c r="G133" s="73"/>
      <c r="H133" s="49"/>
      <c r="I133" s="73"/>
      <c r="J133" s="73"/>
      <c r="K133" s="73"/>
      <c r="L133" s="73"/>
      <c r="M133" s="73"/>
      <c r="N133" s="73"/>
      <c r="O133" s="73"/>
      <c r="P133" s="73"/>
      <c r="Q133" s="73"/>
      <c r="R133" s="73"/>
      <c r="S133" s="73"/>
      <c r="T133" s="73"/>
      <c r="U133" s="73"/>
      <c r="V133" s="73"/>
      <c r="W133" s="73"/>
      <c r="X133" s="73"/>
    </row>
    <row r="134" spans="1:24" ht="15" customHeight="1" x14ac:dyDescent="0.25">
      <c r="A134" s="73"/>
      <c r="B134" s="49"/>
      <c r="C134" s="73"/>
      <c r="D134" s="104"/>
      <c r="E134" s="104"/>
      <c r="F134" s="104"/>
      <c r="G134" s="73"/>
      <c r="H134" s="49"/>
      <c r="I134" s="73"/>
      <c r="J134" s="73"/>
      <c r="K134" s="73"/>
      <c r="L134" s="73"/>
      <c r="M134" s="73"/>
      <c r="N134" s="73"/>
      <c r="O134" s="73"/>
      <c r="P134" s="73"/>
      <c r="Q134" s="73"/>
      <c r="R134" s="73"/>
      <c r="S134" s="73"/>
      <c r="T134" s="73"/>
      <c r="U134" s="73"/>
      <c r="V134" s="73"/>
      <c r="W134" s="73"/>
      <c r="X134" s="73"/>
    </row>
    <row r="135" spans="1:24" ht="15" customHeight="1" x14ac:dyDescent="0.25">
      <c r="A135" s="73"/>
      <c r="B135" s="49"/>
      <c r="C135" s="73"/>
      <c r="D135" s="104"/>
      <c r="E135" s="104"/>
      <c r="F135" s="104"/>
      <c r="G135" s="73"/>
      <c r="H135" s="49"/>
      <c r="I135" s="73"/>
      <c r="J135" s="73"/>
      <c r="K135" s="73"/>
      <c r="L135" s="73"/>
      <c r="M135" s="73"/>
      <c r="N135" s="73"/>
      <c r="O135" s="73"/>
      <c r="P135" s="73"/>
      <c r="Q135" s="73"/>
      <c r="R135" s="73"/>
      <c r="S135" s="73"/>
      <c r="T135" s="73"/>
      <c r="U135" s="73"/>
      <c r="V135" s="73"/>
      <c r="W135" s="73"/>
      <c r="X135" s="73"/>
    </row>
    <row r="136" spans="1:24" ht="15" customHeight="1" x14ac:dyDescent="0.25">
      <c r="A136" s="73"/>
      <c r="B136" s="49"/>
      <c r="C136" s="73"/>
      <c r="D136" s="104"/>
      <c r="E136" s="104"/>
      <c r="F136" s="104"/>
      <c r="G136" s="73"/>
      <c r="H136" s="49"/>
      <c r="I136" s="73"/>
      <c r="J136" s="73"/>
      <c r="K136" s="73"/>
      <c r="L136" s="73"/>
      <c r="M136" s="73"/>
      <c r="N136" s="73"/>
      <c r="O136" s="73"/>
      <c r="P136" s="73"/>
      <c r="Q136" s="73"/>
      <c r="R136" s="73"/>
      <c r="S136" s="73"/>
      <c r="T136" s="73"/>
      <c r="U136" s="73"/>
      <c r="V136" s="73"/>
      <c r="W136" s="73"/>
      <c r="X136" s="73"/>
    </row>
    <row r="137" spans="1:24" ht="15" customHeight="1" x14ac:dyDescent="0.25">
      <c r="A137" s="73"/>
      <c r="B137" s="49"/>
      <c r="C137" s="73"/>
      <c r="D137" s="104"/>
      <c r="E137" s="104"/>
      <c r="F137" s="104"/>
      <c r="G137" s="73"/>
      <c r="H137" s="49"/>
      <c r="I137" s="73"/>
      <c r="J137" s="73"/>
      <c r="K137" s="73"/>
      <c r="L137" s="73"/>
      <c r="M137" s="73"/>
      <c r="N137" s="73"/>
      <c r="O137" s="73"/>
      <c r="P137" s="73"/>
      <c r="Q137" s="73"/>
      <c r="R137" s="73"/>
      <c r="S137" s="73"/>
      <c r="T137" s="73"/>
      <c r="U137" s="73"/>
      <c r="V137" s="73"/>
      <c r="W137" s="73"/>
      <c r="X137" s="73"/>
    </row>
    <row r="138" spans="1:24" ht="15" customHeight="1" x14ac:dyDescent="0.25">
      <c r="A138" s="73"/>
      <c r="B138" s="49"/>
      <c r="C138" s="73"/>
      <c r="D138" s="104"/>
      <c r="E138" s="104"/>
      <c r="F138" s="104"/>
      <c r="G138" s="73"/>
      <c r="H138" s="49"/>
      <c r="I138" s="73"/>
      <c r="J138" s="73"/>
      <c r="K138" s="73"/>
      <c r="L138" s="73"/>
      <c r="M138" s="73"/>
      <c r="N138" s="73"/>
      <c r="O138" s="73"/>
      <c r="P138" s="73"/>
      <c r="Q138" s="73"/>
      <c r="R138" s="73"/>
      <c r="S138" s="73"/>
      <c r="T138" s="73"/>
      <c r="U138" s="73"/>
      <c r="V138" s="73"/>
      <c r="W138" s="73"/>
      <c r="X138" s="73"/>
    </row>
    <row r="139" spans="1:24" ht="15" customHeight="1" x14ac:dyDescent="0.25">
      <c r="A139" s="73"/>
      <c r="B139" s="49"/>
      <c r="C139" s="73"/>
      <c r="D139" s="104"/>
      <c r="E139" s="104"/>
      <c r="F139" s="104"/>
      <c r="G139" s="73"/>
      <c r="H139" s="49"/>
      <c r="I139" s="73"/>
      <c r="J139" s="73"/>
      <c r="K139" s="73"/>
      <c r="L139" s="73"/>
      <c r="M139" s="73"/>
      <c r="N139" s="73"/>
      <c r="O139" s="73"/>
      <c r="P139" s="73"/>
      <c r="Q139" s="73"/>
      <c r="R139" s="73"/>
      <c r="S139" s="73"/>
      <c r="T139" s="73"/>
      <c r="U139" s="73"/>
      <c r="V139" s="73"/>
      <c r="W139" s="73"/>
      <c r="X139" s="73"/>
    </row>
    <row r="140" spans="1:24" ht="15" customHeight="1" x14ac:dyDescent="0.25">
      <c r="A140" s="73"/>
      <c r="B140" s="49"/>
      <c r="C140" s="73"/>
      <c r="D140" s="104"/>
      <c r="E140" s="104"/>
      <c r="F140" s="104"/>
      <c r="G140" s="73"/>
      <c r="H140" s="49"/>
      <c r="I140" s="73"/>
      <c r="J140" s="73"/>
      <c r="K140" s="73"/>
      <c r="L140" s="73"/>
      <c r="M140" s="73"/>
      <c r="N140" s="73"/>
      <c r="O140" s="73"/>
      <c r="P140" s="73"/>
      <c r="Q140" s="73"/>
      <c r="R140" s="73"/>
      <c r="S140" s="73"/>
      <c r="T140" s="73"/>
      <c r="U140" s="73"/>
      <c r="V140" s="73"/>
      <c r="W140" s="73"/>
      <c r="X140" s="73"/>
    </row>
    <row r="141" spans="1:24" ht="15" customHeight="1" x14ac:dyDescent="0.25">
      <c r="A141" s="73"/>
      <c r="B141" s="49"/>
      <c r="C141" s="73"/>
      <c r="D141" s="104"/>
      <c r="E141" s="104"/>
      <c r="F141" s="104"/>
      <c r="G141" s="73"/>
      <c r="H141" s="49"/>
      <c r="I141" s="73"/>
      <c r="J141" s="73"/>
      <c r="K141" s="73"/>
      <c r="L141" s="73"/>
      <c r="M141" s="73"/>
      <c r="N141" s="73"/>
      <c r="O141" s="73"/>
      <c r="P141" s="73"/>
      <c r="Q141" s="73"/>
      <c r="R141" s="73"/>
      <c r="S141" s="73"/>
      <c r="T141" s="73"/>
      <c r="U141" s="73"/>
      <c r="V141" s="73"/>
      <c r="W141" s="73"/>
      <c r="X141" s="73"/>
    </row>
    <row r="142" spans="1:24" ht="15" customHeight="1" x14ac:dyDescent="0.25">
      <c r="A142" s="73"/>
      <c r="B142" s="49"/>
      <c r="C142" s="73"/>
      <c r="D142" s="104"/>
      <c r="E142" s="104"/>
      <c r="F142" s="104"/>
      <c r="G142" s="73"/>
      <c r="H142" s="49"/>
      <c r="I142" s="73"/>
      <c r="J142" s="73"/>
      <c r="K142" s="73"/>
      <c r="L142" s="73"/>
      <c r="M142" s="73"/>
      <c r="N142" s="73"/>
      <c r="O142" s="73"/>
      <c r="P142" s="73"/>
      <c r="Q142" s="73"/>
      <c r="R142" s="73"/>
      <c r="S142" s="73"/>
      <c r="T142" s="73"/>
      <c r="U142" s="73"/>
      <c r="V142" s="73"/>
      <c r="W142" s="73"/>
      <c r="X142" s="73"/>
    </row>
    <row r="143" spans="1:24" ht="15" customHeight="1" x14ac:dyDescent="0.25">
      <c r="A143" s="73"/>
      <c r="B143" s="49"/>
      <c r="C143" s="73"/>
      <c r="D143" s="104"/>
      <c r="E143" s="104"/>
      <c r="F143" s="104"/>
      <c r="G143" s="73"/>
      <c r="H143" s="49"/>
      <c r="I143" s="73"/>
      <c r="J143" s="73"/>
      <c r="K143" s="73"/>
      <c r="L143" s="73"/>
      <c r="M143" s="73"/>
      <c r="N143" s="73"/>
      <c r="O143" s="73"/>
      <c r="P143" s="73"/>
      <c r="Q143" s="73"/>
      <c r="R143" s="73"/>
      <c r="S143" s="73"/>
      <c r="T143" s="73"/>
      <c r="U143" s="73"/>
      <c r="V143" s="73"/>
      <c r="W143" s="73"/>
      <c r="X143" s="73"/>
    </row>
    <row r="144" spans="1:24" ht="15" customHeight="1" x14ac:dyDescent="0.25">
      <c r="A144" s="73"/>
      <c r="B144" s="49"/>
      <c r="C144" s="73"/>
      <c r="D144" s="104"/>
      <c r="E144" s="104"/>
      <c r="F144" s="104"/>
      <c r="G144" s="73"/>
      <c r="H144" s="49"/>
      <c r="I144" s="73"/>
      <c r="J144" s="73"/>
      <c r="K144" s="73"/>
      <c r="L144" s="73"/>
      <c r="M144" s="73"/>
      <c r="N144" s="73"/>
      <c r="O144" s="73"/>
      <c r="P144" s="73"/>
      <c r="Q144" s="73"/>
      <c r="R144" s="73"/>
      <c r="S144" s="73"/>
      <c r="T144" s="73"/>
      <c r="U144" s="73"/>
      <c r="V144" s="73"/>
      <c r="W144" s="73"/>
      <c r="X144" s="73"/>
    </row>
    <row r="145" spans="1:24" ht="15" customHeight="1" x14ac:dyDescent="0.25">
      <c r="A145" s="73"/>
      <c r="B145" s="49"/>
      <c r="C145" s="73"/>
      <c r="D145" s="104"/>
      <c r="E145" s="104"/>
      <c r="F145" s="104"/>
      <c r="G145" s="73"/>
      <c r="H145" s="49"/>
      <c r="I145" s="73"/>
      <c r="J145" s="73"/>
      <c r="K145" s="73"/>
      <c r="L145" s="73"/>
      <c r="M145" s="73"/>
      <c r="N145" s="73"/>
      <c r="O145" s="73"/>
      <c r="P145" s="73"/>
      <c r="Q145" s="73"/>
      <c r="R145" s="73"/>
      <c r="S145" s="73"/>
      <c r="T145" s="73"/>
      <c r="U145" s="73"/>
      <c r="V145" s="73"/>
      <c r="W145" s="73"/>
      <c r="X145" s="73"/>
    </row>
    <row r="146" spans="1:24" ht="14.25" customHeight="1" x14ac:dyDescent="0.25">
      <c r="A146" s="73"/>
      <c r="B146" s="49"/>
      <c r="C146" s="73"/>
      <c r="D146" s="104"/>
      <c r="E146" s="104"/>
      <c r="F146" s="104"/>
      <c r="G146" s="73"/>
      <c r="H146" s="49"/>
      <c r="I146" s="73"/>
      <c r="J146" s="73"/>
      <c r="K146" s="73"/>
      <c r="L146" s="73"/>
      <c r="M146" s="73"/>
      <c r="N146" s="73"/>
      <c r="O146" s="73"/>
      <c r="P146" s="73"/>
      <c r="Q146" s="73"/>
      <c r="R146" s="73"/>
      <c r="S146" s="73"/>
      <c r="T146" s="73"/>
      <c r="U146" s="73"/>
      <c r="V146" s="73"/>
      <c r="W146" s="73"/>
      <c r="X146" s="73"/>
    </row>
    <row r="147" spans="1:24" ht="15" customHeight="1" x14ac:dyDescent="0.25">
      <c r="A147" s="73"/>
      <c r="B147" s="49"/>
      <c r="C147" s="73"/>
      <c r="D147" s="104"/>
      <c r="E147" s="104"/>
      <c r="F147" s="104"/>
      <c r="G147" s="73"/>
      <c r="H147" s="49"/>
      <c r="I147" s="73"/>
      <c r="J147" s="73"/>
      <c r="K147" s="73"/>
      <c r="L147" s="73"/>
      <c r="M147" s="73"/>
      <c r="N147" s="73"/>
      <c r="O147" s="73"/>
      <c r="P147" s="73"/>
      <c r="Q147" s="73"/>
      <c r="R147" s="73"/>
      <c r="S147" s="73"/>
      <c r="T147" s="73"/>
      <c r="U147" s="73"/>
      <c r="V147" s="73"/>
      <c r="W147" s="73"/>
      <c r="X147" s="73"/>
    </row>
    <row r="148" spans="1:24" ht="15" customHeight="1" x14ac:dyDescent="0.25">
      <c r="A148" s="73"/>
      <c r="B148" s="49"/>
      <c r="C148" s="73"/>
      <c r="D148" s="104"/>
      <c r="E148" s="104"/>
      <c r="F148" s="104"/>
      <c r="G148" s="73"/>
      <c r="H148" s="49"/>
      <c r="I148" s="73"/>
      <c r="J148" s="73"/>
      <c r="K148" s="73"/>
      <c r="L148" s="73"/>
      <c r="M148" s="73"/>
      <c r="N148" s="73"/>
      <c r="O148" s="73"/>
      <c r="P148" s="73"/>
      <c r="Q148" s="73"/>
      <c r="R148" s="73"/>
      <c r="S148" s="73"/>
      <c r="T148" s="73"/>
      <c r="U148" s="73"/>
      <c r="V148" s="73"/>
      <c r="W148" s="73"/>
      <c r="X148" s="73"/>
    </row>
    <row r="149" spans="1:24" ht="15" customHeight="1" x14ac:dyDescent="0.25">
      <c r="A149" s="73"/>
      <c r="B149" s="49"/>
      <c r="C149" s="73"/>
      <c r="D149" s="104"/>
      <c r="E149" s="104"/>
      <c r="F149" s="104"/>
      <c r="G149" s="73"/>
      <c r="H149" s="49"/>
      <c r="I149" s="73"/>
      <c r="J149" s="73"/>
      <c r="K149" s="73"/>
      <c r="L149" s="73"/>
      <c r="M149" s="73"/>
      <c r="N149" s="73"/>
      <c r="O149" s="73"/>
      <c r="P149" s="73"/>
      <c r="Q149" s="73"/>
      <c r="R149" s="73"/>
      <c r="S149" s="73"/>
      <c r="T149" s="73"/>
      <c r="U149" s="73"/>
      <c r="V149" s="73"/>
      <c r="W149" s="73"/>
      <c r="X149" s="73"/>
    </row>
    <row r="150" spans="1:24" ht="15" customHeight="1" x14ac:dyDescent="0.25">
      <c r="A150" s="73"/>
      <c r="B150" s="49"/>
      <c r="C150" s="73"/>
      <c r="D150" s="104"/>
      <c r="E150" s="104"/>
      <c r="F150" s="104"/>
      <c r="G150" s="73"/>
      <c r="H150" s="49"/>
      <c r="I150" s="73"/>
      <c r="J150" s="73"/>
      <c r="K150" s="73"/>
      <c r="L150" s="73"/>
      <c r="M150" s="73"/>
      <c r="N150" s="73"/>
      <c r="O150" s="73"/>
      <c r="P150" s="73"/>
      <c r="Q150" s="73"/>
      <c r="R150" s="73"/>
      <c r="S150" s="73"/>
      <c r="T150" s="73"/>
      <c r="U150" s="73"/>
      <c r="V150" s="73"/>
      <c r="W150" s="73"/>
      <c r="X150" s="73"/>
    </row>
    <row r="151" spans="1:24" ht="15" customHeight="1" x14ac:dyDescent="0.25">
      <c r="A151" s="73"/>
      <c r="B151" s="49"/>
      <c r="C151" s="73"/>
      <c r="D151" s="104"/>
      <c r="E151" s="104"/>
      <c r="F151" s="104"/>
      <c r="G151" s="73"/>
      <c r="H151" s="49"/>
      <c r="I151" s="73"/>
      <c r="J151" s="73"/>
      <c r="K151" s="73"/>
      <c r="L151" s="73"/>
      <c r="M151" s="73"/>
      <c r="N151" s="73"/>
      <c r="O151" s="73"/>
      <c r="P151" s="73"/>
      <c r="Q151" s="73"/>
      <c r="R151" s="73"/>
      <c r="S151" s="73"/>
      <c r="T151" s="73"/>
      <c r="U151" s="73"/>
      <c r="V151" s="73"/>
      <c r="W151" s="73"/>
      <c r="X151" s="73"/>
    </row>
    <row r="152" spans="1:24" ht="15" customHeight="1" x14ac:dyDescent="0.25">
      <c r="A152" s="73"/>
      <c r="B152" s="49"/>
      <c r="C152" s="73"/>
      <c r="D152" s="104"/>
      <c r="E152" s="104"/>
      <c r="F152" s="104"/>
      <c r="G152" s="73"/>
      <c r="H152" s="49"/>
      <c r="I152" s="73"/>
      <c r="J152" s="73"/>
      <c r="K152" s="73"/>
      <c r="L152" s="73"/>
      <c r="M152" s="73"/>
      <c r="N152" s="73"/>
      <c r="O152" s="73"/>
      <c r="P152" s="73"/>
      <c r="Q152" s="73"/>
      <c r="R152" s="73"/>
      <c r="S152" s="73"/>
      <c r="T152" s="73"/>
      <c r="U152" s="73"/>
      <c r="V152" s="73"/>
      <c r="W152" s="73"/>
      <c r="X152" s="73"/>
    </row>
    <row r="153" spans="1:24" ht="15" customHeight="1" x14ac:dyDescent="0.25">
      <c r="A153" s="73"/>
      <c r="B153" s="49"/>
      <c r="C153" s="73"/>
      <c r="D153" s="104"/>
      <c r="E153" s="104"/>
      <c r="F153" s="104"/>
      <c r="G153" s="73"/>
      <c r="H153" s="49"/>
      <c r="I153" s="73"/>
      <c r="J153" s="73"/>
      <c r="K153" s="73"/>
      <c r="L153" s="73"/>
      <c r="M153" s="73"/>
      <c r="N153" s="73"/>
      <c r="O153" s="73"/>
      <c r="P153" s="73"/>
      <c r="Q153" s="73"/>
      <c r="R153" s="73"/>
      <c r="S153" s="73"/>
      <c r="T153" s="73"/>
      <c r="U153" s="73"/>
      <c r="V153" s="73"/>
      <c r="W153" s="73"/>
      <c r="X153" s="73"/>
    </row>
    <row r="154" spans="1:24" ht="15" customHeight="1" x14ac:dyDescent="0.25">
      <c r="A154" s="73"/>
      <c r="B154" s="49"/>
      <c r="C154" s="73"/>
      <c r="D154" s="104"/>
      <c r="E154" s="104"/>
      <c r="F154" s="104"/>
      <c r="G154" s="73"/>
      <c r="H154" s="49"/>
      <c r="I154" s="73"/>
      <c r="J154" s="73"/>
      <c r="K154" s="73"/>
      <c r="L154" s="73"/>
      <c r="M154" s="73"/>
      <c r="N154" s="73"/>
      <c r="O154" s="73"/>
      <c r="P154" s="73"/>
      <c r="Q154" s="73"/>
      <c r="R154" s="73"/>
      <c r="S154" s="73"/>
      <c r="T154" s="73"/>
      <c r="U154" s="73"/>
      <c r="V154" s="73"/>
      <c r="W154" s="73"/>
      <c r="X154" s="73"/>
    </row>
    <row r="155" spans="1:24" ht="15" customHeight="1" x14ac:dyDescent="0.25">
      <c r="A155" s="73"/>
      <c r="B155" s="49"/>
      <c r="C155" s="73"/>
      <c r="D155" s="104"/>
      <c r="E155" s="104"/>
      <c r="F155" s="104"/>
      <c r="G155" s="73"/>
      <c r="H155" s="49"/>
      <c r="I155" s="73"/>
      <c r="J155" s="73"/>
      <c r="K155" s="73"/>
      <c r="L155" s="73"/>
      <c r="M155" s="73"/>
      <c r="N155" s="73"/>
      <c r="O155" s="73"/>
      <c r="P155" s="73"/>
      <c r="Q155" s="73"/>
      <c r="R155" s="73"/>
      <c r="S155" s="73"/>
      <c r="T155" s="73"/>
      <c r="U155" s="73"/>
      <c r="V155" s="73"/>
      <c r="W155" s="73"/>
      <c r="X155" s="73"/>
    </row>
    <row r="156" spans="1:24" ht="15" customHeight="1" x14ac:dyDescent="0.25">
      <c r="A156" s="73"/>
      <c r="B156" s="49"/>
      <c r="C156" s="73"/>
      <c r="D156" s="104"/>
      <c r="E156" s="104"/>
      <c r="F156" s="104"/>
      <c r="G156" s="73"/>
      <c r="H156" s="49"/>
      <c r="I156" s="73"/>
      <c r="J156" s="73"/>
      <c r="K156" s="73"/>
      <c r="L156" s="73"/>
      <c r="M156" s="73"/>
      <c r="N156" s="73"/>
      <c r="O156" s="73"/>
      <c r="P156" s="73"/>
      <c r="Q156" s="73"/>
      <c r="R156" s="73"/>
      <c r="S156" s="73"/>
      <c r="T156" s="73"/>
      <c r="U156" s="73"/>
      <c r="V156" s="73"/>
      <c r="W156" s="73"/>
      <c r="X156" s="73"/>
    </row>
    <row r="157" spans="1:24" ht="15" customHeight="1" x14ac:dyDescent="0.25">
      <c r="A157" s="73"/>
      <c r="B157" s="49"/>
      <c r="C157" s="73"/>
      <c r="D157" s="104"/>
      <c r="E157" s="104"/>
      <c r="F157" s="104"/>
      <c r="G157" s="73"/>
      <c r="H157" s="49"/>
      <c r="I157" s="73"/>
      <c r="J157" s="73"/>
      <c r="K157" s="73"/>
      <c r="L157" s="73"/>
      <c r="M157" s="73"/>
      <c r="N157" s="73"/>
      <c r="O157" s="73"/>
      <c r="P157" s="73"/>
      <c r="Q157" s="73"/>
      <c r="R157" s="73"/>
      <c r="S157" s="73"/>
      <c r="T157" s="73"/>
      <c r="U157" s="73"/>
      <c r="V157" s="73"/>
      <c r="W157" s="73"/>
      <c r="X157" s="73"/>
    </row>
    <row r="158" spans="1:24" ht="15" customHeight="1" x14ac:dyDescent="0.25">
      <c r="A158" s="73"/>
      <c r="B158" s="49"/>
      <c r="C158" s="73"/>
      <c r="D158" s="104"/>
      <c r="E158" s="104"/>
      <c r="F158" s="104"/>
      <c r="G158" s="73"/>
      <c r="H158" s="49"/>
      <c r="I158" s="73"/>
      <c r="J158" s="73"/>
      <c r="K158" s="73"/>
      <c r="L158" s="73"/>
      <c r="M158" s="73"/>
      <c r="N158" s="73"/>
      <c r="O158" s="73"/>
      <c r="P158" s="73"/>
      <c r="Q158" s="73"/>
      <c r="R158" s="73"/>
      <c r="S158" s="73"/>
      <c r="T158" s="73"/>
      <c r="U158" s="73"/>
      <c r="V158" s="73"/>
      <c r="W158" s="73"/>
      <c r="X158" s="73"/>
    </row>
    <row r="159" spans="1:24" ht="15" customHeight="1" x14ac:dyDescent="0.25">
      <c r="A159" s="73"/>
      <c r="B159" s="49"/>
      <c r="C159" s="73"/>
      <c r="D159" s="104"/>
      <c r="E159" s="104"/>
      <c r="F159" s="104"/>
      <c r="G159" s="73"/>
      <c r="H159" s="49"/>
      <c r="I159" s="73"/>
      <c r="J159" s="73"/>
      <c r="K159" s="73"/>
      <c r="L159" s="73"/>
      <c r="M159" s="73"/>
      <c r="N159" s="73"/>
      <c r="O159" s="73"/>
      <c r="P159" s="73"/>
      <c r="Q159" s="73"/>
      <c r="R159" s="73"/>
      <c r="S159" s="73"/>
      <c r="T159" s="73"/>
      <c r="U159" s="73"/>
      <c r="V159" s="73"/>
      <c r="W159" s="73"/>
      <c r="X159" s="73"/>
    </row>
    <row r="160" spans="1:24" ht="15" customHeight="1" x14ac:dyDescent="0.25">
      <c r="A160" s="73"/>
      <c r="B160" s="49"/>
      <c r="C160" s="73"/>
      <c r="D160" s="104"/>
      <c r="E160" s="104"/>
      <c r="F160" s="104"/>
      <c r="G160" s="73"/>
      <c r="H160" s="49"/>
      <c r="I160" s="73"/>
      <c r="J160" s="73"/>
      <c r="K160" s="73"/>
      <c r="L160" s="73"/>
      <c r="M160" s="73"/>
      <c r="N160" s="73"/>
      <c r="O160" s="73"/>
      <c r="P160" s="73"/>
      <c r="Q160" s="73"/>
      <c r="R160" s="73"/>
      <c r="S160" s="73"/>
      <c r="T160" s="73"/>
      <c r="U160" s="73"/>
      <c r="V160" s="73"/>
      <c r="W160" s="73"/>
      <c r="X160" s="73"/>
    </row>
    <row r="161" spans="1:24" ht="15" customHeight="1" x14ac:dyDescent="0.25">
      <c r="A161" s="73"/>
      <c r="B161" s="49"/>
      <c r="C161" s="73"/>
      <c r="D161" s="104"/>
      <c r="E161" s="104"/>
      <c r="F161" s="104"/>
      <c r="G161" s="73"/>
      <c r="H161" s="49"/>
      <c r="I161" s="73"/>
      <c r="J161" s="73"/>
      <c r="K161" s="73"/>
      <c r="L161" s="73"/>
      <c r="M161" s="73"/>
      <c r="N161" s="73"/>
      <c r="O161" s="73"/>
      <c r="P161" s="73"/>
      <c r="Q161" s="73"/>
      <c r="R161" s="73"/>
      <c r="S161" s="73"/>
      <c r="T161" s="73"/>
      <c r="U161" s="73"/>
      <c r="V161" s="73"/>
      <c r="W161" s="73"/>
      <c r="X161" s="73"/>
    </row>
    <row r="162" spans="1:24" ht="15" customHeight="1" x14ac:dyDescent="0.25">
      <c r="A162" s="73"/>
      <c r="B162" s="49"/>
      <c r="C162" s="73"/>
      <c r="D162" s="104"/>
      <c r="E162" s="104"/>
      <c r="F162" s="104"/>
      <c r="G162" s="73"/>
      <c r="H162" s="49"/>
      <c r="I162" s="73"/>
      <c r="J162" s="73"/>
      <c r="K162" s="73"/>
      <c r="L162" s="73"/>
      <c r="M162" s="73"/>
      <c r="N162" s="73"/>
      <c r="O162" s="73"/>
      <c r="P162" s="73"/>
      <c r="Q162" s="73"/>
      <c r="R162" s="73"/>
      <c r="S162" s="73"/>
      <c r="T162" s="73"/>
      <c r="U162" s="73"/>
      <c r="V162" s="73"/>
      <c r="W162" s="73"/>
      <c r="X162" s="73"/>
    </row>
    <row r="163" spans="1:24" ht="15" customHeight="1" x14ac:dyDescent="0.25">
      <c r="A163" s="73"/>
      <c r="B163" s="49"/>
      <c r="C163" s="73"/>
      <c r="D163" s="104"/>
      <c r="E163" s="104"/>
      <c r="F163" s="104"/>
      <c r="G163" s="73"/>
      <c r="H163" s="49"/>
      <c r="I163" s="73"/>
      <c r="J163" s="73"/>
      <c r="K163" s="73"/>
      <c r="L163" s="73"/>
      <c r="M163" s="73"/>
      <c r="N163" s="73"/>
      <c r="O163" s="73"/>
      <c r="P163" s="73"/>
      <c r="Q163" s="73"/>
      <c r="R163" s="73"/>
      <c r="S163" s="73"/>
      <c r="T163" s="73"/>
      <c r="U163" s="73"/>
      <c r="V163" s="73"/>
      <c r="W163" s="73"/>
      <c r="X163" s="73"/>
    </row>
    <row r="164" spans="1:24" ht="15" customHeight="1" x14ac:dyDescent="0.25">
      <c r="A164" s="73"/>
      <c r="B164" s="49"/>
      <c r="C164" s="73"/>
      <c r="D164" s="104"/>
      <c r="E164" s="104"/>
      <c r="F164" s="104"/>
      <c r="G164" s="73"/>
      <c r="H164" s="49"/>
      <c r="I164" s="73"/>
      <c r="J164" s="73"/>
      <c r="K164" s="73"/>
      <c r="L164" s="73"/>
      <c r="M164" s="73"/>
      <c r="N164" s="73"/>
      <c r="O164" s="73"/>
      <c r="P164" s="73"/>
      <c r="Q164" s="73"/>
      <c r="R164" s="73"/>
      <c r="S164" s="73"/>
      <c r="T164" s="73"/>
      <c r="U164" s="73"/>
      <c r="V164" s="73"/>
      <c r="W164" s="73"/>
      <c r="X164" s="73"/>
    </row>
    <row r="165" spans="1:24" ht="15" customHeight="1" x14ac:dyDescent="0.25">
      <c r="A165" s="73"/>
      <c r="B165" s="49"/>
      <c r="C165" s="73"/>
      <c r="D165" s="104"/>
      <c r="E165" s="104"/>
      <c r="F165" s="104"/>
      <c r="G165" s="73"/>
      <c r="H165" s="49"/>
      <c r="I165" s="73"/>
      <c r="J165" s="73"/>
      <c r="K165" s="73"/>
      <c r="L165" s="73"/>
      <c r="M165" s="73"/>
      <c r="N165" s="73"/>
      <c r="O165" s="73"/>
      <c r="P165" s="73"/>
      <c r="Q165" s="73"/>
      <c r="R165" s="73"/>
      <c r="S165" s="73"/>
      <c r="T165" s="73"/>
      <c r="U165" s="73"/>
      <c r="V165" s="73"/>
      <c r="W165" s="73"/>
      <c r="X165" s="73"/>
    </row>
    <row r="166" spans="1:24" ht="15" customHeight="1" x14ac:dyDescent="0.25">
      <c r="A166" s="73"/>
      <c r="B166" s="49"/>
      <c r="C166" s="73"/>
      <c r="D166" s="104"/>
      <c r="E166" s="104"/>
      <c r="F166" s="104"/>
      <c r="G166" s="73"/>
      <c r="H166" s="49"/>
      <c r="I166" s="73"/>
      <c r="J166" s="73"/>
      <c r="K166" s="73"/>
      <c r="L166" s="73"/>
      <c r="M166" s="73"/>
      <c r="N166" s="73"/>
      <c r="O166" s="73"/>
      <c r="P166" s="73"/>
      <c r="Q166" s="73"/>
      <c r="R166" s="73"/>
      <c r="S166" s="73"/>
      <c r="T166" s="73"/>
      <c r="U166" s="73"/>
      <c r="V166" s="73"/>
      <c r="W166" s="73"/>
      <c r="X166" s="73"/>
    </row>
    <row r="167" spans="1:24" ht="15" customHeight="1" x14ac:dyDescent="0.25">
      <c r="A167" s="73"/>
      <c r="B167" s="49"/>
      <c r="C167" s="73"/>
      <c r="D167" s="104"/>
      <c r="E167" s="104"/>
      <c r="F167" s="104"/>
      <c r="G167" s="73"/>
      <c r="H167" s="49"/>
      <c r="I167" s="73"/>
      <c r="J167" s="73"/>
      <c r="K167" s="73"/>
      <c r="L167" s="73"/>
      <c r="M167" s="73"/>
      <c r="N167" s="73"/>
      <c r="O167" s="73"/>
      <c r="P167" s="73"/>
      <c r="Q167" s="73"/>
      <c r="R167" s="73"/>
      <c r="S167" s="73"/>
      <c r="T167" s="73"/>
      <c r="U167" s="73"/>
      <c r="V167" s="73"/>
      <c r="W167" s="73"/>
      <c r="X167" s="73"/>
    </row>
    <row r="168" spans="1:24" ht="15" customHeight="1" x14ac:dyDescent="0.25">
      <c r="A168" s="73"/>
      <c r="B168" s="49"/>
      <c r="C168" s="73"/>
      <c r="D168" s="104"/>
      <c r="E168" s="104"/>
      <c r="F168" s="104"/>
      <c r="G168" s="73"/>
      <c r="H168" s="49"/>
      <c r="I168" s="73"/>
      <c r="J168" s="73"/>
      <c r="K168" s="73"/>
      <c r="L168" s="73"/>
      <c r="M168" s="73"/>
      <c r="N168" s="73"/>
      <c r="O168" s="73"/>
      <c r="P168" s="73"/>
      <c r="Q168" s="73"/>
      <c r="R168" s="73"/>
      <c r="S168" s="73"/>
      <c r="T168" s="73"/>
      <c r="U168" s="73"/>
      <c r="V168" s="73"/>
      <c r="W168" s="73"/>
      <c r="X168" s="73"/>
    </row>
    <row r="169" spans="1:24" ht="15" customHeight="1" x14ac:dyDescent="0.25">
      <c r="A169" s="73"/>
      <c r="B169" s="49"/>
      <c r="C169" s="73"/>
      <c r="D169" s="104"/>
      <c r="E169" s="104"/>
      <c r="F169" s="104"/>
      <c r="G169" s="73"/>
      <c r="H169" s="49"/>
      <c r="I169" s="73"/>
      <c r="J169" s="73"/>
      <c r="K169" s="73"/>
      <c r="L169" s="73"/>
      <c r="M169" s="73"/>
      <c r="N169" s="73"/>
      <c r="O169" s="73"/>
      <c r="P169" s="73"/>
      <c r="Q169" s="73"/>
      <c r="R169" s="73"/>
      <c r="S169" s="73"/>
      <c r="T169" s="73"/>
      <c r="U169" s="73"/>
      <c r="V169" s="73"/>
      <c r="W169" s="73"/>
      <c r="X169" s="73"/>
    </row>
    <row r="170" spans="1:24" ht="15" customHeight="1" x14ac:dyDescent="0.25">
      <c r="A170" s="73"/>
      <c r="B170" s="49"/>
      <c r="C170" s="73"/>
      <c r="D170" s="104"/>
      <c r="E170" s="104"/>
      <c r="F170" s="104"/>
      <c r="G170" s="73"/>
      <c r="H170" s="49"/>
      <c r="I170" s="73"/>
      <c r="J170" s="73"/>
      <c r="K170" s="73"/>
      <c r="L170" s="73"/>
      <c r="M170" s="73"/>
      <c r="N170" s="73"/>
      <c r="O170" s="73"/>
      <c r="P170" s="73"/>
      <c r="Q170" s="73"/>
      <c r="R170" s="73"/>
      <c r="S170" s="73"/>
      <c r="T170" s="73"/>
      <c r="U170" s="73"/>
      <c r="V170" s="73"/>
      <c r="W170" s="73"/>
      <c r="X170" s="73"/>
    </row>
    <row r="171" spans="1:24" ht="15" customHeight="1" x14ac:dyDescent="0.25">
      <c r="A171" s="73"/>
      <c r="B171" s="49"/>
      <c r="C171" s="73"/>
      <c r="D171" s="104"/>
      <c r="E171" s="104"/>
      <c r="F171" s="104"/>
      <c r="G171" s="73"/>
      <c r="H171" s="49"/>
      <c r="I171" s="73"/>
      <c r="J171" s="73"/>
      <c r="K171" s="73"/>
      <c r="L171" s="73"/>
      <c r="M171" s="73"/>
      <c r="N171" s="73"/>
      <c r="O171" s="73"/>
      <c r="P171" s="73"/>
      <c r="Q171" s="73"/>
      <c r="R171" s="73"/>
      <c r="S171" s="73"/>
      <c r="T171" s="73"/>
      <c r="U171" s="73"/>
      <c r="V171" s="73"/>
      <c r="W171" s="73"/>
      <c r="X171" s="73"/>
    </row>
    <row r="172" spans="1:24" ht="15" customHeight="1" x14ac:dyDescent="0.25">
      <c r="A172" s="73"/>
      <c r="B172" s="49"/>
      <c r="C172" s="73"/>
      <c r="D172" s="104"/>
      <c r="E172" s="104"/>
      <c r="F172" s="104"/>
      <c r="G172" s="73"/>
      <c r="H172" s="49"/>
      <c r="I172" s="73"/>
      <c r="J172" s="73"/>
      <c r="K172" s="73"/>
      <c r="L172" s="73"/>
      <c r="M172" s="73"/>
      <c r="N172" s="73"/>
      <c r="O172" s="73"/>
      <c r="P172" s="73"/>
      <c r="Q172" s="73"/>
      <c r="R172" s="73"/>
      <c r="S172" s="73"/>
      <c r="T172" s="73"/>
      <c r="U172" s="73"/>
      <c r="V172" s="73"/>
      <c r="W172" s="73"/>
      <c r="X172" s="73"/>
    </row>
    <row r="173" spans="1:24" ht="15" customHeight="1" x14ac:dyDescent="0.25">
      <c r="A173" s="73"/>
      <c r="B173" s="49"/>
      <c r="C173" s="73"/>
      <c r="D173" s="104"/>
      <c r="E173" s="104"/>
      <c r="F173" s="104"/>
      <c r="G173" s="73"/>
      <c r="H173" s="49"/>
      <c r="I173" s="73"/>
      <c r="J173" s="73"/>
      <c r="K173" s="73"/>
      <c r="L173" s="73"/>
      <c r="M173" s="73"/>
      <c r="N173" s="73"/>
      <c r="O173" s="73"/>
      <c r="P173" s="73"/>
      <c r="Q173" s="73"/>
      <c r="R173" s="73"/>
      <c r="S173" s="73"/>
      <c r="T173" s="73"/>
      <c r="U173" s="73"/>
      <c r="V173" s="73"/>
      <c r="W173" s="73"/>
      <c r="X173" s="73"/>
    </row>
    <row r="174" spans="1:24" ht="15" customHeight="1" x14ac:dyDescent="0.25">
      <c r="A174" s="73"/>
      <c r="B174" s="49"/>
      <c r="C174" s="73"/>
      <c r="D174" s="104"/>
      <c r="E174" s="104"/>
      <c r="F174" s="104"/>
      <c r="G174" s="73"/>
      <c r="H174" s="49"/>
      <c r="I174" s="73"/>
      <c r="J174" s="73"/>
      <c r="K174" s="73"/>
      <c r="L174" s="73"/>
      <c r="M174" s="73"/>
      <c r="N174" s="73"/>
      <c r="O174" s="73"/>
      <c r="P174" s="73"/>
      <c r="Q174" s="73"/>
      <c r="R174" s="73"/>
      <c r="S174" s="73"/>
      <c r="T174" s="73"/>
      <c r="U174" s="73"/>
      <c r="V174" s="73"/>
      <c r="W174" s="73"/>
      <c r="X174" s="73"/>
    </row>
    <row r="175" spans="1:24" ht="15" customHeight="1" x14ac:dyDescent="0.25">
      <c r="A175" s="73"/>
      <c r="B175" s="49"/>
      <c r="C175" s="73"/>
      <c r="D175" s="104"/>
      <c r="E175" s="104"/>
      <c r="F175" s="104"/>
      <c r="G175" s="73"/>
      <c r="H175" s="49"/>
      <c r="I175" s="73"/>
      <c r="J175" s="73"/>
      <c r="K175" s="73"/>
      <c r="L175" s="73"/>
      <c r="M175" s="73"/>
      <c r="N175" s="73"/>
      <c r="O175" s="73"/>
      <c r="P175" s="73"/>
      <c r="Q175" s="73"/>
      <c r="R175" s="73"/>
      <c r="S175" s="73"/>
      <c r="T175" s="73"/>
      <c r="U175" s="73"/>
      <c r="V175" s="73"/>
      <c r="W175" s="73"/>
      <c r="X175" s="73"/>
    </row>
    <row r="176" spans="1:24" ht="15" customHeight="1" x14ac:dyDescent="0.25">
      <c r="A176" s="73"/>
      <c r="B176" s="49"/>
      <c r="C176" s="73"/>
      <c r="D176" s="104"/>
      <c r="E176" s="104"/>
      <c r="F176" s="104"/>
      <c r="G176" s="73"/>
      <c r="H176" s="49"/>
      <c r="I176" s="73"/>
      <c r="J176" s="73"/>
      <c r="K176" s="73"/>
      <c r="L176" s="73"/>
      <c r="M176" s="73"/>
      <c r="N176" s="73"/>
      <c r="O176" s="73"/>
      <c r="P176" s="73"/>
      <c r="Q176" s="73"/>
      <c r="R176" s="73"/>
      <c r="S176" s="73"/>
      <c r="T176" s="73"/>
      <c r="U176" s="73"/>
      <c r="V176" s="73"/>
      <c r="W176" s="73"/>
      <c r="X176" s="73"/>
    </row>
    <row r="177" spans="1:24" ht="15" customHeight="1" x14ac:dyDescent="0.25">
      <c r="A177" s="73"/>
      <c r="B177" s="49"/>
      <c r="C177" s="73"/>
      <c r="D177" s="104"/>
      <c r="E177" s="104"/>
      <c r="F177" s="104"/>
      <c r="G177" s="73"/>
      <c r="H177" s="49"/>
      <c r="I177" s="73"/>
      <c r="J177" s="73"/>
      <c r="K177" s="73"/>
      <c r="L177" s="73"/>
      <c r="M177" s="73"/>
      <c r="N177" s="73"/>
      <c r="O177" s="73"/>
      <c r="P177" s="73"/>
      <c r="Q177" s="73"/>
      <c r="R177" s="73"/>
      <c r="S177" s="73"/>
      <c r="T177" s="73"/>
      <c r="U177" s="73"/>
      <c r="V177" s="73"/>
      <c r="W177" s="73"/>
      <c r="X177" s="73"/>
    </row>
    <row r="178" spans="1:24" ht="15" customHeight="1" x14ac:dyDescent="0.25">
      <c r="A178" s="73"/>
      <c r="B178" s="49"/>
      <c r="C178" s="73"/>
      <c r="D178" s="104"/>
      <c r="E178" s="104"/>
      <c r="F178" s="104"/>
      <c r="G178" s="73"/>
      <c r="H178" s="49"/>
      <c r="I178" s="73"/>
      <c r="J178" s="73"/>
      <c r="K178" s="73"/>
      <c r="L178" s="73"/>
      <c r="M178" s="73"/>
      <c r="N178" s="73"/>
      <c r="O178" s="73"/>
      <c r="P178" s="73"/>
      <c r="Q178" s="73"/>
      <c r="R178" s="73"/>
      <c r="S178" s="73"/>
      <c r="T178" s="73"/>
      <c r="U178" s="73"/>
      <c r="V178" s="73"/>
      <c r="W178" s="73"/>
      <c r="X178" s="73"/>
    </row>
    <row r="179" spans="1:24" ht="15" customHeight="1" x14ac:dyDescent="0.25">
      <c r="A179" s="73"/>
      <c r="B179" s="49"/>
      <c r="C179" s="73"/>
      <c r="D179" s="104"/>
      <c r="E179" s="104"/>
      <c r="F179" s="104"/>
      <c r="G179" s="73"/>
      <c r="H179" s="49"/>
      <c r="I179" s="73"/>
      <c r="J179" s="73"/>
      <c r="K179" s="73"/>
      <c r="L179" s="73"/>
      <c r="M179" s="73"/>
      <c r="N179" s="73"/>
      <c r="O179" s="73"/>
      <c r="P179" s="73"/>
      <c r="Q179" s="73"/>
      <c r="R179" s="73"/>
      <c r="S179" s="73"/>
      <c r="T179" s="73"/>
      <c r="U179" s="73"/>
      <c r="V179" s="73"/>
      <c r="W179" s="73"/>
      <c r="X179" s="73"/>
    </row>
    <row r="180" spans="1:24" ht="15" customHeight="1" x14ac:dyDescent="0.25">
      <c r="A180" s="73"/>
      <c r="B180" s="49"/>
      <c r="C180" s="73"/>
      <c r="D180" s="104"/>
      <c r="E180" s="104"/>
      <c r="F180" s="104"/>
      <c r="G180" s="73"/>
      <c r="H180" s="49"/>
      <c r="I180" s="73"/>
      <c r="J180" s="73"/>
      <c r="K180" s="73"/>
      <c r="L180" s="73"/>
      <c r="M180" s="73"/>
      <c r="N180" s="73"/>
      <c r="O180" s="73"/>
      <c r="P180" s="73"/>
      <c r="Q180" s="73"/>
      <c r="R180" s="73"/>
      <c r="S180" s="73"/>
      <c r="T180" s="73"/>
      <c r="U180" s="73"/>
      <c r="V180" s="73"/>
      <c r="W180" s="73"/>
      <c r="X180" s="73"/>
    </row>
    <row r="181" spans="1:24" ht="15" customHeight="1" x14ac:dyDescent="0.25">
      <c r="A181" s="73"/>
      <c r="B181" s="49"/>
      <c r="C181" s="73"/>
      <c r="D181" s="104"/>
      <c r="E181" s="104"/>
      <c r="F181" s="104"/>
      <c r="G181" s="73"/>
      <c r="H181" s="49"/>
      <c r="I181" s="73"/>
      <c r="J181" s="73"/>
      <c r="K181" s="73"/>
      <c r="L181" s="73"/>
      <c r="M181" s="73"/>
      <c r="N181" s="73"/>
      <c r="O181" s="73"/>
      <c r="P181" s="73"/>
      <c r="Q181" s="73"/>
      <c r="R181" s="73"/>
      <c r="S181" s="73"/>
      <c r="T181" s="73"/>
      <c r="U181" s="73"/>
      <c r="V181" s="73"/>
      <c r="W181" s="73"/>
      <c r="X181" s="73"/>
    </row>
    <row r="182" spans="1:24" ht="15" customHeight="1" x14ac:dyDescent="0.25">
      <c r="A182" s="73"/>
      <c r="B182" s="49"/>
      <c r="C182" s="73"/>
      <c r="D182" s="104"/>
      <c r="E182" s="104"/>
      <c r="F182" s="104"/>
      <c r="G182" s="73"/>
      <c r="H182" s="49"/>
      <c r="I182" s="73"/>
      <c r="J182" s="73"/>
      <c r="K182" s="73"/>
      <c r="L182" s="73"/>
      <c r="M182" s="73"/>
      <c r="N182" s="73"/>
      <c r="O182" s="73"/>
      <c r="P182" s="73"/>
      <c r="Q182" s="73"/>
      <c r="R182" s="73"/>
      <c r="S182" s="73"/>
      <c r="T182" s="73"/>
      <c r="U182" s="73"/>
      <c r="V182" s="73"/>
      <c r="W182" s="73"/>
      <c r="X182" s="73"/>
    </row>
    <row r="183" spans="1:24" ht="15" customHeight="1" x14ac:dyDescent="0.25">
      <c r="A183" s="73"/>
      <c r="B183" s="49"/>
      <c r="C183" s="73"/>
      <c r="D183" s="104"/>
      <c r="E183" s="104"/>
      <c r="F183" s="104"/>
      <c r="G183" s="73"/>
      <c r="H183" s="49"/>
      <c r="I183" s="73"/>
      <c r="J183" s="73"/>
      <c r="K183" s="73"/>
      <c r="L183" s="73"/>
      <c r="M183" s="73"/>
      <c r="N183" s="73"/>
      <c r="O183" s="73"/>
      <c r="P183" s="73"/>
      <c r="Q183" s="73"/>
      <c r="R183" s="73"/>
      <c r="S183" s="73"/>
      <c r="T183" s="73"/>
      <c r="U183" s="73"/>
      <c r="V183" s="73"/>
      <c r="W183" s="73"/>
      <c r="X183" s="73"/>
    </row>
    <row r="184" spans="1:24" ht="15" customHeight="1" x14ac:dyDescent="0.25">
      <c r="A184" s="73"/>
      <c r="B184" s="49"/>
      <c r="C184" s="73"/>
      <c r="D184" s="104"/>
      <c r="E184" s="104"/>
      <c r="F184" s="104"/>
      <c r="G184" s="73"/>
      <c r="H184" s="49"/>
      <c r="I184" s="73"/>
      <c r="J184" s="73"/>
      <c r="K184" s="73"/>
      <c r="L184" s="73"/>
      <c r="M184" s="73"/>
      <c r="N184" s="73"/>
      <c r="O184" s="73"/>
      <c r="P184" s="73"/>
      <c r="Q184" s="73"/>
      <c r="R184" s="73"/>
      <c r="S184" s="73"/>
      <c r="T184" s="73"/>
      <c r="U184" s="73"/>
      <c r="V184" s="73"/>
      <c r="W184" s="73"/>
      <c r="X184" s="73"/>
    </row>
    <row r="185" spans="1:24" ht="15" customHeight="1" x14ac:dyDescent="0.25">
      <c r="A185" s="73"/>
      <c r="B185" s="49"/>
      <c r="C185" s="73"/>
      <c r="D185" s="104"/>
      <c r="E185" s="104"/>
      <c r="F185" s="104"/>
      <c r="G185" s="73"/>
      <c r="H185" s="49"/>
      <c r="I185" s="73"/>
      <c r="J185" s="73"/>
      <c r="K185" s="73"/>
      <c r="L185" s="73"/>
      <c r="M185" s="73"/>
      <c r="N185" s="73"/>
      <c r="O185" s="73"/>
      <c r="P185" s="73"/>
      <c r="Q185" s="73"/>
      <c r="R185" s="73"/>
      <c r="S185" s="73"/>
      <c r="T185" s="73"/>
      <c r="U185" s="73"/>
      <c r="V185" s="73"/>
      <c r="W185" s="73"/>
      <c r="X185" s="73"/>
    </row>
    <row r="186" spans="1:24" ht="15" customHeight="1" x14ac:dyDescent="0.25">
      <c r="A186" s="73"/>
      <c r="B186" s="49"/>
      <c r="C186" s="73"/>
      <c r="D186" s="104"/>
      <c r="E186" s="104"/>
      <c r="F186" s="104"/>
      <c r="G186" s="73"/>
      <c r="H186" s="49"/>
      <c r="I186" s="73"/>
      <c r="J186" s="73"/>
      <c r="K186" s="73"/>
      <c r="L186" s="73"/>
      <c r="M186" s="73"/>
      <c r="N186" s="73"/>
      <c r="O186" s="73"/>
      <c r="P186" s="73"/>
      <c r="Q186" s="73"/>
      <c r="R186" s="73"/>
      <c r="S186" s="73"/>
      <c r="T186" s="73"/>
      <c r="U186" s="73"/>
      <c r="V186" s="73"/>
      <c r="W186" s="73"/>
      <c r="X186" s="73"/>
    </row>
    <row r="187" spans="1:24" ht="15" customHeight="1" x14ac:dyDescent="0.25">
      <c r="A187" s="73"/>
      <c r="B187" s="49"/>
      <c r="C187" s="73"/>
      <c r="D187" s="104"/>
      <c r="E187" s="104"/>
      <c r="F187" s="104"/>
      <c r="G187" s="73"/>
      <c r="H187" s="49"/>
      <c r="I187" s="73"/>
      <c r="J187" s="73"/>
      <c r="K187" s="73"/>
      <c r="L187" s="73"/>
      <c r="M187" s="73"/>
      <c r="N187" s="73"/>
      <c r="O187" s="73"/>
      <c r="P187" s="73"/>
      <c r="Q187" s="73"/>
      <c r="R187" s="73"/>
      <c r="S187" s="73"/>
      <c r="T187" s="73"/>
      <c r="U187" s="73"/>
      <c r="V187" s="73"/>
      <c r="W187" s="73"/>
      <c r="X187" s="73"/>
    </row>
    <row r="188" spans="1:24" ht="15" customHeight="1" x14ac:dyDescent="0.25">
      <c r="A188" s="73"/>
      <c r="B188" s="49"/>
      <c r="C188" s="73"/>
      <c r="D188" s="104"/>
      <c r="E188" s="104"/>
      <c r="F188" s="104"/>
      <c r="G188" s="73"/>
      <c r="H188" s="49"/>
      <c r="I188" s="73"/>
      <c r="J188" s="73"/>
      <c r="K188" s="73"/>
      <c r="L188" s="73"/>
      <c r="M188" s="73"/>
      <c r="N188" s="73"/>
      <c r="O188" s="73"/>
      <c r="P188" s="73"/>
      <c r="Q188" s="73"/>
      <c r="R188" s="73"/>
      <c r="S188" s="73"/>
      <c r="T188" s="73"/>
      <c r="U188" s="73"/>
      <c r="V188" s="73"/>
      <c r="W188" s="73"/>
      <c r="X188" s="73"/>
    </row>
    <row r="189" spans="1:24" ht="15" customHeight="1" x14ac:dyDescent="0.25">
      <c r="A189" s="73"/>
      <c r="B189" s="49"/>
      <c r="C189" s="73"/>
      <c r="D189" s="104"/>
      <c r="E189" s="104"/>
      <c r="F189" s="104"/>
      <c r="G189" s="73"/>
      <c r="H189" s="49"/>
      <c r="I189" s="73"/>
      <c r="J189" s="73"/>
      <c r="K189" s="73"/>
      <c r="L189" s="73"/>
      <c r="M189" s="73"/>
      <c r="N189" s="73"/>
      <c r="O189" s="73"/>
      <c r="P189" s="73"/>
      <c r="Q189" s="73"/>
      <c r="R189" s="73"/>
      <c r="S189" s="73"/>
      <c r="T189" s="73"/>
      <c r="U189" s="73"/>
      <c r="V189" s="73"/>
      <c r="W189" s="73"/>
      <c r="X189" s="73"/>
    </row>
    <row r="190" spans="1:24" ht="15" customHeight="1" x14ac:dyDescent="0.25">
      <c r="A190" s="73"/>
      <c r="B190" s="49"/>
      <c r="C190" s="73"/>
      <c r="D190" s="104"/>
      <c r="E190" s="104"/>
      <c r="F190" s="104"/>
      <c r="G190" s="73"/>
      <c r="H190" s="49"/>
      <c r="I190" s="73"/>
      <c r="J190" s="73"/>
      <c r="K190" s="73"/>
      <c r="L190" s="73"/>
      <c r="M190" s="73"/>
      <c r="N190" s="73"/>
      <c r="O190" s="73"/>
      <c r="P190" s="73"/>
      <c r="Q190" s="73"/>
      <c r="R190" s="73"/>
      <c r="S190" s="73"/>
      <c r="T190" s="73"/>
      <c r="U190" s="73"/>
      <c r="V190" s="73"/>
      <c r="W190" s="73"/>
      <c r="X190" s="73"/>
    </row>
    <row r="191" spans="1:24" ht="15" customHeight="1" x14ac:dyDescent="0.25">
      <c r="A191" s="73"/>
      <c r="B191" s="49"/>
      <c r="C191" s="73"/>
      <c r="D191" s="104"/>
      <c r="E191" s="104"/>
      <c r="F191" s="104"/>
      <c r="G191" s="73"/>
      <c r="H191" s="49"/>
      <c r="I191" s="73"/>
      <c r="J191" s="73"/>
      <c r="K191" s="73"/>
      <c r="L191" s="73"/>
      <c r="M191" s="73"/>
      <c r="N191" s="73"/>
      <c r="O191" s="73"/>
      <c r="P191" s="73"/>
      <c r="Q191" s="73"/>
      <c r="R191" s="73"/>
      <c r="S191" s="73"/>
      <c r="T191" s="73"/>
      <c r="U191" s="73"/>
      <c r="V191" s="73"/>
      <c r="W191" s="73"/>
      <c r="X191" s="73"/>
    </row>
    <row r="192" spans="1:24" ht="15" customHeight="1" x14ac:dyDescent="0.25">
      <c r="A192" s="73"/>
      <c r="B192" s="49"/>
      <c r="C192" s="73"/>
      <c r="D192" s="104"/>
      <c r="E192" s="104"/>
      <c r="F192" s="104"/>
      <c r="G192" s="73"/>
      <c r="H192" s="49"/>
      <c r="I192" s="73"/>
      <c r="J192" s="73"/>
      <c r="K192" s="73"/>
      <c r="L192" s="73"/>
      <c r="M192" s="73"/>
      <c r="N192" s="73"/>
      <c r="O192" s="73"/>
      <c r="P192" s="73"/>
      <c r="Q192" s="73"/>
      <c r="R192" s="73"/>
      <c r="S192" s="73"/>
      <c r="T192" s="73"/>
      <c r="U192" s="73"/>
      <c r="V192" s="73"/>
      <c r="W192" s="73"/>
      <c r="X192" s="73"/>
    </row>
    <row r="193" spans="1:24" ht="15" customHeight="1" x14ac:dyDescent="0.25">
      <c r="A193" s="73"/>
      <c r="B193" s="49"/>
      <c r="C193" s="73"/>
      <c r="D193" s="104"/>
      <c r="E193" s="104"/>
      <c r="F193" s="104"/>
      <c r="G193" s="73"/>
      <c r="H193" s="49"/>
      <c r="I193" s="73"/>
      <c r="J193" s="73"/>
      <c r="K193" s="73"/>
      <c r="L193" s="73"/>
      <c r="M193" s="73"/>
      <c r="N193" s="73"/>
      <c r="O193" s="73"/>
      <c r="P193" s="73"/>
      <c r="Q193" s="73"/>
      <c r="R193" s="73"/>
      <c r="S193" s="73"/>
      <c r="T193" s="73"/>
      <c r="U193" s="73"/>
      <c r="V193" s="73"/>
      <c r="W193" s="73"/>
      <c r="X193" s="73"/>
    </row>
    <row r="194" spans="1:24" ht="15" customHeight="1" x14ac:dyDescent="0.25">
      <c r="A194" s="73"/>
      <c r="B194" s="49"/>
      <c r="C194" s="73"/>
      <c r="D194" s="104"/>
      <c r="E194" s="104"/>
      <c r="F194" s="104"/>
      <c r="G194" s="73"/>
      <c r="H194" s="49"/>
      <c r="I194" s="73"/>
      <c r="J194" s="73"/>
      <c r="K194" s="73"/>
      <c r="L194" s="73"/>
      <c r="M194" s="73"/>
      <c r="N194" s="73"/>
      <c r="O194" s="73"/>
      <c r="P194" s="73"/>
      <c r="Q194" s="73"/>
      <c r="R194" s="73"/>
      <c r="S194" s="73"/>
      <c r="T194" s="73"/>
      <c r="U194" s="73"/>
      <c r="V194" s="73"/>
      <c r="W194" s="73"/>
      <c r="X194" s="73"/>
    </row>
    <row r="195" spans="1:24" ht="15" customHeight="1" x14ac:dyDescent="0.25">
      <c r="A195" s="73"/>
      <c r="B195" s="49"/>
      <c r="C195" s="73"/>
      <c r="D195" s="104"/>
      <c r="E195" s="104"/>
      <c r="F195" s="104"/>
      <c r="G195" s="73"/>
      <c r="H195" s="49"/>
      <c r="I195" s="73"/>
      <c r="J195" s="73"/>
      <c r="K195" s="73"/>
      <c r="L195" s="73"/>
      <c r="M195" s="73"/>
      <c r="N195" s="73"/>
      <c r="O195" s="73"/>
      <c r="P195" s="73"/>
      <c r="Q195" s="73"/>
      <c r="R195" s="73"/>
      <c r="S195" s="73"/>
      <c r="T195" s="73"/>
      <c r="U195" s="73"/>
      <c r="V195" s="73"/>
      <c r="W195" s="73"/>
      <c r="X195" s="73"/>
    </row>
    <row r="196" spans="1:24" ht="15" customHeight="1" x14ac:dyDescent="0.25">
      <c r="A196" s="73"/>
      <c r="B196" s="49"/>
      <c r="C196" s="73"/>
      <c r="D196" s="104"/>
      <c r="E196" s="104"/>
      <c r="F196" s="104"/>
      <c r="G196" s="73"/>
      <c r="H196" s="49"/>
      <c r="I196" s="73"/>
      <c r="J196" s="73"/>
      <c r="K196" s="73"/>
      <c r="L196" s="73"/>
      <c r="M196" s="73"/>
      <c r="N196" s="73"/>
      <c r="O196" s="73"/>
      <c r="P196" s="73"/>
      <c r="Q196" s="73"/>
      <c r="R196" s="73"/>
      <c r="S196" s="73"/>
      <c r="T196" s="73"/>
      <c r="U196" s="73"/>
      <c r="V196" s="73"/>
      <c r="W196" s="73"/>
      <c r="X196" s="73"/>
    </row>
    <row r="197" spans="1:24" ht="15" customHeight="1" x14ac:dyDescent="0.25">
      <c r="A197" s="73"/>
      <c r="B197" s="49"/>
      <c r="C197" s="73"/>
      <c r="D197" s="104"/>
      <c r="E197" s="104"/>
      <c r="F197" s="104"/>
      <c r="G197" s="73"/>
      <c r="H197" s="49"/>
      <c r="I197" s="73"/>
      <c r="J197" s="73"/>
      <c r="K197" s="73"/>
      <c r="L197" s="73"/>
      <c r="M197" s="73"/>
      <c r="N197" s="73"/>
      <c r="O197" s="73"/>
      <c r="P197" s="73"/>
      <c r="Q197" s="73"/>
      <c r="R197" s="73"/>
      <c r="S197" s="73"/>
      <c r="T197" s="73"/>
      <c r="U197" s="73"/>
      <c r="V197" s="73"/>
      <c r="W197" s="73"/>
      <c r="X197" s="73"/>
    </row>
    <row r="198" spans="1:24" ht="15" customHeight="1" x14ac:dyDescent="0.25">
      <c r="A198" s="73"/>
      <c r="B198" s="49"/>
      <c r="C198" s="73"/>
      <c r="D198" s="104"/>
      <c r="E198" s="104"/>
      <c r="F198" s="104"/>
      <c r="G198" s="73"/>
      <c r="H198" s="49"/>
      <c r="I198" s="73"/>
      <c r="J198" s="73"/>
      <c r="K198" s="73"/>
      <c r="L198" s="73"/>
      <c r="M198" s="73"/>
      <c r="N198" s="73"/>
      <c r="O198" s="73"/>
      <c r="P198" s="73"/>
      <c r="Q198" s="73"/>
      <c r="R198" s="73"/>
      <c r="S198" s="73"/>
      <c r="T198" s="73"/>
      <c r="U198" s="73"/>
      <c r="V198" s="73"/>
      <c r="W198" s="73"/>
      <c r="X198" s="73"/>
    </row>
    <row r="199" spans="1:24" ht="15" customHeight="1" x14ac:dyDescent="0.25">
      <c r="A199" s="73"/>
      <c r="B199" s="49"/>
      <c r="C199" s="73"/>
      <c r="D199" s="104"/>
      <c r="E199" s="104"/>
      <c r="F199" s="104"/>
      <c r="G199" s="73"/>
      <c r="H199" s="49"/>
      <c r="I199" s="73"/>
      <c r="J199" s="73"/>
      <c r="K199" s="73"/>
      <c r="L199" s="73"/>
      <c r="M199" s="73"/>
      <c r="N199" s="73"/>
      <c r="O199" s="73"/>
      <c r="P199" s="73"/>
      <c r="Q199" s="73"/>
      <c r="R199" s="73"/>
      <c r="S199" s="73"/>
      <c r="T199" s="73"/>
      <c r="U199" s="73"/>
      <c r="V199" s="73"/>
      <c r="W199" s="73"/>
      <c r="X199" s="73"/>
    </row>
    <row r="200" spans="1:24" ht="15" customHeight="1" x14ac:dyDescent="0.25">
      <c r="A200" s="73"/>
      <c r="B200" s="49"/>
      <c r="C200" s="73"/>
      <c r="D200" s="104"/>
      <c r="E200" s="104"/>
      <c r="F200" s="104"/>
      <c r="G200" s="73"/>
      <c r="H200" s="49"/>
      <c r="I200" s="73"/>
      <c r="J200" s="73"/>
      <c r="K200" s="73"/>
      <c r="L200" s="73"/>
      <c r="M200" s="73"/>
      <c r="N200" s="73"/>
      <c r="O200" s="73"/>
      <c r="P200" s="73"/>
      <c r="Q200" s="73"/>
      <c r="R200" s="73"/>
      <c r="S200" s="73"/>
      <c r="T200" s="73"/>
      <c r="U200" s="73"/>
      <c r="V200" s="73"/>
      <c r="W200" s="73"/>
      <c r="X200" s="73"/>
    </row>
    <row r="201" spans="1:24" ht="15" customHeight="1" x14ac:dyDescent="0.25">
      <c r="A201" s="73"/>
      <c r="B201" s="49"/>
      <c r="C201" s="73"/>
      <c r="D201" s="104"/>
      <c r="E201" s="104"/>
      <c r="F201" s="104"/>
      <c r="G201" s="73"/>
      <c r="H201" s="49"/>
      <c r="I201" s="73"/>
      <c r="J201" s="73"/>
      <c r="K201" s="73"/>
      <c r="L201" s="73"/>
      <c r="M201" s="73"/>
      <c r="N201" s="73"/>
      <c r="O201" s="73"/>
      <c r="P201" s="73"/>
      <c r="Q201" s="73"/>
      <c r="R201" s="73"/>
      <c r="S201" s="73"/>
      <c r="T201" s="73"/>
      <c r="U201" s="73"/>
      <c r="V201" s="73"/>
      <c r="W201" s="73"/>
      <c r="X201" s="73"/>
    </row>
    <row r="202" spans="1:24" ht="15" customHeight="1" x14ac:dyDescent="0.25">
      <c r="A202" s="73"/>
      <c r="B202" s="49"/>
      <c r="C202" s="73"/>
      <c r="D202" s="104"/>
      <c r="E202" s="104"/>
      <c r="F202" s="104"/>
      <c r="G202" s="73"/>
      <c r="H202" s="49"/>
      <c r="I202" s="73"/>
      <c r="J202" s="73"/>
      <c r="K202" s="73"/>
      <c r="L202" s="73"/>
      <c r="M202" s="73"/>
      <c r="N202" s="73"/>
      <c r="O202" s="73"/>
      <c r="P202" s="73"/>
      <c r="Q202" s="73"/>
      <c r="R202" s="73"/>
      <c r="S202" s="73"/>
      <c r="T202" s="73"/>
      <c r="U202" s="73"/>
      <c r="V202" s="73"/>
      <c r="W202" s="73"/>
      <c r="X202" s="73"/>
    </row>
    <row r="203" spans="1:24" ht="15" customHeight="1" x14ac:dyDescent="0.25">
      <c r="A203" s="73"/>
      <c r="B203" s="49"/>
      <c r="C203" s="73"/>
      <c r="D203" s="104"/>
      <c r="E203" s="104"/>
      <c r="F203" s="104"/>
      <c r="G203" s="73"/>
      <c r="H203" s="49"/>
      <c r="I203" s="73"/>
      <c r="J203" s="73"/>
      <c r="K203" s="73"/>
      <c r="L203" s="73"/>
      <c r="M203" s="73"/>
      <c r="N203" s="73"/>
      <c r="O203" s="73"/>
      <c r="P203" s="73"/>
      <c r="Q203" s="73"/>
      <c r="R203" s="73"/>
      <c r="S203" s="73"/>
      <c r="T203" s="73"/>
      <c r="U203" s="73"/>
      <c r="V203" s="73"/>
      <c r="W203" s="73"/>
      <c r="X203" s="73"/>
    </row>
    <row r="204" spans="1:24" ht="15" customHeight="1" x14ac:dyDescent="0.25">
      <c r="A204" s="73"/>
      <c r="B204" s="49"/>
      <c r="C204" s="73"/>
      <c r="D204" s="104"/>
      <c r="E204" s="104"/>
      <c r="F204" s="104"/>
      <c r="G204" s="73"/>
      <c r="H204" s="49"/>
      <c r="I204" s="73"/>
      <c r="J204" s="73"/>
      <c r="K204" s="73"/>
      <c r="L204" s="73"/>
      <c r="M204" s="73"/>
      <c r="N204" s="73"/>
      <c r="O204" s="73"/>
      <c r="P204" s="73"/>
      <c r="Q204" s="73"/>
      <c r="R204" s="73"/>
      <c r="S204" s="73"/>
      <c r="T204" s="73"/>
      <c r="U204" s="73"/>
      <c r="V204" s="73"/>
      <c r="W204" s="73"/>
      <c r="X204" s="73"/>
    </row>
    <row r="205" spans="1:24" ht="15" customHeight="1" x14ac:dyDescent="0.25">
      <c r="A205" s="73"/>
      <c r="B205" s="49"/>
      <c r="C205" s="73"/>
      <c r="D205" s="104"/>
      <c r="E205" s="104"/>
      <c r="F205" s="104"/>
      <c r="G205" s="73"/>
      <c r="H205" s="49"/>
      <c r="I205" s="73"/>
      <c r="J205" s="73"/>
      <c r="K205" s="73"/>
      <c r="L205" s="73"/>
      <c r="M205" s="73"/>
      <c r="N205" s="73"/>
      <c r="O205" s="73"/>
      <c r="P205" s="73"/>
      <c r="Q205" s="73"/>
      <c r="R205" s="73"/>
      <c r="S205" s="73"/>
      <c r="T205" s="73"/>
      <c r="U205" s="73"/>
      <c r="V205" s="73"/>
      <c r="W205" s="73"/>
      <c r="X205" s="73"/>
    </row>
    <row r="206" spans="1:24" ht="15" customHeight="1" x14ac:dyDescent="0.25">
      <c r="A206" s="73"/>
      <c r="B206" s="49"/>
      <c r="C206" s="73"/>
      <c r="D206" s="104"/>
      <c r="E206" s="104"/>
      <c r="F206" s="104"/>
      <c r="G206" s="73"/>
      <c r="H206" s="49"/>
      <c r="I206" s="73"/>
      <c r="J206" s="73"/>
      <c r="K206" s="73"/>
      <c r="L206" s="73"/>
      <c r="M206" s="73"/>
      <c r="N206" s="73"/>
      <c r="O206" s="73"/>
      <c r="P206" s="73"/>
      <c r="Q206" s="73"/>
      <c r="R206" s="73"/>
      <c r="S206" s="73"/>
      <c r="T206" s="73"/>
      <c r="U206" s="73"/>
      <c r="V206" s="73"/>
      <c r="W206" s="73"/>
      <c r="X206" s="73"/>
    </row>
    <row r="207" spans="1:24" ht="15" customHeight="1" x14ac:dyDescent="0.25">
      <c r="A207" s="73"/>
      <c r="B207" s="49"/>
      <c r="C207" s="73"/>
      <c r="D207" s="104"/>
      <c r="E207" s="104"/>
      <c r="F207" s="104"/>
      <c r="G207" s="73"/>
      <c r="H207" s="49"/>
      <c r="I207" s="73"/>
      <c r="J207" s="73"/>
      <c r="K207" s="73"/>
      <c r="L207" s="73"/>
      <c r="M207" s="73"/>
      <c r="N207" s="73"/>
      <c r="O207" s="73"/>
      <c r="P207" s="73"/>
      <c r="Q207" s="73"/>
      <c r="R207" s="73"/>
      <c r="S207" s="73"/>
      <c r="T207" s="73"/>
      <c r="U207" s="73"/>
      <c r="V207" s="73"/>
      <c r="W207" s="73"/>
      <c r="X207" s="73"/>
    </row>
    <row r="208" spans="1:24" ht="15" customHeight="1" x14ac:dyDescent="0.25">
      <c r="A208" s="73"/>
      <c r="B208" s="49"/>
      <c r="C208" s="73"/>
      <c r="D208" s="104"/>
      <c r="E208" s="104"/>
      <c r="F208" s="104"/>
      <c r="G208" s="73"/>
      <c r="H208" s="49"/>
      <c r="I208" s="73"/>
      <c r="J208" s="73"/>
      <c r="K208" s="73"/>
      <c r="L208" s="73"/>
      <c r="M208" s="73"/>
      <c r="N208" s="73"/>
      <c r="O208" s="73"/>
      <c r="P208" s="73"/>
      <c r="Q208" s="73"/>
      <c r="R208" s="73"/>
      <c r="S208" s="73"/>
      <c r="T208" s="73"/>
      <c r="U208" s="73"/>
      <c r="V208" s="73"/>
      <c r="W208" s="73"/>
      <c r="X208" s="73"/>
    </row>
    <row r="209" spans="1:24" ht="15" customHeight="1" x14ac:dyDescent="0.25">
      <c r="A209" s="73"/>
      <c r="B209" s="49"/>
      <c r="C209" s="73"/>
      <c r="D209" s="104"/>
      <c r="E209" s="104"/>
      <c r="F209" s="104"/>
      <c r="G209" s="73"/>
      <c r="H209" s="49"/>
      <c r="I209" s="73"/>
      <c r="J209" s="73"/>
      <c r="K209" s="73"/>
      <c r="L209" s="73"/>
      <c r="M209" s="73"/>
      <c r="N209" s="73"/>
      <c r="O209" s="73"/>
      <c r="P209" s="73"/>
      <c r="Q209" s="73"/>
      <c r="R209" s="73"/>
      <c r="S209" s="73"/>
      <c r="T209" s="73"/>
      <c r="U209" s="73"/>
      <c r="V209" s="73"/>
      <c r="W209" s="73"/>
      <c r="X209" s="73"/>
    </row>
    <row r="210" spans="1:24" ht="15" customHeight="1" x14ac:dyDescent="0.25">
      <c r="A210" s="73"/>
      <c r="B210" s="49"/>
      <c r="C210" s="73"/>
      <c r="D210" s="104"/>
      <c r="E210" s="104"/>
      <c r="F210" s="104"/>
      <c r="G210" s="73"/>
      <c r="H210" s="49"/>
      <c r="I210" s="73"/>
      <c r="J210" s="73"/>
      <c r="K210" s="73"/>
      <c r="L210" s="73"/>
      <c r="M210" s="73"/>
      <c r="N210" s="73"/>
      <c r="O210" s="73"/>
      <c r="P210" s="73"/>
      <c r="Q210" s="73"/>
      <c r="R210" s="73"/>
      <c r="S210" s="73"/>
      <c r="T210" s="73"/>
      <c r="U210" s="73"/>
      <c r="V210" s="73"/>
      <c r="W210" s="73"/>
      <c r="X210" s="73"/>
    </row>
    <row r="211" spans="1:24" ht="15" customHeight="1" x14ac:dyDescent="0.25">
      <c r="A211" s="73"/>
      <c r="B211" s="49"/>
      <c r="C211" s="73"/>
      <c r="D211" s="104"/>
      <c r="E211" s="104"/>
      <c r="F211" s="104"/>
      <c r="G211" s="73"/>
      <c r="H211" s="49"/>
      <c r="I211" s="73"/>
      <c r="J211" s="73"/>
      <c r="K211" s="73"/>
      <c r="L211" s="73"/>
      <c r="M211" s="73"/>
      <c r="N211" s="73"/>
      <c r="O211" s="73"/>
      <c r="P211" s="73"/>
      <c r="Q211" s="73"/>
      <c r="R211" s="73"/>
      <c r="S211" s="73"/>
      <c r="T211" s="73"/>
      <c r="U211" s="73"/>
      <c r="V211" s="73"/>
      <c r="W211" s="73"/>
      <c r="X211" s="73"/>
    </row>
    <row r="212" spans="1:24" ht="15" customHeight="1" x14ac:dyDescent="0.25">
      <c r="A212" s="73"/>
      <c r="B212" s="49"/>
      <c r="C212" s="73"/>
      <c r="D212" s="104"/>
      <c r="E212" s="104"/>
      <c r="F212" s="104"/>
      <c r="G212" s="73"/>
      <c r="H212" s="49"/>
      <c r="I212" s="73"/>
      <c r="J212" s="73"/>
      <c r="K212" s="73"/>
      <c r="L212" s="73"/>
      <c r="M212" s="73"/>
      <c r="N212" s="73"/>
      <c r="O212" s="73"/>
      <c r="P212" s="73"/>
      <c r="Q212" s="73"/>
      <c r="R212" s="73"/>
      <c r="S212" s="73"/>
      <c r="T212" s="73"/>
      <c r="U212" s="73"/>
      <c r="V212" s="73"/>
      <c r="W212" s="73"/>
      <c r="X212" s="73"/>
    </row>
    <row r="213" spans="1:24" ht="15" customHeight="1" x14ac:dyDescent="0.25">
      <c r="A213" s="73"/>
      <c r="B213" s="49"/>
      <c r="C213" s="73"/>
      <c r="D213" s="104"/>
      <c r="E213" s="104"/>
      <c r="F213" s="104"/>
      <c r="G213" s="73"/>
      <c r="H213" s="49"/>
      <c r="I213" s="73"/>
      <c r="J213" s="73"/>
      <c r="K213" s="73"/>
      <c r="L213" s="73"/>
      <c r="M213" s="73"/>
      <c r="N213" s="73"/>
      <c r="O213" s="73"/>
      <c r="P213" s="73"/>
      <c r="Q213" s="73"/>
      <c r="R213" s="73"/>
      <c r="S213" s="73"/>
      <c r="T213" s="73"/>
      <c r="U213" s="73"/>
      <c r="V213" s="73"/>
      <c r="W213" s="73"/>
      <c r="X213" s="73"/>
    </row>
    <row r="214" spans="1:24" ht="15" customHeight="1" x14ac:dyDescent="0.25">
      <c r="A214" s="73"/>
      <c r="B214" s="49"/>
      <c r="C214" s="73"/>
      <c r="D214" s="104"/>
      <c r="E214" s="104"/>
      <c r="F214" s="104"/>
      <c r="G214" s="73"/>
      <c r="H214" s="49"/>
      <c r="I214" s="73"/>
      <c r="J214" s="73"/>
      <c r="K214" s="73"/>
      <c r="L214" s="73"/>
      <c r="M214" s="73"/>
      <c r="N214" s="73"/>
      <c r="O214" s="73"/>
      <c r="P214" s="73"/>
      <c r="Q214" s="73"/>
      <c r="R214" s="73"/>
      <c r="S214" s="73"/>
      <c r="T214" s="73"/>
      <c r="U214" s="73"/>
      <c r="V214" s="73"/>
      <c r="W214" s="73"/>
      <c r="X214" s="73"/>
    </row>
    <row r="215" spans="1:24" ht="15" customHeight="1" x14ac:dyDescent="0.25">
      <c r="A215" s="73"/>
      <c r="B215" s="49"/>
      <c r="C215" s="73"/>
      <c r="D215" s="104"/>
      <c r="E215" s="104"/>
      <c r="F215" s="104"/>
      <c r="G215" s="73"/>
      <c r="H215" s="49"/>
      <c r="I215" s="73"/>
      <c r="J215" s="73"/>
      <c r="K215" s="73"/>
      <c r="L215" s="73"/>
      <c r="M215" s="73"/>
      <c r="N215" s="73"/>
      <c r="O215" s="73"/>
      <c r="P215" s="73"/>
      <c r="Q215" s="73"/>
      <c r="R215" s="73"/>
      <c r="S215" s="73"/>
      <c r="T215" s="73"/>
      <c r="U215" s="73"/>
      <c r="V215" s="73"/>
      <c r="W215" s="73"/>
      <c r="X215" s="73"/>
    </row>
    <row r="216" spans="1:24" ht="15" customHeight="1" x14ac:dyDescent="0.25">
      <c r="A216" s="73"/>
      <c r="B216" s="49"/>
      <c r="C216" s="73"/>
      <c r="D216" s="104"/>
      <c r="E216" s="104"/>
      <c r="F216" s="104"/>
      <c r="G216" s="73"/>
      <c r="H216" s="49"/>
      <c r="I216" s="73"/>
      <c r="J216" s="73"/>
      <c r="K216" s="73"/>
      <c r="L216" s="73"/>
      <c r="M216" s="73"/>
      <c r="N216" s="73"/>
      <c r="O216" s="73"/>
      <c r="P216" s="73"/>
      <c r="Q216" s="73"/>
      <c r="R216" s="73"/>
      <c r="S216" s="73"/>
      <c r="T216" s="73"/>
      <c r="U216" s="73"/>
      <c r="V216" s="73"/>
      <c r="W216" s="73"/>
      <c r="X216" s="73"/>
    </row>
    <row r="217" spans="1:24" ht="15" customHeight="1" x14ac:dyDescent="0.25">
      <c r="A217" s="73"/>
      <c r="B217" s="49"/>
      <c r="C217" s="73"/>
      <c r="D217" s="104"/>
      <c r="E217" s="104"/>
      <c r="F217" s="104"/>
      <c r="G217" s="73"/>
      <c r="H217" s="49"/>
      <c r="I217" s="73"/>
      <c r="J217" s="73"/>
      <c r="K217" s="73"/>
      <c r="L217" s="73"/>
      <c r="M217" s="73"/>
      <c r="N217" s="73"/>
      <c r="O217" s="73"/>
      <c r="P217" s="73"/>
      <c r="Q217" s="73"/>
      <c r="R217" s="73"/>
      <c r="S217" s="73"/>
      <c r="T217" s="73"/>
      <c r="U217" s="73"/>
      <c r="V217" s="73"/>
      <c r="W217" s="73"/>
      <c r="X217" s="73"/>
    </row>
    <row r="218" spans="1:24" ht="15" customHeight="1" x14ac:dyDescent="0.25">
      <c r="A218" s="73"/>
      <c r="B218" s="49"/>
      <c r="C218" s="73"/>
      <c r="D218" s="104"/>
      <c r="E218" s="104"/>
      <c r="F218" s="104"/>
      <c r="G218" s="73"/>
      <c r="H218" s="49"/>
      <c r="I218" s="73"/>
      <c r="J218" s="73"/>
      <c r="K218" s="73"/>
      <c r="L218" s="73"/>
      <c r="M218" s="73"/>
      <c r="N218" s="73"/>
      <c r="O218" s="73"/>
      <c r="P218" s="73"/>
      <c r="Q218" s="73"/>
      <c r="R218" s="73"/>
      <c r="S218" s="73"/>
      <c r="T218" s="73"/>
      <c r="U218" s="73"/>
      <c r="V218" s="73"/>
      <c r="W218" s="73"/>
      <c r="X218" s="73"/>
    </row>
    <row r="219" spans="1:24" ht="15" customHeight="1" x14ac:dyDescent="0.25">
      <c r="A219" s="73"/>
      <c r="B219" s="49"/>
      <c r="C219" s="73"/>
      <c r="D219" s="104"/>
      <c r="E219" s="104"/>
      <c r="F219" s="104"/>
      <c r="G219" s="73"/>
      <c r="H219" s="49"/>
      <c r="I219" s="73"/>
      <c r="J219" s="73"/>
      <c r="K219" s="73"/>
      <c r="L219" s="73"/>
      <c r="M219" s="73"/>
      <c r="N219" s="73"/>
      <c r="O219" s="73"/>
      <c r="P219" s="73"/>
      <c r="Q219" s="73"/>
      <c r="R219" s="73"/>
      <c r="S219" s="73"/>
      <c r="T219" s="73"/>
      <c r="U219" s="73"/>
      <c r="V219" s="73"/>
      <c r="W219" s="73"/>
      <c r="X219" s="73"/>
    </row>
    <row r="220" spans="1:24" ht="15" customHeight="1" x14ac:dyDescent="0.25">
      <c r="A220" s="73"/>
      <c r="B220" s="49"/>
      <c r="C220" s="73"/>
      <c r="D220" s="104"/>
      <c r="E220" s="104"/>
      <c r="F220" s="104"/>
      <c r="G220" s="73"/>
      <c r="H220" s="49"/>
      <c r="I220" s="73"/>
      <c r="J220" s="73"/>
      <c r="K220" s="73"/>
      <c r="L220" s="73"/>
      <c r="M220" s="73"/>
      <c r="N220" s="73"/>
      <c r="O220" s="73"/>
      <c r="P220" s="73"/>
      <c r="Q220" s="73"/>
      <c r="R220" s="73"/>
      <c r="S220" s="73"/>
      <c r="T220" s="73"/>
      <c r="U220" s="73"/>
      <c r="V220" s="73"/>
      <c r="W220" s="73"/>
      <c r="X220" s="73"/>
    </row>
    <row r="221" spans="1:24" ht="15" customHeight="1" x14ac:dyDescent="0.25">
      <c r="A221" s="73"/>
      <c r="B221" s="49"/>
      <c r="C221" s="73"/>
      <c r="D221" s="104"/>
      <c r="E221" s="104"/>
      <c r="F221" s="104"/>
      <c r="G221" s="73"/>
      <c r="H221" s="49"/>
      <c r="I221" s="73"/>
      <c r="J221" s="73"/>
      <c r="K221" s="73"/>
      <c r="L221" s="73"/>
      <c r="M221" s="73"/>
      <c r="N221" s="73"/>
      <c r="O221" s="73"/>
      <c r="P221" s="73"/>
      <c r="Q221" s="73"/>
      <c r="R221" s="73"/>
      <c r="S221" s="73"/>
      <c r="T221" s="73"/>
      <c r="U221" s="73"/>
      <c r="V221" s="73"/>
      <c r="W221" s="73"/>
      <c r="X221" s="73"/>
    </row>
    <row r="222" spans="1:24" ht="15" customHeight="1" x14ac:dyDescent="0.25">
      <c r="A222" s="73"/>
      <c r="B222" s="49"/>
      <c r="C222" s="73"/>
      <c r="D222" s="104"/>
      <c r="E222" s="104"/>
      <c r="F222" s="104"/>
      <c r="G222" s="73"/>
      <c r="H222" s="49"/>
      <c r="I222" s="73"/>
      <c r="J222" s="73"/>
      <c r="K222" s="73"/>
      <c r="L222" s="73"/>
      <c r="M222" s="73"/>
      <c r="N222" s="73"/>
      <c r="O222" s="73"/>
      <c r="P222" s="73"/>
      <c r="Q222" s="73"/>
      <c r="R222" s="73"/>
      <c r="S222" s="73"/>
      <c r="T222" s="73"/>
      <c r="U222" s="73"/>
      <c r="V222" s="73"/>
      <c r="W222" s="73"/>
      <c r="X222" s="73"/>
    </row>
    <row r="223" spans="1:24" ht="15" customHeight="1" x14ac:dyDescent="0.25">
      <c r="A223" s="73"/>
      <c r="B223" s="49"/>
      <c r="C223" s="73"/>
      <c r="D223" s="104"/>
      <c r="E223" s="104"/>
      <c r="F223" s="104"/>
      <c r="G223" s="73"/>
      <c r="H223" s="49"/>
      <c r="I223" s="73"/>
      <c r="J223" s="73"/>
      <c r="K223" s="73"/>
      <c r="L223" s="73"/>
      <c r="M223" s="73"/>
      <c r="N223" s="73"/>
      <c r="O223" s="73"/>
      <c r="P223" s="73"/>
      <c r="Q223" s="73"/>
      <c r="R223" s="73"/>
      <c r="S223" s="73"/>
      <c r="T223" s="73"/>
      <c r="U223" s="73"/>
      <c r="V223" s="73"/>
      <c r="W223" s="73"/>
      <c r="X223" s="73"/>
    </row>
    <row r="224" spans="1:24" ht="15" customHeight="1" x14ac:dyDescent="0.25">
      <c r="A224" s="73"/>
      <c r="B224" s="49"/>
      <c r="C224" s="73"/>
      <c r="D224" s="104"/>
      <c r="E224" s="104"/>
      <c r="F224" s="104"/>
      <c r="G224" s="73"/>
      <c r="H224" s="49"/>
      <c r="I224" s="73"/>
      <c r="J224" s="73"/>
      <c r="K224" s="73"/>
      <c r="L224" s="73"/>
      <c r="M224" s="73"/>
      <c r="N224" s="73"/>
      <c r="O224" s="73"/>
      <c r="P224" s="73"/>
      <c r="Q224" s="73"/>
      <c r="R224" s="73"/>
      <c r="S224" s="73"/>
      <c r="T224" s="73"/>
      <c r="U224" s="73"/>
      <c r="V224" s="73"/>
      <c r="W224" s="73"/>
      <c r="X224" s="73"/>
    </row>
    <row r="225" spans="1:24" ht="15" customHeight="1" x14ac:dyDescent="0.25">
      <c r="A225" s="73"/>
      <c r="B225" s="49"/>
      <c r="C225" s="73"/>
      <c r="D225" s="104"/>
      <c r="E225" s="104"/>
      <c r="F225" s="104"/>
      <c r="G225" s="73"/>
      <c r="H225" s="49"/>
      <c r="I225" s="73"/>
      <c r="J225" s="73"/>
      <c r="K225" s="73"/>
      <c r="L225" s="73"/>
      <c r="M225" s="73"/>
      <c r="N225" s="73"/>
      <c r="O225" s="73"/>
      <c r="P225" s="73"/>
      <c r="Q225" s="73"/>
      <c r="R225" s="73"/>
      <c r="S225" s="73"/>
      <c r="T225" s="73"/>
      <c r="U225" s="73"/>
      <c r="V225" s="73"/>
      <c r="W225" s="73"/>
      <c r="X225" s="73"/>
    </row>
    <row r="226" spans="1:24" ht="15" customHeight="1" x14ac:dyDescent="0.25">
      <c r="A226" s="73"/>
      <c r="B226" s="49"/>
      <c r="C226" s="73"/>
      <c r="D226" s="104"/>
      <c r="E226" s="104"/>
      <c r="F226" s="104"/>
      <c r="G226" s="73"/>
      <c r="H226" s="49"/>
      <c r="I226" s="73"/>
      <c r="J226" s="73"/>
      <c r="K226" s="73"/>
      <c r="L226" s="73"/>
      <c r="M226" s="73"/>
      <c r="N226" s="73"/>
      <c r="O226" s="73"/>
      <c r="P226" s="73"/>
      <c r="Q226" s="73"/>
      <c r="R226" s="73"/>
      <c r="S226" s="73"/>
      <c r="T226" s="73"/>
      <c r="U226" s="73"/>
      <c r="V226" s="73"/>
      <c r="W226" s="73"/>
      <c r="X226" s="73"/>
    </row>
    <row r="227" spans="1:24" ht="15" customHeight="1" x14ac:dyDescent="0.25">
      <c r="A227" s="73"/>
      <c r="B227" s="49"/>
      <c r="C227" s="73"/>
      <c r="D227" s="104"/>
      <c r="E227" s="104"/>
      <c r="F227" s="104"/>
      <c r="G227" s="73"/>
      <c r="H227" s="49"/>
      <c r="I227" s="73"/>
      <c r="J227" s="73"/>
      <c r="K227" s="73"/>
      <c r="L227" s="73"/>
      <c r="M227" s="73"/>
      <c r="N227" s="73"/>
      <c r="O227" s="73"/>
      <c r="P227" s="73"/>
      <c r="Q227" s="73"/>
      <c r="R227" s="73"/>
      <c r="S227" s="73"/>
      <c r="T227" s="73"/>
      <c r="U227" s="73"/>
      <c r="V227" s="73"/>
      <c r="W227" s="73"/>
      <c r="X227" s="73"/>
    </row>
    <row r="228" spans="1:24" ht="15" customHeight="1" x14ac:dyDescent="0.25">
      <c r="A228" s="73"/>
      <c r="B228" s="49"/>
      <c r="C228" s="73"/>
      <c r="D228" s="104"/>
      <c r="E228" s="104"/>
      <c r="F228" s="104"/>
      <c r="G228" s="73"/>
      <c r="H228" s="49"/>
      <c r="I228" s="73"/>
      <c r="J228" s="73"/>
      <c r="K228" s="73"/>
      <c r="L228" s="73"/>
      <c r="M228" s="73"/>
      <c r="N228" s="73"/>
      <c r="O228" s="73"/>
      <c r="P228" s="73"/>
      <c r="Q228" s="73"/>
      <c r="R228" s="73"/>
      <c r="S228" s="73"/>
      <c r="T228" s="73"/>
      <c r="U228" s="73"/>
      <c r="V228" s="73"/>
      <c r="W228" s="73"/>
      <c r="X228" s="73"/>
    </row>
    <row r="229" spans="1:24" ht="15" customHeight="1" x14ac:dyDescent="0.25">
      <c r="A229" s="73"/>
      <c r="B229" s="49"/>
      <c r="C229" s="73"/>
      <c r="D229" s="104"/>
      <c r="E229" s="104"/>
      <c r="F229" s="104"/>
      <c r="G229" s="73"/>
      <c r="H229" s="49"/>
      <c r="I229" s="73"/>
      <c r="J229" s="73"/>
      <c r="K229" s="73"/>
      <c r="L229" s="73"/>
      <c r="M229" s="73"/>
      <c r="N229" s="73"/>
      <c r="O229" s="73"/>
      <c r="P229" s="73"/>
      <c r="Q229" s="73"/>
      <c r="R229" s="73"/>
      <c r="S229" s="73"/>
      <c r="T229" s="73"/>
      <c r="U229" s="73"/>
      <c r="V229" s="73"/>
      <c r="W229" s="73"/>
      <c r="X229" s="73"/>
    </row>
    <row r="230" spans="1:24" ht="15" customHeight="1" x14ac:dyDescent="0.25">
      <c r="A230" s="73"/>
      <c r="B230" s="49"/>
      <c r="C230" s="73"/>
      <c r="D230" s="104"/>
      <c r="E230" s="104"/>
      <c r="F230" s="104"/>
      <c r="G230" s="73"/>
      <c r="H230" s="49"/>
      <c r="I230" s="73"/>
      <c r="J230" s="73"/>
      <c r="K230" s="73"/>
      <c r="L230" s="73"/>
      <c r="M230" s="73"/>
      <c r="N230" s="73"/>
      <c r="O230" s="73"/>
      <c r="P230" s="73"/>
      <c r="Q230" s="73"/>
      <c r="R230" s="73"/>
      <c r="S230" s="73"/>
      <c r="T230" s="73"/>
      <c r="U230" s="73"/>
      <c r="V230" s="73"/>
      <c r="W230" s="73"/>
      <c r="X230" s="73"/>
    </row>
    <row r="231" spans="1:24" ht="15" customHeight="1" x14ac:dyDescent="0.25">
      <c r="A231" s="73"/>
      <c r="B231" s="49"/>
      <c r="C231" s="73"/>
      <c r="D231" s="104"/>
      <c r="E231" s="104"/>
      <c r="F231" s="104"/>
      <c r="G231" s="73"/>
      <c r="H231" s="49"/>
      <c r="I231" s="73"/>
      <c r="J231" s="73"/>
      <c r="K231" s="73"/>
      <c r="L231" s="73"/>
      <c r="M231" s="73"/>
      <c r="N231" s="73"/>
      <c r="O231" s="73"/>
      <c r="P231" s="73"/>
      <c r="Q231" s="73"/>
      <c r="R231" s="73"/>
      <c r="S231" s="73"/>
      <c r="T231" s="73"/>
      <c r="U231" s="73"/>
      <c r="V231" s="73"/>
      <c r="W231" s="73"/>
      <c r="X231" s="73"/>
    </row>
    <row r="232" spans="1:24" ht="15" customHeight="1" x14ac:dyDescent="0.25">
      <c r="A232" s="73"/>
      <c r="B232" s="49"/>
      <c r="C232" s="73"/>
      <c r="D232" s="104"/>
      <c r="E232" s="104"/>
      <c r="F232" s="104"/>
      <c r="G232" s="73"/>
      <c r="H232" s="49"/>
      <c r="I232" s="73"/>
      <c r="J232" s="73"/>
      <c r="K232" s="73"/>
      <c r="L232" s="73"/>
      <c r="M232" s="73"/>
      <c r="N232" s="73"/>
      <c r="O232" s="73"/>
      <c r="P232" s="73"/>
      <c r="Q232" s="73"/>
      <c r="R232" s="73"/>
      <c r="S232" s="73"/>
      <c r="T232" s="73"/>
      <c r="U232" s="73"/>
      <c r="V232" s="73"/>
      <c r="W232" s="73"/>
      <c r="X232" s="73"/>
    </row>
    <row r="233" spans="1:24" ht="15" customHeight="1" x14ac:dyDescent="0.25">
      <c r="A233" s="73"/>
      <c r="B233" s="49"/>
      <c r="C233" s="73"/>
      <c r="D233" s="104"/>
      <c r="E233" s="104"/>
      <c r="F233" s="104"/>
      <c r="G233" s="73"/>
      <c r="H233" s="49"/>
      <c r="I233" s="73"/>
      <c r="J233" s="73"/>
      <c r="K233" s="73"/>
      <c r="L233" s="73"/>
      <c r="M233" s="73"/>
      <c r="N233" s="73"/>
      <c r="O233" s="73"/>
      <c r="P233" s="73"/>
      <c r="Q233" s="73"/>
      <c r="R233" s="73"/>
      <c r="S233" s="73"/>
      <c r="T233" s="73"/>
      <c r="U233" s="73"/>
      <c r="V233" s="73"/>
      <c r="W233" s="73"/>
      <c r="X233" s="73"/>
    </row>
    <row r="234" spans="1:24" ht="15" customHeight="1" x14ac:dyDescent="0.25">
      <c r="A234" s="73"/>
      <c r="B234" s="49"/>
      <c r="C234" s="73"/>
      <c r="D234" s="104"/>
      <c r="E234" s="104"/>
      <c r="F234" s="104"/>
      <c r="G234" s="73"/>
      <c r="H234" s="49"/>
      <c r="I234" s="73"/>
      <c r="J234" s="73"/>
      <c r="K234" s="73"/>
      <c r="L234" s="73"/>
      <c r="M234" s="73"/>
      <c r="N234" s="73"/>
      <c r="O234" s="73"/>
      <c r="P234" s="73"/>
      <c r="Q234" s="73"/>
      <c r="R234" s="73"/>
      <c r="S234" s="73"/>
      <c r="T234" s="73"/>
      <c r="U234" s="73"/>
      <c r="V234" s="73"/>
      <c r="W234" s="73"/>
      <c r="X234" s="73"/>
    </row>
    <row r="235" spans="1:24" ht="15" customHeight="1" x14ac:dyDescent="0.25">
      <c r="A235" s="73"/>
      <c r="B235" s="49"/>
      <c r="C235" s="73"/>
      <c r="D235" s="104"/>
      <c r="E235" s="104"/>
      <c r="F235" s="104"/>
      <c r="G235" s="73"/>
      <c r="H235" s="49"/>
      <c r="I235" s="73"/>
      <c r="J235" s="73"/>
      <c r="K235" s="73"/>
      <c r="L235" s="73"/>
      <c r="M235" s="73"/>
      <c r="N235" s="73"/>
      <c r="O235" s="73"/>
      <c r="P235" s="73"/>
      <c r="Q235" s="73"/>
      <c r="R235" s="73"/>
      <c r="S235" s="73"/>
      <c r="T235" s="73"/>
      <c r="U235" s="73"/>
      <c r="V235" s="73"/>
      <c r="W235" s="73"/>
      <c r="X235" s="73"/>
    </row>
    <row r="236" spans="1:24" ht="15" customHeight="1" x14ac:dyDescent="0.25">
      <c r="A236" s="73"/>
      <c r="B236" s="49"/>
      <c r="C236" s="73"/>
      <c r="D236" s="104"/>
      <c r="E236" s="104"/>
      <c r="F236" s="104"/>
      <c r="G236" s="73"/>
      <c r="H236" s="49"/>
      <c r="I236" s="73"/>
      <c r="J236" s="73"/>
      <c r="K236" s="73"/>
      <c r="L236" s="73"/>
      <c r="M236" s="73"/>
      <c r="N236" s="73"/>
      <c r="O236" s="73"/>
      <c r="P236" s="73"/>
      <c r="Q236" s="73"/>
      <c r="R236" s="73"/>
      <c r="S236" s="73"/>
      <c r="T236" s="73"/>
      <c r="U236" s="73"/>
      <c r="V236" s="73"/>
      <c r="W236" s="73"/>
      <c r="X236" s="73"/>
    </row>
    <row r="237" spans="1:24" ht="15" customHeight="1" x14ac:dyDescent="0.25">
      <c r="A237" s="73"/>
      <c r="B237" s="49"/>
      <c r="C237" s="73"/>
      <c r="D237" s="104"/>
      <c r="E237" s="104"/>
      <c r="F237" s="104"/>
      <c r="G237" s="73"/>
      <c r="H237" s="49"/>
      <c r="I237" s="73"/>
      <c r="J237" s="73"/>
      <c r="K237" s="73"/>
      <c r="L237" s="73"/>
      <c r="M237" s="73"/>
      <c r="N237" s="73"/>
      <c r="O237" s="73"/>
      <c r="P237" s="73"/>
      <c r="Q237" s="73"/>
      <c r="R237" s="73"/>
      <c r="S237" s="73"/>
      <c r="T237" s="73"/>
      <c r="U237" s="73"/>
      <c r="V237" s="73"/>
      <c r="W237" s="73"/>
      <c r="X237" s="73"/>
    </row>
    <row r="238" spans="1:24" s="14" customFormat="1" ht="13.5" customHeight="1" x14ac:dyDescent="0.25">
      <c r="A238" s="15"/>
      <c r="B238" s="52"/>
      <c r="C238" s="73"/>
      <c r="D238" s="104"/>
      <c r="E238" s="104"/>
      <c r="F238" s="104"/>
      <c r="G238" s="73"/>
      <c r="H238" s="52"/>
      <c r="I238" s="15"/>
      <c r="J238" s="15"/>
      <c r="K238" s="15"/>
      <c r="L238" s="15"/>
      <c r="M238" s="15"/>
      <c r="N238" s="15"/>
      <c r="O238" s="15"/>
      <c r="P238" s="15"/>
      <c r="Q238" s="15"/>
      <c r="R238" s="15"/>
      <c r="S238" s="15"/>
      <c r="T238" s="15"/>
      <c r="U238" s="15"/>
      <c r="V238" s="15"/>
      <c r="W238" s="15"/>
    </row>
    <row r="239" spans="1:24" s="14" customFormat="1" x14ac:dyDescent="0.25">
      <c r="A239" s="15"/>
      <c r="B239" s="52"/>
      <c r="C239" s="73"/>
      <c r="D239" s="104"/>
      <c r="E239" s="104"/>
      <c r="F239" s="104"/>
      <c r="G239" s="73"/>
      <c r="H239" s="52"/>
      <c r="I239" s="15"/>
      <c r="J239" s="15"/>
      <c r="K239" s="15"/>
      <c r="L239" s="15"/>
      <c r="M239" s="15"/>
      <c r="N239" s="15"/>
      <c r="O239" s="15"/>
      <c r="P239" s="15"/>
      <c r="Q239" s="15"/>
      <c r="R239" s="15"/>
      <c r="S239" s="15"/>
      <c r="T239" s="15"/>
      <c r="U239" s="15"/>
      <c r="V239" s="15"/>
      <c r="W239" s="15"/>
    </row>
    <row r="240" spans="1:24" x14ac:dyDescent="0.25">
      <c r="A240" s="73"/>
      <c r="B240" s="49"/>
      <c r="C240" s="73"/>
      <c r="D240" s="73"/>
      <c r="E240" s="73"/>
      <c r="F240" s="73"/>
      <c r="G240" s="73"/>
      <c r="H240" s="49"/>
      <c r="I240" s="73"/>
      <c r="J240" s="73"/>
      <c r="K240" s="73"/>
      <c r="L240" s="73"/>
      <c r="M240" s="73"/>
      <c r="N240" s="73"/>
      <c r="O240" s="73"/>
      <c r="P240" s="73"/>
      <c r="Q240" s="73"/>
      <c r="R240" s="73"/>
      <c r="S240" s="73"/>
      <c r="T240" s="73"/>
      <c r="U240" s="73"/>
      <c r="V240" s="73"/>
      <c r="W240" s="73"/>
    </row>
    <row r="241" spans="1:23" x14ac:dyDescent="0.25">
      <c r="A241" s="73"/>
      <c r="B241" s="49"/>
      <c r="C241" s="73"/>
      <c r="D241" s="73"/>
      <c r="E241" s="73"/>
      <c r="F241" s="73"/>
      <c r="G241" s="73"/>
      <c r="H241" s="49"/>
      <c r="I241" s="73"/>
      <c r="J241" s="73"/>
      <c r="K241" s="73"/>
      <c r="L241" s="73"/>
      <c r="M241" s="73"/>
      <c r="N241" s="73"/>
      <c r="O241" s="73"/>
      <c r="P241" s="73"/>
      <c r="Q241" s="73"/>
      <c r="R241" s="73"/>
      <c r="S241" s="73"/>
      <c r="T241" s="73"/>
      <c r="U241" s="73"/>
      <c r="V241" s="73"/>
      <c r="W241" s="73"/>
    </row>
    <row r="242" spans="1:23" x14ac:dyDescent="0.25">
      <c r="A242" s="73"/>
      <c r="B242" s="49"/>
      <c r="C242" s="49"/>
      <c r="D242" s="49"/>
      <c r="E242" s="49"/>
      <c r="F242" s="49"/>
      <c r="G242" s="49"/>
      <c r="H242" s="49"/>
      <c r="I242" s="73"/>
      <c r="J242" s="73"/>
      <c r="K242" s="73"/>
      <c r="L242" s="73"/>
      <c r="M242" s="73"/>
      <c r="N242" s="73"/>
      <c r="O242" s="73"/>
      <c r="P242" s="73"/>
      <c r="Q242" s="73"/>
      <c r="R242" s="73"/>
      <c r="S242" s="73"/>
      <c r="T242" s="73"/>
      <c r="U242" s="73"/>
      <c r="V242" s="73"/>
      <c r="W242" s="73"/>
    </row>
    <row r="243" spans="1:23" x14ac:dyDescent="0.25">
      <c r="A243" s="73"/>
      <c r="B243" s="73"/>
      <c r="C243" s="73"/>
      <c r="D243" s="73"/>
      <c r="E243" s="73"/>
      <c r="F243" s="73"/>
      <c r="G243" s="73"/>
      <c r="H243" s="73"/>
      <c r="I243" s="73"/>
      <c r="J243" s="73"/>
      <c r="K243" s="73"/>
      <c r="L243" s="73"/>
      <c r="M243" s="73"/>
      <c r="N243" s="73"/>
      <c r="O243" s="73"/>
      <c r="P243" s="73"/>
      <c r="Q243" s="73"/>
      <c r="R243" s="73"/>
      <c r="S243" s="73"/>
      <c r="T243" s="73"/>
      <c r="U243" s="73"/>
      <c r="V243" s="73"/>
      <c r="W243" s="73"/>
    </row>
    <row r="244" spans="1:23" x14ac:dyDescent="0.25">
      <c r="A244" s="73"/>
      <c r="B244" s="73"/>
      <c r="C244" s="73"/>
      <c r="D244" s="73"/>
      <c r="E244" s="73"/>
      <c r="F244" s="73"/>
      <c r="G244" s="73"/>
      <c r="H244" s="73"/>
      <c r="I244" s="73"/>
      <c r="J244" s="73"/>
      <c r="K244" s="73"/>
      <c r="L244" s="73"/>
      <c r="M244" s="73"/>
      <c r="N244" s="73"/>
      <c r="O244" s="73"/>
      <c r="P244" s="73"/>
      <c r="Q244" s="73"/>
      <c r="R244" s="73"/>
      <c r="S244" s="73"/>
      <c r="T244" s="73"/>
      <c r="U244" s="73"/>
      <c r="V244" s="73"/>
      <c r="W244" s="73"/>
    </row>
    <row r="245" spans="1:23" x14ac:dyDescent="0.25">
      <c r="A245" s="73"/>
      <c r="B245" s="73"/>
      <c r="C245" s="73"/>
      <c r="D245" s="73"/>
      <c r="E245" s="73"/>
      <c r="F245" s="73"/>
      <c r="G245" s="73"/>
      <c r="H245" s="73"/>
      <c r="I245" s="73"/>
      <c r="J245" s="73"/>
      <c r="K245" s="73"/>
      <c r="L245" s="73"/>
      <c r="M245" s="73"/>
      <c r="N245" s="73"/>
      <c r="O245" s="73"/>
      <c r="P245" s="73"/>
      <c r="Q245" s="73"/>
      <c r="R245" s="73"/>
      <c r="S245" s="73"/>
      <c r="T245" s="73"/>
      <c r="U245" s="73"/>
      <c r="V245" s="73"/>
      <c r="W245" s="73"/>
    </row>
    <row r="246" spans="1:23" x14ac:dyDescent="0.25">
      <c r="A246" s="73"/>
      <c r="B246" s="73"/>
      <c r="C246" s="73"/>
      <c r="D246" s="73"/>
      <c r="E246" s="73"/>
      <c r="F246" s="73"/>
      <c r="G246" s="73"/>
      <c r="H246" s="73"/>
      <c r="I246" s="73"/>
      <c r="J246" s="73"/>
      <c r="K246" s="73"/>
      <c r="L246" s="73"/>
      <c r="M246" s="73"/>
      <c r="N246" s="73"/>
      <c r="O246" s="73"/>
      <c r="P246" s="73"/>
      <c r="Q246" s="73"/>
      <c r="R246" s="73"/>
      <c r="S246" s="73"/>
      <c r="T246" s="73"/>
      <c r="U246" s="73"/>
      <c r="V246" s="73"/>
      <c r="W246" s="73"/>
    </row>
    <row r="247" spans="1:23" x14ac:dyDescent="0.25">
      <c r="A247" s="73"/>
      <c r="B247" s="73"/>
      <c r="C247" s="73"/>
      <c r="D247" s="73"/>
      <c r="E247" s="73"/>
      <c r="F247" s="73"/>
      <c r="G247" s="73"/>
      <c r="H247" s="73"/>
      <c r="I247" s="73"/>
      <c r="J247" s="73"/>
      <c r="K247" s="73"/>
      <c r="L247" s="73"/>
      <c r="M247" s="73"/>
      <c r="N247" s="73"/>
      <c r="O247" s="73"/>
      <c r="P247" s="73"/>
      <c r="Q247" s="73"/>
      <c r="R247" s="73"/>
      <c r="S247" s="73"/>
      <c r="T247" s="73"/>
      <c r="U247" s="73"/>
      <c r="V247" s="73"/>
      <c r="W247" s="73"/>
    </row>
    <row r="248" spans="1:23" x14ac:dyDescent="0.25">
      <c r="A248" s="73"/>
      <c r="B248" s="73"/>
      <c r="C248" s="73"/>
      <c r="D248" s="73"/>
      <c r="E248" s="73"/>
      <c r="F248" s="73"/>
      <c r="G248" s="73"/>
      <c r="H248" s="73"/>
      <c r="I248" s="73"/>
      <c r="J248" s="73"/>
      <c r="K248" s="73"/>
      <c r="L248" s="73"/>
      <c r="M248" s="73"/>
      <c r="N248" s="73"/>
      <c r="O248" s="73"/>
      <c r="P248" s="73"/>
      <c r="Q248" s="73"/>
      <c r="R248" s="73"/>
      <c r="S248" s="73"/>
      <c r="T248" s="73"/>
      <c r="U248" s="73"/>
      <c r="V248" s="73"/>
      <c r="W248" s="73"/>
    </row>
    <row r="249" spans="1:23" x14ac:dyDescent="0.25">
      <c r="A249" s="73"/>
      <c r="B249" s="73"/>
      <c r="C249" s="73"/>
      <c r="D249" s="73"/>
      <c r="E249" s="73"/>
      <c r="F249" s="73"/>
      <c r="G249" s="73"/>
      <c r="H249" s="73"/>
      <c r="I249" s="73"/>
      <c r="J249" s="73"/>
      <c r="K249" s="73"/>
      <c r="L249" s="73"/>
      <c r="M249" s="73"/>
      <c r="N249" s="73"/>
      <c r="O249" s="73"/>
      <c r="P249" s="73"/>
      <c r="Q249" s="73"/>
      <c r="R249" s="73"/>
      <c r="S249" s="73"/>
      <c r="T249" s="73"/>
      <c r="U249" s="73"/>
      <c r="V249" s="73"/>
      <c r="W249" s="73"/>
    </row>
    <row r="250" spans="1:23" x14ac:dyDescent="0.25">
      <c r="A250" s="73"/>
      <c r="B250" s="73"/>
      <c r="C250" s="73"/>
      <c r="D250" s="73"/>
      <c r="E250" s="73"/>
      <c r="F250" s="73"/>
      <c r="G250" s="73"/>
      <c r="H250" s="73"/>
      <c r="I250" s="73"/>
      <c r="J250" s="73"/>
      <c r="K250" s="73"/>
      <c r="L250" s="73"/>
      <c r="M250" s="73"/>
      <c r="N250" s="73"/>
      <c r="O250" s="73"/>
      <c r="P250" s="73"/>
      <c r="Q250" s="73"/>
      <c r="R250" s="73"/>
      <c r="S250" s="73"/>
      <c r="T250" s="73"/>
      <c r="U250" s="73"/>
      <c r="V250" s="73"/>
      <c r="W250" s="73"/>
    </row>
    <row r="251" spans="1:23" x14ac:dyDescent="0.25">
      <c r="A251" s="73"/>
      <c r="B251" s="73"/>
      <c r="C251" s="73"/>
      <c r="D251" s="73"/>
      <c r="E251" s="73"/>
      <c r="F251" s="73"/>
      <c r="G251" s="73"/>
      <c r="H251" s="73"/>
      <c r="I251" s="73"/>
      <c r="J251" s="73"/>
      <c r="K251" s="73"/>
      <c r="L251" s="73"/>
      <c r="M251" s="73"/>
      <c r="N251" s="73"/>
      <c r="O251" s="73"/>
      <c r="P251" s="73"/>
      <c r="Q251" s="73"/>
      <c r="R251" s="73"/>
      <c r="S251" s="73"/>
      <c r="T251" s="73"/>
      <c r="U251" s="73"/>
      <c r="V251" s="73"/>
      <c r="W251" s="73"/>
    </row>
    <row r="252" spans="1:23" x14ac:dyDescent="0.25">
      <c r="A252" s="73"/>
      <c r="B252" s="73"/>
      <c r="C252" s="73"/>
      <c r="D252" s="73"/>
      <c r="E252" s="73"/>
      <c r="F252" s="73"/>
      <c r="G252" s="73"/>
      <c r="H252" s="73"/>
      <c r="I252" s="73"/>
      <c r="J252" s="73"/>
      <c r="K252" s="73"/>
      <c r="L252" s="73"/>
      <c r="M252" s="73"/>
      <c r="N252" s="73"/>
      <c r="O252" s="73"/>
      <c r="P252" s="73"/>
      <c r="Q252" s="73"/>
      <c r="R252" s="73"/>
      <c r="S252" s="73"/>
      <c r="T252" s="73"/>
      <c r="U252" s="73"/>
      <c r="V252" s="73"/>
      <c r="W252" s="73"/>
    </row>
    <row r="253" spans="1:23" x14ac:dyDescent="0.25">
      <c r="A253" s="73"/>
      <c r="B253" s="73"/>
      <c r="C253" s="73"/>
      <c r="D253" s="73"/>
      <c r="E253" s="73"/>
      <c r="F253" s="73"/>
      <c r="G253" s="73"/>
      <c r="H253" s="73"/>
      <c r="I253" s="73"/>
      <c r="J253" s="73"/>
      <c r="K253" s="73"/>
      <c r="L253" s="73"/>
      <c r="M253" s="73"/>
      <c r="N253" s="73"/>
      <c r="O253" s="73"/>
      <c r="P253" s="73"/>
      <c r="Q253" s="73"/>
      <c r="R253" s="73"/>
      <c r="S253" s="73"/>
      <c r="T253" s="73"/>
      <c r="U253" s="73"/>
      <c r="V253" s="73"/>
      <c r="W253" s="73"/>
    </row>
    <row r="254" spans="1:23" x14ac:dyDescent="0.25">
      <c r="A254" s="73"/>
      <c r="B254" s="73"/>
      <c r="C254" s="73"/>
      <c r="D254" s="73"/>
      <c r="E254" s="73"/>
      <c r="F254" s="73"/>
      <c r="G254" s="73"/>
      <c r="H254" s="73"/>
      <c r="I254" s="73"/>
      <c r="J254" s="73"/>
      <c r="K254" s="73"/>
      <c r="L254" s="73"/>
      <c r="M254" s="73"/>
      <c r="N254" s="73"/>
      <c r="O254" s="73"/>
      <c r="P254" s="73"/>
      <c r="Q254" s="73"/>
      <c r="R254" s="73"/>
      <c r="S254" s="73"/>
      <c r="T254" s="73"/>
      <c r="U254" s="73"/>
      <c r="V254" s="73"/>
      <c r="W254" s="73"/>
    </row>
    <row r="255" spans="1:23" x14ac:dyDescent="0.25">
      <c r="A255" s="73"/>
      <c r="B255" s="73"/>
      <c r="C255" s="73"/>
      <c r="D255" s="73"/>
      <c r="E255" s="73"/>
      <c r="F255" s="73"/>
      <c r="G255" s="73"/>
      <c r="H255" s="73"/>
      <c r="I255" s="73"/>
      <c r="J255" s="73"/>
      <c r="K255" s="73"/>
      <c r="L255" s="73"/>
      <c r="M255" s="73"/>
      <c r="N255" s="73"/>
      <c r="O255" s="73"/>
      <c r="P255" s="73"/>
      <c r="Q255" s="73"/>
      <c r="R255" s="73"/>
      <c r="S255" s="73"/>
      <c r="T255" s="73"/>
      <c r="U255" s="73"/>
      <c r="V255" s="73"/>
      <c r="W255" s="73"/>
    </row>
    <row r="256" spans="1:23" x14ac:dyDescent="0.25">
      <c r="A256" s="48"/>
      <c r="B256" s="48"/>
      <c r="C256" s="48"/>
      <c r="D256" s="48"/>
      <c r="E256" s="48"/>
      <c r="F256" s="48"/>
      <c r="G256" s="48"/>
      <c r="H256" s="73"/>
      <c r="I256" s="73"/>
      <c r="J256" s="73"/>
      <c r="K256" s="73"/>
      <c r="L256" s="73"/>
      <c r="M256" s="73"/>
      <c r="N256" s="73"/>
      <c r="O256" s="73"/>
      <c r="P256" s="73"/>
      <c r="Q256" s="73"/>
      <c r="R256" s="73"/>
      <c r="S256" s="73"/>
      <c r="T256" s="73"/>
      <c r="U256" s="73"/>
      <c r="V256" s="73"/>
      <c r="W256" s="73"/>
    </row>
    <row r="257" spans="1:23" x14ac:dyDescent="0.25">
      <c r="A257" s="48"/>
      <c r="B257" s="48"/>
      <c r="C257" s="48"/>
      <c r="D257" s="48"/>
      <c r="E257" s="48"/>
      <c r="F257" s="48"/>
      <c r="G257" s="48"/>
      <c r="H257" s="73"/>
      <c r="I257" s="73"/>
      <c r="J257" s="73"/>
      <c r="K257" s="73"/>
      <c r="L257" s="73"/>
      <c r="M257" s="73"/>
      <c r="N257" s="73"/>
      <c r="O257" s="73"/>
      <c r="P257" s="73"/>
      <c r="Q257" s="73"/>
      <c r="R257" s="73"/>
      <c r="S257" s="73"/>
      <c r="T257" s="73"/>
      <c r="U257" s="73"/>
      <c r="V257" s="73"/>
      <c r="W257" s="73"/>
    </row>
    <row r="258" spans="1:23" x14ac:dyDescent="0.25">
      <c r="A258" s="48"/>
      <c r="B258" s="48"/>
      <c r="C258" s="48"/>
      <c r="D258" s="48"/>
      <c r="E258" s="48"/>
      <c r="F258" s="48"/>
      <c r="G258" s="48"/>
      <c r="H258" s="73"/>
      <c r="I258" s="73"/>
      <c r="J258" s="73"/>
      <c r="K258" s="73"/>
      <c r="L258" s="73"/>
      <c r="M258" s="73"/>
      <c r="N258" s="73"/>
      <c r="O258" s="73"/>
      <c r="P258" s="73"/>
      <c r="Q258" s="73"/>
      <c r="R258" s="73"/>
      <c r="S258" s="73"/>
      <c r="T258" s="73"/>
      <c r="U258" s="73"/>
      <c r="V258" s="73"/>
      <c r="W258" s="73"/>
    </row>
    <row r="259" spans="1:23" x14ac:dyDescent="0.25">
      <c r="A259" s="48"/>
      <c r="B259" s="48"/>
      <c r="C259" s="48"/>
      <c r="D259" s="48"/>
      <c r="E259" s="48"/>
      <c r="F259" s="48"/>
      <c r="G259" s="48"/>
      <c r="H259" s="73"/>
      <c r="I259" s="73"/>
      <c r="J259" s="73"/>
      <c r="K259" s="73"/>
      <c r="L259" s="73"/>
      <c r="M259" s="73"/>
      <c r="N259" s="73"/>
      <c r="O259" s="73"/>
      <c r="P259" s="73"/>
      <c r="Q259" s="73"/>
      <c r="R259" s="73"/>
      <c r="S259" s="73"/>
      <c r="T259" s="73"/>
      <c r="U259" s="73"/>
      <c r="V259" s="73"/>
      <c r="W259" s="73"/>
    </row>
    <row r="260" spans="1:23" x14ac:dyDescent="0.25">
      <c r="A260" s="48"/>
      <c r="B260" s="48"/>
      <c r="C260" s="48"/>
      <c r="D260" s="48"/>
      <c r="E260" s="48"/>
      <c r="F260" s="48"/>
      <c r="G260" s="48"/>
      <c r="H260" s="73"/>
      <c r="I260" s="73"/>
      <c r="J260" s="73"/>
      <c r="K260" s="73"/>
      <c r="L260" s="73"/>
      <c r="M260" s="73"/>
      <c r="N260" s="73"/>
      <c r="O260" s="73"/>
      <c r="P260" s="73"/>
      <c r="Q260" s="73"/>
      <c r="R260" s="73"/>
      <c r="S260" s="73"/>
      <c r="T260" s="73"/>
      <c r="U260" s="73"/>
      <c r="V260" s="73"/>
      <c r="W260" s="73"/>
    </row>
    <row r="261" spans="1:23" x14ac:dyDescent="0.25">
      <c r="A261" s="48"/>
      <c r="B261" s="48"/>
      <c r="C261" s="48"/>
      <c r="D261" s="48"/>
      <c r="E261" s="48"/>
      <c r="F261" s="48"/>
      <c r="G261" s="48"/>
      <c r="H261" s="73"/>
      <c r="I261" s="73"/>
      <c r="J261" s="73"/>
      <c r="K261" s="73"/>
      <c r="L261" s="73"/>
      <c r="M261" s="73"/>
      <c r="N261" s="73"/>
      <c r="O261" s="73"/>
      <c r="P261" s="73"/>
      <c r="Q261" s="73"/>
      <c r="R261" s="73"/>
      <c r="S261" s="73"/>
      <c r="T261" s="73"/>
      <c r="U261" s="73"/>
      <c r="V261" s="73"/>
      <c r="W261" s="73"/>
    </row>
    <row r="262" spans="1:23" x14ac:dyDescent="0.25">
      <c r="A262" s="48"/>
      <c r="B262" s="48"/>
      <c r="C262" s="48"/>
      <c r="D262" s="48"/>
      <c r="E262" s="48"/>
      <c r="F262" s="48"/>
      <c r="G262" s="48"/>
      <c r="H262" s="73"/>
      <c r="I262" s="73"/>
      <c r="J262" s="73"/>
      <c r="K262" s="73"/>
      <c r="L262" s="73"/>
      <c r="M262" s="73"/>
      <c r="N262" s="73"/>
      <c r="O262" s="73"/>
      <c r="P262" s="73"/>
      <c r="Q262" s="73"/>
      <c r="R262" s="73"/>
      <c r="S262" s="73"/>
      <c r="T262" s="73"/>
      <c r="U262" s="73"/>
      <c r="V262" s="73"/>
      <c r="W262" s="73"/>
    </row>
    <row r="263" spans="1:23" x14ac:dyDescent="0.25">
      <c r="A263" s="48"/>
      <c r="B263" s="48"/>
      <c r="C263" s="48"/>
      <c r="D263" s="48"/>
      <c r="E263" s="48"/>
      <c r="F263" s="48"/>
      <c r="G263" s="48"/>
      <c r="H263" s="73"/>
      <c r="I263" s="73"/>
      <c r="J263" s="73"/>
      <c r="K263" s="73"/>
      <c r="L263" s="73"/>
      <c r="M263" s="73"/>
      <c r="N263" s="73"/>
      <c r="O263" s="73"/>
      <c r="P263" s="73"/>
      <c r="Q263" s="73"/>
      <c r="R263" s="73"/>
      <c r="S263" s="73"/>
      <c r="T263" s="73"/>
      <c r="U263" s="73"/>
      <c r="V263" s="73"/>
      <c r="W263" s="73"/>
    </row>
    <row r="264" spans="1:23" x14ac:dyDescent="0.25">
      <c r="A264" s="48"/>
      <c r="B264" s="48"/>
      <c r="C264" s="48"/>
      <c r="D264" s="48"/>
      <c r="E264" s="48"/>
      <c r="F264" s="48"/>
      <c r="G264" s="48"/>
      <c r="H264" s="73"/>
      <c r="I264" s="73"/>
      <c r="J264" s="73"/>
      <c r="K264" s="73"/>
      <c r="L264" s="73"/>
      <c r="M264" s="73"/>
      <c r="N264" s="73"/>
      <c r="O264" s="73"/>
      <c r="P264" s="73"/>
      <c r="Q264" s="73"/>
      <c r="R264" s="73"/>
      <c r="S264" s="73"/>
      <c r="T264" s="73"/>
      <c r="U264" s="73"/>
      <c r="V264" s="73"/>
      <c r="W264" s="73"/>
    </row>
    <row r="265" spans="1:23" x14ac:dyDescent="0.25">
      <c r="A265" s="48"/>
      <c r="B265" s="48"/>
      <c r="C265" s="48"/>
      <c r="D265" s="48"/>
      <c r="E265" s="48"/>
      <c r="F265" s="48"/>
      <c r="G265" s="48"/>
      <c r="H265" s="48"/>
      <c r="I265" s="48"/>
      <c r="J265" s="73"/>
      <c r="K265" s="48"/>
      <c r="L265" s="48"/>
      <c r="M265" s="73"/>
      <c r="N265" s="48"/>
      <c r="O265" s="48"/>
      <c r="P265" s="73"/>
      <c r="Q265" s="48"/>
      <c r="R265" s="48"/>
      <c r="S265" s="73"/>
      <c r="T265" s="48"/>
      <c r="U265" s="48"/>
      <c r="V265" s="73"/>
      <c r="W265" s="48"/>
    </row>
    <row r="266" spans="1:23" x14ac:dyDescent="0.25">
      <c r="A266" s="48"/>
      <c r="B266" s="48"/>
      <c r="C266" s="48"/>
      <c r="D266" s="48"/>
      <c r="E266" s="48"/>
      <c r="F266" s="48"/>
      <c r="G266" s="48"/>
      <c r="H266" s="48"/>
      <c r="I266" s="48"/>
      <c r="J266" s="73"/>
      <c r="K266" s="48"/>
      <c r="L266" s="48"/>
      <c r="M266" s="73"/>
      <c r="N266" s="48"/>
      <c r="O266" s="48"/>
      <c r="P266" s="73"/>
      <c r="Q266" s="48"/>
      <c r="R266" s="48"/>
      <c r="S266" s="73"/>
      <c r="T266" s="48"/>
      <c r="U266" s="48"/>
      <c r="V266" s="73"/>
      <c r="W266" s="48"/>
    </row>
    <row r="267" spans="1:23" x14ac:dyDescent="0.25">
      <c r="A267" s="48"/>
      <c r="B267" s="48"/>
      <c r="C267" s="48"/>
      <c r="D267" s="48"/>
      <c r="E267" s="48"/>
      <c r="F267" s="48"/>
      <c r="G267" s="48"/>
      <c r="H267" s="48"/>
      <c r="I267" s="48"/>
      <c r="J267" s="73"/>
      <c r="K267" s="48"/>
      <c r="L267" s="48"/>
      <c r="M267" s="73"/>
      <c r="N267" s="48"/>
      <c r="O267" s="48"/>
      <c r="P267" s="73"/>
      <c r="Q267" s="48"/>
      <c r="R267" s="48"/>
      <c r="S267" s="73"/>
      <c r="T267" s="48"/>
      <c r="U267" s="48"/>
      <c r="V267" s="73"/>
      <c r="W267" s="48"/>
    </row>
    <row r="268" spans="1:23" x14ac:dyDescent="0.25">
      <c r="A268" s="48"/>
      <c r="B268" s="48"/>
      <c r="C268" s="48"/>
      <c r="D268" s="48"/>
      <c r="E268" s="48"/>
      <c r="F268" s="48"/>
      <c r="G268" s="48"/>
      <c r="H268" s="48"/>
      <c r="I268" s="48"/>
      <c r="J268" s="73"/>
      <c r="K268" s="48"/>
      <c r="L268" s="48"/>
      <c r="M268" s="73"/>
      <c r="N268" s="48"/>
      <c r="O268" s="48"/>
      <c r="P268" s="73"/>
      <c r="Q268" s="48"/>
      <c r="R268" s="48"/>
      <c r="S268" s="73"/>
      <c r="T268" s="48"/>
      <c r="U268" s="48"/>
      <c r="V268" s="73"/>
      <c r="W268" s="48"/>
    </row>
    <row r="269" spans="1:23" x14ac:dyDescent="0.25">
      <c r="A269" s="48"/>
      <c r="B269" s="48"/>
      <c r="C269" s="48"/>
      <c r="D269" s="48"/>
      <c r="E269" s="48"/>
      <c r="F269" s="48"/>
      <c r="G269" s="48"/>
      <c r="H269" s="48"/>
      <c r="I269" s="48"/>
      <c r="J269" s="73"/>
      <c r="K269" s="48"/>
      <c r="L269" s="48"/>
      <c r="M269" s="73"/>
      <c r="N269" s="48"/>
      <c r="O269" s="48"/>
      <c r="P269" s="73"/>
      <c r="Q269" s="48"/>
      <c r="R269" s="48"/>
      <c r="S269" s="73"/>
      <c r="T269" s="48"/>
      <c r="U269" s="48"/>
      <c r="V269" s="73"/>
      <c r="W269" s="48"/>
    </row>
    <row r="270" spans="1:23" x14ac:dyDescent="0.25">
      <c r="A270" s="48"/>
      <c r="B270" s="48"/>
      <c r="C270" s="48"/>
      <c r="D270" s="48"/>
      <c r="E270" s="48"/>
      <c r="F270" s="48"/>
      <c r="G270" s="48"/>
      <c r="H270" s="48"/>
      <c r="I270" s="48"/>
      <c r="J270" s="73"/>
      <c r="K270" s="48"/>
      <c r="L270" s="48"/>
      <c r="M270" s="73"/>
      <c r="N270" s="48"/>
      <c r="O270" s="48"/>
      <c r="P270" s="73"/>
      <c r="Q270" s="48"/>
      <c r="R270" s="48"/>
      <c r="S270" s="73"/>
      <c r="T270" s="48"/>
      <c r="U270" s="48"/>
      <c r="V270" s="73"/>
      <c r="W270" s="48"/>
    </row>
    <row r="271" spans="1:23" x14ac:dyDescent="0.25">
      <c r="A271" s="48"/>
      <c r="B271" s="48"/>
      <c r="C271" s="48"/>
      <c r="D271" s="48"/>
      <c r="E271" s="48"/>
      <c r="F271" s="48"/>
      <c r="G271" s="48"/>
      <c r="H271" s="48"/>
      <c r="I271" s="48"/>
      <c r="J271" s="73"/>
      <c r="K271" s="48"/>
      <c r="L271" s="48"/>
      <c r="M271" s="73"/>
      <c r="N271" s="48"/>
      <c r="O271" s="48"/>
      <c r="P271" s="73"/>
      <c r="Q271" s="48"/>
      <c r="R271" s="48"/>
      <c r="S271" s="73"/>
      <c r="T271" s="48"/>
      <c r="U271" s="48"/>
      <c r="V271" s="73"/>
      <c r="W271" s="48"/>
    </row>
    <row r="272" spans="1:23" x14ac:dyDescent="0.25">
      <c r="A272" s="48"/>
      <c r="B272" s="48"/>
      <c r="C272" s="48"/>
      <c r="D272" s="48"/>
      <c r="E272" s="48"/>
      <c r="F272" s="48"/>
      <c r="G272" s="48"/>
      <c r="H272" s="48"/>
      <c r="I272" s="48"/>
      <c r="J272" s="73"/>
      <c r="K272" s="48"/>
      <c r="L272" s="48"/>
      <c r="M272" s="73"/>
      <c r="N272" s="48"/>
      <c r="O272" s="48"/>
      <c r="P272" s="73"/>
      <c r="Q272" s="48"/>
      <c r="R272" s="48"/>
      <c r="S272" s="73"/>
      <c r="T272" s="48"/>
      <c r="U272" s="48"/>
      <c r="V272" s="73"/>
      <c r="W272" s="48"/>
    </row>
    <row r="273" spans="1:23" x14ac:dyDescent="0.25">
      <c r="A273" s="48"/>
      <c r="B273" s="48"/>
      <c r="C273" s="48"/>
      <c r="D273" s="48"/>
      <c r="E273" s="48"/>
      <c r="F273" s="48"/>
      <c r="G273" s="48"/>
      <c r="H273" s="48"/>
      <c r="I273" s="48"/>
      <c r="J273" s="73"/>
      <c r="K273" s="48"/>
      <c r="L273" s="48"/>
      <c r="M273" s="73"/>
      <c r="N273" s="48"/>
      <c r="O273" s="48"/>
      <c r="P273" s="73"/>
      <c r="Q273" s="48"/>
      <c r="R273" s="48"/>
      <c r="S273" s="73"/>
      <c r="T273" s="48"/>
      <c r="U273" s="48"/>
      <c r="V273" s="73"/>
      <c r="W273" s="48"/>
    </row>
    <row r="274" spans="1:23" x14ac:dyDescent="0.25">
      <c r="A274" s="48"/>
      <c r="B274" s="48"/>
      <c r="C274" s="48"/>
      <c r="D274" s="48"/>
      <c r="E274" s="48"/>
      <c r="F274" s="48"/>
      <c r="G274" s="48"/>
      <c r="H274" s="48"/>
      <c r="I274" s="48"/>
      <c r="J274" s="73"/>
      <c r="K274" s="48"/>
      <c r="L274" s="48"/>
      <c r="M274" s="73"/>
      <c r="N274" s="48"/>
      <c r="O274" s="48"/>
      <c r="P274" s="73"/>
      <c r="Q274" s="48"/>
      <c r="R274" s="48"/>
      <c r="S274" s="73"/>
      <c r="T274" s="48"/>
      <c r="U274" s="48"/>
      <c r="V274" s="73"/>
      <c r="W274" s="48"/>
    </row>
    <row r="275" spans="1:23" x14ac:dyDescent="0.25">
      <c r="A275" s="48"/>
      <c r="B275" s="48"/>
      <c r="C275" s="48"/>
      <c r="D275" s="48"/>
      <c r="E275" s="48"/>
      <c r="F275" s="48"/>
      <c r="G275" s="48"/>
      <c r="H275" s="48"/>
      <c r="I275" s="48"/>
      <c r="J275" s="73"/>
      <c r="K275" s="48"/>
      <c r="L275" s="48"/>
      <c r="M275" s="73"/>
      <c r="N275" s="48"/>
      <c r="O275" s="48"/>
      <c r="P275" s="73"/>
      <c r="Q275" s="48"/>
      <c r="R275" s="48"/>
      <c r="S275" s="73"/>
      <c r="T275" s="48"/>
      <c r="U275" s="48"/>
      <c r="V275" s="73"/>
      <c r="W275" s="48"/>
    </row>
    <row r="276" spans="1:23" x14ac:dyDescent="0.25">
      <c r="A276" s="48"/>
      <c r="B276" s="48"/>
      <c r="C276" s="48"/>
      <c r="D276" s="48"/>
      <c r="E276" s="48"/>
      <c r="F276" s="48"/>
      <c r="G276" s="48"/>
      <c r="H276" s="48"/>
      <c r="I276" s="48"/>
      <c r="J276" s="73"/>
      <c r="K276" s="48"/>
      <c r="L276" s="48"/>
      <c r="M276" s="73"/>
      <c r="N276" s="48"/>
      <c r="O276" s="48"/>
      <c r="P276" s="73"/>
      <c r="Q276" s="48"/>
      <c r="R276" s="48"/>
      <c r="S276" s="73"/>
      <c r="T276" s="48"/>
      <c r="U276" s="48"/>
      <c r="V276" s="73"/>
      <c r="W276" s="48"/>
    </row>
    <row r="277" spans="1:23" x14ac:dyDescent="0.25">
      <c r="A277" s="48"/>
      <c r="B277" s="48"/>
      <c r="C277" s="48"/>
      <c r="D277" s="48"/>
      <c r="E277" s="48"/>
      <c r="F277" s="48"/>
      <c r="G277" s="48"/>
      <c r="H277" s="48"/>
      <c r="I277" s="48"/>
      <c r="J277" s="73"/>
      <c r="K277" s="48"/>
      <c r="L277" s="48"/>
      <c r="M277" s="73"/>
      <c r="N277" s="48"/>
      <c r="O277" s="48"/>
      <c r="P277" s="73"/>
      <c r="Q277" s="48"/>
      <c r="R277" s="48"/>
      <c r="S277" s="73"/>
      <c r="T277" s="48"/>
      <c r="U277" s="48"/>
      <c r="V277" s="73"/>
      <c r="W277" s="48"/>
    </row>
    <row r="278" spans="1:23" x14ac:dyDescent="0.25">
      <c r="A278" s="48"/>
      <c r="B278" s="48"/>
      <c r="C278" s="48"/>
      <c r="D278" s="48"/>
      <c r="E278" s="48"/>
      <c r="F278" s="48"/>
      <c r="G278" s="48"/>
      <c r="H278" s="48"/>
      <c r="I278" s="48"/>
      <c r="J278" s="73"/>
      <c r="K278" s="48"/>
      <c r="L278" s="48"/>
      <c r="M278" s="73"/>
      <c r="N278" s="48"/>
      <c r="O278" s="48"/>
      <c r="P278" s="73"/>
      <c r="Q278" s="48"/>
      <c r="R278" s="48"/>
      <c r="S278" s="73"/>
      <c r="T278" s="48"/>
      <c r="U278" s="48"/>
      <c r="V278" s="73"/>
      <c r="W278" s="48"/>
    </row>
    <row r="279" spans="1:23" x14ac:dyDescent="0.25">
      <c r="A279" s="48"/>
      <c r="B279" s="48"/>
      <c r="C279" s="48"/>
      <c r="D279" s="48"/>
      <c r="E279" s="48"/>
      <c r="F279" s="48"/>
      <c r="G279" s="48"/>
      <c r="H279" s="48"/>
      <c r="I279" s="48"/>
      <c r="J279" s="73"/>
      <c r="K279" s="48"/>
      <c r="L279" s="48"/>
      <c r="M279" s="73"/>
      <c r="N279" s="48"/>
      <c r="O279" s="48"/>
      <c r="P279" s="73"/>
      <c r="Q279" s="48"/>
      <c r="R279" s="48"/>
      <c r="S279" s="73"/>
      <c r="T279" s="48"/>
      <c r="U279" s="48"/>
      <c r="V279" s="73"/>
      <c r="W279" s="48"/>
    </row>
  </sheetData>
  <autoFilter ref="D23:F23"/>
  <mergeCells count="3">
    <mergeCell ref="E3:E4"/>
    <mergeCell ref="D15:F18"/>
    <mergeCell ref="D21:E21"/>
  </mergeCells>
  <pageMargins left="0.25" right="0.25" top="0.75" bottom="0.75" header="0.3" footer="0.3"/>
  <pageSetup scale="53" fitToHeight="0" orientation="landscape" r:id="rId1"/>
  <colBreaks count="1" manualBreakCount="1">
    <brk id="8" max="20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79"/>
  <sheetViews>
    <sheetView zoomScaleNormal="100" workbookViewId="0">
      <selection activeCell="D1" sqref="D1"/>
    </sheetView>
  </sheetViews>
  <sheetFormatPr defaultRowHeight="15" x14ac:dyDescent="0.25"/>
  <cols>
    <col min="1" max="1" width="3" customWidth="1"/>
    <col min="2" max="2" width="3.7109375" customWidth="1"/>
    <col min="3" max="3" width="4.140625" customWidth="1"/>
    <col min="4" max="4" width="71" customWidth="1"/>
    <col min="5" max="5" width="89.85546875" customWidth="1"/>
    <col min="6" max="6" width="28.85546875" customWidth="1"/>
    <col min="7" max="7" width="25.42578125" customWidth="1"/>
    <col min="8" max="8" width="4.5703125" customWidth="1"/>
    <col min="9" max="9" width="3.7109375" customWidth="1"/>
  </cols>
  <sheetData>
    <row r="1" spans="1:24" x14ac:dyDescent="0.25">
      <c r="A1" s="49"/>
      <c r="B1" s="49"/>
      <c r="C1" s="49"/>
      <c r="D1" s="49"/>
      <c r="E1" s="49"/>
      <c r="F1" s="49"/>
      <c r="G1" s="49"/>
      <c r="H1" s="49"/>
      <c r="I1" s="49"/>
      <c r="J1" s="73"/>
      <c r="K1" s="73"/>
      <c r="L1" s="73"/>
      <c r="M1" s="73"/>
      <c r="N1" s="73"/>
      <c r="O1" s="73"/>
      <c r="P1" s="73"/>
      <c r="Q1" s="73"/>
      <c r="R1" s="73"/>
      <c r="S1" s="73"/>
      <c r="T1" s="73"/>
      <c r="U1" s="73"/>
      <c r="V1" s="73"/>
      <c r="W1" s="73"/>
      <c r="X1" s="73"/>
    </row>
    <row r="2" spans="1:24" x14ac:dyDescent="0.25">
      <c r="A2" s="73"/>
      <c r="B2" s="73"/>
      <c r="C2" s="73"/>
      <c r="D2" s="73"/>
      <c r="E2" s="73"/>
      <c r="F2" s="73"/>
      <c r="G2" s="73"/>
      <c r="H2" s="73"/>
      <c r="I2" s="73"/>
      <c r="J2" s="73"/>
      <c r="K2" s="73"/>
      <c r="L2" s="73"/>
      <c r="M2" s="73"/>
      <c r="N2" s="73"/>
      <c r="O2" s="73"/>
      <c r="P2" s="73"/>
      <c r="Q2" s="73"/>
      <c r="R2" s="73"/>
      <c r="S2" s="73"/>
      <c r="T2" s="73"/>
      <c r="U2" s="73"/>
      <c r="V2" s="73"/>
      <c r="W2" s="73"/>
      <c r="X2" s="73"/>
    </row>
    <row r="3" spans="1:24" ht="15" customHeight="1" x14ac:dyDescent="0.25">
      <c r="A3" s="73"/>
      <c r="B3" s="73"/>
      <c r="C3" s="73"/>
      <c r="D3" s="73"/>
      <c r="E3" s="173" t="str">
        <f>Summary!G10</f>
        <v>Acme Fireworks</v>
      </c>
      <c r="F3" s="105"/>
      <c r="G3" s="105"/>
      <c r="H3" s="73"/>
      <c r="I3" s="73"/>
      <c r="J3" s="73"/>
      <c r="K3" s="73"/>
      <c r="L3" s="73"/>
      <c r="M3" s="73"/>
      <c r="N3" s="73"/>
      <c r="O3" s="73"/>
      <c r="P3" s="73"/>
      <c r="Q3" s="73"/>
      <c r="R3" s="73"/>
      <c r="S3" s="73"/>
      <c r="T3" s="73"/>
      <c r="U3" s="73"/>
      <c r="V3" s="73"/>
      <c r="W3" s="73"/>
      <c r="X3" s="73"/>
    </row>
    <row r="4" spans="1:24" ht="15" customHeight="1" x14ac:dyDescent="0.25">
      <c r="A4" s="73"/>
      <c r="B4" s="73"/>
      <c r="C4" s="73"/>
      <c r="D4" s="73"/>
      <c r="E4" s="173"/>
      <c r="F4" s="105"/>
      <c r="G4" s="105"/>
      <c r="H4" s="73"/>
      <c r="I4" s="73"/>
      <c r="J4" s="73"/>
      <c r="K4" s="73"/>
      <c r="L4" s="73"/>
      <c r="M4" s="73"/>
      <c r="N4" s="73"/>
      <c r="O4" s="73"/>
      <c r="P4" s="73"/>
      <c r="Q4" s="73"/>
      <c r="R4" s="73"/>
      <c r="S4" s="73"/>
      <c r="T4" s="73"/>
      <c r="U4" s="73"/>
      <c r="V4" s="73"/>
      <c r="W4" s="73"/>
      <c r="X4" s="73"/>
    </row>
    <row r="5" spans="1:24" ht="15" customHeight="1" x14ac:dyDescent="0.25">
      <c r="A5" s="73"/>
      <c r="B5" s="73"/>
      <c r="C5" s="73"/>
      <c r="D5" s="73"/>
      <c r="E5" s="73"/>
      <c r="F5" s="102"/>
      <c r="G5" s="102"/>
      <c r="H5" s="73"/>
      <c r="I5" s="73"/>
      <c r="J5" s="73"/>
      <c r="K5" s="73"/>
      <c r="L5" s="73"/>
      <c r="M5" s="73"/>
      <c r="N5" s="73"/>
      <c r="O5" s="73"/>
      <c r="P5" s="73"/>
      <c r="Q5" s="73"/>
      <c r="R5" s="73"/>
      <c r="S5" s="73"/>
      <c r="T5" s="73"/>
      <c r="U5" s="73"/>
      <c r="V5" s="73"/>
      <c r="W5" s="73"/>
      <c r="X5" s="73"/>
    </row>
    <row r="6" spans="1:24" x14ac:dyDescent="0.25">
      <c r="A6" s="73"/>
      <c r="B6" s="50"/>
      <c r="C6" s="50"/>
      <c r="D6" s="50"/>
      <c r="E6" s="50"/>
      <c r="F6" s="50"/>
      <c r="G6" s="50"/>
      <c r="H6" s="50"/>
      <c r="I6" s="73"/>
      <c r="J6" s="73"/>
      <c r="K6" s="73"/>
      <c r="L6" s="73"/>
      <c r="M6" s="73"/>
      <c r="N6" s="73"/>
      <c r="O6" s="73"/>
      <c r="P6" s="73"/>
      <c r="Q6" s="73"/>
      <c r="R6" s="73"/>
      <c r="S6" s="73"/>
      <c r="T6" s="73"/>
      <c r="U6" s="73"/>
      <c r="V6" s="73"/>
      <c r="W6" s="73"/>
      <c r="X6" s="73"/>
    </row>
    <row r="7" spans="1:24" x14ac:dyDescent="0.25">
      <c r="A7" s="73"/>
      <c r="B7" s="49"/>
      <c r="C7" s="49"/>
      <c r="D7" s="49"/>
      <c r="E7" s="49"/>
      <c r="F7" s="49"/>
      <c r="G7" s="49"/>
      <c r="H7" s="49"/>
      <c r="I7" s="73"/>
      <c r="J7" s="73"/>
      <c r="K7" s="73"/>
      <c r="L7" s="73"/>
      <c r="M7" s="73"/>
      <c r="N7" s="73"/>
      <c r="O7" s="73"/>
      <c r="P7" s="73"/>
      <c r="Q7" s="73"/>
      <c r="R7" s="73"/>
      <c r="S7" s="73"/>
      <c r="T7" s="73"/>
      <c r="U7" s="73"/>
      <c r="V7" s="73"/>
      <c r="W7" s="73"/>
      <c r="X7" s="73"/>
    </row>
    <row r="8" spans="1:24" ht="27.75" customHeight="1" x14ac:dyDescent="0.35">
      <c r="A8" s="73"/>
      <c r="B8" s="49"/>
      <c r="C8" s="51"/>
      <c r="D8" s="123" t="s">
        <v>147</v>
      </c>
      <c r="E8" s="103"/>
      <c r="F8" s="103"/>
      <c r="G8" s="103"/>
      <c r="H8" s="49"/>
      <c r="I8" s="73"/>
      <c r="J8" s="73"/>
      <c r="K8" s="73"/>
      <c r="L8" s="73"/>
      <c r="M8" s="73"/>
      <c r="N8" s="73"/>
      <c r="O8" s="73"/>
      <c r="P8" s="73"/>
      <c r="Q8" s="73"/>
      <c r="R8" s="73"/>
      <c r="S8" s="73"/>
      <c r="T8" s="73"/>
      <c r="U8" s="73"/>
      <c r="V8" s="73"/>
      <c r="W8" s="73"/>
      <c r="X8" s="73"/>
    </row>
    <row r="9" spans="1:24" ht="15" customHeight="1" x14ac:dyDescent="0.25">
      <c r="A9" s="73"/>
      <c r="B9" s="49"/>
      <c r="C9" s="73"/>
      <c r="D9" s="73"/>
      <c r="E9" s="15"/>
      <c r="F9" s="73"/>
      <c r="G9" s="73"/>
      <c r="H9" s="49"/>
      <c r="I9" s="73"/>
      <c r="J9" s="73"/>
      <c r="K9" s="73"/>
      <c r="L9" s="73"/>
      <c r="M9" s="73"/>
      <c r="N9" s="73"/>
      <c r="O9" s="73"/>
      <c r="P9" s="73"/>
      <c r="Q9" s="73"/>
      <c r="R9" s="73"/>
      <c r="S9" s="73"/>
      <c r="T9" s="73"/>
      <c r="U9" s="73"/>
      <c r="V9" s="73"/>
      <c r="W9" s="73"/>
      <c r="X9" s="73"/>
    </row>
    <row r="10" spans="1:24" ht="15" customHeight="1" thickBot="1" x14ac:dyDescent="0.3">
      <c r="A10" s="73"/>
      <c r="B10" s="49"/>
      <c r="C10" s="110"/>
      <c r="D10" s="110"/>
      <c r="E10" s="112"/>
      <c r="F10" s="110"/>
      <c r="G10" s="110"/>
      <c r="H10" s="49"/>
      <c r="I10" s="73"/>
      <c r="J10" s="73"/>
      <c r="K10" s="73"/>
      <c r="L10" s="73"/>
      <c r="M10" s="73"/>
      <c r="N10" s="73"/>
      <c r="O10" s="73"/>
      <c r="P10" s="73"/>
      <c r="Q10" s="73"/>
      <c r="R10" s="73"/>
      <c r="S10" s="73"/>
      <c r="T10" s="73"/>
      <c r="U10" s="73"/>
      <c r="V10" s="73"/>
      <c r="W10" s="73"/>
      <c r="X10" s="73"/>
    </row>
    <row r="11" spans="1:24" ht="26.25" customHeight="1" thickBot="1" x14ac:dyDescent="0.3">
      <c r="A11" s="73"/>
      <c r="B11" s="49"/>
      <c r="C11" s="119"/>
      <c r="D11" s="120" t="s">
        <v>148</v>
      </c>
      <c r="E11" s="121"/>
      <c r="F11" s="114" t="s">
        <v>123</v>
      </c>
      <c r="G11" s="115" t="s">
        <v>151</v>
      </c>
      <c r="H11" s="49"/>
      <c r="I11" s="73"/>
      <c r="J11" s="73"/>
      <c r="K11" s="73"/>
      <c r="L11" s="73"/>
      <c r="M11" s="73"/>
      <c r="N11" s="73"/>
      <c r="O11" s="73"/>
      <c r="P11" s="73"/>
      <c r="Q11" s="73"/>
      <c r="R11" s="73"/>
      <c r="S11" s="73"/>
      <c r="T11" s="73"/>
      <c r="U11" s="73"/>
      <c r="V11" s="73"/>
      <c r="W11" s="73"/>
      <c r="X11" s="73"/>
    </row>
    <row r="12" spans="1:24" ht="17.25" customHeight="1" thickBot="1" x14ac:dyDescent="0.3">
      <c r="A12" s="73"/>
      <c r="B12" s="49"/>
      <c r="C12" s="73"/>
      <c r="D12" s="73"/>
      <c r="E12" s="73"/>
      <c r="F12" s="116" t="s">
        <v>125</v>
      </c>
      <c r="G12" s="117" t="s">
        <v>126</v>
      </c>
      <c r="H12" s="49"/>
      <c r="I12" s="73"/>
      <c r="J12" s="73"/>
      <c r="K12" s="73"/>
      <c r="L12" s="73"/>
      <c r="M12" s="73"/>
      <c r="N12" s="73"/>
      <c r="O12" s="73"/>
      <c r="P12" s="73"/>
      <c r="Q12" s="73"/>
      <c r="R12" s="73"/>
      <c r="S12" s="73"/>
      <c r="T12" s="73"/>
      <c r="U12" s="73"/>
      <c r="V12" s="73"/>
      <c r="W12" s="73"/>
      <c r="X12" s="73"/>
    </row>
    <row r="13" spans="1:24" ht="15" customHeight="1" x14ac:dyDescent="0.25">
      <c r="A13" s="73"/>
      <c r="B13" s="49"/>
      <c r="C13" s="73"/>
      <c r="D13" s="73"/>
      <c r="E13" s="73"/>
      <c r="F13" s="73"/>
      <c r="G13" s="73"/>
      <c r="H13" s="49"/>
      <c r="I13" s="73"/>
      <c r="J13" s="73"/>
      <c r="K13" s="73"/>
      <c r="L13" s="73"/>
      <c r="M13" s="73"/>
      <c r="N13" s="73"/>
      <c r="O13" s="73"/>
      <c r="P13" s="73"/>
      <c r="Q13" s="73"/>
      <c r="R13" s="73"/>
      <c r="S13" s="73"/>
      <c r="T13" s="73"/>
      <c r="U13" s="73"/>
      <c r="V13" s="73"/>
      <c r="W13" s="73"/>
      <c r="X13" s="73"/>
    </row>
    <row r="14" spans="1:24" ht="15" customHeight="1" x14ac:dyDescent="0.25">
      <c r="A14" s="73"/>
      <c r="B14" s="49"/>
      <c r="C14" s="73"/>
      <c r="D14" s="118" t="s">
        <v>141</v>
      </c>
      <c r="E14" s="73"/>
      <c r="F14" s="73"/>
      <c r="G14" s="73"/>
      <c r="H14" s="49"/>
      <c r="I14" s="73"/>
      <c r="J14" s="73"/>
      <c r="K14" s="73"/>
      <c r="L14" s="73"/>
      <c r="M14" s="73"/>
      <c r="N14" s="73"/>
      <c r="O14" s="73"/>
      <c r="P14" s="73"/>
      <c r="Q14" s="73"/>
      <c r="R14" s="73"/>
      <c r="S14" s="73"/>
      <c r="T14" s="73"/>
      <c r="U14" s="73"/>
      <c r="V14" s="73"/>
      <c r="W14" s="73"/>
      <c r="X14" s="73"/>
    </row>
    <row r="15" spans="1:24" ht="15" customHeight="1" x14ac:dyDescent="0.25">
      <c r="A15" s="73"/>
      <c r="B15" s="49"/>
      <c r="C15" s="73"/>
      <c r="D15" s="172" t="s">
        <v>231</v>
      </c>
      <c r="E15" s="172"/>
      <c r="F15" s="172"/>
      <c r="G15" s="73"/>
      <c r="H15" s="49"/>
      <c r="I15" s="73"/>
      <c r="J15" s="73"/>
      <c r="K15" s="73"/>
      <c r="L15" s="73"/>
      <c r="M15" s="73"/>
      <c r="N15" s="73"/>
      <c r="O15" s="73"/>
      <c r="P15" s="73"/>
      <c r="Q15" s="73"/>
      <c r="R15" s="73"/>
      <c r="S15" s="73"/>
      <c r="T15" s="73"/>
      <c r="U15" s="73"/>
      <c r="V15" s="73"/>
      <c r="W15" s="73"/>
      <c r="X15" s="73"/>
    </row>
    <row r="16" spans="1:24" ht="15" customHeight="1" x14ac:dyDescent="0.25">
      <c r="A16" s="73"/>
      <c r="B16" s="49"/>
      <c r="C16" s="73"/>
      <c r="D16" s="172"/>
      <c r="E16" s="172"/>
      <c r="F16" s="172"/>
      <c r="G16" s="73"/>
      <c r="H16" s="49"/>
      <c r="I16" s="73"/>
      <c r="J16" s="73"/>
      <c r="K16" s="73"/>
      <c r="L16" s="73"/>
      <c r="M16" s="73"/>
      <c r="N16" s="73"/>
      <c r="O16" s="73"/>
      <c r="P16" s="73"/>
      <c r="Q16" s="73"/>
      <c r="R16" s="73"/>
      <c r="S16" s="73"/>
      <c r="T16" s="73"/>
      <c r="U16" s="73"/>
      <c r="V16" s="73"/>
      <c r="W16" s="73"/>
      <c r="X16" s="73"/>
    </row>
    <row r="17" spans="1:24" ht="15" customHeight="1" x14ac:dyDescent="0.25">
      <c r="A17" s="73"/>
      <c r="B17" s="49"/>
      <c r="C17" s="73"/>
      <c r="D17" s="172"/>
      <c r="E17" s="172"/>
      <c r="F17" s="172"/>
      <c r="G17" s="73"/>
      <c r="H17" s="49"/>
      <c r="I17" s="73"/>
      <c r="J17" s="73"/>
      <c r="K17" s="73"/>
      <c r="L17" s="73"/>
      <c r="M17" s="73"/>
      <c r="N17" s="73"/>
      <c r="O17" s="73"/>
      <c r="P17" s="73"/>
      <c r="Q17" s="73"/>
      <c r="R17" s="73"/>
      <c r="S17" s="73"/>
      <c r="T17" s="73"/>
      <c r="U17" s="73"/>
      <c r="V17" s="73"/>
      <c r="W17" s="73"/>
      <c r="X17" s="73"/>
    </row>
    <row r="18" spans="1:24" ht="15" customHeight="1" x14ac:dyDescent="0.25">
      <c r="A18" s="73"/>
      <c r="B18" s="49"/>
      <c r="C18" s="73"/>
      <c r="D18" s="172"/>
      <c r="E18" s="172"/>
      <c r="F18" s="172"/>
      <c r="G18" s="73"/>
      <c r="H18" s="49"/>
      <c r="I18" s="73"/>
      <c r="J18" s="73"/>
      <c r="K18" s="73"/>
      <c r="L18" s="73"/>
      <c r="M18" s="73"/>
      <c r="N18" s="73"/>
      <c r="O18" s="73"/>
      <c r="P18" s="73"/>
      <c r="Q18" s="73"/>
      <c r="R18" s="73"/>
      <c r="S18" s="73"/>
      <c r="T18" s="73"/>
      <c r="U18" s="73"/>
      <c r="V18" s="73"/>
      <c r="W18" s="73"/>
      <c r="X18" s="73"/>
    </row>
    <row r="19" spans="1:24" ht="15" customHeight="1" x14ac:dyDescent="0.25">
      <c r="A19" s="73"/>
      <c r="B19" s="49"/>
      <c r="C19" s="73"/>
      <c r="D19" s="118" t="s">
        <v>130</v>
      </c>
      <c r="E19" s="125"/>
      <c r="F19" s="125"/>
      <c r="G19" s="73"/>
      <c r="H19" s="49"/>
      <c r="I19" s="73"/>
      <c r="J19" s="73"/>
      <c r="K19" s="73"/>
      <c r="L19" s="73"/>
      <c r="M19" s="73"/>
      <c r="N19" s="73"/>
      <c r="O19" s="73"/>
      <c r="P19" s="73"/>
      <c r="Q19" s="73"/>
      <c r="R19" s="73"/>
      <c r="S19" s="73"/>
      <c r="T19" s="73"/>
      <c r="U19" s="73"/>
      <c r="V19" s="73"/>
      <c r="W19" s="73"/>
      <c r="X19" s="73"/>
    </row>
    <row r="20" spans="1:24" ht="15" customHeight="1" x14ac:dyDescent="0.25">
      <c r="A20" s="73"/>
      <c r="B20" s="49"/>
      <c r="C20" s="73"/>
      <c r="D20" s="118"/>
      <c r="E20" s="125"/>
      <c r="F20" s="125"/>
      <c r="G20" s="73"/>
      <c r="H20" s="49"/>
      <c r="I20" s="73"/>
      <c r="J20" s="73"/>
      <c r="K20" s="73"/>
      <c r="L20" s="73"/>
      <c r="M20" s="73"/>
      <c r="N20" s="73"/>
      <c r="O20" s="73"/>
      <c r="P20" s="73"/>
      <c r="Q20" s="73"/>
      <c r="R20" s="73"/>
      <c r="S20" s="73"/>
      <c r="T20" s="73"/>
      <c r="U20" s="73"/>
      <c r="V20" s="73"/>
      <c r="W20" s="73"/>
      <c r="X20" s="73"/>
    </row>
    <row r="21" spans="1:24" ht="15" customHeight="1" x14ac:dyDescent="0.25">
      <c r="A21" s="73"/>
      <c r="B21" s="49"/>
      <c r="C21" s="73"/>
      <c r="D21" s="172" t="s">
        <v>226</v>
      </c>
      <c r="E21" s="172"/>
      <c r="F21" s="125"/>
      <c r="G21" s="73"/>
      <c r="H21" s="49"/>
      <c r="I21" s="73"/>
      <c r="J21" s="73"/>
      <c r="K21" s="73"/>
      <c r="L21" s="73"/>
      <c r="M21" s="73"/>
      <c r="N21" s="73"/>
      <c r="O21" s="73"/>
      <c r="P21" s="73"/>
      <c r="Q21" s="73"/>
      <c r="R21" s="73"/>
      <c r="S21" s="73"/>
      <c r="T21" s="73"/>
      <c r="U21" s="73"/>
      <c r="V21" s="73"/>
      <c r="W21" s="73"/>
      <c r="X21" s="73"/>
    </row>
    <row r="22" spans="1:24" ht="15" customHeight="1" x14ac:dyDescent="0.25">
      <c r="A22" s="73"/>
      <c r="B22" s="49"/>
      <c r="C22" s="73"/>
      <c r="D22" s="125"/>
      <c r="E22" s="125"/>
      <c r="F22" s="125"/>
      <c r="G22" s="73"/>
      <c r="H22" s="49"/>
      <c r="I22" s="73"/>
      <c r="J22" s="73"/>
      <c r="K22" s="73"/>
      <c r="L22" s="73"/>
      <c r="M22" s="73"/>
      <c r="N22" s="73"/>
      <c r="O22" s="73"/>
      <c r="P22" s="73"/>
      <c r="Q22" s="73"/>
      <c r="R22" s="73"/>
      <c r="S22" s="73"/>
      <c r="T22" s="73"/>
      <c r="U22" s="73"/>
      <c r="V22" s="73"/>
      <c r="W22" s="73"/>
      <c r="X22" s="73"/>
    </row>
    <row r="23" spans="1:24" ht="15" customHeight="1" x14ac:dyDescent="0.25">
      <c r="A23" s="73"/>
      <c r="B23" s="49"/>
      <c r="C23" s="73"/>
      <c r="D23" s="126" t="s">
        <v>92</v>
      </c>
      <c r="E23" s="126" t="s">
        <v>149</v>
      </c>
      <c r="F23" s="126" t="s">
        <v>1</v>
      </c>
      <c r="G23" s="73"/>
      <c r="H23" s="49"/>
      <c r="I23" s="73"/>
      <c r="J23" s="73"/>
      <c r="K23" s="73"/>
      <c r="L23" s="73"/>
      <c r="M23" s="73"/>
      <c r="N23" s="73"/>
      <c r="O23" s="73"/>
      <c r="P23" s="73"/>
      <c r="Q23" s="73"/>
      <c r="R23" s="73"/>
      <c r="S23" s="73"/>
      <c r="T23" s="73"/>
      <c r="U23" s="73"/>
      <c r="V23" s="73"/>
      <c r="W23" s="73"/>
      <c r="X23" s="73"/>
    </row>
    <row r="24" spans="1:24" ht="15" customHeight="1" x14ac:dyDescent="0.25">
      <c r="A24" s="73"/>
      <c r="B24" s="49"/>
      <c r="C24" s="73"/>
      <c r="D24" s="104"/>
      <c r="E24" s="104"/>
      <c r="F24" s="104"/>
      <c r="G24" s="73"/>
      <c r="H24" s="49"/>
      <c r="I24" s="73"/>
      <c r="J24" s="73"/>
      <c r="K24" s="73"/>
      <c r="L24" s="73"/>
      <c r="M24" s="73"/>
      <c r="N24" s="73"/>
      <c r="O24" s="73"/>
      <c r="P24" s="73"/>
      <c r="Q24" s="73"/>
      <c r="R24" s="73"/>
      <c r="S24" s="73"/>
      <c r="T24" s="73"/>
      <c r="U24" s="73"/>
      <c r="V24" s="73"/>
      <c r="W24" s="73"/>
      <c r="X24" s="73"/>
    </row>
    <row r="25" spans="1:24" ht="15" customHeight="1" x14ac:dyDescent="0.25">
      <c r="A25" s="73"/>
      <c r="B25" s="49"/>
      <c r="C25" s="73"/>
      <c r="D25" s="104"/>
      <c r="E25" s="104"/>
      <c r="F25" s="104"/>
      <c r="G25" s="73"/>
      <c r="H25" s="49"/>
      <c r="I25" s="73"/>
      <c r="J25" s="73"/>
      <c r="K25" s="73"/>
      <c r="L25" s="73"/>
      <c r="M25" s="73"/>
      <c r="N25" s="73"/>
      <c r="O25" s="73"/>
      <c r="P25" s="73"/>
      <c r="Q25" s="73"/>
      <c r="R25" s="73"/>
      <c r="S25" s="73"/>
      <c r="T25" s="73"/>
      <c r="U25" s="73"/>
      <c r="V25" s="73"/>
      <c r="W25" s="73"/>
      <c r="X25" s="73"/>
    </row>
    <row r="26" spans="1:24" ht="15" customHeight="1" x14ac:dyDescent="0.25">
      <c r="A26" s="73"/>
      <c r="B26" s="49"/>
      <c r="C26" s="73"/>
      <c r="D26" s="104"/>
      <c r="E26" s="104"/>
      <c r="F26" s="104"/>
      <c r="G26" s="73"/>
      <c r="H26" s="49"/>
      <c r="I26" s="73"/>
      <c r="J26" s="73"/>
      <c r="K26" s="73"/>
      <c r="L26" s="73"/>
      <c r="M26" s="73"/>
      <c r="N26" s="73"/>
      <c r="O26" s="73"/>
      <c r="P26" s="73"/>
      <c r="Q26" s="73"/>
      <c r="R26" s="73"/>
      <c r="S26" s="73"/>
      <c r="T26" s="73"/>
      <c r="U26" s="73"/>
      <c r="V26" s="73"/>
      <c r="W26" s="73"/>
      <c r="X26" s="73"/>
    </row>
    <row r="27" spans="1:24" ht="15" customHeight="1" x14ac:dyDescent="0.25">
      <c r="A27" s="73"/>
      <c r="B27" s="49"/>
      <c r="C27" s="73"/>
      <c r="D27" s="104"/>
      <c r="E27" s="104"/>
      <c r="F27" s="104"/>
      <c r="G27" s="73"/>
      <c r="H27" s="49"/>
      <c r="I27" s="73"/>
      <c r="J27" s="73"/>
      <c r="K27" s="73"/>
      <c r="L27" s="73"/>
      <c r="M27" s="73"/>
      <c r="N27" s="73"/>
      <c r="O27" s="73"/>
      <c r="P27" s="73"/>
      <c r="Q27" s="73"/>
      <c r="R27" s="73"/>
      <c r="S27" s="73"/>
      <c r="T27" s="73"/>
      <c r="U27" s="73"/>
      <c r="V27" s="73"/>
      <c r="W27" s="73"/>
      <c r="X27" s="73"/>
    </row>
    <row r="28" spans="1:24" ht="15" customHeight="1" x14ac:dyDescent="0.25">
      <c r="A28" s="73"/>
      <c r="B28" s="49"/>
      <c r="C28" s="73"/>
      <c r="D28" s="104"/>
      <c r="E28" s="104"/>
      <c r="F28" s="104"/>
      <c r="G28" s="73"/>
      <c r="H28" s="49"/>
      <c r="I28" s="73"/>
      <c r="J28" s="73"/>
      <c r="K28" s="73"/>
      <c r="L28" s="73"/>
      <c r="M28" s="73"/>
      <c r="N28" s="73"/>
      <c r="O28" s="73"/>
      <c r="P28" s="73"/>
      <c r="Q28" s="73"/>
      <c r="R28" s="73"/>
      <c r="S28" s="73"/>
      <c r="T28" s="73"/>
      <c r="U28" s="73"/>
      <c r="V28" s="73"/>
      <c r="W28" s="73"/>
      <c r="X28" s="73"/>
    </row>
    <row r="29" spans="1:24" ht="15" customHeight="1" x14ac:dyDescent="0.25">
      <c r="A29" s="73"/>
      <c r="B29" s="49"/>
      <c r="C29" s="73"/>
      <c r="D29" s="104"/>
      <c r="E29" s="104"/>
      <c r="F29" s="104"/>
      <c r="G29" s="73"/>
      <c r="H29" s="49"/>
      <c r="I29" s="73"/>
      <c r="J29" s="73"/>
      <c r="K29" s="73"/>
      <c r="L29" s="73"/>
      <c r="M29" s="73"/>
      <c r="N29" s="73"/>
      <c r="O29" s="73"/>
      <c r="P29" s="73"/>
      <c r="Q29" s="73"/>
      <c r="R29" s="73"/>
      <c r="S29" s="73"/>
      <c r="T29" s="73"/>
      <c r="U29" s="73"/>
      <c r="V29" s="73"/>
      <c r="W29" s="73"/>
      <c r="X29" s="73"/>
    </row>
    <row r="30" spans="1:24" ht="15" customHeight="1" x14ac:dyDescent="0.25">
      <c r="A30" s="73"/>
      <c r="B30" s="49"/>
      <c r="C30" s="73"/>
      <c r="D30" s="104"/>
      <c r="E30" s="104"/>
      <c r="F30" s="104"/>
      <c r="G30" s="73"/>
      <c r="H30" s="49"/>
      <c r="I30" s="73"/>
      <c r="J30" s="73"/>
      <c r="K30" s="73"/>
      <c r="L30" s="73"/>
      <c r="M30" s="73"/>
      <c r="N30" s="73"/>
      <c r="O30" s="73"/>
      <c r="P30" s="73"/>
      <c r="Q30" s="73"/>
      <c r="R30" s="73"/>
      <c r="S30" s="73"/>
      <c r="T30" s="73"/>
      <c r="U30" s="73"/>
      <c r="V30" s="73"/>
      <c r="W30" s="73"/>
      <c r="X30" s="73"/>
    </row>
    <row r="31" spans="1:24" ht="15" customHeight="1" x14ac:dyDescent="0.25">
      <c r="A31" s="73"/>
      <c r="B31" s="49"/>
      <c r="C31" s="73"/>
      <c r="D31" s="104"/>
      <c r="E31" s="104"/>
      <c r="F31" s="104"/>
      <c r="G31" s="73"/>
      <c r="H31" s="49"/>
      <c r="I31" s="73"/>
      <c r="J31" s="73"/>
      <c r="K31" s="73"/>
      <c r="L31" s="73"/>
      <c r="M31" s="73"/>
      <c r="N31" s="73"/>
      <c r="O31" s="73"/>
      <c r="P31" s="73"/>
      <c r="Q31" s="73"/>
      <c r="R31" s="73"/>
      <c r="S31" s="73"/>
      <c r="T31" s="73"/>
      <c r="U31" s="73"/>
      <c r="V31" s="73"/>
      <c r="W31" s="73"/>
      <c r="X31" s="73"/>
    </row>
    <row r="32" spans="1:24" ht="15" customHeight="1" x14ac:dyDescent="0.25">
      <c r="A32" s="73"/>
      <c r="B32" s="49"/>
      <c r="C32" s="73"/>
      <c r="D32" s="104"/>
      <c r="E32" s="104"/>
      <c r="F32" s="104"/>
      <c r="G32" s="73"/>
      <c r="H32" s="49"/>
      <c r="I32" s="73"/>
      <c r="J32" s="73"/>
      <c r="K32" s="73"/>
      <c r="L32" s="73"/>
      <c r="M32" s="73"/>
      <c r="N32" s="73"/>
      <c r="O32" s="73"/>
      <c r="P32" s="73"/>
      <c r="Q32" s="73"/>
      <c r="R32" s="73"/>
      <c r="S32" s="73"/>
      <c r="T32" s="73"/>
      <c r="U32" s="73"/>
      <c r="V32" s="73"/>
      <c r="W32" s="73"/>
      <c r="X32" s="73"/>
    </row>
    <row r="33" spans="1:24" ht="15" customHeight="1" x14ac:dyDescent="0.25">
      <c r="A33" s="73"/>
      <c r="B33" s="49"/>
      <c r="C33" s="73"/>
      <c r="D33" s="104"/>
      <c r="E33" s="104"/>
      <c r="F33" s="104"/>
      <c r="G33" s="73"/>
      <c r="H33" s="49"/>
      <c r="I33" s="73"/>
      <c r="J33" s="73"/>
      <c r="K33" s="73"/>
      <c r="L33" s="73"/>
      <c r="M33" s="73"/>
      <c r="N33" s="73"/>
      <c r="O33" s="73"/>
      <c r="P33" s="73"/>
      <c r="Q33" s="73"/>
      <c r="R33" s="73"/>
      <c r="S33" s="73"/>
      <c r="T33" s="73"/>
      <c r="U33" s="73"/>
      <c r="V33" s="73"/>
      <c r="W33" s="73"/>
      <c r="X33" s="73"/>
    </row>
    <row r="34" spans="1:24" ht="15" customHeight="1" x14ac:dyDescent="0.25">
      <c r="A34" s="73"/>
      <c r="B34" s="49"/>
      <c r="C34" s="73"/>
      <c r="D34" s="104"/>
      <c r="E34" s="104"/>
      <c r="F34" s="104"/>
      <c r="G34" s="73"/>
      <c r="H34" s="49"/>
      <c r="I34" s="73"/>
      <c r="J34" s="73"/>
      <c r="K34" s="73"/>
      <c r="L34" s="73"/>
      <c r="M34" s="73"/>
      <c r="N34" s="73"/>
      <c r="O34" s="73"/>
      <c r="P34" s="73"/>
      <c r="Q34" s="73"/>
      <c r="R34" s="73"/>
      <c r="S34" s="73"/>
      <c r="T34" s="73"/>
      <c r="U34" s="73"/>
      <c r="V34" s="73"/>
      <c r="W34" s="73"/>
      <c r="X34" s="73"/>
    </row>
    <row r="35" spans="1:24" ht="15" customHeight="1" x14ac:dyDescent="0.25">
      <c r="A35" s="73"/>
      <c r="B35" s="49"/>
      <c r="C35" s="73"/>
      <c r="D35" s="104"/>
      <c r="E35" s="104"/>
      <c r="F35" s="104"/>
      <c r="G35" s="73"/>
      <c r="H35" s="49"/>
      <c r="I35" s="73"/>
      <c r="J35" s="73"/>
      <c r="K35" s="73"/>
      <c r="L35" s="73"/>
      <c r="M35" s="73"/>
      <c r="N35" s="73"/>
      <c r="O35" s="73"/>
      <c r="P35" s="73"/>
      <c r="Q35" s="73"/>
      <c r="R35" s="73"/>
      <c r="S35" s="73"/>
      <c r="T35" s="73"/>
      <c r="U35" s="73"/>
      <c r="V35" s="73"/>
      <c r="W35" s="73"/>
      <c r="X35" s="73"/>
    </row>
    <row r="36" spans="1:24" ht="15" customHeight="1" x14ac:dyDescent="0.25">
      <c r="A36" s="73"/>
      <c r="B36" s="49"/>
      <c r="C36" s="73"/>
      <c r="D36" s="104"/>
      <c r="E36" s="104"/>
      <c r="F36" s="104"/>
      <c r="G36" s="73"/>
      <c r="H36" s="49"/>
      <c r="I36" s="73"/>
      <c r="J36" s="73"/>
      <c r="K36" s="73"/>
      <c r="L36" s="73"/>
      <c r="M36" s="73"/>
      <c r="N36" s="73"/>
      <c r="O36" s="73"/>
      <c r="P36" s="73"/>
      <c r="Q36" s="73"/>
      <c r="R36" s="73"/>
      <c r="S36" s="73"/>
      <c r="T36" s="73"/>
      <c r="U36" s="73"/>
      <c r="V36" s="73"/>
      <c r="W36" s="73"/>
      <c r="X36" s="73"/>
    </row>
    <row r="37" spans="1:24" ht="15" customHeight="1" x14ac:dyDescent="0.25">
      <c r="A37" s="73"/>
      <c r="B37" s="49"/>
      <c r="C37" s="73"/>
      <c r="D37" s="104"/>
      <c r="E37" s="104"/>
      <c r="F37" s="104"/>
      <c r="G37" s="73"/>
      <c r="H37" s="49"/>
      <c r="I37" s="73"/>
      <c r="J37" s="73"/>
      <c r="K37" s="73"/>
      <c r="L37" s="73"/>
      <c r="M37" s="73"/>
      <c r="N37" s="73"/>
      <c r="O37" s="73"/>
      <c r="P37" s="73"/>
      <c r="Q37" s="73"/>
      <c r="R37" s="73"/>
      <c r="S37" s="73"/>
      <c r="T37" s="73"/>
      <c r="U37" s="73"/>
      <c r="V37" s="73"/>
      <c r="W37" s="73"/>
      <c r="X37" s="73"/>
    </row>
    <row r="38" spans="1:24" ht="15" customHeight="1" x14ac:dyDescent="0.25">
      <c r="A38" s="73"/>
      <c r="B38" s="49"/>
      <c r="C38" s="73"/>
      <c r="D38" s="104"/>
      <c r="E38" s="104"/>
      <c r="F38" s="104"/>
      <c r="G38" s="73"/>
      <c r="H38" s="49"/>
      <c r="I38" s="73"/>
      <c r="J38" s="73"/>
      <c r="K38" s="73"/>
      <c r="L38" s="73"/>
      <c r="M38" s="73"/>
      <c r="N38" s="73"/>
      <c r="O38" s="73"/>
      <c r="P38" s="73"/>
      <c r="Q38" s="73"/>
      <c r="R38" s="73"/>
      <c r="S38" s="73"/>
      <c r="T38" s="73"/>
      <c r="U38" s="73"/>
      <c r="V38" s="73"/>
      <c r="W38" s="73"/>
      <c r="X38" s="73"/>
    </row>
    <row r="39" spans="1:24" ht="15" customHeight="1" x14ac:dyDescent="0.25">
      <c r="A39" s="73"/>
      <c r="B39" s="49"/>
      <c r="C39" s="73"/>
      <c r="D39" s="104"/>
      <c r="E39" s="104"/>
      <c r="F39" s="104"/>
      <c r="G39" s="73"/>
      <c r="H39" s="49"/>
      <c r="I39" s="73"/>
      <c r="J39" s="73"/>
      <c r="K39" s="73"/>
      <c r="L39" s="73"/>
      <c r="M39" s="73"/>
      <c r="N39" s="73"/>
      <c r="O39" s="73"/>
      <c r="P39" s="73"/>
      <c r="Q39" s="73"/>
      <c r="R39" s="73"/>
      <c r="S39" s="73"/>
      <c r="T39" s="73"/>
      <c r="U39" s="73"/>
      <c r="V39" s="73"/>
      <c r="W39" s="73"/>
      <c r="X39" s="73"/>
    </row>
    <row r="40" spans="1:24" ht="15" customHeight="1" x14ac:dyDescent="0.25">
      <c r="A40" s="73"/>
      <c r="B40" s="49"/>
      <c r="C40" s="73"/>
      <c r="D40" s="104"/>
      <c r="E40" s="104"/>
      <c r="F40" s="104"/>
      <c r="G40" s="73"/>
      <c r="H40" s="49"/>
      <c r="I40" s="73"/>
      <c r="J40" s="73"/>
      <c r="K40" s="73"/>
      <c r="L40" s="73"/>
      <c r="M40" s="73"/>
      <c r="N40" s="73"/>
      <c r="O40" s="73"/>
      <c r="P40" s="73"/>
      <c r="Q40" s="73"/>
      <c r="R40" s="73"/>
      <c r="S40" s="73"/>
      <c r="T40" s="73"/>
      <c r="U40" s="73"/>
      <c r="V40" s="73"/>
      <c r="W40" s="73"/>
      <c r="X40" s="73"/>
    </row>
    <row r="41" spans="1:24" ht="15" customHeight="1" x14ac:dyDescent="0.25">
      <c r="A41" s="73"/>
      <c r="B41" s="49"/>
      <c r="C41" s="73"/>
      <c r="D41" s="104"/>
      <c r="E41" s="104"/>
      <c r="F41" s="104"/>
      <c r="G41" s="73"/>
      <c r="H41" s="49"/>
      <c r="I41" s="73"/>
      <c r="J41" s="73"/>
      <c r="K41" s="73"/>
      <c r="L41" s="73"/>
      <c r="M41" s="73"/>
      <c r="N41" s="73"/>
      <c r="O41" s="73"/>
      <c r="P41" s="73"/>
      <c r="Q41" s="73"/>
      <c r="R41" s="73"/>
      <c r="S41" s="73"/>
      <c r="T41" s="73"/>
      <c r="U41" s="73"/>
      <c r="V41" s="73"/>
      <c r="W41" s="73"/>
      <c r="X41" s="73"/>
    </row>
    <row r="42" spans="1:24" ht="15" customHeight="1" x14ac:dyDescent="0.25">
      <c r="A42" s="73"/>
      <c r="B42" s="49"/>
      <c r="C42" s="73"/>
      <c r="D42" s="104"/>
      <c r="E42" s="104"/>
      <c r="F42" s="104"/>
      <c r="G42" s="73"/>
      <c r="H42" s="49"/>
      <c r="I42" s="73"/>
      <c r="J42" s="73"/>
      <c r="K42" s="73"/>
      <c r="L42" s="73"/>
      <c r="M42" s="73"/>
      <c r="N42" s="73"/>
      <c r="O42" s="73"/>
      <c r="P42" s="73"/>
      <c r="Q42" s="73"/>
      <c r="R42" s="73"/>
      <c r="S42" s="73"/>
      <c r="T42" s="73"/>
      <c r="U42" s="73"/>
      <c r="V42" s="73"/>
      <c r="W42" s="73"/>
      <c r="X42" s="73"/>
    </row>
    <row r="43" spans="1:24" ht="15" customHeight="1" x14ac:dyDescent="0.25">
      <c r="A43" s="73"/>
      <c r="B43" s="49"/>
      <c r="C43" s="73"/>
      <c r="D43" s="104"/>
      <c r="E43" s="104"/>
      <c r="F43" s="104"/>
      <c r="G43" s="73"/>
      <c r="H43" s="49"/>
      <c r="I43" s="73"/>
      <c r="J43" s="73"/>
      <c r="K43" s="73"/>
      <c r="L43" s="73"/>
      <c r="M43" s="73"/>
      <c r="N43" s="73"/>
      <c r="O43" s="73"/>
      <c r="P43" s="73"/>
      <c r="Q43" s="73"/>
      <c r="R43" s="73"/>
      <c r="S43" s="73"/>
      <c r="T43" s="73"/>
      <c r="U43" s="73"/>
      <c r="V43" s="73"/>
      <c r="W43" s="73"/>
      <c r="X43" s="73"/>
    </row>
    <row r="44" spans="1:24" ht="15" customHeight="1" x14ac:dyDescent="0.25">
      <c r="A44" s="73"/>
      <c r="B44" s="49"/>
      <c r="C44" s="73"/>
      <c r="D44" s="104"/>
      <c r="E44" s="104"/>
      <c r="F44" s="104"/>
      <c r="G44" s="73"/>
      <c r="H44" s="49"/>
      <c r="I44" s="73"/>
      <c r="J44" s="73"/>
      <c r="K44" s="73"/>
      <c r="L44" s="73"/>
      <c r="M44" s="73"/>
      <c r="N44" s="73"/>
      <c r="O44" s="73"/>
      <c r="P44" s="73"/>
      <c r="Q44" s="73"/>
      <c r="R44" s="73"/>
      <c r="S44" s="73"/>
      <c r="T44" s="73"/>
      <c r="U44" s="73"/>
      <c r="V44" s="73"/>
      <c r="W44" s="73"/>
      <c r="X44" s="73"/>
    </row>
    <row r="45" spans="1:24" ht="15" customHeight="1" x14ac:dyDescent="0.25">
      <c r="A45" s="73"/>
      <c r="B45" s="49"/>
      <c r="C45" s="73"/>
      <c r="D45" s="104"/>
      <c r="E45" s="104"/>
      <c r="F45" s="104"/>
      <c r="G45" s="73"/>
      <c r="H45" s="49"/>
      <c r="I45" s="73"/>
      <c r="J45" s="73"/>
      <c r="K45" s="73"/>
      <c r="L45" s="73"/>
      <c r="M45" s="73"/>
      <c r="N45" s="73"/>
      <c r="O45" s="73"/>
      <c r="P45" s="73"/>
      <c r="Q45" s="73"/>
      <c r="R45" s="73"/>
      <c r="S45" s="73"/>
      <c r="T45" s="73"/>
      <c r="U45" s="73"/>
      <c r="V45" s="73"/>
      <c r="W45" s="73"/>
      <c r="X45" s="73"/>
    </row>
    <row r="46" spans="1:24" ht="15" customHeight="1" x14ac:dyDescent="0.25">
      <c r="A46" s="73"/>
      <c r="B46" s="49"/>
      <c r="C46" s="73"/>
      <c r="D46" s="104"/>
      <c r="E46" s="104"/>
      <c r="F46" s="104"/>
      <c r="G46" s="73"/>
      <c r="H46" s="49"/>
      <c r="I46" s="73"/>
      <c r="J46" s="73"/>
      <c r="K46" s="73"/>
      <c r="L46" s="73"/>
      <c r="M46" s="73"/>
      <c r="N46" s="73"/>
      <c r="O46" s="73"/>
      <c r="P46" s="73"/>
      <c r="Q46" s="73"/>
      <c r="R46" s="73"/>
      <c r="S46" s="73"/>
      <c r="T46" s="73"/>
      <c r="U46" s="73"/>
      <c r="V46" s="73"/>
      <c r="W46" s="73"/>
      <c r="X46" s="73"/>
    </row>
    <row r="47" spans="1:24" ht="15" customHeight="1" x14ac:dyDescent="0.25">
      <c r="A47" s="73"/>
      <c r="B47" s="49"/>
      <c r="C47" s="73"/>
      <c r="D47" s="104"/>
      <c r="E47" s="104"/>
      <c r="F47" s="104"/>
      <c r="G47" s="73"/>
      <c r="H47" s="49"/>
      <c r="I47" s="73"/>
      <c r="J47" s="73"/>
      <c r="K47" s="73"/>
      <c r="L47" s="73"/>
      <c r="M47" s="73"/>
      <c r="N47" s="73"/>
      <c r="O47" s="73"/>
      <c r="P47" s="73"/>
      <c r="Q47" s="73"/>
      <c r="R47" s="73"/>
      <c r="S47" s="73"/>
      <c r="T47" s="73"/>
      <c r="U47" s="73"/>
      <c r="V47" s="73"/>
      <c r="W47" s="73"/>
      <c r="X47" s="73"/>
    </row>
    <row r="48" spans="1:24" ht="15" customHeight="1" x14ac:dyDescent="0.25">
      <c r="A48" s="73"/>
      <c r="B48" s="49"/>
      <c r="C48" s="73"/>
      <c r="D48" s="104"/>
      <c r="E48" s="104"/>
      <c r="F48" s="104"/>
      <c r="G48" s="73"/>
      <c r="H48" s="49"/>
      <c r="I48" s="73"/>
      <c r="J48" s="73"/>
      <c r="K48" s="73"/>
      <c r="L48" s="73"/>
      <c r="M48" s="73"/>
      <c r="N48" s="73"/>
      <c r="O48" s="73"/>
      <c r="P48" s="73"/>
      <c r="Q48" s="73"/>
      <c r="R48" s="73"/>
      <c r="S48" s="73"/>
      <c r="T48" s="73"/>
      <c r="U48" s="73"/>
      <c r="V48" s="73"/>
      <c r="W48" s="73"/>
      <c r="X48" s="73"/>
    </row>
    <row r="49" spans="1:24" ht="15" customHeight="1" x14ac:dyDescent="0.25">
      <c r="A49" s="73"/>
      <c r="B49" s="49"/>
      <c r="C49" s="73"/>
      <c r="D49" s="104"/>
      <c r="E49" s="104"/>
      <c r="F49" s="104"/>
      <c r="G49" s="73"/>
      <c r="H49" s="49"/>
      <c r="I49" s="73"/>
      <c r="J49" s="73"/>
      <c r="K49" s="73"/>
      <c r="L49" s="73"/>
      <c r="M49" s="73"/>
      <c r="N49" s="73"/>
      <c r="O49" s="73"/>
      <c r="P49" s="73"/>
      <c r="Q49" s="73"/>
      <c r="R49" s="73"/>
      <c r="S49" s="73"/>
      <c r="T49" s="73"/>
      <c r="U49" s="73"/>
      <c r="V49" s="73"/>
      <c r="W49" s="73"/>
      <c r="X49" s="73"/>
    </row>
    <row r="50" spans="1:24" ht="15" customHeight="1" x14ac:dyDescent="0.25">
      <c r="A50" s="73"/>
      <c r="B50" s="49"/>
      <c r="C50" s="73"/>
      <c r="D50" s="104"/>
      <c r="E50" s="104"/>
      <c r="F50" s="104"/>
      <c r="G50" s="73"/>
      <c r="H50" s="49"/>
      <c r="I50" s="73"/>
      <c r="J50" s="73"/>
      <c r="K50" s="73"/>
      <c r="L50" s="73"/>
      <c r="M50" s="73"/>
      <c r="N50" s="73"/>
      <c r="O50" s="73"/>
      <c r="P50" s="73"/>
      <c r="Q50" s="73"/>
      <c r="R50" s="73"/>
      <c r="S50" s="73"/>
      <c r="T50" s="73"/>
      <c r="U50" s="73"/>
      <c r="V50" s="73"/>
      <c r="W50" s="73"/>
      <c r="X50" s="73"/>
    </row>
    <row r="51" spans="1:24" ht="15" customHeight="1" x14ac:dyDescent="0.25">
      <c r="A51" s="73"/>
      <c r="B51" s="49"/>
      <c r="C51" s="73"/>
      <c r="D51" s="104"/>
      <c r="E51" s="104"/>
      <c r="F51" s="104"/>
      <c r="G51" s="73"/>
      <c r="H51" s="49"/>
      <c r="I51" s="73"/>
      <c r="J51" s="73"/>
      <c r="K51" s="73"/>
      <c r="L51" s="73"/>
      <c r="M51" s="73"/>
      <c r="N51" s="73"/>
      <c r="O51" s="73"/>
      <c r="P51" s="73"/>
      <c r="Q51" s="73"/>
      <c r="R51" s="73"/>
      <c r="S51" s="73"/>
      <c r="T51" s="73"/>
      <c r="U51" s="73"/>
      <c r="V51" s="73"/>
      <c r="W51" s="73"/>
      <c r="X51" s="73"/>
    </row>
    <row r="52" spans="1:24" ht="15" customHeight="1" x14ac:dyDescent="0.25">
      <c r="A52" s="73"/>
      <c r="B52" s="49"/>
      <c r="C52" s="73"/>
      <c r="D52" s="104"/>
      <c r="E52" s="104"/>
      <c r="F52" s="104"/>
      <c r="G52" s="73"/>
      <c r="H52" s="49"/>
      <c r="I52" s="73"/>
      <c r="J52" s="73"/>
      <c r="K52" s="73"/>
      <c r="L52" s="73"/>
      <c r="M52" s="73"/>
      <c r="N52" s="73"/>
      <c r="O52" s="73"/>
      <c r="P52" s="73"/>
      <c r="Q52" s="73"/>
      <c r="R52" s="73"/>
      <c r="S52" s="73"/>
      <c r="T52" s="73"/>
      <c r="U52" s="73"/>
      <c r="V52" s="73"/>
      <c r="W52" s="73"/>
      <c r="X52" s="73"/>
    </row>
    <row r="53" spans="1:24" ht="15" customHeight="1" x14ac:dyDescent="0.25">
      <c r="A53" s="73"/>
      <c r="B53" s="49"/>
      <c r="C53" s="73"/>
      <c r="D53" s="104"/>
      <c r="E53" s="104"/>
      <c r="F53" s="104"/>
      <c r="G53" s="73"/>
      <c r="H53" s="49"/>
      <c r="I53" s="73"/>
      <c r="J53" s="73"/>
      <c r="K53" s="73"/>
      <c r="L53" s="73"/>
      <c r="M53" s="73"/>
      <c r="N53" s="73"/>
      <c r="O53" s="73"/>
      <c r="P53" s="73"/>
      <c r="Q53" s="73"/>
      <c r="R53" s="73"/>
      <c r="S53" s="73"/>
      <c r="T53" s="73"/>
      <c r="U53" s="73"/>
      <c r="V53" s="73"/>
      <c r="W53" s="73"/>
      <c r="X53" s="73"/>
    </row>
    <row r="54" spans="1:24" ht="15" customHeight="1" x14ac:dyDescent="0.25">
      <c r="A54" s="73"/>
      <c r="B54" s="49"/>
      <c r="C54" s="73"/>
      <c r="D54" s="104"/>
      <c r="E54" s="104"/>
      <c r="F54" s="104"/>
      <c r="G54" s="73"/>
      <c r="H54" s="49"/>
      <c r="I54" s="73"/>
      <c r="J54" s="73"/>
      <c r="K54" s="73"/>
      <c r="L54" s="73"/>
      <c r="M54" s="73"/>
      <c r="N54" s="73"/>
      <c r="O54" s="73"/>
      <c r="P54" s="73"/>
      <c r="Q54" s="73"/>
      <c r="R54" s="73"/>
      <c r="S54" s="73"/>
      <c r="T54" s="73"/>
      <c r="U54" s="73"/>
      <c r="V54" s="73"/>
      <c r="W54" s="73"/>
      <c r="X54" s="73"/>
    </row>
    <row r="55" spans="1:24" ht="15" customHeight="1" x14ac:dyDescent="0.25">
      <c r="A55" s="73"/>
      <c r="B55" s="49"/>
      <c r="C55" s="73"/>
      <c r="D55" s="104"/>
      <c r="E55" s="104"/>
      <c r="F55" s="104"/>
      <c r="G55" s="73"/>
      <c r="H55" s="49"/>
      <c r="I55" s="73"/>
      <c r="J55" s="73"/>
      <c r="K55" s="73"/>
      <c r="L55" s="73"/>
      <c r="M55" s="73"/>
      <c r="N55" s="73"/>
      <c r="O55" s="73"/>
      <c r="P55" s="73"/>
      <c r="Q55" s="73"/>
      <c r="R55" s="73"/>
      <c r="S55" s="73"/>
      <c r="T55" s="73"/>
      <c r="U55" s="73"/>
      <c r="V55" s="73"/>
      <c r="W55" s="73"/>
      <c r="X55" s="73"/>
    </row>
    <row r="56" spans="1:24" ht="15" customHeight="1" x14ac:dyDescent="0.25">
      <c r="A56" s="73"/>
      <c r="B56" s="49"/>
      <c r="C56" s="73"/>
      <c r="D56" s="104"/>
      <c r="E56" s="104"/>
      <c r="F56" s="104"/>
      <c r="G56" s="73"/>
      <c r="H56" s="49"/>
      <c r="I56" s="73"/>
      <c r="J56" s="73"/>
      <c r="K56" s="73"/>
      <c r="L56" s="73"/>
      <c r="M56" s="73"/>
      <c r="N56" s="73"/>
      <c r="O56" s="73"/>
      <c r="P56" s="73"/>
      <c r="Q56" s="73"/>
      <c r="R56" s="73"/>
      <c r="S56" s="73"/>
      <c r="T56" s="73"/>
      <c r="U56" s="73"/>
      <c r="V56" s="73"/>
      <c r="W56" s="73"/>
      <c r="X56" s="73"/>
    </row>
    <row r="57" spans="1:24" ht="15" customHeight="1" x14ac:dyDescent="0.25">
      <c r="A57" s="73"/>
      <c r="B57" s="49"/>
      <c r="C57" s="73"/>
      <c r="D57" s="104"/>
      <c r="E57" s="104"/>
      <c r="F57" s="104"/>
      <c r="G57" s="73"/>
      <c r="H57" s="49"/>
      <c r="I57" s="73"/>
      <c r="J57" s="73"/>
      <c r="K57" s="73"/>
      <c r="L57" s="73"/>
      <c r="M57" s="73"/>
      <c r="N57" s="73"/>
      <c r="O57" s="73"/>
      <c r="P57" s="73"/>
      <c r="Q57" s="73"/>
      <c r="R57" s="73"/>
      <c r="S57" s="73"/>
      <c r="T57" s="73"/>
      <c r="U57" s="73"/>
      <c r="V57" s="73"/>
      <c r="W57" s="73"/>
      <c r="X57" s="73"/>
    </row>
    <row r="58" spans="1:24" ht="15" customHeight="1" x14ac:dyDescent="0.25">
      <c r="A58" s="73"/>
      <c r="B58" s="49"/>
      <c r="C58" s="73"/>
      <c r="D58" s="104"/>
      <c r="E58" s="104"/>
      <c r="F58" s="104"/>
      <c r="G58" s="73"/>
      <c r="H58" s="49"/>
      <c r="I58" s="73"/>
      <c r="J58" s="73"/>
      <c r="K58" s="73"/>
      <c r="L58" s="73"/>
      <c r="M58" s="73"/>
      <c r="N58" s="73"/>
      <c r="O58" s="73"/>
      <c r="P58" s="73"/>
      <c r="Q58" s="73"/>
      <c r="R58" s="73"/>
      <c r="S58" s="73"/>
      <c r="T58" s="73"/>
      <c r="U58" s="73"/>
      <c r="V58" s="73"/>
      <c r="W58" s="73"/>
      <c r="X58" s="73"/>
    </row>
    <row r="59" spans="1:24" ht="15" customHeight="1" x14ac:dyDescent="0.25">
      <c r="A59" s="73"/>
      <c r="B59" s="49"/>
      <c r="C59" s="73"/>
      <c r="D59" s="104"/>
      <c r="E59" s="104"/>
      <c r="F59" s="104"/>
      <c r="G59" s="73"/>
      <c r="H59" s="49"/>
      <c r="I59" s="73"/>
      <c r="J59" s="73"/>
      <c r="K59" s="73"/>
      <c r="L59" s="73"/>
      <c r="M59" s="73"/>
      <c r="N59" s="73"/>
      <c r="O59" s="73"/>
      <c r="P59" s="73"/>
      <c r="Q59" s="73"/>
      <c r="R59" s="73"/>
      <c r="S59" s="73"/>
      <c r="T59" s="73"/>
      <c r="U59" s="73"/>
      <c r="V59" s="73"/>
      <c r="W59" s="73"/>
      <c r="X59" s="73"/>
    </row>
    <row r="60" spans="1:24" ht="15" customHeight="1" x14ac:dyDescent="0.25">
      <c r="A60" s="73"/>
      <c r="B60" s="49"/>
      <c r="C60" s="73"/>
      <c r="D60" s="104"/>
      <c r="E60" s="104"/>
      <c r="F60" s="104"/>
      <c r="G60" s="73"/>
      <c r="H60" s="49"/>
      <c r="I60" s="73"/>
      <c r="J60" s="73"/>
      <c r="K60" s="73"/>
      <c r="L60" s="73"/>
      <c r="M60" s="73"/>
      <c r="N60" s="73"/>
      <c r="O60" s="73"/>
      <c r="P60" s="73"/>
      <c r="Q60" s="73"/>
      <c r="R60" s="73"/>
      <c r="S60" s="73"/>
      <c r="T60" s="73"/>
      <c r="U60" s="73"/>
      <c r="V60" s="73"/>
      <c r="W60" s="73"/>
      <c r="X60" s="73"/>
    </row>
    <row r="61" spans="1:24" ht="15" customHeight="1" x14ac:dyDescent="0.25">
      <c r="A61" s="73"/>
      <c r="B61" s="49"/>
      <c r="C61" s="73"/>
      <c r="D61" s="104"/>
      <c r="E61" s="104"/>
      <c r="F61" s="104"/>
      <c r="G61" s="73"/>
      <c r="H61" s="49"/>
      <c r="I61" s="73"/>
      <c r="J61" s="73"/>
      <c r="K61" s="73"/>
      <c r="L61" s="73"/>
      <c r="M61" s="73"/>
      <c r="N61" s="73"/>
      <c r="O61" s="73"/>
      <c r="P61" s="73"/>
      <c r="Q61" s="73"/>
      <c r="R61" s="73"/>
      <c r="S61" s="73"/>
      <c r="T61" s="73"/>
      <c r="U61" s="73"/>
      <c r="V61" s="73"/>
      <c r="W61" s="73"/>
      <c r="X61" s="73"/>
    </row>
    <row r="62" spans="1:24" ht="15" customHeight="1" x14ac:dyDescent="0.25">
      <c r="A62" s="73"/>
      <c r="B62" s="49"/>
      <c r="C62" s="73"/>
      <c r="D62" s="104"/>
      <c r="E62" s="104"/>
      <c r="F62" s="104"/>
      <c r="G62" s="73"/>
      <c r="H62" s="49"/>
      <c r="I62" s="73"/>
      <c r="J62" s="73"/>
      <c r="K62" s="73"/>
      <c r="L62" s="73"/>
      <c r="M62" s="73"/>
      <c r="N62" s="73"/>
      <c r="O62" s="73"/>
      <c r="P62" s="73"/>
      <c r="Q62" s="73"/>
      <c r="R62" s="73"/>
      <c r="S62" s="73"/>
      <c r="T62" s="73"/>
      <c r="U62" s="73"/>
      <c r="V62" s="73"/>
      <c r="W62" s="73"/>
      <c r="X62" s="73"/>
    </row>
    <row r="63" spans="1:24" ht="15" customHeight="1" x14ac:dyDescent="0.25">
      <c r="A63" s="73"/>
      <c r="B63" s="49"/>
      <c r="C63" s="73"/>
      <c r="D63" s="104"/>
      <c r="E63" s="104"/>
      <c r="F63" s="104"/>
      <c r="G63" s="73"/>
      <c r="H63" s="49"/>
      <c r="I63" s="73"/>
      <c r="J63" s="73"/>
      <c r="K63" s="73"/>
      <c r="L63" s="73"/>
      <c r="M63" s="73"/>
      <c r="N63" s="73"/>
      <c r="O63" s="73"/>
      <c r="P63" s="73"/>
      <c r="Q63" s="73"/>
      <c r="R63" s="73"/>
      <c r="S63" s="73"/>
      <c r="T63" s="73"/>
      <c r="U63" s="73"/>
      <c r="V63" s="73"/>
      <c r="W63" s="73"/>
      <c r="X63" s="73"/>
    </row>
    <row r="64" spans="1:24" ht="15" customHeight="1" x14ac:dyDescent="0.25">
      <c r="A64" s="73"/>
      <c r="B64" s="49"/>
      <c r="C64" s="73"/>
      <c r="D64" s="104"/>
      <c r="E64" s="104"/>
      <c r="F64" s="104"/>
      <c r="G64" s="73"/>
      <c r="H64" s="49"/>
      <c r="I64" s="73"/>
      <c r="J64" s="73"/>
      <c r="K64" s="73"/>
      <c r="L64" s="73"/>
      <c r="M64" s="73"/>
      <c r="N64" s="73"/>
      <c r="O64" s="73"/>
      <c r="P64" s="73"/>
      <c r="Q64" s="73"/>
      <c r="R64" s="73"/>
      <c r="S64" s="73"/>
      <c r="T64" s="73"/>
      <c r="U64" s="73"/>
      <c r="V64" s="73"/>
      <c r="W64" s="73"/>
      <c r="X64" s="73"/>
    </row>
    <row r="65" spans="1:24" ht="15" customHeight="1" x14ac:dyDescent="0.25">
      <c r="A65" s="73"/>
      <c r="B65" s="49"/>
      <c r="C65" s="73"/>
      <c r="D65" s="104"/>
      <c r="E65" s="104"/>
      <c r="F65" s="104"/>
      <c r="G65" s="73"/>
      <c r="H65" s="49"/>
      <c r="I65" s="73"/>
      <c r="J65" s="73"/>
      <c r="K65" s="73"/>
      <c r="L65" s="73"/>
      <c r="M65" s="73"/>
      <c r="N65" s="73"/>
      <c r="O65" s="73"/>
      <c r="P65" s="73"/>
      <c r="Q65" s="73"/>
      <c r="R65" s="73"/>
      <c r="S65" s="73"/>
      <c r="T65" s="73"/>
      <c r="U65" s="73"/>
      <c r="V65" s="73"/>
      <c r="W65" s="73"/>
      <c r="X65" s="73"/>
    </row>
    <row r="66" spans="1:24" ht="15" customHeight="1" x14ac:dyDescent="0.25">
      <c r="A66" s="73"/>
      <c r="B66" s="49"/>
      <c r="C66" s="73"/>
      <c r="D66" s="104"/>
      <c r="E66" s="104"/>
      <c r="F66" s="104"/>
      <c r="G66" s="73"/>
      <c r="H66" s="49"/>
      <c r="I66" s="73"/>
      <c r="J66" s="73"/>
      <c r="K66" s="73"/>
      <c r="L66" s="73"/>
      <c r="M66" s="73"/>
      <c r="N66" s="73"/>
      <c r="O66" s="73"/>
      <c r="P66" s="73"/>
      <c r="Q66" s="73"/>
      <c r="R66" s="73"/>
      <c r="S66" s="73"/>
      <c r="T66" s="73"/>
      <c r="U66" s="73"/>
      <c r="V66" s="73"/>
      <c r="W66" s="73"/>
      <c r="X66" s="73"/>
    </row>
    <row r="67" spans="1:24" ht="15" customHeight="1" x14ac:dyDescent="0.25">
      <c r="A67" s="73"/>
      <c r="B67" s="49"/>
      <c r="C67" s="73"/>
      <c r="D67" s="104"/>
      <c r="E67" s="104"/>
      <c r="F67" s="104"/>
      <c r="G67" s="73"/>
      <c r="H67" s="49"/>
      <c r="I67" s="73"/>
      <c r="J67" s="73"/>
      <c r="K67" s="73"/>
      <c r="L67" s="73"/>
      <c r="M67" s="73"/>
      <c r="N67" s="73"/>
      <c r="O67" s="73"/>
      <c r="P67" s="73"/>
      <c r="Q67" s="73"/>
      <c r="R67" s="73"/>
      <c r="S67" s="73"/>
      <c r="T67" s="73"/>
      <c r="U67" s="73"/>
      <c r="V67" s="73"/>
      <c r="W67" s="73"/>
      <c r="X67" s="73"/>
    </row>
    <row r="68" spans="1:24" ht="15" customHeight="1" x14ac:dyDescent="0.25">
      <c r="A68" s="73"/>
      <c r="B68" s="49"/>
      <c r="C68" s="73"/>
      <c r="D68" s="104"/>
      <c r="E68" s="104"/>
      <c r="F68" s="104"/>
      <c r="G68" s="73"/>
      <c r="H68" s="49"/>
      <c r="I68" s="73"/>
      <c r="J68" s="73"/>
      <c r="K68" s="73"/>
      <c r="L68" s="73"/>
      <c r="M68" s="73"/>
      <c r="N68" s="73"/>
      <c r="O68" s="73"/>
      <c r="P68" s="73"/>
      <c r="Q68" s="73"/>
      <c r="R68" s="73"/>
      <c r="S68" s="73"/>
      <c r="T68" s="73"/>
      <c r="U68" s="73"/>
      <c r="V68" s="73"/>
      <c r="W68" s="73"/>
      <c r="X68" s="73"/>
    </row>
    <row r="69" spans="1:24" ht="15" customHeight="1" x14ac:dyDescent="0.25">
      <c r="A69" s="73"/>
      <c r="B69" s="49"/>
      <c r="C69" s="73"/>
      <c r="D69" s="104"/>
      <c r="E69" s="104"/>
      <c r="F69" s="104"/>
      <c r="G69" s="73"/>
      <c r="H69" s="49"/>
      <c r="I69" s="73"/>
      <c r="J69" s="73"/>
      <c r="K69" s="73"/>
      <c r="L69" s="73"/>
      <c r="M69" s="73"/>
      <c r="N69" s="73"/>
      <c r="O69" s="73"/>
      <c r="P69" s="73"/>
      <c r="Q69" s="73"/>
      <c r="R69" s="73"/>
      <c r="S69" s="73"/>
      <c r="T69" s="73"/>
      <c r="U69" s="73"/>
      <c r="V69" s="73"/>
      <c r="W69" s="73"/>
      <c r="X69" s="73"/>
    </row>
    <row r="70" spans="1:24" ht="15" customHeight="1" x14ac:dyDescent="0.25">
      <c r="A70" s="73"/>
      <c r="B70" s="49"/>
      <c r="C70" s="73"/>
      <c r="D70" s="104"/>
      <c r="E70" s="104"/>
      <c r="F70" s="104"/>
      <c r="G70" s="73"/>
      <c r="H70" s="49"/>
      <c r="I70" s="73"/>
      <c r="J70" s="73"/>
      <c r="K70" s="73"/>
      <c r="L70" s="73"/>
      <c r="M70" s="73"/>
      <c r="N70" s="73"/>
      <c r="O70" s="73"/>
      <c r="P70" s="73"/>
      <c r="Q70" s="73"/>
      <c r="R70" s="73"/>
      <c r="S70" s="73"/>
      <c r="T70" s="73"/>
      <c r="U70" s="73"/>
      <c r="V70" s="73"/>
      <c r="W70" s="73"/>
      <c r="X70" s="73"/>
    </row>
    <row r="71" spans="1:24" ht="15" customHeight="1" x14ac:dyDescent="0.25">
      <c r="A71" s="73"/>
      <c r="B71" s="49"/>
      <c r="C71" s="73"/>
      <c r="D71" s="104"/>
      <c r="E71" s="104"/>
      <c r="F71" s="104"/>
      <c r="G71" s="73"/>
      <c r="H71" s="49"/>
      <c r="I71" s="73"/>
      <c r="J71" s="73"/>
      <c r="K71" s="73"/>
      <c r="L71" s="73"/>
      <c r="M71" s="73"/>
      <c r="N71" s="73"/>
      <c r="O71" s="73"/>
      <c r="P71" s="73"/>
      <c r="Q71" s="73"/>
      <c r="R71" s="73"/>
      <c r="S71" s="73"/>
      <c r="T71" s="73"/>
      <c r="U71" s="73"/>
      <c r="V71" s="73"/>
      <c r="W71" s="73"/>
      <c r="X71" s="73"/>
    </row>
    <row r="72" spans="1:24" ht="15" customHeight="1" x14ac:dyDescent="0.25">
      <c r="A72" s="73"/>
      <c r="B72" s="49"/>
      <c r="C72" s="73"/>
      <c r="D72" s="104"/>
      <c r="E72" s="104"/>
      <c r="F72" s="104"/>
      <c r="G72" s="73"/>
      <c r="H72" s="49"/>
      <c r="I72" s="73"/>
      <c r="J72" s="73"/>
      <c r="K72" s="73"/>
      <c r="L72" s="73"/>
      <c r="M72" s="73"/>
      <c r="N72" s="73"/>
      <c r="O72" s="73"/>
      <c r="P72" s="73"/>
      <c r="Q72" s="73"/>
      <c r="R72" s="73"/>
      <c r="S72" s="73"/>
      <c r="T72" s="73"/>
      <c r="U72" s="73"/>
      <c r="V72" s="73"/>
      <c r="W72" s="73"/>
      <c r="X72" s="73"/>
    </row>
    <row r="73" spans="1:24" ht="15" customHeight="1" x14ac:dyDescent="0.25">
      <c r="A73" s="73"/>
      <c r="B73" s="49"/>
      <c r="C73" s="73"/>
      <c r="D73" s="104"/>
      <c r="E73" s="104"/>
      <c r="F73" s="104"/>
      <c r="G73" s="73"/>
      <c r="H73" s="49"/>
      <c r="I73" s="73"/>
      <c r="J73" s="73"/>
      <c r="K73" s="73"/>
      <c r="L73" s="73"/>
      <c r="M73" s="73"/>
      <c r="N73" s="73"/>
      <c r="O73" s="73"/>
      <c r="P73" s="73"/>
      <c r="Q73" s="73"/>
      <c r="R73" s="73"/>
      <c r="S73" s="73"/>
      <c r="T73" s="73"/>
      <c r="U73" s="73"/>
      <c r="V73" s="73"/>
      <c r="W73" s="73"/>
      <c r="X73" s="73"/>
    </row>
    <row r="74" spans="1:24" ht="15" customHeight="1" x14ac:dyDescent="0.25">
      <c r="A74" s="73"/>
      <c r="B74" s="49"/>
      <c r="C74" s="73"/>
      <c r="D74" s="104"/>
      <c r="E74" s="104"/>
      <c r="F74" s="104"/>
      <c r="G74" s="73"/>
      <c r="H74" s="49"/>
      <c r="I74" s="73"/>
      <c r="J74" s="73"/>
      <c r="K74" s="73"/>
      <c r="L74" s="73"/>
      <c r="M74" s="73"/>
      <c r="N74" s="73"/>
      <c r="O74" s="73"/>
      <c r="P74" s="73"/>
      <c r="Q74" s="73"/>
      <c r="R74" s="73"/>
      <c r="S74" s="73"/>
      <c r="T74" s="73"/>
      <c r="U74" s="73"/>
      <c r="V74" s="73"/>
      <c r="W74" s="73"/>
      <c r="X74" s="73"/>
    </row>
    <row r="75" spans="1:24" ht="15" customHeight="1" x14ac:dyDescent="0.25">
      <c r="A75" s="73"/>
      <c r="B75" s="49"/>
      <c r="C75" s="73"/>
      <c r="D75" s="104"/>
      <c r="E75" s="104"/>
      <c r="F75" s="104"/>
      <c r="G75" s="73"/>
      <c r="H75" s="49"/>
      <c r="I75" s="73"/>
      <c r="J75" s="73"/>
      <c r="K75" s="73"/>
      <c r="L75" s="73"/>
      <c r="M75" s="73"/>
      <c r="N75" s="73"/>
      <c r="O75" s="73"/>
      <c r="P75" s="73"/>
      <c r="Q75" s="73"/>
      <c r="R75" s="73"/>
      <c r="S75" s="73"/>
      <c r="T75" s="73"/>
      <c r="U75" s="73"/>
      <c r="V75" s="73"/>
      <c r="W75" s="73"/>
      <c r="X75" s="73"/>
    </row>
    <row r="76" spans="1:24" ht="15" customHeight="1" x14ac:dyDescent="0.25">
      <c r="A76" s="73"/>
      <c r="B76" s="49"/>
      <c r="C76" s="73"/>
      <c r="D76" s="104"/>
      <c r="E76" s="104"/>
      <c r="F76" s="104"/>
      <c r="G76" s="73"/>
      <c r="H76" s="49"/>
      <c r="I76" s="73"/>
      <c r="J76" s="73"/>
      <c r="K76" s="73"/>
      <c r="L76" s="73"/>
      <c r="M76" s="73"/>
      <c r="N76" s="73"/>
      <c r="O76" s="73"/>
      <c r="P76" s="73"/>
      <c r="Q76" s="73"/>
      <c r="R76" s="73"/>
      <c r="S76" s="73"/>
      <c r="T76" s="73"/>
      <c r="U76" s="73"/>
      <c r="V76" s="73"/>
      <c r="W76" s="73"/>
      <c r="X76" s="73"/>
    </row>
    <row r="77" spans="1:24" ht="15" customHeight="1" x14ac:dyDescent="0.25">
      <c r="A77" s="73"/>
      <c r="B77" s="49"/>
      <c r="C77" s="73"/>
      <c r="D77" s="104"/>
      <c r="E77" s="104"/>
      <c r="F77" s="104"/>
      <c r="G77" s="73"/>
      <c r="H77" s="49"/>
      <c r="I77" s="73"/>
      <c r="J77" s="73"/>
      <c r="K77" s="73"/>
      <c r="L77" s="73"/>
      <c r="M77" s="73"/>
      <c r="N77" s="73"/>
      <c r="O77" s="73"/>
      <c r="P77" s="73"/>
      <c r="Q77" s="73"/>
      <c r="R77" s="73"/>
      <c r="S77" s="73"/>
      <c r="T77" s="73"/>
      <c r="U77" s="73"/>
      <c r="V77" s="73"/>
      <c r="W77" s="73"/>
      <c r="X77" s="73"/>
    </row>
    <row r="78" spans="1:24" ht="15" customHeight="1" x14ac:dyDescent="0.25">
      <c r="A78" s="73"/>
      <c r="B78" s="49"/>
      <c r="C78" s="73"/>
      <c r="D78" s="104"/>
      <c r="E78" s="104"/>
      <c r="F78" s="104"/>
      <c r="G78" s="73"/>
      <c r="H78" s="49"/>
      <c r="I78" s="73"/>
      <c r="J78" s="73"/>
      <c r="K78" s="73"/>
      <c r="L78" s="73"/>
      <c r="M78" s="73"/>
      <c r="N78" s="73"/>
      <c r="O78" s="73"/>
      <c r="P78" s="73"/>
      <c r="Q78" s="73"/>
      <c r="R78" s="73"/>
      <c r="S78" s="73"/>
      <c r="T78" s="73"/>
      <c r="U78" s="73"/>
      <c r="V78" s="73"/>
      <c r="W78" s="73"/>
      <c r="X78" s="73"/>
    </row>
    <row r="79" spans="1:24" ht="15" customHeight="1" x14ac:dyDescent="0.25">
      <c r="A79" s="73"/>
      <c r="B79" s="49"/>
      <c r="C79" s="73"/>
      <c r="D79" s="104"/>
      <c r="E79" s="104"/>
      <c r="F79" s="104"/>
      <c r="G79" s="73"/>
      <c r="H79" s="49"/>
      <c r="I79" s="73"/>
      <c r="J79" s="73"/>
      <c r="K79" s="73"/>
      <c r="L79" s="73"/>
      <c r="M79" s="73"/>
      <c r="N79" s="73"/>
      <c r="O79" s="73"/>
      <c r="P79" s="73"/>
      <c r="Q79" s="73"/>
      <c r="R79" s="73"/>
      <c r="S79" s="73"/>
      <c r="T79" s="73"/>
      <c r="U79" s="73"/>
      <c r="V79" s="73"/>
      <c r="W79" s="73"/>
      <c r="X79" s="73"/>
    </row>
    <row r="80" spans="1:24" ht="15" customHeight="1" x14ac:dyDescent="0.25">
      <c r="A80" s="73"/>
      <c r="B80" s="49"/>
      <c r="C80" s="73"/>
      <c r="D80" s="104"/>
      <c r="E80" s="104"/>
      <c r="F80" s="104"/>
      <c r="G80" s="73"/>
      <c r="H80" s="49"/>
      <c r="I80" s="73"/>
      <c r="J80" s="73"/>
      <c r="K80" s="73"/>
      <c r="L80" s="73"/>
      <c r="M80" s="73"/>
      <c r="N80" s="73"/>
      <c r="O80" s="73"/>
      <c r="P80" s="73"/>
      <c r="Q80" s="73"/>
      <c r="R80" s="73"/>
      <c r="S80" s="73"/>
      <c r="T80" s="73"/>
      <c r="U80" s="73"/>
      <c r="V80" s="73"/>
      <c r="W80" s="73"/>
      <c r="X80" s="73"/>
    </row>
    <row r="81" spans="1:24" ht="15" customHeight="1" x14ac:dyDescent="0.25">
      <c r="A81" s="73"/>
      <c r="B81" s="49"/>
      <c r="C81" s="73"/>
      <c r="D81" s="104"/>
      <c r="E81" s="104"/>
      <c r="F81" s="104"/>
      <c r="G81" s="73"/>
      <c r="H81" s="49"/>
      <c r="I81" s="73"/>
      <c r="J81" s="73"/>
      <c r="K81" s="73"/>
      <c r="L81" s="73"/>
      <c r="M81" s="73"/>
      <c r="N81" s="73"/>
      <c r="O81" s="73"/>
      <c r="P81" s="73"/>
      <c r="Q81" s="73"/>
      <c r="R81" s="73"/>
      <c r="S81" s="73"/>
      <c r="T81" s="73"/>
      <c r="U81" s="73"/>
      <c r="V81" s="73"/>
      <c r="W81" s="73"/>
      <c r="X81" s="73"/>
    </row>
    <row r="82" spans="1:24" ht="15" customHeight="1" x14ac:dyDescent="0.25">
      <c r="A82" s="73"/>
      <c r="B82" s="49"/>
      <c r="C82" s="73"/>
      <c r="D82" s="104"/>
      <c r="E82" s="104"/>
      <c r="F82" s="104"/>
      <c r="G82" s="73"/>
      <c r="H82" s="49"/>
      <c r="I82" s="73"/>
      <c r="J82" s="73"/>
      <c r="K82" s="73"/>
      <c r="L82" s="73"/>
      <c r="M82" s="73"/>
      <c r="N82" s="73"/>
      <c r="O82" s="73"/>
      <c r="P82" s="73"/>
      <c r="Q82" s="73"/>
      <c r="R82" s="73"/>
      <c r="S82" s="73"/>
      <c r="T82" s="73"/>
      <c r="U82" s="73"/>
      <c r="V82" s="73"/>
      <c r="W82" s="73"/>
      <c r="X82" s="73"/>
    </row>
    <row r="83" spans="1:24" ht="15" customHeight="1" x14ac:dyDescent="0.25">
      <c r="A83" s="73"/>
      <c r="B83" s="49"/>
      <c r="C83" s="73"/>
      <c r="D83" s="104"/>
      <c r="E83" s="104"/>
      <c r="F83" s="104"/>
      <c r="G83" s="73"/>
      <c r="H83" s="49"/>
      <c r="I83" s="73"/>
      <c r="J83" s="73"/>
      <c r="K83" s="73"/>
      <c r="L83" s="73"/>
      <c r="M83" s="73"/>
      <c r="N83" s="73"/>
      <c r="O83" s="73"/>
      <c r="P83" s="73"/>
      <c r="Q83" s="73"/>
      <c r="R83" s="73"/>
      <c r="S83" s="73"/>
      <c r="T83" s="73"/>
      <c r="U83" s="73"/>
      <c r="V83" s="73"/>
      <c r="W83" s="73"/>
      <c r="X83" s="73"/>
    </row>
    <row r="84" spans="1:24" ht="15" customHeight="1" x14ac:dyDescent="0.25">
      <c r="A84" s="73"/>
      <c r="B84" s="49"/>
      <c r="C84" s="73"/>
      <c r="D84" s="104"/>
      <c r="E84" s="104"/>
      <c r="F84" s="104"/>
      <c r="G84" s="73"/>
      <c r="H84" s="49"/>
      <c r="I84" s="73"/>
      <c r="J84" s="73"/>
      <c r="K84" s="73"/>
      <c r="L84" s="73"/>
      <c r="M84" s="73"/>
      <c r="N84" s="73"/>
      <c r="O84" s="73"/>
      <c r="P84" s="73"/>
      <c r="Q84" s="73"/>
      <c r="R84" s="73"/>
      <c r="S84" s="73"/>
      <c r="T84" s="73"/>
      <c r="U84" s="73"/>
      <c r="V84" s="73"/>
      <c r="W84" s="73"/>
      <c r="X84" s="73"/>
    </row>
    <row r="85" spans="1:24" ht="15" customHeight="1" x14ac:dyDescent="0.25">
      <c r="A85" s="73"/>
      <c r="B85" s="49"/>
      <c r="C85" s="73"/>
      <c r="D85" s="104"/>
      <c r="E85" s="104"/>
      <c r="F85" s="104"/>
      <c r="G85" s="73"/>
      <c r="H85" s="49"/>
      <c r="I85" s="73"/>
      <c r="J85" s="73"/>
      <c r="K85" s="73"/>
      <c r="L85" s="73"/>
      <c r="M85" s="73"/>
      <c r="N85" s="73"/>
      <c r="O85" s="73"/>
      <c r="P85" s="73"/>
      <c r="Q85" s="73"/>
      <c r="R85" s="73"/>
      <c r="S85" s="73"/>
      <c r="T85" s="73"/>
      <c r="U85" s="73"/>
      <c r="V85" s="73"/>
      <c r="W85" s="73"/>
      <c r="X85" s="73"/>
    </row>
    <row r="86" spans="1:24" ht="15" customHeight="1" x14ac:dyDescent="0.25">
      <c r="A86" s="73"/>
      <c r="B86" s="49"/>
      <c r="C86" s="73"/>
      <c r="D86" s="104"/>
      <c r="E86" s="104"/>
      <c r="F86" s="104"/>
      <c r="G86" s="73"/>
      <c r="H86" s="49"/>
      <c r="I86" s="73"/>
      <c r="J86" s="73"/>
      <c r="K86" s="73"/>
      <c r="L86" s="73"/>
      <c r="M86" s="73"/>
      <c r="N86" s="73"/>
      <c r="O86" s="73"/>
      <c r="P86" s="73"/>
      <c r="Q86" s="73"/>
      <c r="R86" s="73"/>
      <c r="S86" s="73"/>
      <c r="T86" s="73"/>
      <c r="U86" s="73"/>
      <c r="V86" s="73"/>
      <c r="W86" s="73"/>
      <c r="X86" s="73"/>
    </row>
    <row r="87" spans="1:24" ht="15" customHeight="1" x14ac:dyDescent="0.25">
      <c r="A87" s="73"/>
      <c r="B87" s="49"/>
      <c r="C87" s="73"/>
      <c r="D87" s="104"/>
      <c r="E87" s="104"/>
      <c r="F87" s="104"/>
      <c r="G87" s="73"/>
      <c r="H87" s="49"/>
      <c r="I87" s="73"/>
      <c r="J87" s="73"/>
      <c r="K87" s="73"/>
      <c r="L87" s="73"/>
      <c r="M87" s="73"/>
      <c r="N87" s="73"/>
      <c r="O87" s="73"/>
      <c r="P87" s="73"/>
      <c r="Q87" s="73"/>
      <c r="R87" s="73"/>
      <c r="S87" s="73"/>
      <c r="T87" s="73"/>
      <c r="U87" s="73"/>
      <c r="V87" s="73"/>
      <c r="W87" s="73"/>
      <c r="X87" s="73"/>
    </row>
    <row r="88" spans="1:24" ht="15" customHeight="1" x14ac:dyDescent="0.25">
      <c r="A88" s="73"/>
      <c r="B88" s="49"/>
      <c r="C88" s="73"/>
      <c r="D88" s="104"/>
      <c r="E88" s="104"/>
      <c r="F88" s="104"/>
      <c r="G88" s="73"/>
      <c r="H88" s="49"/>
      <c r="I88" s="73"/>
      <c r="J88" s="73"/>
      <c r="K88" s="73"/>
      <c r="L88" s="73"/>
      <c r="M88" s="73"/>
      <c r="N88" s="73"/>
      <c r="O88" s="73"/>
      <c r="P88" s="73"/>
      <c r="Q88" s="73"/>
      <c r="R88" s="73"/>
      <c r="S88" s="73"/>
      <c r="T88" s="73"/>
      <c r="U88" s="73"/>
      <c r="V88" s="73"/>
      <c r="W88" s="73"/>
      <c r="X88" s="73"/>
    </row>
    <row r="89" spans="1:24" ht="15" customHeight="1" x14ac:dyDescent="0.25">
      <c r="A89" s="73"/>
      <c r="B89" s="49"/>
      <c r="C89" s="73"/>
      <c r="D89" s="104"/>
      <c r="E89" s="104"/>
      <c r="F89" s="104"/>
      <c r="G89" s="73"/>
      <c r="H89" s="49"/>
      <c r="I89" s="73"/>
      <c r="J89" s="73"/>
      <c r="K89" s="73"/>
      <c r="L89" s="73"/>
      <c r="M89" s="73"/>
      <c r="N89" s="73"/>
      <c r="O89" s="73"/>
      <c r="P89" s="73"/>
      <c r="Q89" s="73"/>
      <c r="R89" s="73"/>
      <c r="S89" s="73"/>
      <c r="T89" s="73"/>
      <c r="U89" s="73"/>
      <c r="V89" s="73"/>
      <c r="W89" s="73"/>
      <c r="X89" s="73"/>
    </row>
    <row r="90" spans="1:24" ht="15" customHeight="1" x14ac:dyDescent="0.25">
      <c r="A90" s="73"/>
      <c r="B90" s="49"/>
      <c r="C90" s="73"/>
      <c r="D90" s="104"/>
      <c r="E90" s="104"/>
      <c r="F90" s="104"/>
      <c r="G90" s="73"/>
      <c r="H90" s="49"/>
      <c r="I90" s="73"/>
      <c r="J90" s="73"/>
      <c r="K90" s="73"/>
      <c r="L90" s="73"/>
      <c r="M90" s="73"/>
      <c r="N90" s="73"/>
      <c r="O90" s="73"/>
      <c r="P90" s="73"/>
      <c r="Q90" s="73"/>
      <c r="R90" s="73"/>
      <c r="S90" s="73"/>
      <c r="T90" s="73"/>
      <c r="U90" s="73"/>
      <c r="V90" s="73"/>
      <c r="W90" s="73"/>
      <c r="X90" s="73"/>
    </row>
    <row r="91" spans="1:24" ht="15" customHeight="1" x14ac:dyDescent="0.25">
      <c r="A91" s="73"/>
      <c r="B91" s="49"/>
      <c r="C91" s="73"/>
      <c r="D91" s="104"/>
      <c r="E91" s="104"/>
      <c r="F91" s="104"/>
      <c r="G91" s="73"/>
      <c r="H91" s="49"/>
      <c r="I91" s="73"/>
      <c r="J91" s="73"/>
      <c r="K91" s="73"/>
      <c r="L91" s="73"/>
      <c r="M91" s="73"/>
      <c r="N91" s="73"/>
      <c r="O91" s="73"/>
      <c r="P91" s="73"/>
      <c r="Q91" s="73"/>
      <c r="R91" s="73"/>
      <c r="S91" s="73"/>
      <c r="T91" s="73"/>
      <c r="U91" s="73"/>
      <c r="V91" s="73"/>
      <c r="W91" s="73"/>
      <c r="X91" s="73"/>
    </row>
    <row r="92" spans="1:24" ht="15" customHeight="1" x14ac:dyDescent="0.25">
      <c r="A92" s="73"/>
      <c r="B92" s="49"/>
      <c r="C92" s="73"/>
      <c r="D92" s="104"/>
      <c r="E92" s="104"/>
      <c r="F92" s="104"/>
      <c r="G92" s="73"/>
      <c r="H92" s="49"/>
      <c r="I92" s="73"/>
      <c r="J92" s="73"/>
      <c r="K92" s="73"/>
      <c r="L92" s="73"/>
      <c r="M92" s="73"/>
      <c r="N92" s="73"/>
      <c r="O92" s="73"/>
      <c r="P92" s="73"/>
      <c r="Q92" s="73"/>
      <c r="R92" s="73"/>
      <c r="S92" s="73"/>
      <c r="T92" s="73"/>
      <c r="U92" s="73"/>
      <c r="V92" s="73"/>
      <c r="W92" s="73"/>
      <c r="X92" s="73"/>
    </row>
    <row r="93" spans="1:24" ht="15" customHeight="1" x14ac:dyDescent="0.25">
      <c r="A93" s="73"/>
      <c r="B93" s="49"/>
      <c r="C93" s="73"/>
      <c r="D93" s="104"/>
      <c r="E93" s="104"/>
      <c r="F93" s="104"/>
      <c r="G93" s="73"/>
      <c r="H93" s="49"/>
      <c r="I93" s="73"/>
      <c r="J93" s="73"/>
      <c r="K93" s="73"/>
      <c r="L93" s="73"/>
      <c r="M93" s="73"/>
      <c r="N93" s="73"/>
      <c r="O93" s="73"/>
      <c r="P93" s="73"/>
      <c r="Q93" s="73"/>
      <c r="R93" s="73"/>
      <c r="S93" s="73"/>
      <c r="T93" s="73"/>
      <c r="U93" s="73"/>
      <c r="V93" s="73"/>
      <c r="W93" s="73"/>
      <c r="X93" s="73"/>
    </row>
    <row r="94" spans="1:24" ht="15" customHeight="1" x14ac:dyDescent="0.25">
      <c r="A94" s="73"/>
      <c r="B94" s="49"/>
      <c r="C94" s="73"/>
      <c r="D94" s="104"/>
      <c r="E94" s="104"/>
      <c r="F94" s="104"/>
      <c r="G94" s="73"/>
      <c r="H94" s="49"/>
      <c r="I94" s="73"/>
      <c r="J94" s="73"/>
      <c r="K94" s="73"/>
      <c r="L94" s="73"/>
      <c r="M94" s="73"/>
      <c r="N94" s="73"/>
      <c r="O94" s="73"/>
      <c r="P94" s="73"/>
      <c r="Q94" s="73"/>
      <c r="R94" s="73"/>
      <c r="S94" s="73"/>
      <c r="T94" s="73"/>
      <c r="U94" s="73"/>
      <c r="V94" s="73"/>
      <c r="W94" s="73"/>
      <c r="X94" s="73"/>
    </row>
    <row r="95" spans="1:24" ht="15" customHeight="1" x14ac:dyDescent="0.25">
      <c r="A95" s="73"/>
      <c r="B95" s="49"/>
      <c r="C95" s="73"/>
      <c r="D95" s="104"/>
      <c r="E95" s="104"/>
      <c r="F95" s="104"/>
      <c r="G95" s="73"/>
      <c r="H95" s="49"/>
      <c r="I95" s="73"/>
      <c r="J95" s="73"/>
      <c r="K95" s="73"/>
      <c r="L95" s="73"/>
      <c r="M95" s="73"/>
      <c r="N95" s="73"/>
      <c r="O95" s="73"/>
      <c r="P95" s="73"/>
      <c r="Q95" s="73"/>
      <c r="R95" s="73"/>
      <c r="S95" s="73"/>
      <c r="T95" s="73"/>
      <c r="U95" s="73"/>
      <c r="V95" s="73"/>
      <c r="W95" s="73"/>
      <c r="X95" s="73"/>
    </row>
    <row r="96" spans="1:24" ht="15" customHeight="1" x14ac:dyDescent="0.25">
      <c r="A96" s="73"/>
      <c r="B96" s="49"/>
      <c r="C96" s="73"/>
      <c r="D96" s="104"/>
      <c r="E96" s="104"/>
      <c r="F96" s="104"/>
      <c r="G96" s="73"/>
      <c r="H96" s="49"/>
      <c r="I96" s="73"/>
      <c r="J96" s="73"/>
      <c r="K96" s="73"/>
      <c r="L96" s="73"/>
      <c r="M96" s="73"/>
      <c r="N96" s="73"/>
      <c r="O96" s="73"/>
      <c r="P96" s="73"/>
      <c r="Q96" s="73"/>
      <c r="R96" s="73"/>
      <c r="S96" s="73"/>
      <c r="T96" s="73"/>
      <c r="U96" s="73"/>
      <c r="V96" s="73"/>
      <c r="W96" s="73"/>
      <c r="X96" s="73"/>
    </row>
    <row r="97" spans="1:24" ht="15" customHeight="1" x14ac:dyDescent="0.25">
      <c r="A97" s="73"/>
      <c r="B97" s="49"/>
      <c r="C97" s="73"/>
      <c r="D97" s="104"/>
      <c r="E97" s="104"/>
      <c r="F97" s="104"/>
      <c r="G97" s="73"/>
      <c r="H97" s="49"/>
      <c r="I97" s="73"/>
      <c r="J97" s="73"/>
      <c r="K97" s="73"/>
      <c r="L97" s="73"/>
      <c r="M97" s="73"/>
      <c r="N97" s="73"/>
      <c r="O97" s="73"/>
      <c r="P97" s="73"/>
      <c r="Q97" s="73"/>
      <c r="R97" s="73"/>
      <c r="S97" s="73"/>
      <c r="T97" s="73"/>
      <c r="U97" s="73"/>
      <c r="V97" s="73"/>
      <c r="W97" s="73"/>
      <c r="X97" s="73"/>
    </row>
    <row r="98" spans="1:24" ht="15" customHeight="1" x14ac:dyDescent="0.25">
      <c r="A98" s="73"/>
      <c r="B98" s="49"/>
      <c r="C98" s="73"/>
      <c r="D98" s="104"/>
      <c r="E98" s="104"/>
      <c r="F98" s="104"/>
      <c r="G98" s="73"/>
      <c r="H98" s="49"/>
      <c r="I98" s="73"/>
      <c r="J98" s="73"/>
      <c r="K98" s="73"/>
      <c r="L98" s="73"/>
      <c r="M98" s="73"/>
      <c r="N98" s="73"/>
      <c r="O98" s="73"/>
      <c r="P98" s="73"/>
      <c r="Q98" s="73"/>
      <c r="R98" s="73"/>
      <c r="S98" s="73"/>
      <c r="T98" s="73"/>
      <c r="U98" s="73"/>
      <c r="V98" s="73"/>
      <c r="W98" s="73"/>
      <c r="X98" s="73"/>
    </row>
    <row r="99" spans="1:24" ht="15" customHeight="1" x14ac:dyDescent="0.25">
      <c r="A99" s="73"/>
      <c r="B99" s="49"/>
      <c r="C99" s="73"/>
      <c r="D99" s="104"/>
      <c r="E99" s="104"/>
      <c r="F99" s="104"/>
      <c r="G99" s="73"/>
      <c r="H99" s="49"/>
      <c r="I99" s="73"/>
      <c r="J99" s="73"/>
      <c r="K99" s="73"/>
      <c r="L99" s="73"/>
      <c r="M99" s="73"/>
      <c r="N99" s="73"/>
      <c r="O99" s="73"/>
      <c r="P99" s="73"/>
      <c r="Q99" s="73"/>
      <c r="R99" s="73"/>
      <c r="S99" s="73"/>
      <c r="T99" s="73"/>
      <c r="U99" s="73"/>
      <c r="V99" s="73"/>
      <c r="W99" s="73"/>
      <c r="X99" s="73"/>
    </row>
    <row r="100" spans="1:24" ht="15" customHeight="1" x14ac:dyDescent="0.25">
      <c r="A100" s="73"/>
      <c r="B100" s="49"/>
      <c r="C100" s="73"/>
      <c r="D100" s="104"/>
      <c r="E100" s="104"/>
      <c r="F100" s="104"/>
      <c r="G100" s="73"/>
      <c r="H100" s="49"/>
      <c r="I100" s="73"/>
      <c r="J100" s="73"/>
      <c r="K100" s="73"/>
      <c r="L100" s="73"/>
      <c r="M100" s="73"/>
      <c r="N100" s="73"/>
      <c r="O100" s="73"/>
      <c r="P100" s="73"/>
      <c r="Q100" s="73"/>
      <c r="R100" s="73"/>
      <c r="S100" s="73"/>
      <c r="T100" s="73"/>
      <c r="U100" s="73"/>
      <c r="V100" s="73"/>
      <c r="W100" s="73"/>
      <c r="X100" s="73"/>
    </row>
    <row r="101" spans="1:24" ht="15" customHeight="1" x14ac:dyDescent="0.25">
      <c r="A101" s="73"/>
      <c r="B101" s="49"/>
      <c r="C101" s="73"/>
      <c r="D101" s="104"/>
      <c r="E101" s="104"/>
      <c r="F101" s="104"/>
      <c r="G101" s="73"/>
      <c r="H101" s="49"/>
      <c r="I101" s="73"/>
      <c r="J101" s="73"/>
      <c r="K101" s="73"/>
      <c r="L101" s="73"/>
      <c r="M101" s="73"/>
      <c r="N101" s="73"/>
      <c r="O101" s="73"/>
      <c r="P101" s="73"/>
      <c r="Q101" s="73"/>
      <c r="R101" s="73"/>
      <c r="S101" s="73"/>
      <c r="T101" s="73"/>
      <c r="U101" s="73"/>
      <c r="V101" s="73"/>
      <c r="W101" s="73"/>
      <c r="X101" s="73"/>
    </row>
    <row r="102" spans="1:24" ht="15" customHeight="1" x14ac:dyDescent="0.25">
      <c r="A102" s="73"/>
      <c r="B102" s="49"/>
      <c r="C102" s="73"/>
      <c r="D102" s="104"/>
      <c r="E102" s="104"/>
      <c r="F102" s="104"/>
      <c r="G102" s="73"/>
      <c r="H102" s="49"/>
      <c r="I102" s="73"/>
      <c r="J102" s="73"/>
      <c r="K102" s="73"/>
      <c r="L102" s="73"/>
      <c r="M102" s="73"/>
      <c r="N102" s="73"/>
      <c r="O102" s="73"/>
      <c r="P102" s="73"/>
      <c r="Q102" s="73"/>
      <c r="R102" s="73"/>
      <c r="S102" s="73"/>
      <c r="T102" s="73"/>
      <c r="U102" s="73"/>
      <c r="V102" s="73"/>
      <c r="W102" s="73"/>
      <c r="X102" s="73"/>
    </row>
    <row r="103" spans="1:24" ht="15" customHeight="1" x14ac:dyDescent="0.25">
      <c r="A103" s="73"/>
      <c r="B103" s="49"/>
      <c r="C103" s="73"/>
      <c r="D103" s="104"/>
      <c r="E103" s="104"/>
      <c r="F103" s="104"/>
      <c r="G103" s="73"/>
      <c r="H103" s="49"/>
      <c r="I103" s="73"/>
      <c r="J103" s="73"/>
      <c r="K103" s="73"/>
      <c r="L103" s="73"/>
      <c r="M103" s="73"/>
      <c r="N103" s="73"/>
      <c r="O103" s="73"/>
      <c r="P103" s="73"/>
      <c r="Q103" s="73"/>
      <c r="R103" s="73"/>
      <c r="S103" s="73"/>
      <c r="T103" s="73"/>
      <c r="U103" s="73"/>
      <c r="V103" s="73"/>
      <c r="W103" s="73"/>
      <c r="X103" s="73"/>
    </row>
    <row r="104" spans="1:24" ht="15" customHeight="1" x14ac:dyDescent="0.25">
      <c r="A104" s="73"/>
      <c r="B104" s="49"/>
      <c r="C104" s="73"/>
      <c r="D104" s="104"/>
      <c r="E104" s="104"/>
      <c r="F104" s="104"/>
      <c r="G104" s="73"/>
      <c r="H104" s="49"/>
      <c r="I104" s="73"/>
      <c r="J104" s="73"/>
      <c r="K104" s="73"/>
      <c r="L104" s="73"/>
      <c r="M104" s="73"/>
      <c r="N104" s="73"/>
      <c r="O104" s="73"/>
      <c r="P104" s="73"/>
      <c r="Q104" s="73"/>
      <c r="R104" s="73"/>
      <c r="S104" s="73"/>
      <c r="T104" s="73"/>
      <c r="U104" s="73"/>
      <c r="V104" s="73"/>
      <c r="W104" s="73"/>
      <c r="X104" s="73"/>
    </row>
    <row r="105" spans="1:24" ht="15" customHeight="1" x14ac:dyDescent="0.25">
      <c r="A105" s="73"/>
      <c r="B105" s="49"/>
      <c r="C105" s="73"/>
      <c r="D105" s="104"/>
      <c r="E105" s="104"/>
      <c r="F105" s="104"/>
      <c r="G105" s="73"/>
      <c r="H105" s="49"/>
      <c r="I105" s="73"/>
      <c r="J105" s="73"/>
      <c r="K105" s="73"/>
      <c r="L105" s="73"/>
      <c r="M105" s="73"/>
      <c r="N105" s="73"/>
      <c r="O105" s="73"/>
      <c r="P105" s="73"/>
      <c r="Q105" s="73"/>
      <c r="R105" s="73"/>
      <c r="S105" s="73"/>
      <c r="T105" s="73"/>
      <c r="U105" s="73"/>
      <c r="V105" s="73"/>
      <c r="W105" s="73"/>
      <c r="X105" s="73"/>
    </row>
    <row r="106" spans="1:24" ht="15" customHeight="1" x14ac:dyDescent="0.25">
      <c r="A106" s="73"/>
      <c r="B106" s="49"/>
      <c r="C106" s="73"/>
      <c r="D106" s="104"/>
      <c r="E106" s="104"/>
      <c r="F106" s="104"/>
      <c r="G106" s="73"/>
      <c r="H106" s="49"/>
      <c r="I106" s="73"/>
      <c r="J106" s="73"/>
      <c r="K106" s="73"/>
      <c r="L106" s="73"/>
      <c r="M106" s="73"/>
      <c r="N106" s="73"/>
      <c r="O106" s="73"/>
      <c r="P106" s="73"/>
      <c r="Q106" s="73"/>
      <c r="R106" s="73"/>
      <c r="S106" s="73"/>
      <c r="T106" s="73"/>
      <c r="U106" s="73"/>
      <c r="V106" s="73"/>
      <c r="W106" s="73"/>
      <c r="X106" s="73"/>
    </row>
    <row r="107" spans="1:24" ht="15" customHeight="1" x14ac:dyDescent="0.25">
      <c r="A107" s="73"/>
      <c r="B107" s="49"/>
      <c r="C107" s="73"/>
      <c r="D107" s="104"/>
      <c r="E107" s="104"/>
      <c r="F107" s="104"/>
      <c r="G107" s="73"/>
      <c r="H107" s="49"/>
      <c r="I107" s="73"/>
      <c r="J107" s="73"/>
      <c r="K107" s="73"/>
      <c r="L107" s="73"/>
      <c r="M107" s="73"/>
      <c r="N107" s="73"/>
      <c r="O107" s="73"/>
      <c r="P107" s="73"/>
      <c r="Q107" s="73"/>
      <c r="R107" s="73"/>
      <c r="S107" s="73"/>
      <c r="T107" s="73"/>
      <c r="U107" s="73"/>
      <c r="V107" s="73"/>
      <c r="W107" s="73"/>
      <c r="X107" s="73"/>
    </row>
    <row r="108" spans="1:24" ht="15" customHeight="1" x14ac:dyDescent="0.25">
      <c r="A108" s="73"/>
      <c r="B108" s="49"/>
      <c r="C108" s="73"/>
      <c r="D108" s="104"/>
      <c r="E108" s="104"/>
      <c r="F108" s="104"/>
      <c r="G108" s="73"/>
      <c r="H108" s="49"/>
      <c r="I108" s="73"/>
      <c r="J108" s="73"/>
      <c r="K108" s="73"/>
      <c r="L108" s="73"/>
      <c r="M108" s="73"/>
      <c r="N108" s="73"/>
      <c r="O108" s="73"/>
      <c r="P108" s="73"/>
      <c r="Q108" s="73"/>
      <c r="R108" s="73"/>
      <c r="S108" s="73"/>
      <c r="T108" s="73"/>
      <c r="U108" s="73"/>
      <c r="V108" s="73"/>
      <c r="W108" s="73"/>
      <c r="X108" s="73"/>
    </row>
    <row r="109" spans="1:24" ht="15" customHeight="1" x14ac:dyDescent="0.25">
      <c r="A109" s="73"/>
      <c r="B109" s="49"/>
      <c r="C109" s="73"/>
      <c r="D109" s="104"/>
      <c r="E109" s="104"/>
      <c r="F109" s="104"/>
      <c r="G109" s="73"/>
      <c r="H109" s="49"/>
      <c r="I109" s="73"/>
      <c r="J109" s="73"/>
      <c r="K109" s="73"/>
      <c r="L109" s="73"/>
      <c r="M109" s="73"/>
      <c r="N109" s="73"/>
      <c r="O109" s="73"/>
      <c r="P109" s="73"/>
      <c r="Q109" s="73"/>
      <c r="R109" s="73"/>
      <c r="S109" s="73"/>
      <c r="T109" s="73"/>
      <c r="U109" s="73"/>
      <c r="V109" s="73"/>
      <c r="W109" s="73"/>
      <c r="X109" s="73"/>
    </row>
    <row r="110" spans="1:24" ht="15" customHeight="1" x14ac:dyDescent="0.25">
      <c r="A110" s="73"/>
      <c r="B110" s="49"/>
      <c r="C110" s="73"/>
      <c r="D110" s="104"/>
      <c r="E110" s="104"/>
      <c r="F110" s="104"/>
      <c r="G110" s="73"/>
      <c r="H110" s="49"/>
      <c r="I110" s="73"/>
      <c r="J110" s="73"/>
      <c r="K110" s="73"/>
      <c r="L110" s="73"/>
      <c r="M110" s="73"/>
      <c r="N110" s="73"/>
      <c r="O110" s="73"/>
      <c r="P110" s="73"/>
      <c r="Q110" s="73"/>
      <c r="R110" s="73"/>
      <c r="S110" s="73"/>
      <c r="T110" s="73"/>
      <c r="U110" s="73"/>
      <c r="V110" s="73"/>
      <c r="W110" s="73"/>
      <c r="X110" s="73"/>
    </row>
    <row r="111" spans="1:24" ht="15" customHeight="1" x14ac:dyDescent="0.25">
      <c r="A111" s="73"/>
      <c r="B111" s="49"/>
      <c r="C111" s="73"/>
      <c r="D111" s="104"/>
      <c r="E111" s="104"/>
      <c r="F111" s="104"/>
      <c r="G111" s="73"/>
      <c r="H111" s="49"/>
      <c r="I111" s="73"/>
      <c r="J111" s="73"/>
      <c r="K111" s="73"/>
      <c r="L111" s="73"/>
      <c r="M111" s="73"/>
      <c r="N111" s="73"/>
      <c r="O111" s="73"/>
      <c r="P111" s="73"/>
      <c r="Q111" s="73"/>
      <c r="R111" s="73"/>
      <c r="S111" s="73"/>
      <c r="T111" s="73"/>
      <c r="U111" s="73"/>
      <c r="V111" s="73"/>
      <c r="W111" s="73"/>
      <c r="X111" s="73"/>
    </row>
    <row r="112" spans="1:24" ht="15" customHeight="1" x14ac:dyDescent="0.25">
      <c r="A112" s="73"/>
      <c r="B112" s="49"/>
      <c r="C112" s="73"/>
      <c r="D112" s="104"/>
      <c r="E112" s="104"/>
      <c r="F112" s="104"/>
      <c r="G112" s="73"/>
      <c r="H112" s="49"/>
      <c r="I112" s="73"/>
      <c r="J112" s="73"/>
      <c r="K112" s="73"/>
      <c r="L112" s="73"/>
      <c r="M112" s="73"/>
      <c r="N112" s="73"/>
      <c r="O112" s="73"/>
      <c r="P112" s="73"/>
      <c r="Q112" s="73"/>
      <c r="R112" s="73"/>
      <c r="S112" s="73"/>
      <c r="T112" s="73"/>
      <c r="U112" s="73"/>
      <c r="V112" s="73"/>
      <c r="W112" s="73"/>
      <c r="X112" s="73"/>
    </row>
    <row r="113" spans="1:24" ht="15" customHeight="1" x14ac:dyDescent="0.25">
      <c r="A113" s="73"/>
      <c r="B113" s="49"/>
      <c r="C113" s="73"/>
      <c r="D113" s="104"/>
      <c r="E113" s="104"/>
      <c r="F113" s="104"/>
      <c r="G113" s="73"/>
      <c r="H113" s="49"/>
      <c r="I113" s="73"/>
      <c r="J113" s="73"/>
      <c r="K113" s="73"/>
      <c r="L113" s="73"/>
      <c r="M113" s="73"/>
      <c r="N113" s="73"/>
      <c r="O113" s="73"/>
      <c r="P113" s="73"/>
      <c r="Q113" s="73"/>
      <c r="R113" s="73"/>
      <c r="S113" s="73"/>
      <c r="T113" s="73"/>
      <c r="U113" s="73"/>
      <c r="V113" s="73"/>
      <c r="W113" s="73"/>
      <c r="X113" s="73"/>
    </row>
    <row r="114" spans="1:24" ht="15" customHeight="1" x14ac:dyDescent="0.25">
      <c r="A114" s="73"/>
      <c r="B114" s="49"/>
      <c r="C114" s="73"/>
      <c r="D114" s="104"/>
      <c r="E114" s="104"/>
      <c r="F114" s="104"/>
      <c r="G114" s="73"/>
      <c r="H114" s="49"/>
      <c r="I114" s="73"/>
      <c r="J114" s="73"/>
      <c r="K114" s="73"/>
      <c r="L114" s="73"/>
      <c r="M114" s="73"/>
      <c r="N114" s="73"/>
      <c r="O114" s="73"/>
      <c r="P114" s="73"/>
      <c r="Q114" s="73"/>
      <c r="R114" s="73"/>
      <c r="S114" s="73"/>
      <c r="T114" s="73"/>
      <c r="U114" s="73"/>
      <c r="V114" s="73"/>
      <c r="W114" s="73"/>
      <c r="X114" s="73"/>
    </row>
    <row r="115" spans="1:24" ht="15" customHeight="1" x14ac:dyDescent="0.25">
      <c r="A115" s="73"/>
      <c r="B115" s="49"/>
      <c r="C115" s="73"/>
      <c r="D115" s="104"/>
      <c r="E115" s="104"/>
      <c r="F115" s="104"/>
      <c r="G115" s="73"/>
      <c r="H115" s="49"/>
      <c r="I115" s="73"/>
      <c r="J115" s="73"/>
      <c r="K115" s="73"/>
      <c r="L115" s="73"/>
      <c r="M115" s="73"/>
      <c r="N115" s="73"/>
      <c r="O115" s="73"/>
      <c r="P115" s="73"/>
      <c r="Q115" s="73"/>
      <c r="R115" s="73"/>
      <c r="S115" s="73"/>
      <c r="T115" s="73"/>
      <c r="U115" s="73"/>
      <c r="V115" s="73"/>
      <c r="W115" s="73"/>
      <c r="X115" s="73"/>
    </row>
    <row r="116" spans="1:24" ht="15" customHeight="1" x14ac:dyDescent="0.25">
      <c r="A116" s="73"/>
      <c r="B116" s="49"/>
      <c r="C116" s="73"/>
      <c r="D116" s="104"/>
      <c r="E116" s="104"/>
      <c r="F116" s="104"/>
      <c r="G116" s="73"/>
      <c r="H116" s="49"/>
      <c r="I116" s="73"/>
      <c r="J116" s="73"/>
      <c r="K116" s="73"/>
      <c r="L116" s="73"/>
      <c r="M116" s="73"/>
      <c r="N116" s="73"/>
      <c r="O116" s="73"/>
      <c r="P116" s="73"/>
      <c r="Q116" s="73"/>
      <c r="R116" s="73"/>
      <c r="S116" s="73"/>
      <c r="T116" s="73"/>
      <c r="U116" s="73"/>
      <c r="V116" s="73"/>
      <c r="W116" s="73"/>
      <c r="X116" s="73"/>
    </row>
    <row r="117" spans="1:24" ht="15" customHeight="1" x14ac:dyDescent="0.25">
      <c r="A117" s="73"/>
      <c r="B117" s="49"/>
      <c r="C117" s="73"/>
      <c r="D117" s="104"/>
      <c r="E117" s="104"/>
      <c r="F117" s="104"/>
      <c r="G117" s="73"/>
      <c r="H117" s="49"/>
      <c r="I117" s="73"/>
      <c r="J117" s="73"/>
      <c r="K117" s="73"/>
      <c r="L117" s="73"/>
      <c r="M117" s="73"/>
      <c r="N117" s="73"/>
      <c r="O117" s="73"/>
      <c r="P117" s="73"/>
      <c r="Q117" s="73"/>
      <c r="R117" s="73"/>
      <c r="S117" s="73"/>
      <c r="T117" s="73"/>
      <c r="U117" s="73"/>
      <c r="V117" s="73"/>
      <c r="W117" s="73"/>
      <c r="X117" s="73"/>
    </row>
    <row r="118" spans="1:24" ht="15" customHeight="1" x14ac:dyDescent="0.25">
      <c r="A118" s="73"/>
      <c r="B118" s="49"/>
      <c r="C118" s="73"/>
      <c r="D118" s="104"/>
      <c r="E118" s="104"/>
      <c r="F118" s="104"/>
      <c r="G118" s="73"/>
      <c r="H118" s="49"/>
      <c r="I118" s="73"/>
      <c r="J118" s="73"/>
      <c r="K118" s="73"/>
      <c r="L118" s="73"/>
      <c r="M118" s="73"/>
      <c r="N118" s="73"/>
      <c r="O118" s="73"/>
      <c r="P118" s="73"/>
      <c r="Q118" s="73"/>
      <c r="R118" s="73"/>
      <c r="S118" s="73"/>
      <c r="T118" s="73"/>
      <c r="U118" s="73"/>
      <c r="V118" s="73"/>
      <c r="W118" s="73"/>
      <c r="X118" s="73"/>
    </row>
    <row r="119" spans="1:24" ht="15" customHeight="1" x14ac:dyDescent="0.25">
      <c r="A119" s="73"/>
      <c r="B119" s="49"/>
      <c r="C119" s="73"/>
      <c r="D119" s="104"/>
      <c r="E119" s="104"/>
      <c r="F119" s="104"/>
      <c r="G119" s="73"/>
      <c r="H119" s="49"/>
      <c r="I119" s="73"/>
      <c r="J119" s="73"/>
      <c r="K119" s="73"/>
      <c r="L119" s="73"/>
      <c r="M119" s="73"/>
      <c r="N119" s="73"/>
      <c r="O119" s="73"/>
      <c r="P119" s="73"/>
      <c r="Q119" s="73"/>
      <c r="R119" s="73"/>
      <c r="S119" s="73"/>
      <c r="T119" s="73"/>
      <c r="U119" s="73"/>
      <c r="V119" s="73"/>
      <c r="W119" s="73"/>
      <c r="X119" s="73"/>
    </row>
    <row r="120" spans="1:24" ht="15" customHeight="1" x14ac:dyDescent="0.25">
      <c r="A120" s="73"/>
      <c r="B120" s="49"/>
      <c r="C120" s="73"/>
      <c r="D120" s="104"/>
      <c r="E120" s="104"/>
      <c r="F120" s="104"/>
      <c r="G120" s="73"/>
      <c r="H120" s="49"/>
      <c r="I120" s="73"/>
      <c r="J120" s="73"/>
      <c r="K120" s="73"/>
      <c r="L120" s="73"/>
      <c r="M120" s="73"/>
      <c r="N120" s="73"/>
      <c r="O120" s="73"/>
      <c r="P120" s="73"/>
      <c r="Q120" s="73"/>
      <c r="R120" s="73"/>
      <c r="S120" s="73"/>
      <c r="T120" s="73"/>
      <c r="U120" s="73"/>
      <c r="V120" s="73"/>
      <c r="W120" s="73"/>
      <c r="X120" s="73"/>
    </row>
    <row r="121" spans="1:24" ht="15" customHeight="1" x14ac:dyDescent="0.25">
      <c r="A121" s="73"/>
      <c r="B121" s="49"/>
      <c r="C121" s="73"/>
      <c r="D121" s="104"/>
      <c r="E121" s="104"/>
      <c r="F121" s="104"/>
      <c r="G121" s="73"/>
      <c r="H121" s="49"/>
      <c r="I121" s="73"/>
      <c r="J121" s="73"/>
      <c r="K121" s="73"/>
      <c r="L121" s="73"/>
      <c r="M121" s="73"/>
      <c r="N121" s="73"/>
      <c r="O121" s="73"/>
      <c r="P121" s="73"/>
      <c r="Q121" s="73"/>
      <c r="R121" s="73"/>
      <c r="S121" s="73"/>
      <c r="T121" s="73"/>
      <c r="U121" s="73"/>
      <c r="V121" s="73"/>
      <c r="W121" s="73"/>
      <c r="X121" s="73"/>
    </row>
    <row r="122" spans="1:24" ht="15" customHeight="1" x14ac:dyDescent="0.25">
      <c r="A122" s="73"/>
      <c r="B122" s="49"/>
      <c r="C122" s="73"/>
      <c r="D122" s="104"/>
      <c r="E122" s="104"/>
      <c r="F122" s="104"/>
      <c r="G122" s="73"/>
      <c r="H122" s="49"/>
      <c r="I122" s="73"/>
      <c r="J122" s="73"/>
      <c r="K122" s="73"/>
      <c r="L122" s="73"/>
      <c r="M122" s="73"/>
      <c r="N122" s="73"/>
      <c r="O122" s="73"/>
      <c r="P122" s="73"/>
      <c r="Q122" s="73"/>
      <c r="R122" s="73"/>
      <c r="S122" s="73"/>
      <c r="T122" s="73"/>
      <c r="U122" s="73"/>
      <c r="V122" s="73"/>
      <c r="W122" s="73"/>
      <c r="X122" s="73"/>
    </row>
    <row r="123" spans="1:24" ht="15" customHeight="1" x14ac:dyDescent="0.25">
      <c r="A123" s="73"/>
      <c r="B123" s="49"/>
      <c r="C123" s="73"/>
      <c r="D123" s="104"/>
      <c r="E123" s="104"/>
      <c r="F123" s="104"/>
      <c r="G123" s="73"/>
      <c r="H123" s="49"/>
      <c r="I123" s="73"/>
      <c r="J123" s="73"/>
      <c r="K123" s="73"/>
      <c r="L123" s="73"/>
      <c r="M123" s="73"/>
      <c r="N123" s="73"/>
      <c r="O123" s="73"/>
      <c r="P123" s="73"/>
      <c r="Q123" s="73"/>
      <c r="R123" s="73"/>
      <c r="S123" s="73"/>
      <c r="T123" s="73"/>
      <c r="U123" s="73"/>
      <c r="V123" s="73"/>
      <c r="W123" s="73"/>
      <c r="X123" s="73"/>
    </row>
    <row r="124" spans="1:24" ht="15" customHeight="1" x14ac:dyDescent="0.25">
      <c r="A124" s="73"/>
      <c r="B124" s="49"/>
      <c r="C124" s="73"/>
      <c r="D124" s="104"/>
      <c r="E124" s="104"/>
      <c r="F124" s="104"/>
      <c r="G124" s="73"/>
      <c r="H124" s="49"/>
      <c r="I124" s="73"/>
      <c r="J124" s="73"/>
      <c r="K124" s="73"/>
      <c r="L124" s="73"/>
      <c r="M124" s="73"/>
      <c r="N124" s="73"/>
      <c r="O124" s="73"/>
      <c r="P124" s="73"/>
      <c r="Q124" s="73"/>
      <c r="R124" s="73"/>
      <c r="S124" s="73"/>
      <c r="T124" s="73"/>
      <c r="U124" s="73"/>
      <c r="V124" s="73"/>
      <c r="W124" s="73"/>
      <c r="X124" s="73"/>
    </row>
    <row r="125" spans="1:24" ht="15" customHeight="1" x14ac:dyDescent="0.25">
      <c r="A125" s="73"/>
      <c r="B125" s="49"/>
      <c r="C125" s="73"/>
      <c r="D125" s="104"/>
      <c r="E125" s="104"/>
      <c r="F125" s="104"/>
      <c r="G125" s="73"/>
      <c r="H125" s="49"/>
      <c r="I125" s="73"/>
      <c r="J125" s="73"/>
      <c r="K125" s="73"/>
      <c r="L125" s="73"/>
      <c r="M125" s="73"/>
      <c r="N125" s="73"/>
      <c r="O125" s="73"/>
      <c r="P125" s="73"/>
      <c r="Q125" s="73"/>
      <c r="R125" s="73"/>
      <c r="S125" s="73"/>
      <c r="T125" s="73"/>
      <c r="U125" s="73"/>
      <c r="V125" s="73"/>
      <c r="W125" s="73"/>
      <c r="X125" s="73"/>
    </row>
    <row r="126" spans="1:24" ht="15" customHeight="1" x14ac:dyDescent="0.25">
      <c r="A126" s="73"/>
      <c r="B126" s="49"/>
      <c r="C126" s="73"/>
      <c r="D126" s="104"/>
      <c r="E126" s="104"/>
      <c r="F126" s="104"/>
      <c r="G126" s="73"/>
      <c r="H126" s="49"/>
      <c r="I126" s="73"/>
      <c r="J126" s="73"/>
      <c r="K126" s="73"/>
      <c r="L126" s="73"/>
      <c r="M126" s="73"/>
      <c r="N126" s="73"/>
      <c r="O126" s="73"/>
      <c r="P126" s="73"/>
      <c r="Q126" s="73"/>
      <c r="R126" s="73"/>
      <c r="S126" s="73"/>
      <c r="T126" s="73"/>
      <c r="U126" s="73"/>
      <c r="V126" s="73"/>
      <c r="W126" s="73"/>
      <c r="X126" s="73"/>
    </row>
    <row r="127" spans="1:24" ht="15" customHeight="1" x14ac:dyDescent="0.25">
      <c r="A127" s="73"/>
      <c r="B127" s="49"/>
      <c r="C127" s="73"/>
      <c r="D127" s="104"/>
      <c r="E127" s="104"/>
      <c r="F127" s="104"/>
      <c r="G127" s="73"/>
      <c r="H127" s="49"/>
      <c r="I127" s="73"/>
      <c r="J127" s="73"/>
      <c r="K127" s="73"/>
      <c r="L127" s="73"/>
      <c r="M127" s="73"/>
      <c r="N127" s="73"/>
      <c r="O127" s="73"/>
      <c r="P127" s="73"/>
      <c r="Q127" s="73"/>
      <c r="R127" s="73"/>
      <c r="S127" s="73"/>
      <c r="T127" s="73"/>
      <c r="U127" s="73"/>
      <c r="V127" s="73"/>
      <c r="W127" s="73"/>
      <c r="X127" s="73"/>
    </row>
    <row r="128" spans="1:24" ht="15" customHeight="1" x14ac:dyDescent="0.25">
      <c r="A128" s="73"/>
      <c r="B128" s="49"/>
      <c r="C128" s="73"/>
      <c r="D128" s="104"/>
      <c r="E128" s="104"/>
      <c r="F128" s="104"/>
      <c r="G128" s="73"/>
      <c r="H128" s="49"/>
      <c r="I128" s="73"/>
      <c r="J128" s="73"/>
      <c r="K128" s="73"/>
      <c r="L128" s="73"/>
      <c r="M128" s="73"/>
      <c r="N128" s="73"/>
      <c r="O128" s="73"/>
      <c r="P128" s="73"/>
      <c r="Q128" s="73"/>
      <c r="R128" s="73"/>
      <c r="S128" s="73"/>
      <c r="T128" s="73"/>
      <c r="U128" s="73"/>
      <c r="V128" s="73"/>
      <c r="W128" s="73"/>
      <c r="X128" s="73"/>
    </row>
    <row r="129" spans="1:24" ht="15" customHeight="1" x14ac:dyDescent="0.25">
      <c r="A129" s="73"/>
      <c r="B129" s="49"/>
      <c r="C129" s="73"/>
      <c r="D129" s="104"/>
      <c r="E129" s="104"/>
      <c r="F129" s="104"/>
      <c r="G129" s="73"/>
      <c r="H129" s="49"/>
      <c r="I129" s="73"/>
      <c r="J129" s="73"/>
      <c r="K129" s="73"/>
      <c r="L129" s="73"/>
      <c r="M129" s="73"/>
      <c r="N129" s="73"/>
      <c r="O129" s="73"/>
      <c r="P129" s="73"/>
      <c r="Q129" s="73"/>
      <c r="R129" s="73"/>
      <c r="S129" s="73"/>
      <c r="T129" s="73"/>
      <c r="U129" s="73"/>
      <c r="V129" s="73"/>
      <c r="W129" s="73"/>
      <c r="X129" s="73"/>
    </row>
    <row r="130" spans="1:24" ht="15" customHeight="1" x14ac:dyDescent="0.25">
      <c r="A130" s="73"/>
      <c r="B130" s="49"/>
      <c r="C130" s="73"/>
      <c r="D130" s="104"/>
      <c r="E130" s="104"/>
      <c r="F130" s="104"/>
      <c r="G130" s="73"/>
      <c r="H130" s="49"/>
      <c r="I130" s="73"/>
      <c r="J130" s="73"/>
      <c r="K130" s="73"/>
      <c r="L130" s="73"/>
      <c r="M130" s="73"/>
      <c r="N130" s="73"/>
      <c r="O130" s="73"/>
      <c r="P130" s="73"/>
      <c r="Q130" s="73"/>
      <c r="R130" s="73"/>
      <c r="S130" s="73"/>
      <c r="T130" s="73"/>
      <c r="U130" s="73"/>
      <c r="V130" s="73"/>
      <c r="W130" s="73"/>
      <c r="X130" s="73"/>
    </row>
    <row r="131" spans="1:24" ht="15" customHeight="1" x14ac:dyDescent="0.25">
      <c r="A131" s="73"/>
      <c r="B131" s="49"/>
      <c r="C131" s="73"/>
      <c r="D131" s="104"/>
      <c r="E131" s="104"/>
      <c r="F131" s="104"/>
      <c r="G131" s="73"/>
      <c r="H131" s="49"/>
      <c r="I131" s="73"/>
      <c r="J131" s="73"/>
      <c r="K131" s="73"/>
      <c r="L131" s="73"/>
      <c r="M131" s="73"/>
      <c r="N131" s="73"/>
      <c r="O131" s="73"/>
      <c r="P131" s="73"/>
      <c r="Q131" s="73"/>
      <c r="R131" s="73"/>
      <c r="S131" s="73"/>
      <c r="T131" s="73"/>
      <c r="U131" s="73"/>
      <c r="V131" s="73"/>
      <c r="W131" s="73"/>
      <c r="X131" s="73"/>
    </row>
    <row r="132" spans="1:24" ht="15" customHeight="1" x14ac:dyDescent="0.25">
      <c r="A132" s="73"/>
      <c r="B132" s="49"/>
      <c r="C132" s="73"/>
      <c r="D132" s="104"/>
      <c r="E132" s="104"/>
      <c r="F132" s="104"/>
      <c r="G132" s="73"/>
      <c r="H132" s="49"/>
      <c r="I132" s="73"/>
      <c r="J132" s="73"/>
      <c r="K132" s="73"/>
      <c r="L132" s="73"/>
      <c r="M132" s="73"/>
      <c r="N132" s="73"/>
      <c r="O132" s="73"/>
      <c r="P132" s="73"/>
      <c r="Q132" s="73"/>
      <c r="R132" s="73"/>
      <c r="S132" s="73"/>
      <c r="T132" s="73"/>
      <c r="U132" s="73"/>
      <c r="V132" s="73"/>
      <c r="W132" s="73"/>
      <c r="X132" s="73"/>
    </row>
    <row r="133" spans="1:24" ht="15" customHeight="1" x14ac:dyDescent="0.25">
      <c r="A133" s="73"/>
      <c r="B133" s="49"/>
      <c r="C133" s="73"/>
      <c r="D133" s="104"/>
      <c r="E133" s="104"/>
      <c r="F133" s="104"/>
      <c r="G133" s="73"/>
      <c r="H133" s="49"/>
      <c r="I133" s="73"/>
      <c r="J133" s="73"/>
      <c r="K133" s="73"/>
      <c r="L133" s="73"/>
      <c r="M133" s="73"/>
      <c r="N133" s="73"/>
      <c r="O133" s="73"/>
      <c r="P133" s="73"/>
      <c r="Q133" s="73"/>
      <c r="R133" s="73"/>
      <c r="S133" s="73"/>
      <c r="T133" s="73"/>
      <c r="U133" s="73"/>
      <c r="V133" s="73"/>
      <c r="W133" s="73"/>
      <c r="X133" s="73"/>
    </row>
    <row r="134" spans="1:24" ht="15" customHeight="1" x14ac:dyDescent="0.25">
      <c r="A134" s="73"/>
      <c r="B134" s="49"/>
      <c r="C134" s="73"/>
      <c r="D134" s="104"/>
      <c r="E134" s="104"/>
      <c r="F134" s="104"/>
      <c r="G134" s="73"/>
      <c r="H134" s="49"/>
      <c r="I134" s="73"/>
      <c r="J134" s="73"/>
      <c r="K134" s="73"/>
      <c r="L134" s="73"/>
      <c r="M134" s="73"/>
      <c r="N134" s="73"/>
      <c r="O134" s="73"/>
      <c r="P134" s="73"/>
      <c r="Q134" s="73"/>
      <c r="R134" s="73"/>
      <c r="S134" s="73"/>
      <c r="T134" s="73"/>
      <c r="U134" s="73"/>
      <c r="V134" s="73"/>
      <c r="W134" s="73"/>
      <c r="X134" s="73"/>
    </row>
    <row r="135" spans="1:24" ht="15" customHeight="1" x14ac:dyDescent="0.25">
      <c r="A135" s="73"/>
      <c r="B135" s="49"/>
      <c r="C135" s="73"/>
      <c r="D135" s="104"/>
      <c r="E135" s="104"/>
      <c r="F135" s="104"/>
      <c r="G135" s="73"/>
      <c r="H135" s="49"/>
      <c r="I135" s="73"/>
      <c r="J135" s="73"/>
      <c r="K135" s="73"/>
      <c r="L135" s="73"/>
      <c r="M135" s="73"/>
      <c r="N135" s="73"/>
      <c r="O135" s="73"/>
      <c r="P135" s="73"/>
      <c r="Q135" s="73"/>
      <c r="R135" s="73"/>
      <c r="S135" s="73"/>
      <c r="T135" s="73"/>
      <c r="U135" s="73"/>
      <c r="V135" s="73"/>
      <c r="W135" s="73"/>
      <c r="X135" s="73"/>
    </row>
    <row r="136" spans="1:24" ht="15" customHeight="1" x14ac:dyDescent="0.25">
      <c r="A136" s="73"/>
      <c r="B136" s="49"/>
      <c r="C136" s="73"/>
      <c r="D136" s="104"/>
      <c r="E136" s="104"/>
      <c r="F136" s="104"/>
      <c r="G136" s="73"/>
      <c r="H136" s="49"/>
      <c r="I136" s="73"/>
      <c r="J136" s="73"/>
      <c r="K136" s="73"/>
      <c r="L136" s="73"/>
      <c r="M136" s="73"/>
      <c r="N136" s="73"/>
      <c r="O136" s="73"/>
      <c r="P136" s="73"/>
      <c r="Q136" s="73"/>
      <c r="R136" s="73"/>
      <c r="S136" s="73"/>
      <c r="T136" s="73"/>
      <c r="U136" s="73"/>
      <c r="V136" s="73"/>
      <c r="W136" s="73"/>
      <c r="X136" s="73"/>
    </row>
    <row r="137" spans="1:24" ht="15" customHeight="1" x14ac:dyDescent="0.25">
      <c r="A137" s="73"/>
      <c r="B137" s="49"/>
      <c r="C137" s="73"/>
      <c r="D137" s="104"/>
      <c r="E137" s="104"/>
      <c r="F137" s="104"/>
      <c r="G137" s="73"/>
      <c r="H137" s="49"/>
      <c r="I137" s="73"/>
      <c r="J137" s="73"/>
      <c r="K137" s="73"/>
      <c r="L137" s="73"/>
      <c r="M137" s="73"/>
      <c r="N137" s="73"/>
      <c r="O137" s="73"/>
      <c r="P137" s="73"/>
      <c r="Q137" s="73"/>
      <c r="R137" s="73"/>
      <c r="S137" s="73"/>
      <c r="T137" s="73"/>
      <c r="U137" s="73"/>
      <c r="V137" s="73"/>
      <c r="W137" s="73"/>
      <c r="X137" s="73"/>
    </row>
    <row r="138" spans="1:24" ht="15" customHeight="1" x14ac:dyDescent="0.25">
      <c r="A138" s="73"/>
      <c r="B138" s="49"/>
      <c r="C138" s="73"/>
      <c r="D138" s="104"/>
      <c r="E138" s="104"/>
      <c r="F138" s="104"/>
      <c r="G138" s="73"/>
      <c r="H138" s="49"/>
      <c r="I138" s="73"/>
      <c r="J138" s="73"/>
      <c r="K138" s="73"/>
      <c r="L138" s="73"/>
      <c r="M138" s="73"/>
      <c r="N138" s="73"/>
      <c r="O138" s="73"/>
      <c r="P138" s="73"/>
      <c r="Q138" s="73"/>
      <c r="R138" s="73"/>
      <c r="S138" s="73"/>
      <c r="T138" s="73"/>
      <c r="U138" s="73"/>
      <c r="V138" s="73"/>
      <c r="W138" s="73"/>
      <c r="X138" s="73"/>
    </row>
    <row r="139" spans="1:24" ht="15" customHeight="1" x14ac:dyDescent="0.25">
      <c r="A139" s="73"/>
      <c r="B139" s="49"/>
      <c r="C139" s="73"/>
      <c r="D139" s="104"/>
      <c r="E139" s="104"/>
      <c r="F139" s="104"/>
      <c r="G139" s="73"/>
      <c r="H139" s="49"/>
      <c r="I139" s="73"/>
      <c r="J139" s="73"/>
      <c r="K139" s="73"/>
      <c r="L139" s="73"/>
      <c r="M139" s="73"/>
      <c r="N139" s="73"/>
      <c r="O139" s="73"/>
      <c r="P139" s="73"/>
      <c r="Q139" s="73"/>
      <c r="R139" s="73"/>
      <c r="S139" s="73"/>
      <c r="T139" s="73"/>
      <c r="U139" s="73"/>
      <c r="V139" s="73"/>
      <c r="W139" s="73"/>
      <c r="X139" s="73"/>
    </row>
    <row r="140" spans="1:24" ht="15" customHeight="1" x14ac:dyDescent="0.25">
      <c r="A140" s="73"/>
      <c r="B140" s="49"/>
      <c r="C140" s="73"/>
      <c r="D140" s="104"/>
      <c r="E140" s="104"/>
      <c r="F140" s="104"/>
      <c r="G140" s="73"/>
      <c r="H140" s="49"/>
      <c r="I140" s="73"/>
      <c r="J140" s="73"/>
      <c r="K140" s="73"/>
      <c r="L140" s="73"/>
      <c r="M140" s="73"/>
      <c r="N140" s="73"/>
      <c r="O140" s="73"/>
      <c r="P140" s="73"/>
      <c r="Q140" s="73"/>
      <c r="R140" s="73"/>
      <c r="S140" s="73"/>
      <c r="T140" s="73"/>
      <c r="U140" s="73"/>
      <c r="V140" s="73"/>
      <c r="W140" s="73"/>
      <c r="X140" s="73"/>
    </row>
    <row r="141" spans="1:24" ht="15" customHeight="1" x14ac:dyDescent="0.25">
      <c r="A141" s="73"/>
      <c r="B141" s="49"/>
      <c r="C141" s="73"/>
      <c r="D141" s="104"/>
      <c r="E141" s="104"/>
      <c r="F141" s="104"/>
      <c r="G141" s="73"/>
      <c r="H141" s="49"/>
      <c r="I141" s="73"/>
      <c r="J141" s="73"/>
      <c r="K141" s="73"/>
      <c r="L141" s="73"/>
      <c r="M141" s="73"/>
      <c r="N141" s="73"/>
      <c r="O141" s="73"/>
      <c r="P141" s="73"/>
      <c r="Q141" s="73"/>
      <c r="R141" s="73"/>
      <c r="S141" s="73"/>
      <c r="T141" s="73"/>
      <c r="U141" s="73"/>
      <c r="V141" s="73"/>
      <c r="W141" s="73"/>
      <c r="X141" s="73"/>
    </row>
    <row r="142" spans="1:24" ht="15" customHeight="1" x14ac:dyDescent="0.25">
      <c r="A142" s="73"/>
      <c r="B142" s="49"/>
      <c r="C142" s="73"/>
      <c r="D142" s="104"/>
      <c r="E142" s="104"/>
      <c r="F142" s="104"/>
      <c r="G142" s="73"/>
      <c r="H142" s="49"/>
      <c r="I142" s="73"/>
      <c r="J142" s="73"/>
      <c r="K142" s="73"/>
      <c r="L142" s="73"/>
      <c r="M142" s="73"/>
      <c r="N142" s="73"/>
      <c r="O142" s="73"/>
      <c r="P142" s="73"/>
      <c r="Q142" s="73"/>
      <c r="R142" s="73"/>
      <c r="S142" s="73"/>
      <c r="T142" s="73"/>
      <c r="U142" s="73"/>
      <c r="V142" s="73"/>
      <c r="W142" s="73"/>
      <c r="X142" s="73"/>
    </row>
    <row r="143" spans="1:24" ht="15" customHeight="1" x14ac:dyDescent="0.25">
      <c r="A143" s="73"/>
      <c r="B143" s="49"/>
      <c r="C143" s="73"/>
      <c r="D143" s="104"/>
      <c r="E143" s="104"/>
      <c r="F143" s="104"/>
      <c r="G143" s="73"/>
      <c r="H143" s="49"/>
      <c r="I143" s="73"/>
      <c r="J143" s="73"/>
      <c r="K143" s="73"/>
      <c r="L143" s="73"/>
      <c r="M143" s="73"/>
      <c r="N143" s="73"/>
      <c r="O143" s="73"/>
      <c r="P143" s="73"/>
      <c r="Q143" s="73"/>
      <c r="R143" s="73"/>
      <c r="S143" s="73"/>
      <c r="T143" s="73"/>
      <c r="U143" s="73"/>
      <c r="V143" s="73"/>
      <c r="W143" s="73"/>
      <c r="X143" s="73"/>
    </row>
    <row r="144" spans="1:24" ht="15" customHeight="1" x14ac:dyDescent="0.25">
      <c r="A144" s="73"/>
      <c r="B144" s="49"/>
      <c r="C144" s="73"/>
      <c r="D144" s="104"/>
      <c r="E144" s="104"/>
      <c r="F144" s="104"/>
      <c r="G144" s="73"/>
      <c r="H144" s="49"/>
      <c r="I144" s="73"/>
      <c r="J144" s="73"/>
      <c r="K144" s="73"/>
      <c r="L144" s="73"/>
      <c r="M144" s="73"/>
      <c r="N144" s="73"/>
      <c r="O144" s="73"/>
      <c r="P144" s="73"/>
      <c r="Q144" s="73"/>
      <c r="R144" s="73"/>
      <c r="S144" s="73"/>
      <c r="T144" s="73"/>
      <c r="U144" s="73"/>
      <c r="V144" s="73"/>
      <c r="W144" s="73"/>
      <c r="X144" s="73"/>
    </row>
    <row r="145" spans="1:24" ht="15" customHeight="1" x14ac:dyDescent="0.25">
      <c r="A145" s="73"/>
      <c r="B145" s="49"/>
      <c r="C145" s="73"/>
      <c r="D145" s="104"/>
      <c r="E145" s="104"/>
      <c r="F145" s="104"/>
      <c r="G145" s="73"/>
      <c r="H145" s="49"/>
      <c r="I145" s="73"/>
      <c r="J145" s="73"/>
      <c r="K145" s="73"/>
      <c r="L145" s="73"/>
      <c r="M145" s="73"/>
      <c r="N145" s="73"/>
      <c r="O145" s="73"/>
      <c r="P145" s="73"/>
      <c r="Q145" s="73"/>
      <c r="R145" s="73"/>
      <c r="S145" s="73"/>
      <c r="T145" s="73"/>
      <c r="U145" s="73"/>
      <c r="V145" s="73"/>
      <c r="W145" s="73"/>
      <c r="X145" s="73"/>
    </row>
    <row r="146" spans="1:24" ht="14.25" customHeight="1" x14ac:dyDescent="0.25">
      <c r="A146" s="73"/>
      <c r="B146" s="49"/>
      <c r="C146" s="73"/>
      <c r="D146" s="104"/>
      <c r="E146" s="104"/>
      <c r="F146" s="104"/>
      <c r="G146" s="73"/>
      <c r="H146" s="49"/>
      <c r="I146" s="73"/>
      <c r="J146" s="73"/>
      <c r="K146" s="73"/>
      <c r="L146" s="73"/>
      <c r="M146" s="73"/>
      <c r="N146" s="73"/>
      <c r="O146" s="73"/>
      <c r="P146" s="73"/>
      <c r="Q146" s="73"/>
      <c r="R146" s="73"/>
      <c r="S146" s="73"/>
      <c r="T146" s="73"/>
      <c r="U146" s="73"/>
      <c r="V146" s="73"/>
      <c r="W146" s="73"/>
      <c r="X146" s="73"/>
    </row>
    <row r="147" spans="1:24" ht="15" customHeight="1" x14ac:dyDescent="0.25">
      <c r="A147" s="73"/>
      <c r="B147" s="49"/>
      <c r="C147" s="73"/>
      <c r="D147" s="104"/>
      <c r="E147" s="104"/>
      <c r="F147" s="104"/>
      <c r="G147" s="73"/>
      <c r="H147" s="49"/>
      <c r="I147" s="73"/>
      <c r="J147" s="73"/>
      <c r="K147" s="73"/>
      <c r="L147" s="73"/>
      <c r="M147" s="73"/>
      <c r="N147" s="73"/>
      <c r="O147" s="73"/>
      <c r="P147" s="73"/>
      <c r="Q147" s="73"/>
      <c r="R147" s="73"/>
      <c r="S147" s="73"/>
      <c r="T147" s="73"/>
      <c r="U147" s="73"/>
      <c r="V147" s="73"/>
      <c r="W147" s="73"/>
      <c r="X147" s="73"/>
    </row>
    <row r="148" spans="1:24" ht="15" customHeight="1" x14ac:dyDescent="0.25">
      <c r="A148" s="73"/>
      <c r="B148" s="49"/>
      <c r="C148" s="73"/>
      <c r="D148" s="104"/>
      <c r="E148" s="104"/>
      <c r="F148" s="104"/>
      <c r="G148" s="73"/>
      <c r="H148" s="49"/>
      <c r="I148" s="73"/>
      <c r="J148" s="73"/>
      <c r="K148" s="73"/>
      <c r="L148" s="73"/>
      <c r="M148" s="73"/>
      <c r="N148" s="73"/>
      <c r="O148" s="73"/>
      <c r="P148" s="73"/>
      <c r="Q148" s="73"/>
      <c r="R148" s="73"/>
      <c r="S148" s="73"/>
      <c r="T148" s="73"/>
      <c r="U148" s="73"/>
      <c r="V148" s="73"/>
      <c r="W148" s="73"/>
      <c r="X148" s="73"/>
    </row>
    <row r="149" spans="1:24" ht="15" customHeight="1" x14ac:dyDescent="0.25">
      <c r="A149" s="73"/>
      <c r="B149" s="49"/>
      <c r="C149" s="73"/>
      <c r="D149" s="104"/>
      <c r="E149" s="104"/>
      <c r="F149" s="104"/>
      <c r="G149" s="73"/>
      <c r="H149" s="49"/>
      <c r="I149" s="73"/>
      <c r="J149" s="73"/>
      <c r="K149" s="73"/>
      <c r="L149" s="73"/>
      <c r="M149" s="73"/>
      <c r="N149" s="73"/>
      <c r="O149" s="73"/>
      <c r="P149" s="73"/>
      <c r="Q149" s="73"/>
      <c r="R149" s="73"/>
      <c r="S149" s="73"/>
      <c r="T149" s="73"/>
      <c r="U149" s="73"/>
      <c r="V149" s="73"/>
      <c r="W149" s="73"/>
      <c r="X149" s="73"/>
    </row>
    <row r="150" spans="1:24" ht="15" customHeight="1" x14ac:dyDescent="0.25">
      <c r="A150" s="73"/>
      <c r="B150" s="49"/>
      <c r="C150" s="73"/>
      <c r="D150" s="104"/>
      <c r="E150" s="104"/>
      <c r="F150" s="104"/>
      <c r="G150" s="73"/>
      <c r="H150" s="49"/>
      <c r="I150" s="73"/>
      <c r="J150" s="73"/>
      <c r="K150" s="73"/>
      <c r="L150" s="73"/>
      <c r="M150" s="73"/>
      <c r="N150" s="73"/>
      <c r="O150" s="73"/>
      <c r="P150" s="73"/>
      <c r="Q150" s="73"/>
      <c r="R150" s="73"/>
      <c r="S150" s="73"/>
      <c r="T150" s="73"/>
      <c r="U150" s="73"/>
      <c r="V150" s="73"/>
      <c r="W150" s="73"/>
      <c r="X150" s="73"/>
    </row>
    <row r="151" spans="1:24" ht="15" customHeight="1" x14ac:dyDescent="0.25">
      <c r="A151" s="73"/>
      <c r="B151" s="49"/>
      <c r="C151" s="73"/>
      <c r="D151" s="104"/>
      <c r="E151" s="104"/>
      <c r="F151" s="104"/>
      <c r="G151" s="73"/>
      <c r="H151" s="49"/>
      <c r="I151" s="73"/>
      <c r="J151" s="73"/>
      <c r="K151" s="73"/>
      <c r="L151" s="73"/>
      <c r="M151" s="73"/>
      <c r="N151" s="73"/>
      <c r="O151" s="73"/>
      <c r="P151" s="73"/>
      <c r="Q151" s="73"/>
      <c r="R151" s="73"/>
      <c r="S151" s="73"/>
      <c r="T151" s="73"/>
      <c r="U151" s="73"/>
      <c r="V151" s="73"/>
      <c r="W151" s="73"/>
      <c r="X151" s="73"/>
    </row>
    <row r="152" spans="1:24" ht="15" customHeight="1" x14ac:dyDescent="0.25">
      <c r="A152" s="73"/>
      <c r="B152" s="49"/>
      <c r="C152" s="73"/>
      <c r="D152" s="104"/>
      <c r="E152" s="104"/>
      <c r="F152" s="104"/>
      <c r="G152" s="73"/>
      <c r="H152" s="49"/>
      <c r="I152" s="73"/>
      <c r="J152" s="73"/>
      <c r="K152" s="73"/>
      <c r="L152" s="73"/>
      <c r="M152" s="73"/>
      <c r="N152" s="73"/>
      <c r="O152" s="73"/>
      <c r="P152" s="73"/>
      <c r="Q152" s="73"/>
      <c r="R152" s="73"/>
      <c r="S152" s="73"/>
      <c r="T152" s="73"/>
      <c r="U152" s="73"/>
      <c r="V152" s="73"/>
      <c r="W152" s="73"/>
      <c r="X152" s="73"/>
    </row>
    <row r="153" spans="1:24" ht="15" customHeight="1" x14ac:dyDescent="0.25">
      <c r="A153" s="73"/>
      <c r="B153" s="49"/>
      <c r="C153" s="73"/>
      <c r="D153" s="104"/>
      <c r="E153" s="104"/>
      <c r="F153" s="104"/>
      <c r="G153" s="73"/>
      <c r="H153" s="49"/>
      <c r="I153" s="73"/>
      <c r="J153" s="73"/>
      <c r="K153" s="73"/>
      <c r="L153" s="73"/>
      <c r="M153" s="73"/>
      <c r="N153" s="73"/>
      <c r="O153" s="73"/>
      <c r="P153" s="73"/>
      <c r="Q153" s="73"/>
      <c r="R153" s="73"/>
      <c r="S153" s="73"/>
      <c r="T153" s="73"/>
      <c r="U153" s="73"/>
      <c r="V153" s="73"/>
      <c r="W153" s="73"/>
      <c r="X153" s="73"/>
    </row>
    <row r="154" spans="1:24" ht="15" customHeight="1" x14ac:dyDescent="0.25">
      <c r="A154" s="73"/>
      <c r="B154" s="49"/>
      <c r="C154" s="73"/>
      <c r="D154" s="104"/>
      <c r="E154" s="104"/>
      <c r="F154" s="104"/>
      <c r="G154" s="73"/>
      <c r="H154" s="49"/>
      <c r="I154" s="73"/>
      <c r="J154" s="73"/>
      <c r="K154" s="73"/>
      <c r="L154" s="73"/>
      <c r="M154" s="73"/>
      <c r="N154" s="73"/>
      <c r="O154" s="73"/>
      <c r="P154" s="73"/>
      <c r="Q154" s="73"/>
      <c r="R154" s="73"/>
      <c r="S154" s="73"/>
      <c r="T154" s="73"/>
      <c r="U154" s="73"/>
      <c r="V154" s="73"/>
      <c r="W154" s="73"/>
      <c r="X154" s="73"/>
    </row>
    <row r="155" spans="1:24" ht="15" customHeight="1" x14ac:dyDescent="0.25">
      <c r="A155" s="73"/>
      <c r="B155" s="49"/>
      <c r="C155" s="73"/>
      <c r="D155" s="104"/>
      <c r="E155" s="104"/>
      <c r="F155" s="104"/>
      <c r="G155" s="73"/>
      <c r="H155" s="49"/>
      <c r="I155" s="73"/>
      <c r="J155" s="73"/>
      <c r="K155" s="73"/>
      <c r="L155" s="73"/>
      <c r="M155" s="73"/>
      <c r="N155" s="73"/>
      <c r="O155" s="73"/>
      <c r="P155" s="73"/>
      <c r="Q155" s="73"/>
      <c r="R155" s="73"/>
      <c r="S155" s="73"/>
      <c r="T155" s="73"/>
      <c r="U155" s="73"/>
      <c r="V155" s="73"/>
      <c r="W155" s="73"/>
      <c r="X155" s="73"/>
    </row>
    <row r="156" spans="1:24" ht="15" customHeight="1" x14ac:dyDescent="0.25">
      <c r="A156" s="73"/>
      <c r="B156" s="49"/>
      <c r="C156" s="73"/>
      <c r="D156" s="104"/>
      <c r="E156" s="104"/>
      <c r="F156" s="104"/>
      <c r="G156" s="73"/>
      <c r="H156" s="49"/>
      <c r="I156" s="73"/>
      <c r="J156" s="73"/>
      <c r="K156" s="73"/>
      <c r="L156" s="73"/>
      <c r="M156" s="73"/>
      <c r="N156" s="73"/>
      <c r="O156" s="73"/>
      <c r="P156" s="73"/>
      <c r="Q156" s="73"/>
      <c r="R156" s="73"/>
      <c r="S156" s="73"/>
      <c r="T156" s="73"/>
      <c r="U156" s="73"/>
      <c r="V156" s="73"/>
      <c r="W156" s="73"/>
      <c r="X156" s="73"/>
    </row>
    <row r="157" spans="1:24" ht="15" customHeight="1" x14ac:dyDescent="0.25">
      <c r="A157" s="73"/>
      <c r="B157" s="49"/>
      <c r="C157" s="73"/>
      <c r="D157" s="104"/>
      <c r="E157" s="104"/>
      <c r="F157" s="104"/>
      <c r="G157" s="73"/>
      <c r="H157" s="49"/>
      <c r="I157" s="73"/>
      <c r="J157" s="73"/>
      <c r="K157" s="73"/>
      <c r="L157" s="73"/>
      <c r="M157" s="73"/>
      <c r="N157" s="73"/>
      <c r="O157" s="73"/>
      <c r="P157" s="73"/>
      <c r="Q157" s="73"/>
      <c r="R157" s="73"/>
      <c r="S157" s="73"/>
      <c r="T157" s="73"/>
      <c r="U157" s="73"/>
      <c r="V157" s="73"/>
      <c r="W157" s="73"/>
      <c r="X157" s="73"/>
    </row>
    <row r="158" spans="1:24" ht="15" customHeight="1" x14ac:dyDescent="0.25">
      <c r="A158" s="73"/>
      <c r="B158" s="49"/>
      <c r="C158" s="73"/>
      <c r="D158" s="104"/>
      <c r="E158" s="104"/>
      <c r="F158" s="104"/>
      <c r="G158" s="73"/>
      <c r="H158" s="49"/>
      <c r="I158" s="73"/>
      <c r="J158" s="73"/>
      <c r="K158" s="73"/>
      <c r="L158" s="73"/>
      <c r="M158" s="73"/>
      <c r="N158" s="73"/>
      <c r="O158" s="73"/>
      <c r="P158" s="73"/>
      <c r="Q158" s="73"/>
      <c r="R158" s="73"/>
      <c r="S158" s="73"/>
      <c r="T158" s="73"/>
      <c r="U158" s="73"/>
      <c r="V158" s="73"/>
      <c r="W158" s="73"/>
      <c r="X158" s="73"/>
    </row>
    <row r="159" spans="1:24" ht="15" customHeight="1" x14ac:dyDescent="0.25">
      <c r="A159" s="73"/>
      <c r="B159" s="49"/>
      <c r="C159" s="73"/>
      <c r="D159" s="104"/>
      <c r="E159" s="104"/>
      <c r="F159" s="104"/>
      <c r="G159" s="73"/>
      <c r="H159" s="49"/>
      <c r="I159" s="73"/>
      <c r="J159" s="73"/>
      <c r="K159" s="73"/>
      <c r="L159" s="73"/>
      <c r="M159" s="73"/>
      <c r="N159" s="73"/>
      <c r="O159" s="73"/>
      <c r="P159" s="73"/>
      <c r="Q159" s="73"/>
      <c r="R159" s="73"/>
      <c r="S159" s="73"/>
      <c r="T159" s="73"/>
      <c r="U159" s="73"/>
      <c r="V159" s="73"/>
      <c r="W159" s="73"/>
      <c r="X159" s="73"/>
    </row>
    <row r="160" spans="1:24" ht="15" customHeight="1" x14ac:dyDescent="0.25">
      <c r="A160" s="73"/>
      <c r="B160" s="49"/>
      <c r="C160" s="73"/>
      <c r="D160" s="104"/>
      <c r="E160" s="104"/>
      <c r="F160" s="104"/>
      <c r="G160" s="73"/>
      <c r="H160" s="49"/>
      <c r="I160" s="73"/>
      <c r="J160" s="73"/>
      <c r="K160" s="73"/>
      <c r="L160" s="73"/>
      <c r="M160" s="73"/>
      <c r="N160" s="73"/>
      <c r="O160" s="73"/>
      <c r="P160" s="73"/>
      <c r="Q160" s="73"/>
      <c r="R160" s="73"/>
      <c r="S160" s="73"/>
      <c r="T160" s="73"/>
      <c r="U160" s="73"/>
      <c r="V160" s="73"/>
      <c r="W160" s="73"/>
      <c r="X160" s="73"/>
    </row>
    <row r="161" spans="1:24" ht="15" customHeight="1" x14ac:dyDescent="0.25">
      <c r="A161" s="73"/>
      <c r="B161" s="49"/>
      <c r="C161" s="73"/>
      <c r="D161" s="104"/>
      <c r="E161" s="104"/>
      <c r="F161" s="104"/>
      <c r="G161" s="73"/>
      <c r="H161" s="49"/>
      <c r="I161" s="73"/>
      <c r="J161" s="73"/>
      <c r="K161" s="73"/>
      <c r="L161" s="73"/>
      <c r="M161" s="73"/>
      <c r="N161" s="73"/>
      <c r="O161" s="73"/>
      <c r="P161" s="73"/>
      <c r="Q161" s="73"/>
      <c r="R161" s="73"/>
      <c r="S161" s="73"/>
      <c r="T161" s="73"/>
      <c r="U161" s="73"/>
      <c r="V161" s="73"/>
      <c r="W161" s="73"/>
      <c r="X161" s="73"/>
    </row>
    <row r="162" spans="1:24" ht="15" customHeight="1" x14ac:dyDescent="0.25">
      <c r="A162" s="73"/>
      <c r="B162" s="49"/>
      <c r="C162" s="73"/>
      <c r="D162" s="104"/>
      <c r="E162" s="104"/>
      <c r="F162" s="104"/>
      <c r="G162" s="73"/>
      <c r="H162" s="49"/>
      <c r="I162" s="73"/>
      <c r="J162" s="73"/>
      <c r="K162" s="73"/>
      <c r="L162" s="73"/>
      <c r="M162" s="73"/>
      <c r="N162" s="73"/>
      <c r="O162" s="73"/>
      <c r="P162" s="73"/>
      <c r="Q162" s="73"/>
      <c r="R162" s="73"/>
      <c r="S162" s="73"/>
      <c r="T162" s="73"/>
      <c r="U162" s="73"/>
      <c r="V162" s="73"/>
      <c r="W162" s="73"/>
      <c r="X162" s="73"/>
    </row>
    <row r="163" spans="1:24" ht="15" customHeight="1" x14ac:dyDescent="0.25">
      <c r="A163" s="73"/>
      <c r="B163" s="49"/>
      <c r="C163" s="73"/>
      <c r="D163" s="104"/>
      <c r="E163" s="104"/>
      <c r="F163" s="104"/>
      <c r="G163" s="73"/>
      <c r="H163" s="49"/>
      <c r="I163" s="73"/>
      <c r="J163" s="73"/>
      <c r="K163" s="73"/>
      <c r="L163" s="73"/>
      <c r="M163" s="73"/>
      <c r="N163" s="73"/>
      <c r="O163" s="73"/>
      <c r="P163" s="73"/>
      <c r="Q163" s="73"/>
      <c r="R163" s="73"/>
      <c r="S163" s="73"/>
      <c r="T163" s="73"/>
      <c r="U163" s="73"/>
      <c r="V163" s="73"/>
      <c r="W163" s="73"/>
      <c r="X163" s="73"/>
    </row>
    <row r="164" spans="1:24" ht="15" customHeight="1" x14ac:dyDescent="0.25">
      <c r="A164" s="73"/>
      <c r="B164" s="49"/>
      <c r="C164" s="73"/>
      <c r="D164" s="104"/>
      <c r="E164" s="104"/>
      <c r="F164" s="104"/>
      <c r="G164" s="73"/>
      <c r="H164" s="49"/>
      <c r="I164" s="73"/>
      <c r="J164" s="73"/>
      <c r="K164" s="73"/>
      <c r="L164" s="73"/>
      <c r="M164" s="73"/>
      <c r="N164" s="73"/>
      <c r="O164" s="73"/>
      <c r="P164" s="73"/>
      <c r="Q164" s="73"/>
      <c r="R164" s="73"/>
      <c r="S164" s="73"/>
      <c r="T164" s="73"/>
      <c r="U164" s="73"/>
      <c r="V164" s="73"/>
      <c r="W164" s="73"/>
      <c r="X164" s="73"/>
    </row>
    <row r="165" spans="1:24" ht="15" customHeight="1" x14ac:dyDescent="0.25">
      <c r="A165" s="73"/>
      <c r="B165" s="49"/>
      <c r="C165" s="73"/>
      <c r="D165" s="104"/>
      <c r="E165" s="104"/>
      <c r="F165" s="104"/>
      <c r="G165" s="73"/>
      <c r="H165" s="49"/>
      <c r="I165" s="73"/>
      <c r="J165" s="73"/>
      <c r="K165" s="73"/>
      <c r="L165" s="73"/>
      <c r="M165" s="73"/>
      <c r="N165" s="73"/>
      <c r="O165" s="73"/>
      <c r="P165" s="73"/>
      <c r="Q165" s="73"/>
      <c r="R165" s="73"/>
      <c r="S165" s="73"/>
      <c r="T165" s="73"/>
      <c r="U165" s="73"/>
      <c r="V165" s="73"/>
      <c r="W165" s="73"/>
      <c r="X165" s="73"/>
    </row>
    <row r="166" spans="1:24" ht="15" customHeight="1" x14ac:dyDescent="0.25">
      <c r="A166" s="73"/>
      <c r="B166" s="49"/>
      <c r="C166" s="73"/>
      <c r="D166" s="104"/>
      <c r="E166" s="104"/>
      <c r="F166" s="104"/>
      <c r="G166" s="73"/>
      <c r="H166" s="49"/>
      <c r="I166" s="73"/>
      <c r="J166" s="73"/>
      <c r="K166" s="73"/>
      <c r="L166" s="73"/>
      <c r="M166" s="73"/>
      <c r="N166" s="73"/>
      <c r="O166" s="73"/>
      <c r="P166" s="73"/>
      <c r="Q166" s="73"/>
      <c r="R166" s="73"/>
      <c r="S166" s="73"/>
      <c r="T166" s="73"/>
      <c r="U166" s="73"/>
      <c r="V166" s="73"/>
      <c r="W166" s="73"/>
      <c r="X166" s="73"/>
    </row>
    <row r="167" spans="1:24" ht="15" customHeight="1" x14ac:dyDescent="0.25">
      <c r="A167" s="73"/>
      <c r="B167" s="49"/>
      <c r="C167" s="73"/>
      <c r="D167" s="104"/>
      <c r="E167" s="104"/>
      <c r="F167" s="104"/>
      <c r="G167" s="73"/>
      <c r="H167" s="49"/>
      <c r="I167" s="73"/>
      <c r="J167" s="73"/>
      <c r="K167" s="73"/>
      <c r="L167" s="73"/>
      <c r="M167" s="73"/>
      <c r="N167" s="73"/>
      <c r="O167" s="73"/>
      <c r="P167" s="73"/>
      <c r="Q167" s="73"/>
      <c r="R167" s="73"/>
      <c r="S167" s="73"/>
      <c r="T167" s="73"/>
      <c r="U167" s="73"/>
      <c r="V167" s="73"/>
      <c r="W167" s="73"/>
      <c r="X167" s="73"/>
    </row>
    <row r="168" spans="1:24" ht="15" customHeight="1" x14ac:dyDescent="0.25">
      <c r="A168" s="73"/>
      <c r="B168" s="49"/>
      <c r="C168" s="73"/>
      <c r="D168" s="104"/>
      <c r="E168" s="104"/>
      <c r="F168" s="104"/>
      <c r="G168" s="73"/>
      <c r="H168" s="49"/>
      <c r="I168" s="73"/>
      <c r="J168" s="73"/>
      <c r="K168" s="73"/>
      <c r="L168" s="73"/>
      <c r="M168" s="73"/>
      <c r="N168" s="73"/>
      <c r="O168" s="73"/>
      <c r="P168" s="73"/>
      <c r="Q168" s="73"/>
      <c r="R168" s="73"/>
      <c r="S168" s="73"/>
      <c r="T168" s="73"/>
      <c r="U168" s="73"/>
      <c r="V168" s="73"/>
      <c r="W168" s="73"/>
      <c r="X168" s="73"/>
    </row>
    <row r="169" spans="1:24" ht="15" customHeight="1" x14ac:dyDescent="0.25">
      <c r="A169" s="73"/>
      <c r="B169" s="49"/>
      <c r="C169" s="73"/>
      <c r="D169" s="104"/>
      <c r="E169" s="104"/>
      <c r="F169" s="104"/>
      <c r="G169" s="73"/>
      <c r="H169" s="49"/>
      <c r="I169" s="73"/>
      <c r="J169" s="73"/>
      <c r="K169" s="73"/>
      <c r="L169" s="73"/>
      <c r="M169" s="73"/>
      <c r="N169" s="73"/>
      <c r="O169" s="73"/>
      <c r="P169" s="73"/>
      <c r="Q169" s="73"/>
      <c r="R169" s="73"/>
      <c r="S169" s="73"/>
      <c r="T169" s="73"/>
      <c r="U169" s="73"/>
      <c r="V169" s="73"/>
      <c r="W169" s="73"/>
      <c r="X169" s="73"/>
    </row>
    <row r="170" spans="1:24" ht="15" customHeight="1" x14ac:dyDescent="0.25">
      <c r="A170" s="73"/>
      <c r="B170" s="49"/>
      <c r="C170" s="73"/>
      <c r="D170" s="104"/>
      <c r="E170" s="104"/>
      <c r="F170" s="104"/>
      <c r="G170" s="73"/>
      <c r="H170" s="49"/>
      <c r="I170" s="73"/>
      <c r="J170" s="73"/>
      <c r="K170" s="73"/>
      <c r="L170" s="73"/>
      <c r="M170" s="73"/>
      <c r="N170" s="73"/>
      <c r="O170" s="73"/>
      <c r="P170" s="73"/>
      <c r="Q170" s="73"/>
      <c r="R170" s="73"/>
      <c r="S170" s="73"/>
      <c r="T170" s="73"/>
      <c r="U170" s="73"/>
      <c r="V170" s="73"/>
      <c r="W170" s="73"/>
      <c r="X170" s="73"/>
    </row>
    <row r="171" spans="1:24" ht="15" customHeight="1" x14ac:dyDescent="0.25">
      <c r="A171" s="73"/>
      <c r="B171" s="49"/>
      <c r="C171" s="73"/>
      <c r="D171" s="104"/>
      <c r="E171" s="104"/>
      <c r="F171" s="104"/>
      <c r="G171" s="73"/>
      <c r="H171" s="49"/>
      <c r="I171" s="73"/>
      <c r="J171" s="73"/>
      <c r="K171" s="73"/>
      <c r="L171" s="73"/>
      <c r="M171" s="73"/>
      <c r="N171" s="73"/>
      <c r="O171" s="73"/>
      <c r="P171" s="73"/>
      <c r="Q171" s="73"/>
      <c r="R171" s="73"/>
      <c r="S171" s="73"/>
      <c r="T171" s="73"/>
      <c r="U171" s="73"/>
      <c r="V171" s="73"/>
      <c r="W171" s="73"/>
      <c r="X171" s="73"/>
    </row>
    <row r="172" spans="1:24" ht="15" customHeight="1" x14ac:dyDescent="0.25">
      <c r="A172" s="73"/>
      <c r="B172" s="49"/>
      <c r="C172" s="73"/>
      <c r="D172" s="104"/>
      <c r="E172" s="104"/>
      <c r="F172" s="104"/>
      <c r="G172" s="73"/>
      <c r="H172" s="49"/>
      <c r="I172" s="73"/>
      <c r="J172" s="73"/>
      <c r="K172" s="73"/>
      <c r="L172" s="73"/>
      <c r="M172" s="73"/>
      <c r="N172" s="73"/>
      <c r="O172" s="73"/>
      <c r="P172" s="73"/>
      <c r="Q172" s="73"/>
      <c r="R172" s="73"/>
      <c r="S172" s="73"/>
      <c r="T172" s="73"/>
      <c r="U172" s="73"/>
      <c r="V172" s="73"/>
      <c r="W172" s="73"/>
      <c r="X172" s="73"/>
    </row>
    <row r="173" spans="1:24" ht="15" customHeight="1" x14ac:dyDescent="0.25">
      <c r="A173" s="73"/>
      <c r="B173" s="49"/>
      <c r="C173" s="73"/>
      <c r="D173" s="104"/>
      <c r="E173" s="104"/>
      <c r="F173" s="104"/>
      <c r="G173" s="73"/>
      <c r="H173" s="49"/>
      <c r="I173" s="73"/>
      <c r="J173" s="73"/>
      <c r="K173" s="73"/>
      <c r="L173" s="73"/>
      <c r="M173" s="73"/>
      <c r="N173" s="73"/>
      <c r="O173" s="73"/>
      <c r="P173" s="73"/>
      <c r="Q173" s="73"/>
      <c r="R173" s="73"/>
      <c r="S173" s="73"/>
      <c r="T173" s="73"/>
      <c r="U173" s="73"/>
      <c r="V173" s="73"/>
      <c r="W173" s="73"/>
      <c r="X173" s="73"/>
    </row>
    <row r="174" spans="1:24" ht="15" customHeight="1" x14ac:dyDescent="0.25">
      <c r="A174" s="73"/>
      <c r="B174" s="49"/>
      <c r="C174" s="73"/>
      <c r="D174" s="104"/>
      <c r="E174" s="104"/>
      <c r="F174" s="104"/>
      <c r="G174" s="73"/>
      <c r="H174" s="49"/>
      <c r="I174" s="73"/>
      <c r="J174" s="73"/>
      <c r="K174" s="73"/>
      <c r="L174" s="73"/>
      <c r="M174" s="73"/>
      <c r="N174" s="73"/>
      <c r="O174" s="73"/>
      <c r="P174" s="73"/>
      <c r="Q174" s="73"/>
      <c r="R174" s="73"/>
      <c r="S174" s="73"/>
      <c r="T174" s="73"/>
      <c r="U174" s="73"/>
      <c r="V174" s="73"/>
      <c r="W174" s="73"/>
      <c r="X174" s="73"/>
    </row>
    <row r="175" spans="1:24" ht="15" customHeight="1" x14ac:dyDescent="0.25">
      <c r="A175" s="73"/>
      <c r="B175" s="49"/>
      <c r="C175" s="73"/>
      <c r="D175" s="104"/>
      <c r="E175" s="104"/>
      <c r="F175" s="104"/>
      <c r="G175" s="73"/>
      <c r="H175" s="49"/>
      <c r="I175" s="73"/>
      <c r="J175" s="73"/>
      <c r="K175" s="73"/>
      <c r="L175" s="73"/>
      <c r="M175" s="73"/>
      <c r="N175" s="73"/>
      <c r="O175" s="73"/>
      <c r="P175" s="73"/>
      <c r="Q175" s="73"/>
      <c r="R175" s="73"/>
      <c r="S175" s="73"/>
      <c r="T175" s="73"/>
      <c r="U175" s="73"/>
      <c r="V175" s="73"/>
      <c r="W175" s="73"/>
      <c r="X175" s="73"/>
    </row>
    <row r="176" spans="1:24" ht="15" customHeight="1" x14ac:dyDescent="0.25">
      <c r="A176" s="73"/>
      <c r="B176" s="49"/>
      <c r="C176" s="73"/>
      <c r="D176" s="104"/>
      <c r="E176" s="104"/>
      <c r="F176" s="104"/>
      <c r="G176" s="73"/>
      <c r="H176" s="49"/>
      <c r="I176" s="73"/>
      <c r="J176" s="73"/>
      <c r="K176" s="73"/>
      <c r="L176" s="73"/>
      <c r="M176" s="73"/>
      <c r="N176" s="73"/>
      <c r="O176" s="73"/>
      <c r="P176" s="73"/>
      <c r="Q176" s="73"/>
      <c r="R176" s="73"/>
      <c r="S176" s="73"/>
      <c r="T176" s="73"/>
      <c r="U176" s="73"/>
      <c r="V176" s="73"/>
      <c r="W176" s="73"/>
      <c r="X176" s="73"/>
    </row>
    <row r="177" spans="1:24" ht="15" customHeight="1" x14ac:dyDescent="0.25">
      <c r="A177" s="73"/>
      <c r="B177" s="49"/>
      <c r="C177" s="73"/>
      <c r="D177" s="104"/>
      <c r="E177" s="104"/>
      <c r="F177" s="104"/>
      <c r="G177" s="73"/>
      <c r="H177" s="49"/>
      <c r="I177" s="73"/>
      <c r="J177" s="73"/>
      <c r="K177" s="73"/>
      <c r="L177" s="73"/>
      <c r="M177" s="73"/>
      <c r="N177" s="73"/>
      <c r="O177" s="73"/>
      <c r="P177" s="73"/>
      <c r="Q177" s="73"/>
      <c r="R177" s="73"/>
      <c r="S177" s="73"/>
      <c r="T177" s="73"/>
      <c r="U177" s="73"/>
      <c r="V177" s="73"/>
      <c r="W177" s="73"/>
      <c r="X177" s="73"/>
    </row>
    <row r="178" spans="1:24" ht="15" customHeight="1" x14ac:dyDescent="0.25">
      <c r="A178" s="73"/>
      <c r="B178" s="49"/>
      <c r="C178" s="73"/>
      <c r="D178" s="104"/>
      <c r="E178" s="104"/>
      <c r="F178" s="104"/>
      <c r="G178" s="73"/>
      <c r="H178" s="49"/>
      <c r="I178" s="73"/>
      <c r="J178" s="73"/>
      <c r="K178" s="73"/>
      <c r="L178" s="73"/>
      <c r="M178" s="73"/>
      <c r="N178" s="73"/>
      <c r="O178" s="73"/>
      <c r="P178" s="73"/>
      <c r="Q178" s="73"/>
      <c r="R178" s="73"/>
      <c r="S178" s="73"/>
      <c r="T178" s="73"/>
      <c r="U178" s="73"/>
      <c r="V178" s="73"/>
      <c r="W178" s="73"/>
      <c r="X178" s="73"/>
    </row>
    <row r="179" spans="1:24" ht="15" customHeight="1" x14ac:dyDescent="0.25">
      <c r="A179" s="73"/>
      <c r="B179" s="49"/>
      <c r="C179" s="73"/>
      <c r="D179" s="104"/>
      <c r="E179" s="104"/>
      <c r="F179" s="104"/>
      <c r="G179" s="73"/>
      <c r="H179" s="49"/>
      <c r="I179" s="73"/>
      <c r="J179" s="73"/>
      <c r="K179" s="73"/>
      <c r="L179" s="73"/>
      <c r="M179" s="73"/>
      <c r="N179" s="73"/>
      <c r="O179" s="73"/>
      <c r="P179" s="73"/>
      <c r="Q179" s="73"/>
      <c r="R179" s="73"/>
      <c r="S179" s="73"/>
      <c r="T179" s="73"/>
      <c r="U179" s="73"/>
      <c r="V179" s="73"/>
      <c r="W179" s="73"/>
      <c r="X179" s="73"/>
    </row>
    <row r="180" spans="1:24" ht="15" customHeight="1" x14ac:dyDescent="0.25">
      <c r="A180" s="73"/>
      <c r="B180" s="49"/>
      <c r="C180" s="73"/>
      <c r="D180" s="104"/>
      <c r="E180" s="104"/>
      <c r="F180" s="104"/>
      <c r="G180" s="73"/>
      <c r="H180" s="49"/>
      <c r="I180" s="73"/>
      <c r="J180" s="73"/>
      <c r="K180" s="73"/>
      <c r="L180" s="73"/>
      <c r="M180" s="73"/>
      <c r="N180" s="73"/>
      <c r="O180" s="73"/>
      <c r="P180" s="73"/>
      <c r="Q180" s="73"/>
      <c r="R180" s="73"/>
      <c r="S180" s="73"/>
      <c r="T180" s="73"/>
      <c r="U180" s="73"/>
      <c r="V180" s="73"/>
      <c r="W180" s="73"/>
      <c r="X180" s="73"/>
    </row>
    <row r="181" spans="1:24" ht="15" customHeight="1" x14ac:dyDescent="0.25">
      <c r="A181" s="73"/>
      <c r="B181" s="49"/>
      <c r="C181" s="73"/>
      <c r="D181" s="104"/>
      <c r="E181" s="104"/>
      <c r="F181" s="104"/>
      <c r="G181" s="73"/>
      <c r="H181" s="49"/>
      <c r="I181" s="73"/>
      <c r="J181" s="73"/>
      <c r="K181" s="73"/>
      <c r="L181" s="73"/>
      <c r="M181" s="73"/>
      <c r="N181" s="73"/>
      <c r="O181" s="73"/>
      <c r="P181" s="73"/>
      <c r="Q181" s="73"/>
      <c r="R181" s="73"/>
      <c r="S181" s="73"/>
      <c r="T181" s="73"/>
      <c r="U181" s="73"/>
      <c r="V181" s="73"/>
      <c r="W181" s="73"/>
      <c r="X181" s="73"/>
    </row>
    <row r="182" spans="1:24" ht="15" customHeight="1" x14ac:dyDescent="0.25">
      <c r="A182" s="73"/>
      <c r="B182" s="49"/>
      <c r="C182" s="73"/>
      <c r="D182" s="104"/>
      <c r="E182" s="104"/>
      <c r="F182" s="104"/>
      <c r="G182" s="73"/>
      <c r="H182" s="49"/>
      <c r="I182" s="73"/>
      <c r="J182" s="73"/>
      <c r="K182" s="73"/>
      <c r="L182" s="73"/>
      <c r="M182" s="73"/>
      <c r="N182" s="73"/>
      <c r="O182" s="73"/>
      <c r="P182" s="73"/>
      <c r="Q182" s="73"/>
      <c r="R182" s="73"/>
      <c r="S182" s="73"/>
      <c r="T182" s="73"/>
      <c r="U182" s="73"/>
      <c r="V182" s="73"/>
      <c r="W182" s="73"/>
      <c r="X182" s="73"/>
    </row>
    <row r="183" spans="1:24" ht="15" customHeight="1" x14ac:dyDescent="0.25">
      <c r="A183" s="73"/>
      <c r="B183" s="49"/>
      <c r="C183" s="73"/>
      <c r="D183" s="104"/>
      <c r="E183" s="104"/>
      <c r="F183" s="104"/>
      <c r="G183" s="73"/>
      <c r="H183" s="49"/>
      <c r="I183" s="73"/>
      <c r="J183" s="73"/>
      <c r="K183" s="73"/>
      <c r="L183" s="73"/>
      <c r="M183" s="73"/>
      <c r="N183" s="73"/>
      <c r="O183" s="73"/>
      <c r="P183" s="73"/>
      <c r="Q183" s="73"/>
      <c r="R183" s="73"/>
      <c r="S183" s="73"/>
      <c r="T183" s="73"/>
      <c r="U183" s="73"/>
      <c r="V183" s="73"/>
      <c r="W183" s="73"/>
      <c r="X183" s="73"/>
    </row>
    <row r="184" spans="1:24" ht="15" customHeight="1" x14ac:dyDescent="0.25">
      <c r="A184" s="73"/>
      <c r="B184" s="49"/>
      <c r="C184" s="73"/>
      <c r="D184" s="104"/>
      <c r="E184" s="104"/>
      <c r="F184" s="104"/>
      <c r="G184" s="73"/>
      <c r="H184" s="49"/>
      <c r="I184" s="73"/>
      <c r="J184" s="73"/>
      <c r="K184" s="73"/>
      <c r="L184" s="73"/>
      <c r="M184" s="73"/>
      <c r="N184" s="73"/>
      <c r="O184" s="73"/>
      <c r="P184" s="73"/>
      <c r="Q184" s="73"/>
      <c r="R184" s="73"/>
      <c r="S184" s="73"/>
      <c r="T184" s="73"/>
      <c r="U184" s="73"/>
      <c r="V184" s="73"/>
      <c r="W184" s="73"/>
      <c r="X184" s="73"/>
    </row>
    <row r="185" spans="1:24" ht="15" customHeight="1" x14ac:dyDescent="0.25">
      <c r="A185" s="73"/>
      <c r="B185" s="49"/>
      <c r="C185" s="73"/>
      <c r="D185" s="104"/>
      <c r="E185" s="104"/>
      <c r="F185" s="104"/>
      <c r="G185" s="73"/>
      <c r="H185" s="49"/>
      <c r="I185" s="73"/>
      <c r="J185" s="73"/>
      <c r="K185" s="73"/>
      <c r="L185" s="73"/>
      <c r="M185" s="73"/>
      <c r="N185" s="73"/>
      <c r="O185" s="73"/>
      <c r="P185" s="73"/>
      <c r="Q185" s="73"/>
      <c r="R185" s="73"/>
      <c r="S185" s="73"/>
      <c r="T185" s="73"/>
      <c r="U185" s="73"/>
      <c r="V185" s="73"/>
      <c r="W185" s="73"/>
      <c r="X185" s="73"/>
    </row>
    <row r="186" spans="1:24" ht="15" customHeight="1" x14ac:dyDescent="0.25">
      <c r="A186" s="73"/>
      <c r="B186" s="49"/>
      <c r="C186" s="73"/>
      <c r="D186" s="104"/>
      <c r="E186" s="104"/>
      <c r="F186" s="104"/>
      <c r="G186" s="73"/>
      <c r="H186" s="49"/>
      <c r="I186" s="73"/>
      <c r="J186" s="73"/>
      <c r="K186" s="73"/>
      <c r="L186" s="73"/>
      <c r="M186" s="73"/>
      <c r="N186" s="73"/>
      <c r="O186" s="73"/>
      <c r="P186" s="73"/>
      <c r="Q186" s="73"/>
      <c r="R186" s="73"/>
      <c r="S186" s="73"/>
      <c r="T186" s="73"/>
      <c r="U186" s="73"/>
      <c r="V186" s="73"/>
      <c r="W186" s="73"/>
      <c r="X186" s="73"/>
    </row>
    <row r="187" spans="1:24" ht="15" customHeight="1" x14ac:dyDescent="0.25">
      <c r="A187" s="73"/>
      <c r="B187" s="49"/>
      <c r="C187" s="73"/>
      <c r="D187" s="104"/>
      <c r="E187" s="104"/>
      <c r="F187" s="104"/>
      <c r="G187" s="73"/>
      <c r="H187" s="49"/>
      <c r="I187" s="73"/>
      <c r="J187" s="73"/>
      <c r="K187" s="73"/>
      <c r="L187" s="73"/>
      <c r="M187" s="73"/>
      <c r="N187" s="73"/>
      <c r="O187" s="73"/>
      <c r="P187" s="73"/>
      <c r="Q187" s="73"/>
      <c r="R187" s="73"/>
      <c r="S187" s="73"/>
      <c r="T187" s="73"/>
      <c r="U187" s="73"/>
      <c r="V187" s="73"/>
      <c r="W187" s="73"/>
      <c r="X187" s="73"/>
    </row>
    <row r="188" spans="1:24" ht="15" customHeight="1" x14ac:dyDescent="0.25">
      <c r="A188" s="73"/>
      <c r="B188" s="49"/>
      <c r="C188" s="73"/>
      <c r="D188" s="104"/>
      <c r="E188" s="104"/>
      <c r="F188" s="104"/>
      <c r="G188" s="73"/>
      <c r="H188" s="49"/>
      <c r="I188" s="73"/>
      <c r="J188" s="73"/>
      <c r="K188" s="73"/>
      <c r="L188" s="73"/>
      <c r="M188" s="73"/>
      <c r="N188" s="73"/>
      <c r="O188" s="73"/>
      <c r="P188" s="73"/>
      <c r="Q188" s="73"/>
      <c r="R188" s="73"/>
      <c r="S188" s="73"/>
      <c r="T188" s="73"/>
      <c r="U188" s="73"/>
      <c r="V188" s="73"/>
      <c r="W188" s="73"/>
      <c r="X188" s="73"/>
    </row>
    <row r="189" spans="1:24" ht="15" customHeight="1" x14ac:dyDescent="0.25">
      <c r="A189" s="73"/>
      <c r="B189" s="49"/>
      <c r="C189" s="73"/>
      <c r="D189" s="104"/>
      <c r="E189" s="104"/>
      <c r="F189" s="104"/>
      <c r="G189" s="73"/>
      <c r="H189" s="49"/>
      <c r="I189" s="73"/>
      <c r="J189" s="73"/>
      <c r="K189" s="73"/>
      <c r="L189" s="73"/>
      <c r="M189" s="73"/>
      <c r="N189" s="73"/>
      <c r="O189" s="73"/>
      <c r="P189" s="73"/>
      <c r="Q189" s="73"/>
      <c r="R189" s="73"/>
      <c r="S189" s="73"/>
      <c r="T189" s="73"/>
      <c r="U189" s="73"/>
      <c r="V189" s="73"/>
      <c r="W189" s="73"/>
      <c r="X189" s="73"/>
    </row>
    <row r="190" spans="1:24" ht="15" customHeight="1" x14ac:dyDescent="0.25">
      <c r="A190" s="73"/>
      <c r="B190" s="49"/>
      <c r="C190" s="73"/>
      <c r="D190" s="104"/>
      <c r="E190" s="104"/>
      <c r="F190" s="104"/>
      <c r="G190" s="73"/>
      <c r="H190" s="49"/>
      <c r="I190" s="73"/>
      <c r="J190" s="73"/>
      <c r="K190" s="73"/>
      <c r="L190" s="73"/>
      <c r="M190" s="73"/>
      <c r="N190" s="73"/>
      <c r="O190" s="73"/>
      <c r="P190" s="73"/>
      <c r="Q190" s="73"/>
      <c r="R190" s="73"/>
      <c r="S190" s="73"/>
      <c r="T190" s="73"/>
      <c r="U190" s="73"/>
      <c r="V190" s="73"/>
      <c r="W190" s="73"/>
      <c r="X190" s="73"/>
    </row>
    <row r="191" spans="1:24" ht="15" customHeight="1" x14ac:dyDescent="0.25">
      <c r="A191" s="73"/>
      <c r="B191" s="49"/>
      <c r="C191" s="73"/>
      <c r="D191" s="104"/>
      <c r="E191" s="104"/>
      <c r="F191" s="104"/>
      <c r="G191" s="73"/>
      <c r="H191" s="49"/>
      <c r="I191" s="73"/>
      <c r="J191" s="73"/>
      <c r="K191" s="73"/>
      <c r="L191" s="73"/>
      <c r="M191" s="73"/>
      <c r="N191" s="73"/>
      <c r="O191" s="73"/>
      <c r="P191" s="73"/>
      <c r="Q191" s="73"/>
      <c r="R191" s="73"/>
      <c r="S191" s="73"/>
      <c r="T191" s="73"/>
      <c r="U191" s="73"/>
      <c r="V191" s="73"/>
      <c r="W191" s="73"/>
      <c r="X191" s="73"/>
    </row>
    <row r="192" spans="1:24" ht="15" customHeight="1" x14ac:dyDescent="0.25">
      <c r="A192" s="73"/>
      <c r="B192" s="49"/>
      <c r="C192" s="73"/>
      <c r="D192" s="104"/>
      <c r="E192" s="104"/>
      <c r="F192" s="104"/>
      <c r="G192" s="73"/>
      <c r="H192" s="49"/>
      <c r="I192" s="73"/>
      <c r="J192" s="73"/>
      <c r="K192" s="73"/>
      <c r="L192" s="73"/>
      <c r="M192" s="73"/>
      <c r="N192" s="73"/>
      <c r="O192" s="73"/>
      <c r="P192" s="73"/>
      <c r="Q192" s="73"/>
      <c r="R192" s="73"/>
      <c r="S192" s="73"/>
      <c r="T192" s="73"/>
      <c r="U192" s="73"/>
      <c r="V192" s="73"/>
      <c r="W192" s="73"/>
      <c r="X192" s="73"/>
    </row>
    <row r="193" spans="1:24" ht="15" customHeight="1" x14ac:dyDescent="0.25">
      <c r="A193" s="73"/>
      <c r="B193" s="49"/>
      <c r="C193" s="73"/>
      <c r="D193" s="104"/>
      <c r="E193" s="104"/>
      <c r="F193" s="104"/>
      <c r="G193" s="73"/>
      <c r="H193" s="49"/>
      <c r="I193" s="73"/>
      <c r="J193" s="73"/>
      <c r="K193" s="73"/>
      <c r="L193" s="73"/>
      <c r="M193" s="73"/>
      <c r="N193" s="73"/>
      <c r="O193" s="73"/>
      <c r="P193" s="73"/>
      <c r="Q193" s="73"/>
      <c r="R193" s="73"/>
      <c r="S193" s="73"/>
      <c r="T193" s="73"/>
      <c r="U193" s="73"/>
      <c r="V193" s="73"/>
      <c r="W193" s="73"/>
      <c r="X193" s="73"/>
    </row>
    <row r="194" spans="1:24" ht="15" customHeight="1" x14ac:dyDescent="0.25">
      <c r="A194" s="73"/>
      <c r="B194" s="49"/>
      <c r="C194" s="73"/>
      <c r="D194" s="104"/>
      <c r="E194" s="104"/>
      <c r="F194" s="104"/>
      <c r="G194" s="73"/>
      <c r="H194" s="49"/>
      <c r="I194" s="73"/>
      <c r="J194" s="73"/>
      <c r="K194" s="73"/>
      <c r="L194" s="73"/>
      <c r="M194" s="73"/>
      <c r="N194" s="73"/>
      <c r="O194" s="73"/>
      <c r="P194" s="73"/>
      <c r="Q194" s="73"/>
      <c r="R194" s="73"/>
      <c r="S194" s="73"/>
      <c r="T194" s="73"/>
      <c r="U194" s="73"/>
      <c r="V194" s="73"/>
      <c r="W194" s="73"/>
      <c r="X194" s="73"/>
    </row>
    <row r="195" spans="1:24" ht="15" customHeight="1" x14ac:dyDescent="0.25">
      <c r="A195" s="73"/>
      <c r="B195" s="49"/>
      <c r="C195" s="73"/>
      <c r="D195" s="104"/>
      <c r="E195" s="104"/>
      <c r="F195" s="104"/>
      <c r="G195" s="73"/>
      <c r="H195" s="49"/>
      <c r="I195" s="73"/>
      <c r="J195" s="73"/>
      <c r="K195" s="73"/>
      <c r="L195" s="73"/>
      <c r="M195" s="73"/>
      <c r="N195" s="73"/>
      <c r="O195" s="73"/>
      <c r="P195" s="73"/>
      <c r="Q195" s="73"/>
      <c r="R195" s="73"/>
      <c r="S195" s="73"/>
      <c r="T195" s="73"/>
      <c r="U195" s="73"/>
      <c r="V195" s="73"/>
      <c r="W195" s="73"/>
      <c r="X195" s="73"/>
    </row>
    <row r="196" spans="1:24" ht="15" customHeight="1" x14ac:dyDescent="0.25">
      <c r="A196" s="73"/>
      <c r="B196" s="49"/>
      <c r="C196" s="73"/>
      <c r="D196" s="104"/>
      <c r="E196" s="104"/>
      <c r="F196" s="104"/>
      <c r="G196" s="73"/>
      <c r="H196" s="49"/>
      <c r="I196" s="73"/>
      <c r="J196" s="73"/>
      <c r="K196" s="73"/>
      <c r="L196" s="73"/>
      <c r="M196" s="73"/>
      <c r="N196" s="73"/>
      <c r="O196" s="73"/>
      <c r="P196" s="73"/>
      <c r="Q196" s="73"/>
      <c r="R196" s="73"/>
      <c r="S196" s="73"/>
      <c r="T196" s="73"/>
      <c r="U196" s="73"/>
      <c r="V196" s="73"/>
      <c r="W196" s="73"/>
      <c r="X196" s="73"/>
    </row>
    <row r="197" spans="1:24" ht="15" customHeight="1" x14ac:dyDescent="0.25">
      <c r="A197" s="73"/>
      <c r="B197" s="49"/>
      <c r="C197" s="73"/>
      <c r="D197" s="104"/>
      <c r="E197" s="104"/>
      <c r="F197" s="104"/>
      <c r="G197" s="73"/>
      <c r="H197" s="49"/>
      <c r="I197" s="73"/>
      <c r="J197" s="73"/>
      <c r="K197" s="73"/>
      <c r="L197" s="73"/>
      <c r="M197" s="73"/>
      <c r="N197" s="73"/>
      <c r="O197" s="73"/>
      <c r="P197" s="73"/>
      <c r="Q197" s="73"/>
      <c r="R197" s="73"/>
      <c r="S197" s="73"/>
      <c r="T197" s="73"/>
      <c r="U197" s="73"/>
      <c r="V197" s="73"/>
      <c r="W197" s="73"/>
      <c r="X197" s="73"/>
    </row>
    <row r="198" spans="1:24" ht="15" customHeight="1" x14ac:dyDescent="0.25">
      <c r="A198" s="73"/>
      <c r="B198" s="49"/>
      <c r="C198" s="73"/>
      <c r="D198" s="104"/>
      <c r="E198" s="104"/>
      <c r="F198" s="104"/>
      <c r="G198" s="73"/>
      <c r="H198" s="49"/>
      <c r="I198" s="73"/>
      <c r="J198" s="73"/>
      <c r="K198" s="73"/>
      <c r="L198" s="73"/>
      <c r="M198" s="73"/>
      <c r="N198" s="73"/>
      <c r="O198" s="73"/>
      <c r="P198" s="73"/>
      <c r="Q198" s="73"/>
      <c r="R198" s="73"/>
      <c r="S198" s="73"/>
      <c r="T198" s="73"/>
      <c r="U198" s="73"/>
      <c r="V198" s="73"/>
      <c r="W198" s="73"/>
      <c r="X198" s="73"/>
    </row>
    <row r="199" spans="1:24" ht="15" customHeight="1" x14ac:dyDescent="0.25">
      <c r="A199" s="73"/>
      <c r="B199" s="49"/>
      <c r="C199" s="73"/>
      <c r="D199" s="104"/>
      <c r="E199" s="104"/>
      <c r="F199" s="104"/>
      <c r="G199" s="73"/>
      <c r="H199" s="49"/>
      <c r="I199" s="73"/>
      <c r="J199" s="73"/>
      <c r="K199" s="73"/>
      <c r="L199" s="73"/>
      <c r="M199" s="73"/>
      <c r="N199" s="73"/>
      <c r="O199" s="73"/>
      <c r="P199" s="73"/>
      <c r="Q199" s="73"/>
      <c r="R199" s="73"/>
      <c r="S199" s="73"/>
      <c r="T199" s="73"/>
      <c r="U199" s="73"/>
      <c r="V199" s="73"/>
      <c r="W199" s="73"/>
      <c r="X199" s="73"/>
    </row>
    <row r="200" spans="1:24" ht="15" customHeight="1" x14ac:dyDescent="0.25">
      <c r="A200" s="73"/>
      <c r="B200" s="49"/>
      <c r="C200" s="73"/>
      <c r="D200" s="104"/>
      <c r="E200" s="104"/>
      <c r="F200" s="104"/>
      <c r="G200" s="73"/>
      <c r="H200" s="49"/>
      <c r="I200" s="73"/>
      <c r="J200" s="73"/>
      <c r="K200" s="73"/>
      <c r="L200" s="73"/>
      <c r="M200" s="73"/>
      <c r="N200" s="73"/>
      <c r="O200" s="73"/>
      <c r="P200" s="73"/>
      <c r="Q200" s="73"/>
      <c r="R200" s="73"/>
      <c r="S200" s="73"/>
      <c r="T200" s="73"/>
      <c r="U200" s="73"/>
      <c r="V200" s="73"/>
      <c r="W200" s="73"/>
      <c r="X200" s="73"/>
    </row>
    <row r="201" spans="1:24" ht="15" customHeight="1" x14ac:dyDescent="0.25">
      <c r="A201" s="73"/>
      <c r="B201" s="49"/>
      <c r="C201" s="73"/>
      <c r="D201" s="104"/>
      <c r="E201" s="104"/>
      <c r="F201" s="104"/>
      <c r="G201" s="73"/>
      <c r="H201" s="49"/>
      <c r="I201" s="73"/>
      <c r="J201" s="73"/>
      <c r="K201" s="73"/>
      <c r="L201" s="73"/>
      <c r="M201" s="73"/>
      <c r="N201" s="73"/>
      <c r="O201" s="73"/>
      <c r="P201" s="73"/>
      <c r="Q201" s="73"/>
      <c r="R201" s="73"/>
      <c r="S201" s="73"/>
      <c r="T201" s="73"/>
      <c r="U201" s="73"/>
      <c r="V201" s="73"/>
      <c r="W201" s="73"/>
      <c r="X201" s="73"/>
    </row>
    <row r="202" spans="1:24" ht="15" customHeight="1" x14ac:dyDescent="0.25">
      <c r="A202" s="73"/>
      <c r="B202" s="49"/>
      <c r="C202" s="73"/>
      <c r="D202" s="104"/>
      <c r="E202" s="104"/>
      <c r="F202" s="104"/>
      <c r="G202" s="73"/>
      <c r="H202" s="49"/>
      <c r="I202" s="73"/>
      <c r="J202" s="73"/>
      <c r="K202" s="73"/>
      <c r="L202" s="73"/>
      <c r="M202" s="73"/>
      <c r="N202" s="73"/>
      <c r="O202" s="73"/>
      <c r="P202" s="73"/>
      <c r="Q202" s="73"/>
      <c r="R202" s="73"/>
      <c r="S202" s="73"/>
      <c r="T202" s="73"/>
      <c r="U202" s="73"/>
      <c r="V202" s="73"/>
      <c r="W202" s="73"/>
      <c r="X202" s="73"/>
    </row>
    <row r="203" spans="1:24" ht="15" customHeight="1" x14ac:dyDescent="0.25">
      <c r="A203" s="73"/>
      <c r="B203" s="49"/>
      <c r="C203" s="73"/>
      <c r="D203" s="104"/>
      <c r="E203" s="104"/>
      <c r="F203" s="104"/>
      <c r="G203" s="73"/>
      <c r="H203" s="49"/>
      <c r="I203" s="73"/>
      <c r="J203" s="73"/>
      <c r="K203" s="73"/>
      <c r="L203" s="73"/>
      <c r="M203" s="73"/>
      <c r="N203" s="73"/>
      <c r="O203" s="73"/>
      <c r="P203" s="73"/>
      <c r="Q203" s="73"/>
      <c r="R203" s="73"/>
      <c r="S203" s="73"/>
      <c r="T203" s="73"/>
      <c r="U203" s="73"/>
      <c r="V203" s="73"/>
      <c r="W203" s="73"/>
      <c r="X203" s="73"/>
    </row>
    <row r="204" spans="1:24" ht="15" customHeight="1" x14ac:dyDescent="0.25">
      <c r="A204" s="73"/>
      <c r="B204" s="49"/>
      <c r="C204" s="73"/>
      <c r="D204" s="104"/>
      <c r="E204" s="104"/>
      <c r="F204" s="104"/>
      <c r="G204" s="73"/>
      <c r="H204" s="49"/>
      <c r="I204" s="73"/>
      <c r="J204" s="73"/>
      <c r="K204" s="73"/>
      <c r="L204" s="73"/>
      <c r="M204" s="73"/>
      <c r="N204" s="73"/>
      <c r="O204" s="73"/>
      <c r="P204" s="73"/>
      <c r="Q204" s="73"/>
      <c r="R204" s="73"/>
      <c r="S204" s="73"/>
      <c r="T204" s="73"/>
      <c r="U204" s="73"/>
      <c r="V204" s="73"/>
      <c r="W204" s="73"/>
      <c r="X204" s="73"/>
    </row>
    <row r="205" spans="1:24" ht="15" customHeight="1" x14ac:dyDescent="0.25">
      <c r="A205" s="73"/>
      <c r="B205" s="49"/>
      <c r="C205" s="73"/>
      <c r="D205" s="104"/>
      <c r="E205" s="104"/>
      <c r="F205" s="104"/>
      <c r="G205" s="73"/>
      <c r="H205" s="49"/>
      <c r="I205" s="73"/>
      <c r="J205" s="73"/>
      <c r="K205" s="73"/>
      <c r="L205" s="73"/>
      <c r="M205" s="73"/>
      <c r="N205" s="73"/>
      <c r="O205" s="73"/>
      <c r="P205" s="73"/>
      <c r="Q205" s="73"/>
      <c r="R205" s="73"/>
      <c r="S205" s="73"/>
      <c r="T205" s="73"/>
      <c r="U205" s="73"/>
      <c r="V205" s="73"/>
      <c r="W205" s="73"/>
      <c r="X205" s="73"/>
    </row>
    <row r="206" spans="1:24" ht="15" customHeight="1" x14ac:dyDescent="0.25">
      <c r="A206" s="73"/>
      <c r="B206" s="49"/>
      <c r="C206" s="73"/>
      <c r="D206" s="104"/>
      <c r="E206" s="104"/>
      <c r="F206" s="104"/>
      <c r="G206" s="73"/>
      <c r="H206" s="49"/>
      <c r="I206" s="73"/>
      <c r="J206" s="73"/>
      <c r="K206" s="73"/>
      <c r="L206" s="73"/>
      <c r="M206" s="73"/>
      <c r="N206" s="73"/>
      <c r="O206" s="73"/>
      <c r="P206" s="73"/>
      <c r="Q206" s="73"/>
      <c r="R206" s="73"/>
      <c r="S206" s="73"/>
      <c r="T206" s="73"/>
      <c r="U206" s="73"/>
      <c r="V206" s="73"/>
      <c r="W206" s="73"/>
      <c r="X206" s="73"/>
    </row>
    <row r="207" spans="1:24" ht="15" customHeight="1" x14ac:dyDescent="0.25">
      <c r="A207" s="73"/>
      <c r="B207" s="49"/>
      <c r="C207" s="73"/>
      <c r="D207" s="104"/>
      <c r="E207" s="104"/>
      <c r="F207" s="104"/>
      <c r="G207" s="73"/>
      <c r="H207" s="49"/>
      <c r="I207" s="73"/>
      <c r="J207" s="73"/>
      <c r="K207" s="73"/>
      <c r="L207" s="73"/>
      <c r="M207" s="73"/>
      <c r="N207" s="73"/>
      <c r="O207" s="73"/>
      <c r="P207" s="73"/>
      <c r="Q207" s="73"/>
      <c r="R207" s="73"/>
      <c r="S207" s="73"/>
      <c r="T207" s="73"/>
      <c r="U207" s="73"/>
      <c r="V207" s="73"/>
      <c r="W207" s="73"/>
      <c r="X207" s="73"/>
    </row>
    <row r="208" spans="1:24" ht="15" customHeight="1" x14ac:dyDescent="0.25">
      <c r="A208" s="73"/>
      <c r="B208" s="49"/>
      <c r="C208" s="73"/>
      <c r="D208" s="104"/>
      <c r="E208" s="104"/>
      <c r="F208" s="104"/>
      <c r="G208" s="73"/>
      <c r="H208" s="49"/>
      <c r="I208" s="73"/>
      <c r="J208" s="73"/>
      <c r="K208" s="73"/>
      <c r="L208" s="73"/>
      <c r="M208" s="73"/>
      <c r="N208" s="73"/>
      <c r="O208" s="73"/>
      <c r="P208" s="73"/>
      <c r="Q208" s="73"/>
      <c r="R208" s="73"/>
      <c r="S208" s="73"/>
      <c r="T208" s="73"/>
      <c r="U208" s="73"/>
      <c r="V208" s="73"/>
      <c r="W208" s="73"/>
      <c r="X208" s="73"/>
    </row>
    <row r="209" spans="1:24" ht="15" customHeight="1" x14ac:dyDescent="0.25">
      <c r="A209" s="73"/>
      <c r="B209" s="49"/>
      <c r="C209" s="73"/>
      <c r="D209" s="104"/>
      <c r="E209" s="104"/>
      <c r="F209" s="104"/>
      <c r="G209" s="73"/>
      <c r="H209" s="49"/>
      <c r="I209" s="73"/>
      <c r="J209" s="73"/>
      <c r="K209" s="73"/>
      <c r="L209" s="73"/>
      <c r="M209" s="73"/>
      <c r="N209" s="73"/>
      <c r="O209" s="73"/>
      <c r="P209" s="73"/>
      <c r="Q209" s="73"/>
      <c r="R209" s="73"/>
      <c r="S209" s="73"/>
      <c r="T209" s="73"/>
      <c r="U209" s="73"/>
      <c r="V209" s="73"/>
      <c r="W209" s="73"/>
      <c r="X209" s="73"/>
    </row>
    <row r="210" spans="1:24" ht="15" customHeight="1" x14ac:dyDescent="0.25">
      <c r="A210" s="73"/>
      <c r="B210" s="49"/>
      <c r="C210" s="73"/>
      <c r="D210" s="104"/>
      <c r="E210" s="104"/>
      <c r="F210" s="104"/>
      <c r="G210" s="73"/>
      <c r="H210" s="49"/>
      <c r="I210" s="73"/>
      <c r="J210" s="73"/>
      <c r="K210" s="73"/>
      <c r="L210" s="73"/>
      <c r="M210" s="73"/>
      <c r="N210" s="73"/>
      <c r="O210" s="73"/>
      <c r="P210" s="73"/>
      <c r="Q210" s="73"/>
      <c r="R210" s="73"/>
      <c r="S210" s="73"/>
      <c r="T210" s="73"/>
      <c r="U210" s="73"/>
      <c r="V210" s="73"/>
      <c r="W210" s="73"/>
      <c r="X210" s="73"/>
    </row>
    <row r="211" spans="1:24" ht="15" customHeight="1" x14ac:dyDescent="0.25">
      <c r="A211" s="73"/>
      <c r="B211" s="49"/>
      <c r="C211" s="73"/>
      <c r="D211" s="104"/>
      <c r="E211" s="104"/>
      <c r="F211" s="104"/>
      <c r="G211" s="73"/>
      <c r="H211" s="49"/>
      <c r="I211" s="73"/>
      <c r="J211" s="73"/>
      <c r="K211" s="73"/>
      <c r="L211" s="73"/>
      <c r="M211" s="73"/>
      <c r="N211" s="73"/>
      <c r="O211" s="73"/>
      <c r="P211" s="73"/>
      <c r="Q211" s="73"/>
      <c r="R211" s="73"/>
      <c r="S211" s="73"/>
      <c r="T211" s="73"/>
      <c r="U211" s="73"/>
      <c r="V211" s="73"/>
      <c r="W211" s="73"/>
      <c r="X211" s="73"/>
    </row>
    <row r="212" spans="1:24" ht="15" customHeight="1" x14ac:dyDescent="0.25">
      <c r="A212" s="73"/>
      <c r="B212" s="49"/>
      <c r="C212" s="73"/>
      <c r="D212" s="104"/>
      <c r="E212" s="104"/>
      <c r="F212" s="104"/>
      <c r="G212" s="73"/>
      <c r="H212" s="49"/>
      <c r="I212" s="73"/>
      <c r="J212" s="73"/>
      <c r="K212" s="73"/>
      <c r="L212" s="73"/>
      <c r="M212" s="73"/>
      <c r="N212" s="73"/>
      <c r="O212" s="73"/>
      <c r="P212" s="73"/>
      <c r="Q212" s="73"/>
      <c r="R212" s="73"/>
      <c r="S212" s="73"/>
      <c r="T212" s="73"/>
      <c r="U212" s="73"/>
      <c r="V212" s="73"/>
      <c r="W212" s="73"/>
      <c r="X212" s="73"/>
    </row>
    <row r="213" spans="1:24" ht="15" customHeight="1" x14ac:dyDescent="0.25">
      <c r="A213" s="73"/>
      <c r="B213" s="49"/>
      <c r="C213" s="73"/>
      <c r="D213" s="104"/>
      <c r="E213" s="104"/>
      <c r="F213" s="104"/>
      <c r="G213" s="73"/>
      <c r="H213" s="49"/>
      <c r="I213" s="73"/>
      <c r="J213" s="73"/>
      <c r="K213" s="73"/>
      <c r="L213" s="73"/>
      <c r="M213" s="73"/>
      <c r="N213" s="73"/>
      <c r="O213" s="73"/>
      <c r="P213" s="73"/>
      <c r="Q213" s="73"/>
      <c r="R213" s="73"/>
      <c r="S213" s="73"/>
      <c r="T213" s="73"/>
      <c r="U213" s="73"/>
      <c r="V213" s="73"/>
      <c r="W213" s="73"/>
      <c r="X213" s="73"/>
    </row>
    <row r="214" spans="1:24" ht="15" customHeight="1" x14ac:dyDescent="0.25">
      <c r="A214" s="73"/>
      <c r="B214" s="49"/>
      <c r="C214" s="73"/>
      <c r="D214" s="104"/>
      <c r="E214" s="104"/>
      <c r="F214" s="104"/>
      <c r="G214" s="73"/>
      <c r="H214" s="49"/>
      <c r="I214" s="73"/>
      <c r="J214" s="73"/>
      <c r="K214" s="73"/>
      <c r="L214" s="73"/>
      <c r="M214" s="73"/>
      <c r="N214" s="73"/>
      <c r="O214" s="73"/>
      <c r="P214" s="73"/>
      <c r="Q214" s="73"/>
      <c r="R214" s="73"/>
      <c r="S214" s="73"/>
      <c r="T214" s="73"/>
      <c r="U214" s="73"/>
      <c r="V214" s="73"/>
      <c r="W214" s="73"/>
      <c r="X214" s="73"/>
    </row>
    <row r="215" spans="1:24" ht="15" customHeight="1" x14ac:dyDescent="0.25">
      <c r="A215" s="73"/>
      <c r="B215" s="49"/>
      <c r="C215" s="73"/>
      <c r="D215" s="104"/>
      <c r="E215" s="104"/>
      <c r="F215" s="104"/>
      <c r="G215" s="73"/>
      <c r="H215" s="49"/>
      <c r="I215" s="73"/>
      <c r="J215" s="73"/>
      <c r="K215" s="73"/>
      <c r="L215" s="73"/>
      <c r="M215" s="73"/>
      <c r="N215" s="73"/>
      <c r="O215" s="73"/>
      <c r="P215" s="73"/>
      <c r="Q215" s="73"/>
      <c r="R215" s="73"/>
      <c r="S215" s="73"/>
      <c r="T215" s="73"/>
      <c r="U215" s="73"/>
      <c r="V215" s="73"/>
      <c r="W215" s="73"/>
      <c r="X215" s="73"/>
    </row>
    <row r="216" spans="1:24" ht="15" customHeight="1" x14ac:dyDescent="0.25">
      <c r="A216" s="73"/>
      <c r="B216" s="49"/>
      <c r="C216" s="73"/>
      <c r="D216" s="104"/>
      <c r="E216" s="104"/>
      <c r="F216" s="104"/>
      <c r="G216" s="73"/>
      <c r="H216" s="49"/>
      <c r="I216" s="73"/>
      <c r="J216" s="73"/>
      <c r="K216" s="73"/>
      <c r="L216" s="73"/>
      <c r="M216" s="73"/>
      <c r="N216" s="73"/>
      <c r="O216" s="73"/>
      <c r="P216" s="73"/>
      <c r="Q216" s="73"/>
      <c r="R216" s="73"/>
      <c r="S216" s="73"/>
      <c r="T216" s="73"/>
      <c r="U216" s="73"/>
      <c r="V216" s="73"/>
      <c r="W216" s="73"/>
      <c r="X216" s="73"/>
    </row>
    <row r="217" spans="1:24" ht="15" customHeight="1" x14ac:dyDescent="0.25">
      <c r="A217" s="73"/>
      <c r="B217" s="49"/>
      <c r="C217" s="73"/>
      <c r="D217" s="104"/>
      <c r="E217" s="104"/>
      <c r="F217" s="104"/>
      <c r="G217" s="73"/>
      <c r="H217" s="49"/>
      <c r="I217" s="73"/>
      <c r="J217" s="73"/>
      <c r="K217" s="73"/>
      <c r="L217" s="73"/>
      <c r="M217" s="73"/>
      <c r="N217" s="73"/>
      <c r="O217" s="73"/>
      <c r="P217" s="73"/>
      <c r="Q217" s="73"/>
      <c r="R217" s="73"/>
      <c r="S217" s="73"/>
      <c r="T217" s="73"/>
      <c r="U217" s="73"/>
      <c r="V217" s="73"/>
      <c r="W217" s="73"/>
      <c r="X217" s="73"/>
    </row>
    <row r="218" spans="1:24" ht="15" customHeight="1" x14ac:dyDescent="0.25">
      <c r="A218" s="73"/>
      <c r="B218" s="49"/>
      <c r="C218" s="73"/>
      <c r="D218" s="104"/>
      <c r="E218" s="104"/>
      <c r="F218" s="104"/>
      <c r="G218" s="73"/>
      <c r="H218" s="49"/>
      <c r="I218" s="73"/>
      <c r="J218" s="73"/>
      <c r="K218" s="73"/>
      <c r="L218" s="73"/>
      <c r="M218" s="73"/>
      <c r="N218" s="73"/>
      <c r="O218" s="73"/>
      <c r="P218" s="73"/>
      <c r="Q218" s="73"/>
      <c r="R218" s="73"/>
      <c r="S218" s="73"/>
      <c r="T218" s="73"/>
      <c r="U218" s="73"/>
      <c r="V218" s="73"/>
      <c r="W218" s="73"/>
      <c r="X218" s="73"/>
    </row>
    <row r="219" spans="1:24" ht="15" customHeight="1" x14ac:dyDescent="0.25">
      <c r="A219" s="73"/>
      <c r="B219" s="49"/>
      <c r="C219" s="73"/>
      <c r="D219" s="104"/>
      <c r="E219" s="104"/>
      <c r="F219" s="104"/>
      <c r="G219" s="73"/>
      <c r="H219" s="49"/>
      <c r="I219" s="73"/>
      <c r="J219" s="73"/>
      <c r="K219" s="73"/>
      <c r="L219" s="73"/>
      <c r="M219" s="73"/>
      <c r="N219" s="73"/>
      <c r="O219" s="73"/>
      <c r="P219" s="73"/>
      <c r="Q219" s="73"/>
      <c r="R219" s="73"/>
      <c r="S219" s="73"/>
      <c r="T219" s="73"/>
      <c r="U219" s="73"/>
      <c r="V219" s="73"/>
      <c r="W219" s="73"/>
      <c r="X219" s="73"/>
    </row>
    <row r="220" spans="1:24" ht="15" customHeight="1" x14ac:dyDescent="0.25">
      <c r="A220" s="73"/>
      <c r="B220" s="49"/>
      <c r="C220" s="73"/>
      <c r="D220" s="104"/>
      <c r="E220" s="104"/>
      <c r="F220" s="104"/>
      <c r="G220" s="73"/>
      <c r="H220" s="49"/>
      <c r="I220" s="73"/>
      <c r="J220" s="73"/>
      <c r="K220" s="73"/>
      <c r="L220" s="73"/>
      <c r="M220" s="73"/>
      <c r="N220" s="73"/>
      <c r="O220" s="73"/>
      <c r="P220" s="73"/>
      <c r="Q220" s="73"/>
      <c r="R220" s="73"/>
      <c r="S220" s="73"/>
      <c r="T220" s="73"/>
      <c r="U220" s="73"/>
      <c r="V220" s="73"/>
      <c r="W220" s="73"/>
      <c r="X220" s="73"/>
    </row>
    <row r="221" spans="1:24" ht="15" customHeight="1" x14ac:dyDescent="0.25">
      <c r="A221" s="73"/>
      <c r="B221" s="49"/>
      <c r="C221" s="73"/>
      <c r="D221" s="104"/>
      <c r="E221" s="104"/>
      <c r="F221" s="104"/>
      <c r="G221" s="73"/>
      <c r="H221" s="49"/>
      <c r="I221" s="73"/>
      <c r="J221" s="73"/>
      <c r="K221" s="73"/>
      <c r="L221" s="73"/>
      <c r="M221" s="73"/>
      <c r="N221" s="73"/>
      <c r="O221" s="73"/>
      <c r="P221" s="73"/>
      <c r="Q221" s="73"/>
      <c r="R221" s="73"/>
      <c r="S221" s="73"/>
      <c r="T221" s="73"/>
      <c r="U221" s="73"/>
      <c r="V221" s="73"/>
      <c r="W221" s="73"/>
      <c r="X221" s="73"/>
    </row>
    <row r="222" spans="1:24" ht="15" customHeight="1" x14ac:dyDescent="0.25">
      <c r="A222" s="73"/>
      <c r="B222" s="49"/>
      <c r="C222" s="73"/>
      <c r="D222" s="104"/>
      <c r="E222" s="104"/>
      <c r="F222" s="104"/>
      <c r="G222" s="73"/>
      <c r="H222" s="49"/>
      <c r="I222" s="73"/>
      <c r="J222" s="73"/>
      <c r="K222" s="73"/>
      <c r="L222" s="73"/>
      <c r="M222" s="73"/>
      <c r="N222" s="73"/>
      <c r="O222" s="73"/>
      <c r="P222" s="73"/>
      <c r="Q222" s="73"/>
      <c r="R222" s="73"/>
      <c r="S222" s="73"/>
      <c r="T222" s="73"/>
      <c r="U222" s="73"/>
      <c r="V222" s="73"/>
      <c r="W222" s="73"/>
      <c r="X222" s="73"/>
    </row>
    <row r="223" spans="1:24" ht="15" customHeight="1" x14ac:dyDescent="0.25">
      <c r="A223" s="73"/>
      <c r="B223" s="49"/>
      <c r="C223" s="73"/>
      <c r="D223" s="104"/>
      <c r="E223" s="104"/>
      <c r="F223" s="104"/>
      <c r="G223" s="73"/>
      <c r="H223" s="49"/>
      <c r="I223" s="73"/>
      <c r="J223" s="73"/>
      <c r="K223" s="73"/>
      <c r="L223" s="73"/>
      <c r="M223" s="73"/>
      <c r="N223" s="73"/>
      <c r="O223" s="73"/>
      <c r="P223" s="73"/>
      <c r="Q223" s="73"/>
      <c r="R223" s="73"/>
      <c r="S223" s="73"/>
      <c r="T223" s="73"/>
      <c r="U223" s="73"/>
      <c r="V223" s="73"/>
      <c r="W223" s="73"/>
      <c r="X223" s="73"/>
    </row>
    <row r="224" spans="1:24" ht="15" customHeight="1" x14ac:dyDescent="0.25">
      <c r="A224" s="73"/>
      <c r="B224" s="49"/>
      <c r="C224" s="73"/>
      <c r="D224" s="104"/>
      <c r="E224" s="104"/>
      <c r="F224" s="104"/>
      <c r="G224" s="73"/>
      <c r="H224" s="49"/>
      <c r="I224" s="73"/>
      <c r="J224" s="73"/>
      <c r="K224" s="73"/>
      <c r="L224" s="73"/>
      <c r="M224" s="73"/>
      <c r="N224" s="73"/>
      <c r="O224" s="73"/>
      <c r="P224" s="73"/>
      <c r="Q224" s="73"/>
      <c r="R224" s="73"/>
      <c r="S224" s="73"/>
      <c r="T224" s="73"/>
      <c r="U224" s="73"/>
      <c r="V224" s="73"/>
      <c r="W224" s="73"/>
      <c r="X224" s="73"/>
    </row>
    <row r="225" spans="1:24" ht="15" customHeight="1" x14ac:dyDescent="0.25">
      <c r="A225" s="73"/>
      <c r="B225" s="49"/>
      <c r="C225" s="73"/>
      <c r="D225" s="104"/>
      <c r="E225" s="104"/>
      <c r="F225" s="104"/>
      <c r="G225" s="73"/>
      <c r="H225" s="49"/>
      <c r="I225" s="73"/>
      <c r="J225" s="73"/>
      <c r="K225" s="73"/>
      <c r="L225" s="73"/>
      <c r="M225" s="73"/>
      <c r="N225" s="73"/>
      <c r="O225" s="73"/>
      <c r="P225" s="73"/>
      <c r="Q225" s="73"/>
      <c r="R225" s="73"/>
      <c r="S225" s="73"/>
      <c r="T225" s="73"/>
      <c r="U225" s="73"/>
      <c r="V225" s="73"/>
      <c r="W225" s="73"/>
      <c r="X225" s="73"/>
    </row>
    <row r="226" spans="1:24" ht="15" customHeight="1" x14ac:dyDescent="0.25">
      <c r="A226" s="73"/>
      <c r="B226" s="49"/>
      <c r="C226" s="73"/>
      <c r="D226" s="104"/>
      <c r="E226" s="104"/>
      <c r="F226" s="104"/>
      <c r="G226" s="73"/>
      <c r="H226" s="49"/>
      <c r="I226" s="73"/>
      <c r="J226" s="73"/>
      <c r="K226" s="73"/>
      <c r="L226" s="73"/>
      <c r="M226" s="73"/>
      <c r="N226" s="73"/>
      <c r="O226" s="73"/>
      <c r="P226" s="73"/>
      <c r="Q226" s="73"/>
      <c r="R226" s="73"/>
      <c r="S226" s="73"/>
      <c r="T226" s="73"/>
      <c r="U226" s="73"/>
      <c r="V226" s="73"/>
      <c r="W226" s="73"/>
      <c r="X226" s="73"/>
    </row>
    <row r="227" spans="1:24" ht="15" customHeight="1" x14ac:dyDescent="0.25">
      <c r="A227" s="73"/>
      <c r="B227" s="49"/>
      <c r="C227" s="73"/>
      <c r="D227" s="104"/>
      <c r="E227" s="104"/>
      <c r="F227" s="104"/>
      <c r="G227" s="73"/>
      <c r="H227" s="49"/>
      <c r="I227" s="73"/>
      <c r="J227" s="73"/>
      <c r="K227" s="73"/>
      <c r="L227" s="73"/>
      <c r="M227" s="73"/>
      <c r="N227" s="73"/>
      <c r="O227" s="73"/>
      <c r="P227" s="73"/>
      <c r="Q227" s="73"/>
      <c r="R227" s="73"/>
      <c r="S227" s="73"/>
      <c r="T227" s="73"/>
      <c r="U227" s="73"/>
      <c r="V227" s="73"/>
      <c r="W227" s="73"/>
      <c r="X227" s="73"/>
    </row>
    <row r="228" spans="1:24" ht="15" customHeight="1" x14ac:dyDescent="0.25">
      <c r="A228" s="73"/>
      <c r="B228" s="49"/>
      <c r="C228" s="73"/>
      <c r="D228" s="104"/>
      <c r="E228" s="104"/>
      <c r="F228" s="104"/>
      <c r="G228" s="73"/>
      <c r="H228" s="49"/>
      <c r="I228" s="73"/>
      <c r="J228" s="73"/>
      <c r="K228" s="73"/>
      <c r="L228" s="73"/>
      <c r="M228" s="73"/>
      <c r="N228" s="73"/>
      <c r="O228" s="73"/>
      <c r="P228" s="73"/>
      <c r="Q228" s="73"/>
      <c r="R228" s="73"/>
      <c r="S228" s="73"/>
      <c r="T228" s="73"/>
      <c r="U228" s="73"/>
      <c r="V228" s="73"/>
      <c r="W228" s="73"/>
      <c r="X228" s="73"/>
    </row>
    <row r="229" spans="1:24" ht="15" customHeight="1" x14ac:dyDescent="0.25">
      <c r="A229" s="73"/>
      <c r="B229" s="49"/>
      <c r="C229" s="73"/>
      <c r="D229" s="104"/>
      <c r="E229" s="104"/>
      <c r="F229" s="104"/>
      <c r="G229" s="73"/>
      <c r="H229" s="49"/>
      <c r="I229" s="73"/>
      <c r="J229" s="73"/>
      <c r="K229" s="73"/>
      <c r="L229" s="73"/>
      <c r="M229" s="73"/>
      <c r="N229" s="73"/>
      <c r="O229" s="73"/>
      <c r="P229" s="73"/>
      <c r="Q229" s="73"/>
      <c r="R229" s="73"/>
      <c r="S229" s="73"/>
      <c r="T229" s="73"/>
      <c r="U229" s="73"/>
      <c r="V229" s="73"/>
      <c r="W229" s="73"/>
      <c r="X229" s="73"/>
    </row>
    <row r="230" spans="1:24" ht="15" customHeight="1" x14ac:dyDescent="0.25">
      <c r="A230" s="73"/>
      <c r="B230" s="49"/>
      <c r="C230" s="73"/>
      <c r="D230" s="104"/>
      <c r="E230" s="104"/>
      <c r="F230" s="104"/>
      <c r="G230" s="73"/>
      <c r="H230" s="49"/>
      <c r="I230" s="73"/>
      <c r="J230" s="73"/>
      <c r="K230" s="73"/>
      <c r="L230" s="73"/>
      <c r="M230" s="73"/>
      <c r="N230" s="73"/>
      <c r="O230" s="73"/>
      <c r="P230" s="73"/>
      <c r="Q230" s="73"/>
      <c r="R230" s="73"/>
      <c r="S230" s="73"/>
      <c r="T230" s="73"/>
      <c r="U230" s="73"/>
      <c r="V230" s="73"/>
      <c r="W230" s="73"/>
      <c r="X230" s="73"/>
    </row>
    <row r="231" spans="1:24" ht="15" customHeight="1" x14ac:dyDescent="0.25">
      <c r="A231" s="73"/>
      <c r="B231" s="49"/>
      <c r="C231" s="73"/>
      <c r="D231" s="104"/>
      <c r="E231" s="104"/>
      <c r="F231" s="104"/>
      <c r="G231" s="73"/>
      <c r="H231" s="49"/>
      <c r="I231" s="73"/>
      <c r="J231" s="73"/>
      <c r="K231" s="73"/>
      <c r="L231" s="73"/>
      <c r="M231" s="73"/>
      <c r="N231" s="73"/>
      <c r="O231" s="73"/>
      <c r="P231" s="73"/>
      <c r="Q231" s="73"/>
      <c r="R231" s="73"/>
      <c r="S231" s="73"/>
      <c r="T231" s="73"/>
      <c r="U231" s="73"/>
      <c r="V231" s="73"/>
      <c r="W231" s="73"/>
      <c r="X231" s="73"/>
    </row>
    <row r="232" spans="1:24" ht="15" customHeight="1" x14ac:dyDescent="0.25">
      <c r="A232" s="73"/>
      <c r="B232" s="49"/>
      <c r="C232" s="73"/>
      <c r="D232" s="104"/>
      <c r="E232" s="104"/>
      <c r="F232" s="104"/>
      <c r="G232" s="73"/>
      <c r="H232" s="49"/>
      <c r="I232" s="73"/>
      <c r="J232" s="73"/>
      <c r="K232" s="73"/>
      <c r="L232" s="73"/>
      <c r="M232" s="73"/>
      <c r="N232" s="73"/>
      <c r="O232" s="73"/>
      <c r="P232" s="73"/>
      <c r="Q232" s="73"/>
      <c r="R232" s="73"/>
      <c r="S232" s="73"/>
      <c r="T232" s="73"/>
      <c r="U232" s="73"/>
      <c r="V232" s="73"/>
      <c r="W232" s="73"/>
      <c r="X232" s="73"/>
    </row>
    <row r="233" spans="1:24" ht="15" customHeight="1" x14ac:dyDescent="0.25">
      <c r="A233" s="73"/>
      <c r="B233" s="49"/>
      <c r="C233" s="73"/>
      <c r="D233" s="104"/>
      <c r="E233" s="104"/>
      <c r="F233" s="104"/>
      <c r="G233" s="73"/>
      <c r="H233" s="49"/>
      <c r="I233" s="73"/>
      <c r="J233" s="73"/>
      <c r="K233" s="73"/>
      <c r="L233" s="73"/>
      <c r="M233" s="73"/>
      <c r="N233" s="73"/>
      <c r="O233" s="73"/>
      <c r="P233" s="73"/>
      <c r="Q233" s="73"/>
      <c r="R233" s="73"/>
      <c r="S233" s="73"/>
      <c r="T233" s="73"/>
      <c r="U233" s="73"/>
      <c r="V233" s="73"/>
      <c r="W233" s="73"/>
      <c r="X233" s="73"/>
    </row>
    <row r="234" spans="1:24" ht="15" customHeight="1" x14ac:dyDescent="0.25">
      <c r="A234" s="73"/>
      <c r="B234" s="49"/>
      <c r="C234" s="73"/>
      <c r="D234" s="104"/>
      <c r="E234" s="104"/>
      <c r="F234" s="104"/>
      <c r="G234" s="73"/>
      <c r="H234" s="49"/>
      <c r="I234" s="73"/>
      <c r="J234" s="73"/>
      <c r="K234" s="73"/>
      <c r="L234" s="73"/>
      <c r="M234" s="73"/>
      <c r="N234" s="73"/>
      <c r="O234" s="73"/>
      <c r="P234" s="73"/>
      <c r="Q234" s="73"/>
      <c r="R234" s="73"/>
      <c r="S234" s="73"/>
      <c r="T234" s="73"/>
      <c r="U234" s="73"/>
      <c r="V234" s="73"/>
      <c r="W234" s="73"/>
      <c r="X234" s="73"/>
    </row>
    <row r="235" spans="1:24" ht="15" customHeight="1" x14ac:dyDescent="0.25">
      <c r="A235" s="73"/>
      <c r="B235" s="49"/>
      <c r="C235" s="73"/>
      <c r="D235" s="104"/>
      <c r="E235" s="104"/>
      <c r="F235" s="104"/>
      <c r="G235" s="73"/>
      <c r="H235" s="49"/>
      <c r="I235" s="73"/>
      <c r="J235" s="73"/>
      <c r="K235" s="73"/>
      <c r="L235" s="73"/>
      <c r="M235" s="73"/>
      <c r="N235" s="73"/>
      <c r="O235" s="73"/>
      <c r="P235" s="73"/>
      <c r="Q235" s="73"/>
      <c r="R235" s="73"/>
      <c r="S235" s="73"/>
      <c r="T235" s="73"/>
      <c r="U235" s="73"/>
      <c r="V235" s="73"/>
      <c r="W235" s="73"/>
      <c r="X235" s="73"/>
    </row>
    <row r="236" spans="1:24" ht="15" customHeight="1" x14ac:dyDescent="0.25">
      <c r="A236" s="73"/>
      <c r="B236" s="49"/>
      <c r="C236" s="73"/>
      <c r="D236" s="104"/>
      <c r="E236" s="104"/>
      <c r="F236" s="104"/>
      <c r="G236" s="73"/>
      <c r="H236" s="49"/>
      <c r="I236" s="73"/>
      <c r="J236" s="73"/>
      <c r="K236" s="73"/>
      <c r="L236" s="73"/>
      <c r="M236" s="73"/>
      <c r="N236" s="73"/>
      <c r="O236" s="73"/>
      <c r="P236" s="73"/>
      <c r="Q236" s="73"/>
      <c r="R236" s="73"/>
      <c r="S236" s="73"/>
      <c r="T236" s="73"/>
      <c r="U236" s="73"/>
      <c r="V236" s="73"/>
      <c r="W236" s="73"/>
      <c r="X236" s="73"/>
    </row>
    <row r="237" spans="1:24" ht="15" customHeight="1" x14ac:dyDescent="0.25">
      <c r="A237" s="73"/>
      <c r="B237" s="49"/>
      <c r="C237" s="73"/>
      <c r="D237" s="104"/>
      <c r="E237" s="104"/>
      <c r="F237" s="104"/>
      <c r="G237" s="73"/>
      <c r="H237" s="49"/>
      <c r="I237" s="73"/>
      <c r="J237" s="73"/>
      <c r="K237" s="73"/>
      <c r="L237" s="73"/>
      <c r="M237" s="73"/>
      <c r="N237" s="73"/>
      <c r="O237" s="73"/>
      <c r="P237" s="73"/>
      <c r="Q237" s="73"/>
      <c r="R237" s="73"/>
      <c r="S237" s="73"/>
      <c r="T237" s="73"/>
      <c r="U237" s="73"/>
      <c r="V237" s="73"/>
      <c r="W237" s="73"/>
      <c r="X237" s="73"/>
    </row>
    <row r="238" spans="1:24" s="14" customFormat="1" ht="13.5" customHeight="1" x14ac:dyDescent="0.25">
      <c r="A238" s="15"/>
      <c r="B238" s="52"/>
      <c r="C238" s="73"/>
      <c r="D238" s="104"/>
      <c r="E238" s="104"/>
      <c r="F238" s="104"/>
      <c r="G238" s="73"/>
      <c r="H238" s="52"/>
      <c r="I238" s="15"/>
      <c r="J238" s="15"/>
      <c r="K238" s="15"/>
      <c r="L238" s="15"/>
      <c r="M238" s="15"/>
      <c r="N238" s="15"/>
      <c r="O238" s="15"/>
      <c r="P238" s="15"/>
      <c r="Q238" s="15"/>
      <c r="R238" s="15"/>
      <c r="S238" s="15"/>
      <c r="T238" s="15"/>
      <c r="U238" s="15"/>
      <c r="V238" s="15"/>
      <c r="W238" s="15"/>
    </row>
    <row r="239" spans="1:24" s="14" customFormat="1" x14ac:dyDescent="0.25">
      <c r="A239" s="15"/>
      <c r="B239" s="52"/>
      <c r="C239" s="73"/>
      <c r="D239" s="104"/>
      <c r="E239" s="104"/>
      <c r="F239" s="104"/>
      <c r="G239" s="73"/>
      <c r="H239" s="52"/>
      <c r="I239" s="15"/>
      <c r="J239" s="15"/>
      <c r="K239" s="15"/>
      <c r="L239" s="15"/>
      <c r="M239" s="15"/>
      <c r="N239" s="15"/>
      <c r="O239" s="15"/>
      <c r="P239" s="15"/>
      <c r="Q239" s="15"/>
      <c r="R239" s="15"/>
      <c r="S239" s="15"/>
      <c r="T239" s="15"/>
      <c r="U239" s="15"/>
      <c r="V239" s="15"/>
      <c r="W239" s="15"/>
    </row>
    <row r="240" spans="1:24" x14ac:dyDescent="0.25">
      <c r="A240" s="73"/>
      <c r="B240" s="49"/>
      <c r="C240" s="73"/>
      <c r="D240" s="73"/>
      <c r="E240" s="73"/>
      <c r="F240" s="73"/>
      <c r="G240" s="73"/>
      <c r="H240" s="49"/>
      <c r="I240" s="73"/>
      <c r="J240" s="73"/>
      <c r="K240" s="73"/>
      <c r="L240" s="73"/>
      <c r="M240" s="73"/>
      <c r="N240" s="73"/>
      <c r="O240" s="73"/>
      <c r="P240" s="73"/>
      <c r="Q240" s="73"/>
      <c r="R240" s="73"/>
      <c r="S240" s="73"/>
      <c r="T240" s="73"/>
      <c r="U240" s="73"/>
      <c r="V240" s="73"/>
      <c r="W240" s="73"/>
    </row>
    <row r="241" spans="1:23" x14ac:dyDescent="0.25">
      <c r="A241" s="73"/>
      <c r="B241" s="49"/>
      <c r="C241" s="73"/>
      <c r="D241" s="73"/>
      <c r="E241" s="73"/>
      <c r="F241" s="73"/>
      <c r="G241" s="73"/>
      <c r="H241" s="49"/>
      <c r="I241" s="73"/>
      <c r="J241" s="73"/>
      <c r="K241" s="73"/>
      <c r="L241" s="73"/>
      <c r="M241" s="73"/>
      <c r="N241" s="73"/>
      <c r="O241" s="73"/>
      <c r="P241" s="73"/>
      <c r="Q241" s="73"/>
      <c r="R241" s="73"/>
      <c r="S241" s="73"/>
      <c r="T241" s="73"/>
      <c r="U241" s="73"/>
      <c r="V241" s="73"/>
      <c r="W241" s="73"/>
    </row>
    <row r="242" spans="1:23" x14ac:dyDescent="0.25">
      <c r="A242" s="73"/>
      <c r="B242" s="49"/>
      <c r="C242" s="49"/>
      <c r="D242" s="49"/>
      <c r="E242" s="49"/>
      <c r="F242" s="49"/>
      <c r="G242" s="49"/>
      <c r="H242" s="49"/>
      <c r="I242" s="73"/>
      <c r="J242" s="73"/>
      <c r="K242" s="73"/>
      <c r="L242" s="73"/>
      <c r="M242" s="73"/>
      <c r="N242" s="73"/>
      <c r="O242" s="73"/>
      <c r="P242" s="73"/>
      <c r="Q242" s="73"/>
      <c r="R242" s="73"/>
      <c r="S242" s="73"/>
      <c r="T242" s="73"/>
      <c r="U242" s="73"/>
      <c r="V242" s="73"/>
      <c r="W242" s="73"/>
    </row>
    <row r="243" spans="1:23" x14ac:dyDescent="0.25">
      <c r="A243" s="73"/>
      <c r="B243" s="73"/>
      <c r="C243" s="73"/>
      <c r="D243" s="73"/>
      <c r="E243" s="73"/>
      <c r="F243" s="73"/>
      <c r="G243" s="73"/>
      <c r="H243" s="73"/>
      <c r="I243" s="73"/>
      <c r="J243" s="73"/>
      <c r="K243" s="73"/>
      <c r="L243" s="73"/>
      <c r="M243" s="73"/>
      <c r="N243" s="73"/>
      <c r="O243" s="73"/>
      <c r="P243" s="73"/>
      <c r="Q243" s="73"/>
      <c r="R243" s="73"/>
      <c r="S243" s="73"/>
      <c r="T243" s="73"/>
      <c r="U243" s="73"/>
      <c r="V243" s="73"/>
      <c r="W243" s="73"/>
    </row>
    <row r="244" spans="1:23" x14ac:dyDescent="0.25">
      <c r="A244" s="73"/>
      <c r="B244" s="73"/>
      <c r="C244" s="73"/>
      <c r="D244" s="73"/>
      <c r="E244" s="73"/>
      <c r="F244" s="73"/>
      <c r="G244" s="73"/>
      <c r="H244" s="73"/>
      <c r="I244" s="73"/>
      <c r="J244" s="73"/>
      <c r="K244" s="73"/>
      <c r="L244" s="73"/>
      <c r="M244" s="73"/>
      <c r="N244" s="73"/>
      <c r="O244" s="73"/>
      <c r="P244" s="73"/>
      <c r="Q244" s="73"/>
      <c r="R244" s="73"/>
      <c r="S244" s="73"/>
      <c r="T244" s="73"/>
      <c r="U244" s="73"/>
      <c r="V244" s="73"/>
      <c r="W244" s="73"/>
    </row>
    <row r="245" spans="1:23" x14ac:dyDescent="0.25">
      <c r="A245" s="73"/>
      <c r="B245" s="73"/>
      <c r="C245" s="73"/>
      <c r="D245" s="73"/>
      <c r="E245" s="73"/>
      <c r="F245" s="73"/>
      <c r="G245" s="73"/>
      <c r="H245" s="73"/>
      <c r="I245" s="73"/>
      <c r="J245" s="73"/>
      <c r="K245" s="73"/>
      <c r="L245" s="73"/>
      <c r="M245" s="73"/>
      <c r="N245" s="73"/>
      <c r="O245" s="73"/>
      <c r="P245" s="73"/>
      <c r="Q245" s="73"/>
      <c r="R245" s="73"/>
      <c r="S245" s="73"/>
      <c r="T245" s="73"/>
      <c r="U245" s="73"/>
      <c r="V245" s="73"/>
      <c r="W245" s="73"/>
    </row>
    <row r="246" spans="1:23" x14ac:dyDescent="0.25">
      <c r="A246" s="73"/>
      <c r="B246" s="73"/>
      <c r="C246" s="73"/>
      <c r="D246" s="73"/>
      <c r="E246" s="73"/>
      <c r="F246" s="73"/>
      <c r="G246" s="73"/>
      <c r="H246" s="73"/>
      <c r="I246" s="73"/>
      <c r="J246" s="73"/>
      <c r="K246" s="73"/>
      <c r="L246" s="73"/>
      <c r="M246" s="73"/>
      <c r="N246" s="73"/>
      <c r="O246" s="73"/>
      <c r="P246" s="73"/>
      <c r="Q246" s="73"/>
      <c r="R246" s="73"/>
      <c r="S246" s="73"/>
      <c r="T246" s="73"/>
      <c r="U246" s="73"/>
      <c r="V246" s="73"/>
      <c r="W246" s="73"/>
    </row>
    <row r="247" spans="1:23" x14ac:dyDescent="0.25">
      <c r="A247" s="73"/>
      <c r="B247" s="73"/>
      <c r="C247" s="73"/>
      <c r="D247" s="73"/>
      <c r="E247" s="73"/>
      <c r="F247" s="73"/>
      <c r="G247" s="73"/>
      <c r="H247" s="73"/>
      <c r="I247" s="73"/>
      <c r="J247" s="73"/>
      <c r="K247" s="73"/>
      <c r="L247" s="73"/>
      <c r="M247" s="73"/>
      <c r="N247" s="73"/>
      <c r="O247" s="73"/>
      <c r="P247" s="73"/>
      <c r="Q247" s="73"/>
      <c r="R247" s="73"/>
      <c r="S247" s="73"/>
      <c r="T247" s="73"/>
      <c r="U247" s="73"/>
      <c r="V247" s="73"/>
      <c r="W247" s="73"/>
    </row>
    <row r="248" spans="1:23" x14ac:dyDescent="0.25">
      <c r="A248" s="73"/>
      <c r="B248" s="73"/>
      <c r="C248" s="73"/>
      <c r="D248" s="73"/>
      <c r="E248" s="73"/>
      <c r="F248" s="73"/>
      <c r="G248" s="73"/>
      <c r="H248" s="73"/>
      <c r="I248" s="73"/>
      <c r="J248" s="73"/>
      <c r="K248" s="73"/>
      <c r="L248" s="73"/>
      <c r="M248" s="73"/>
      <c r="N248" s="73"/>
      <c r="O248" s="73"/>
      <c r="P248" s="73"/>
      <c r="Q248" s="73"/>
      <c r="R248" s="73"/>
      <c r="S248" s="73"/>
      <c r="T248" s="73"/>
      <c r="U248" s="73"/>
      <c r="V248" s="73"/>
      <c r="W248" s="73"/>
    </row>
    <row r="249" spans="1:23" x14ac:dyDescent="0.25">
      <c r="A249" s="73"/>
      <c r="B249" s="73"/>
      <c r="C249" s="73"/>
      <c r="D249" s="73"/>
      <c r="E249" s="73"/>
      <c r="F249" s="73"/>
      <c r="G249" s="73"/>
      <c r="H249" s="73"/>
      <c r="I249" s="73"/>
      <c r="J249" s="73"/>
      <c r="K249" s="73"/>
      <c r="L249" s="73"/>
      <c r="M249" s="73"/>
      <c r="N249" s="73"/>
      <c r="O249" s="73"/>
      <c r="P249" s="73"/>
      <c r="Q249" s="73"/>
      <c r="R249" s="73"/>
      <c r="S249" s="73"/>
      <c r="T249" s="73"/>
      <c r="U249" s="73"/>
      <c r="V249" s="73"/>
      <c r="W249" s="73"/>
    </row>
    <row r="250" spans="1:23" x14ac:dyDescent="0.25">
      <c r="A250" s="73"/>
      <c r="B250" s="73"/>
      <c r="C250" s="73"/>
      <c r="D250" s="73"/>
      <c r="E250" s="73"/>
      <c r="F250" s="73"/>
      <c r="G250" s="73"/>
      <c r="H250" s="73"/>
      <c r="I250" s="73"/>
      <c r="J250" s="73"/>
      <c r="K250" s="73"/>
      <c r="L250" s="73"/>
      <c r="M250" s="73"/>
      <c r="N250" s="73"/>
      <c r="O250" s="73"/>
      <c r="P250" s="73"/>
      <c r="Q250" s="73"/>
      <c r="R250" s="73"/>
      <c r="S250" s="73"/>
      <c r="T250" s="73"/>
      <c r="U250" s="73"/>
      <c r="V250" s="73"/>
      <c r="W250" s="73"/>
    </row>
    <row r="251" spans="1:23" x14ac:dyDescent="0.25">
      <c r="A251" s="73"/>
      <c r="B251" s="73"/>
      <c r="C251" s="73"/>
      <c r="D251" s="73"/>
      <c r="E251" s="73"/>
      <c r="F251" s="73"/>
      <c r="G251" s="73"/>
      <c r="H251" s="73"/>
      <c r="I251" s="73"/>
      <c r="J251" s="73"/>
      <c r="K251" s="73"/>
      <c r="L251" s="73"/>
      <c r="M251" s="73"/>
      <c r="N251" s="73"/>
      <c r="O251" s="73"/>
      <c r="P251" s="73"/>
      <c r="Q251" s="73"/>
      <c r="R251" s="73"/>
      <c r="S251" s="73"/>
      <c r="T251" s="73"/>
      <c r="U251" s="73"/>
      <c r="V251" s="73"/>
      <c r="W251" s="73"/>
    </row>
    <row r="252" spans="1:23" x14ac:dyDescent="0.25">
      <c r="A252" s="73"/>
      <c r="B252" s="73"/>
      <c r="C252" s="73"/>
      <c r="D252" s="73"/>
      <c r="E252" s="73"/>
      <c r="F252" s="73"/>
      <c r="G252" s="73"/>
      <c r="H252" s="73"/>
      <c r="I252" s="73"/>
      <c r="J252" s="73"/>
      <c r="K252" s="73"/>
      <c r="L252" s="73"/>
      <c r="M252" s="73"/>
      <c r="N252" s="73"/>
      <c r="O252" s="73"/>
      <c r="P252" s="73"/>
      <c r="Q252" s="73"/>
      <c r="R252" s="73"/>
      <c r="S252" s="73"/>
      <c r="T252" s="73"/>
      <c r="U252" s="73"/>
      <c r="V252" s="73"/>
      <c r="W252" s="73"/>
    </row>
    <row r="253" spans="1:23" x14ac:dyDescent="0.25">
      <c r="A253" s="73"/>
      <c r="B253" s="73"/>
      <c r="C253" s="73"/>
      <c r="D253" s="73"/>
      <c r="E253" s="73"/>
      <c r="F253" s="73"/>
      <c r="G253" s="73"/>
      <c r="H253" s="73"/>
      <c r="I253" s="73"/>
      <c r="J253" s="73"/>
      <c r="K253" s="73"/>
      <c r="L253" s="73"/>
      <c r="M253" s="73"/>
      <c r="N253" s="73"/>
      <c r="O253" s="73"/>
      <c r="P253" s="73"/>
      <c r="Q253" s="73"/>
      <c r="R253" s="73"/>
      <c r="S253" s="73"/>
      <c r="T253" s="73"/>
      <c r="U253" s="73"/>
      <c r="V253" s="73"/>
      <c r="W253" s="73"/>
    </row>
    <row r="254" spans="1:23" x14ac:dyDescent="0.25">
      <c r="A254" s="73"/>
      <c r="B254" s="73"/>
      <c r="C254" s="73"/>
      <c r="D254" s="73"/>
      <c r="E254" s="73"/>
      <c r="F254" s="73"/>
      <c r="G254" s="73"/>
      <c r="H254" s="73"/>
      <c r="I254" s="73"/>
      <c r="J254" s="73"/>
      <c r="K254" s="73"/>
      <c r="L254" s="73"/>
      <c r="M254" s="73"/>
      <c r="N254" s="73"/>
      <c r="O254" s="73"/>
      <c r="P254" s="73"/>
      <c r="Q254" s="73"/>
      <c r="R254" s="73"/>
      <c r="S254" s="73"/>
      <c r="T254" s="73"/>
      <c r="U254" s="73"/>
      <c r="V254" s="73"/>
      <c r="W254" s="73"/>
    </row>
    <row r="255" spans="1:23" x14ac:dyDescent="0.25">
      <c r="A255" s="73"/>
      <c r="B255" s="73"/>
      <c r="C255" s="73"/>
      <c r="D255" s="73"/>
      <c r="E255" s="73"/>
      <c r="F255" s="73"/>
      <c r="G255" s="73"/>
      <c r="H255" s="73"/>
      <c r="I255" s="73"/>
      <c r="J255" s="73"/>
      <c r="K255" s="73"/>
      <c r="L255" s="73"/>
      <c r="M255" s="73"/>
      <c r="N255" s="73"/>
      <c r="O255" s="73"/>
      <c r="P255" s="73"/>
      <c r="Q255" s="73"/>
      <c r="R255" s="73"/>
      <c r="S255" s="73"/>
      <c r="T255" s="73"/>
      <c r="U255" s="73"/>
      <c r="V255" s="73"/>
      <c r="W255" s="73"/>
    </row>
    <row r="256" spans="1:23" x14ac:dyDescent="0.25">
      <c r="A256" s="48"/>
      <c r="B256" s="48"/>
      <c r="C256" s="48"/>
      <c r="D256" s="48"/>
      <c r="E256" s="48"/>
      <c r="F256" s="48"/>
      <c r="G256" s="48"/>
      <c r="H256" s="73"/>
      <c r="I256" s="73"/>
      <c r="J256" s="73"/>
      <c r="K256" s="73"/>
      <c r="L256" s="73"/>
      <c r="M256" s="73"/>
      <c r="N256" s="73"/>
      <c r="O256" s="73"/>
      <c r="P256" s="73"/>
      <c r="Q256" s="73"/>
      <c r="R256" s="73"/>
      <c r="S256" s="73"/>
      <c r="T256" s="73"/>
      <c r="U256" s="73"/>
      <c r="V256" s="73"/>
      <c r="W256" s="73"/>
    </row>
    <row r="257" spans="1:23" x14ac:dyDescent="0.25">
      <c r="A257" s="48"/>
      <c r="B257" s="48"/>
      <c r="C257" s="48"/>
      <c r="D257" s="48"/>
      <c r="E257" s="48"/>
      <c r="F257" s="48"/>
      <c r="G257" s="48"/>
      <c r="H257" s="73"/>
      <c r="I257" s="73"/>
      <c r="J257" s="73"/>
      <c r="K257" s="73"/>
      <c r="L257" s="73"/>
      <c r="M257" s="73"/>
      <c r="N257" s="73"/>
      <c r="O257" s="73"/>
      <c r="P257" s="73"/>
      <c r="Q257" s="73"/>
      <c r="R257" s="73"/>
      <c r="S257" s="73"/>
      <c r="T257" s="73"/>
      <c r="U257" s="73"/>
      <c r="V257" s="73"/>
      <c r="W257" s="73"/>
    </row>
    <row r="258" spans="1:23" x14ac:dyDescent="0.25">
      <c r="A258" s="48"/>
      <c r="B258" s="48"/>
      <c r="C258" s="48"/>
      <c r="D258" s="48"/>
      <c r="E258" s="48"/>
      <c r="F258" s="48"/>
      <c r="G258" s="48"/>
      <c r="H258" s="73"/>
      <c r="I258" s="73"/>
      <c r="J258" s="73"/>
      <c r="K258" s="73"/>
      <c r="L258" s="73"/>
      <c r="M258" s="73"/>
      <c r="N258" s="73"/>
      <c r="O258" s="73"/>
      <c r="P258" s="73"/>
      <c r="Q258" s="73"/>
      <c r="R258" s="73"/>
      <c r="S258" s="73"/>
      <c r="T258" s="73"/>
      <c r="U258" s="73"/>
      <c r="V258" s="73"/>
      <c r="W258" s="73"/>
    </row>
    <row r="259" spans="1:23" x14ac:dyDescent="0.25">
      <c r="A259" s="48"/>
      <c r="B259" s="48"/>
      <c r="C259" s="48"/>
      <c r="D259" s="48"/>
      <c r="E259" s="48"/>
      <c r="F259" s="48"/>
      <c r="G259" s="48"/>
      <c r="H259" s="73"/>
      <c r="I259" s="73"/>
      <c r="J259" s="73"/>
      <c r="K259" s="73"/>
      <c r="L259" s="73"/>
      <c r="M259" s="73"/>
      <c r="N259" s="73"/>
      <c r="O259" s="73"/>
      <c r="P259" s="73"/>
      <c r="Q259" s="73"/>
      <c r="R259" s="73"/>
      <c r="S259" s="73"/>
      <c r="T259" s="73"/>
      <c r="U259" s="73"/>
      <c r="V259" s="73"/>
      <c r="W259" s="73"/>
    </row>
    <row r="260" spans="1:23" x14ac:dyDescent="0.25">
      <c r="A260" s="48"/>
      <c r="B260" s="48"/>
      <c r="C260" s="48"/>
      <c r="D260" s="48"/>
      <c r="E260" s="48"/>
      <c r="F260" s="48"/>
      <c r="G260" s="48"/>
      <c r="H260" s="73"/>
      <c r="I260" s="73"/>
      <c r="J260" s="73"/>
      <c r="K260" s="73"/>
      <c r="L260" s="73"/>
      <c r="M260" s="73"/>
      <c r="N260" s="73"/>
      <c r="O260" s="73"/>
      <c r="P260" s="73"/>
      <c r="Q260" s="73"/>
      <c r="R260" s="73"/>
      <c r="S260" s="73"/>
      <c r="T260" s="73"/>
      <c r="U260" s="73"/>
      <c r="V260" s="73"/>
      <c r="W260" s="73"/>
    </row>
    <row r="261" spans="1:23" x14ac:dyDescent="0.25">
      <c r="A261" s="48"/>
      <c r="B261" s="48"/>
      <c r="C261" s="48"/>
      <c r="D261" s="48"/>
      <c r="E261" s="48"/>
      <c r="F261" s="48"/>
      <c r="G261" s="48"/>
      <c r="H261" s="73"/>
      <c r="I261" s="73"/>
      <c r="J261" s="73"/>
      <c r="K261" s="73"/>
      <c r="L261" s="73"/>
      <c r="M261" s="73"/>
      <c r="N261" s="73"/>
      <c r="O261" s="73"/>
      <c r="P261" s="73"/>
      <c r="Q261" s="73"/>
      <c r="R261" s="73"/>
      <c r="S261" s="73"/>
      <c r="T261" s="73"/>
      <c r="U261" s="73"/>
      <c r="V261" s="73"/>
      <c r="W261" s="73"/>
    </row>
    <row r="262" spans="1:23" x14ac:dyDescent="0.25">
      <c r="A262" s="48"/>
      <c r="B262" s="48"/>
      <c r="C262" s="48"/>
      <c r="D262" s="48"/>
      <c r="E262" s="48"/>
      <c r="F262" s="48"/>
      <c r="G262" s="48"/>
      <c r="H262" s="73"/>
      <c r="I262" s="73"/>
      <c r="J262" s="73"/>
      <c r="K262" s="73"/>
      <c r="L262" s="73"/>
      <c r="M262" s="73"/>
      <c r="N262" s="73"/>
      <c r="O262" s="73"/>
      <c r="P262" s="73"/>
      <c r="Q262" s="73"/>
      <c r="R262" s="73"/>
      <c r="S262" s="73"/>
      <c r="T262" s="73"/>
      <c r="U262" s="73"/>
      <c r="V262" s="73"/>
      <c r="W262" s="73"/>
    </row>
    <row r="263" spans="1:23" x14ac:dyDescent="0.25">
      <c r="A263" s="48"/>
      <c r="B263" s="48"/>
      <c r="C263" s="48"/>
      <c r="D263" s="48"/>
      <c r="E263" s="48"/>
      <c r="F263" s="48"/>
      <c r="G263" s="48"/>
      <c r="H263" s="73"/>
      <c r="I263" s="73"/>
      <c r="J263" s="73"/>
      <c r="K263" s="73"/>
      <c r="L263" s="73"/>
      <c r="M263" s="73"/>
      <c r="N263" s="73"/>
      <c r="O263" s="73"/>
      <c r="P263" s="73"/>
      <c r="Q263" s="73"/>
      <c r="R263" s="73"/>
      <c r="S263" s="73"/>
      <c r="T263" s="73"/>
      <c r="U263" s="73"/>
      <c r="V263" s="73"/>
      <c r="W263" s="73"/>
    </row>
    <row r="264" spans="1:23" x14ac:dyDescent="0.25">
      <c r="A264" s="48"/>
      <c r="B264" s="48"/>
      <c r="C264" s="48"/>
      <c r="D264" s="48"/>
      <c r="E264" s="48"/>
      <c r="F264" s="48"/>
      <c r="G264" s="48"/>
      <c r="H264" s="73"/>
      <c r="I264" s="73"/>
      <c r="J264" s="73"/>
      <c r="K264" s="73"/>
      <c r="L264" s="73"/>
      <c r="M264" s="73"/>
      <c r="N264" s="73"/>
      <c r="O264" s="73"/>
      <c r="P264" s="73"/>
      <c r="Q264" s="73"/>
      <c r="R264" s="73"/>
      <c r="S264" s="73"/>
      <c r="T264" s="73"/>
      <c r="U264" s="73"/>
      <c r="V264" s="73"/>
      <c r="W264" s="73"/>
    </row>
    <row r="265" spans="1:23" x14ac:dyDescent="0.25">
      <c r="A265" s="48"/>
      <c r="B265" s="48"/>
      <c r="C265" s="48"/>
      <c r="D265" s="48"/>
      <c r="E265" s="48"/>
      <c r="F265" s="48"/>
      <c r="G265" s="48"/>
      <c r="H265" s="48"/>
      <c r="I265" s="48"/>
      <c r="J265" s="73"/>
      <c r="K265" s="48"/>
      <c r="L265" s="48"/>
      <c r="M265" s="73"/>
      <c r="N265" s="48"/>
      <c r="O265" s="48"/>
      <c r="P265" s="73"/>
      <c r="Q265" s="48"/>
      <c r="R265" s="48"/>
      <c r="S265" s="73"/>
      <c r="T265" s="48"/>
      <c r="U265" s="48"/>
      <c r="V265" s="73"/>
      <c r="W265" s="48"/>
    </row>
    <row r="266" spans="1:23" x14ac:dyDescent="0.25">
      <c r="A266" s="48"/>
      <c r="B266" s="48"/>
      <c r="C266" s="48"/>
      <c r="D266" s="48"/>
      <c r="E266" s="48"/>
      <c r="F266" s="48"/>
      <c r="G266" s="48"/>
      <c r="H266" s="48"/>
      <c r="I266" s="48"/>
      <c r="J266" s="73"/>
      <c r="K266" s="48"/>
      <c r="L266" s="48"/>
      <c r="M266" s="73"/>
      <c r="N266" s="48"/>
      <c r="O266" s="48"/>
      <c r="P266" s="73"/>
      <c r="Q266" s="48"/>
      <c r="R266" s="48"/>
      <c r="S266" s="73"/>
      <c r="T266" s="48"/>
      <c r="U266" s="48"/>
      <c r="V266" s="73"/>
      <c r="W266" s="48"/>
    </row>
    <row r="267" spans="1:23" x14ac:dyDescent="0.25">
      <c r="A267" s="48"/>
      <c r="B267" s="48"/>
      <c r="C267" s="48"/>
      <c r="D267" s="48"/>
      <c r="E267" s="48"/>
      <c r="F267" s="48"/>
      <c r="G267" s="48"/>
      <c r="H267" s="48"/>
      <c r="I267" s="48"/>
      <c r="J267" s="73"/>
      <c r="K267" s="48"/>
      <c r="L267" s="48"/>
      <c r="M267" s="73"/>
      <c r="N267" s="48"/>
      <c r="O267" s="48"/>
      <c r="P267" s="73"/>
      <c r="Q267" s="48"/>
      <c r="R267" s="48"/>
      <c r="S267" s="73"/>
      <c r="T267" s="48"/>
      <c r="U267" s="48"/>
      <c r="V267" s="73"/>
      <c r="W267" s="48"/>
    </row>
    <row r="268" spans="1:23" x14ac:dyDescent="0.25">
      <c r="A268" s="48"/>
      <c r="B268" s="48"/>
      <c r="C268" s="48"/>
      <c r="D268" s="48"/>
      <c r="E268" s="48"/>
      <c r="F268" s="48"/>
      <c r="G268" s="48"/>
      <c r="H268" s="48"/>
      <c r="I268" s="48"/>
      <c r="J268" s="73"/>
      <c r="K268" s="48"/>
      <c r="L268" s="48"/>
      <c r="M268" s="73"/>
      <c r="N268" s="48"/>
      <c r="O268" s="48"/>
      <c r="P268" s="73"/>
      <c r="Q268" s="48"/>
      <c r="R268" s="48"/>
      <c r="S268" s="73"/>
      <c r="T268" s="48"/>
      <c r="U268" s="48"/>
      <c r="V268" s="73"/>
      <c r="W268" s="48"/>
    </row>
    <row r="269" spans="1:23" x14ac:dyDescent="0.25">
      <c r="A269" s="48"/>
      <c r="B269" s="48"/>
      <c r="C269" s="48"/>
      <c r="D269" s="48"/>
      <c r="E269" s="48"/>
      <c r="F269" s="48"/>
      <c r="G269" s="48"/>
      <c r="H269" s="48"/>
      <c r="I269" s="48"/>
      <c r="J269" s="73"/>
      <c r="K269" s="48"/>
      <c r="L269" s="48"/>
      <c r="M269" s="73"/>
      <c r="N269" s="48"/>
      <c r="O269" s="48"/>
      <c r="P269" s="73"/>
      <c r="Q269" s="48"/>
      <c r="R269" s="48"/>
      <c r="S269" s="73"/>
      <c r="T269" s="48"/>
      <c r="U269" s="48"/>
      <c r="V269" s="73"/>
      <c r="W269" s="48"/>
    </row>
    <row r="270" spans="1:23" x14ac:dyDescent="0.25">
      <c r="A270" s="48"/>
      <c r="B270" s="48"/>
      <c r="C270" s="48"/>
      <c r="D270" s="48"/>
      <c r="E270" s="48"/>
      <c r="F270" s="48"/>
      <c r="G270" s="48"/>
      <c r="H270" s="48"/>
      <c r="I270" s="48"/>
      <c r="J270" s="73"/>
      <c r="K270" s="48"/>
      <c r="L270" s="48"/>
      <c r="M270" s="73"/>
      <c r="N270" s="48"/>
      <c r="O270" s="48"/>
      <c r="P270" s="73"/>
      <c r="Q270" s="48"/>
      <c r="R270" s="48"/>
      <c r="S270" s="73"/>
      <c r="T270" s="48"/>
      <c r="U270" s="48"/>
      <c r="V270" s="73"/>
      <c r="W270" s="48"/>
    </row>
    <row r="271" spans="1:23" x14ac:dyDescent="0.25">
      <c r="A271" s="48"/>
      <c r="B271" s="48"/>
      <c r="C271" s="48"/>
      <c r="D271" s="48"/>
      <c r="E271" s="48"/>
      <c r="F271" s="48"/>
      <c r="G271" s="48"/>
      <c r="H271" s="48"/>
      <c r="I271" s="48"/>
      <c r="J271" s="73"/>
      <c r="K271" s="48"/>
      <c r="L271" s="48"/>
      <c r="M271" s="73"/>
      <c r="N271" s="48"/>
      <c r="O271" s="48"/>
      <c r="P271" s="73"/>
      <c r="Q271" s="48"/>
      <c r="R271" s="48"/>
      <c r="S271" s="73"/>
      <c r="T271" s="48"/>
      <c r="U271" s="48"/>
      <c r="V271" s="73"/>
      <c r="W271" s="48"/>
    </row>
    <row r="272" spans="1:23" x14ac:dyDescent="0.25">
      <c r="A272" s="48"/>
      <c r="B272" s="48"/>
      <c r="C272" s="48"/>
      <c r="D272" s="48"/>
      <c r="E272" s="48"/>
      <c r="F272" s="48"/>
      <c r="G272" s="48"/>
      <c r="H272" s="48"/>
      <c r="I272" s="48"/>
      <c r="J272" s="73"/>
      <c r="K272" s="48"/>
      <c r="L272" s="48"/>
      <c r="M272" s="73"/>
      <c r="N272" s="48"/>
      <c r="O272" s="48"/>
      <c r="P272" s="73"/>
      <c r="Q272" s="48"/>
      <c r="R272" s="48"/>
      <c r="S272" s="73"/>
      <c r="T272" s="48"/>
      <c r="U272" s="48"/>
      <c r="V272" s="73"/>
      <c r="W272" s="48"/>
    </row>
    <row r="273" spans="1:23" x14ac:dyDescent="0.25">
      <c r="A273" s="48"/>
      <c r="B273" s="48"/>
      <c r="C273" s="48"/>
      <c r="D273" s="48"/>
      <c r="E273" s="48"/>
      <c r="F273" s="48"/>
      <c r="G273" s="48"/>
      <c r="H273" s="48"/>
      <c r="I273" s="48"/>
      <c r="J273" s="73"/>
      <c r="K273" s="48"/>
      <c r="L273" s="48"/>
      <c r="M273" s="73"/>
      <c r="N273" s="48"/>
      <c r="O273" s="48"/>
      <c r="P273" s="73"/>
      <c r="Q273" s="48"/>
      <c r="R273" s="48"/>
      <c r="S273" s="73"/>
      <c r="T273" s="48"/>
      <c r="U273" s="48"/>
      <c r="V273" s="73"/>
      <c r="W273" s="48"/>
    </row>
    <row r="274" spans="1:23" x14ac:dyDescent="0.25">
      <c r="A274" s="48"/>
      <c r="B274" s="48"/>
      <c r="C274" s="48"/>
      <c r="D274" s="48"/>
      <c r="E274" s="48"/>
      <c r="F274" s="48"/>
      <c r="G274" s="48"/>
      <c r="H274" s="48"/>
      <c r="I274" s="48"/>
      <c r="J274" s="73"/>
      <c r="K274" s="48"/>
      <c r="L274" s="48"/>
      <c r="M274" s="73"/>
      <c r="N274" s="48"/>
      <c r="O274" s="48"/>
      <c r="P274" s="73"/>
      <c r="Q274" s="48"/>
      <c r="R274" s="48"/>
      <c r="S274" s="73"/>
      <c r="T274" s="48"/>
      <c r="U274" s="48"/>
      <c r="V274" s="73"/>
      <c r="W274" s="48"/>
    </row>
    <row r="275" spans="1:23" x14ac:dyDescent="0.25">
      <c r="A275" s="48"/>
      <c r="B275" s="48"/>
      <c r="C275" s="48"/>
      <c r="D275" s="48"/>
      <c r="E275" s="48"/>
      <c r="F275" s="48"/>
      <c r="G275" s="48"/>
      <c r="H275" s="48"/>
      <c r="I275" s="48"/>
      <c r="J275" s="73"/>
      <c r="K275" s="48"/>
      <c r="L275" s="48"/>
      <c r="M275" s="73"/>
      <c r="N275" s="48"/>
      <c r="O275" s="48"/>
      <c r="P275" s="73"/>
      <c r="Q275" s="48"/>
      <c r="R275" s="48"/>
      <c r="S275" s="73"/>
      <c r="T275" s="48"/>
      <c r="U275" s="48"/>
      <c r="V275" s="73"/>
      <c r="W275" s="48"/>
    </row>
    <row r="276" spans="1:23" x14ac:dyDescent="0.25">
      <c r="A276" s="48"/>
      <c r="B276" s="48"/>
      <c r="C276" s="48"/>
      <c r="D276" s="48"/>
      <c r="E276" s="48"/>
      <c r="F276" s="48"/>
      <c r="G276" s="48"/>
      <c r="H276" s="48"/>
      <c r="I276" s="48"/>
      <c r="J276" s="73"/>
      <c r="K276" s="48"/>
      <c r="L276" s="48"/>
      <c r="M276" s="73"/>
      <c r="N276" s="48"/>
      <c r="O276" s="48"/>
      <c r="P276" s="73"/>
      <c r="Q276" s="48"/>
      <c r="R276" s="48"/>
      <c r="S276" s="73"/>
      <c r="T276" s="48"/>
      <c r="U276" s="48"/>
      <c r="V276" s="73"/>
      <c r="W276" s="48"/>
    </row>
    <row r="277" spans="1:23" x14ac:dyDescent="0.25">
      <c r="A277" s="48"/>
      <c r="B277" s="48"/>
      <c r="C277" s="48"/>
      <c r="D277" s="48"/>
      <c r="E277" s="48"/>
      <c r="F277" s="48"/>
      <c r="G277" s="48"/>
      <c r="H277" s="48"/>
      <c r="I277" s="48"/>
      <c r="J277" s="73"/>
      <c r="K277" s="48"/>
      <c r="L277" s="48"/>
      <c r="M277" s="73"/>
      <c r="N277" s="48"/>
      <c r="O277" s="48"/>
      <c r="P277" s="73"/>
      <c r="Q277" s="48"/>
      <c r="R277" s="48"/>
      <c r="S277" s="73"/>
      <c r="T277" s="48"/>
      <c r="U277" s="48"/>
      <c r="V277" s="73"/>
      <c r="W277" s="48"/>
    </row>
    <row r="278" spans="1:23" x14ac:dyDescent="0.25">
      <c r="A278" s="48"/>
      <c r="B278" s="48"/>
      <c r="C278" s="48"/>
      <c r="D278" s="48"/>
      <c r="E278" s="48"/>
      <c r="F278" s="48"/>
      <c r="G278" s="48"/>
      <c r="H278" s="48"/>
      <c r="I278" s="48"/>
      <c r="J278" s="73"/>
      <c r="K278" s="48"/>
      <c r="L278" s="48"/>
      <c r="M278" s="73"/>
      <c r="N278" s="48"/>
      <c r="O278" s="48"/>
      <c r="P278" s="73"/>
      <c r="Q278" s="48"/>
      <c r="R278" s="48"/>
      <c r="S278" s="73"/>
      <c r="T278" s="48"/>
      <c r="U278" s="48"/>
      <c r="V278" s="73"/>
      <c r="W278" s="48"/>
    </row>
    <row r="279" spans="1:23" x14ac:dyDescent="0.25">
      <c r="A279" s="48"/>
      <c r="B279" s="48"/>
      <c r="C279" s="48"/>
      <c r="D279" s="48"/>
      <c r="E279" s="48"/>
      <c r="F279" s="48"/>
      <c r="G279" s="48"/>
      <c r="H279" s="48"/>
      <c r="I279" s="48"/>
      <c r="J279" s="73"/>
      <c r="K279" s="48"/>
      <c r="L279" s="48"/>
      <c r="M279" s="73"/>
      <c r="N279" s="48"/>
      <c r="O279" s="48"/>
      <c r="P279" s="73"/>
      <c r="Q279" s="48"/>
      <c r="R279" s="48"/>
      <c r="S279" s="73"/>
      <c r="T279" s="48"/>
      <c r="U279" s="48"/>
      <c r="V279" s="73"/>
      <c r="W279" s="48"/>
    </row>
  </sheetData>
  <autoFilter ref="D23:F23"/>
  <mergeCells count="3">
    <mergeCell ref="E3:E4"/>
    <mergeCell ref="D15:F18"/>
    <mergeCell ref="D21:E21"/>
  </mergeCells>
  <pageMargins left="0.25" right="0.25" top="0.75" bottom="0.75" header="0.3" footer="0.3"/>
  <pageSetup scale="53" fitToHeight="0" orientation="landscape" r:id="rId1"/>
  <colBreaks count="1" manualBreakCount="1">
    <brk id="8" max="20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79"/>
  <sheetViews>
    <sheetView zoomScaleNormal="100" workbookViewId="0"/>
  </sheetViews>
  <sheetFormatPr defaultRowHeight="15" x14ac:dyDescent="0.25"/>
  <cols>
    <col min="1" max="1" width="3" customWidth="1"/>
    <col min="2" max="2" width="3.7109375" customWidth="1"/>
    <col min="3" max="3" width="4.140625" customWidth="1"/>
    <col min="4" max="4" width="55.85546875" customWidth="1"/>
    <col min="5" max="5" width="68.28515625" customWidth="1"/>
    <col min="6" max="6" width="13.5703125" customWidth="1"/>
    <col min="7" max="7" width="28.85546875" customWidth="1"/>
    <col min="8" max="8" width="25.42578125" customWidth="1"/>
    <col min="9" max="9" width="4.5703125" customWidth="1"/>
    <col min="10" max="10" width="3.7109375" customWidth="1"/>
  </cols>
  <sheetData>
    <row r="1" spans="1:25" x14ac:dyDescent="0.25">
      <c r="A1" s="49"/>
      <c r="B1" s="49"/>
      <c r="C1" s="49"/>
      <c r="D1" s="49"/>
      <c r="E1" s="49"/>
      <c r="F1" s="49"/>
      <c r="G1" s="49"/>
      <c r="H1" s="49"/>
      <c r="I1" s="49"/>
      <c r="J1" s="49"/>
      <c r="K1" s="73"/>
      <c r="L1" s="73"/>
      <c r="M1" s="73"/>
      <c r="N1" s="73"/>
      <c r="O1" s="73"/>
      <c r="P1" s="73"/>
      <c r="Q1" s="73"/>
      <c r="R1" s="73"/>
      <c r="S1" s="73"/>
      <c r="T1" s="73"/>
      <c r="U1" s="73"/>
      <c r="V1" s="73"/>
      <c r="W1" s="73"/>
      <c r="X1" s="73"/>
      <c r="Y1" s="73"/>
    </row>
    <row r="2" spans="1:25" x14ac:dyDescent="0.25">
      <c r="A2" s="73"/>
      <c r="B2" s="73"/>
      <c r="C2" s="73"/>
      <c r="D2" s="73"/>
      <c r="E2" s="73"/>
      <c r="F2" s="73"/>
      <c r="G2" s="73"/>
      <c r="H2" s="73"/>
      <c r="I2" s="73"/>
      <c r="J2" s="73"/>
      <c r="K2" s="73"/>
      <c r="L2" s="73"/>
      <c r="M2" s="73"/>
      <c r="N2" s="73"/>
      <c r="O2" s="73"/>
      <c r="P2" s="73"/>
      <c r="Q2" s="73"/>
      <c r="R2" s="73"/>
      <c r="S2" s="73"/>
      <c r="T2" s="73"/>
      <c r="U2" s="73"/>
      <c r="V2" s="73"/>
      <c r="W2" s="73"/>
      <c r="X2" s="73"/>
      <c r="Y2" s="73"/>
    </row>
    <row r="3" spans="1:25" ht="15" customHeight="1" x14ac:dyDescent="0.25">
      <c r="A3" s="73"/>
      <c r="B3" s="73"/>
      <c r="C3" s="73"/>
      <c r="D3" s="73"/>
      <c r="E3" s="173" t="str">
        <f>Summary!G10</f>
        <v>Acme Fireworks</v>
      </c>
      <c r="F3" s="150"/>
      <c r="G3" s="105"/>
      <c r="H3" s="105"/>
      <c r="I3" s="73"/>
      <c r="J3" s="73"/>
      <c r="K3" s="73"/>
      <c r="L3" s="73"/>
      <c r="M3" s="73"/>
      <c r="N3" s="73"/>
      <c r="O3" s="73"/>
      <c r="P3" s="73"/>
      <c r="Q3" s="73"/>
      <c r="R3" s="73"/>
      <c r="S3" s="73"/>
      <c r="T3" s="73"/>
      <c r="U3" s="73"/>
      <c r="V3" s="73"/>
      <c r="W3" s="73"/>
      <c r="X3" s="73"/>
      <c r="Y3" s="73"/>
    </row>
    <row r="4" spans="1:25" ht="15" customHeight="1" x14ac:dyDescent="0.25">
      <c r="A4" s="73"/>
      <c r="B4" s="73"/>
      <c r="C4" s="73"/>
      <c r="D4" s="73"/>
      <c r="E4" s="173"/>
      <c r="F4" s="150"/>
      <c r="G4" s="105"/>
      <c r="H4" s="105"/>
      <c r="I4" s="73"/>
      <c r="J4" s="73"/>
      <c r="K4" s="73"/>
      <c r="L4" s="73"/>
      <c r="M4" s="73"/>
      <c r="N4" s="73"/>
      <c r="O4" s="73"/>
      <c r="P4" s="73"/>
      <c r="Q4" s="73"/>
      <c r="R4" s="73"/>
      <c r="S4" s="73"/>
      <c r="T4" s="73"/>
      <c r="U4" s="73"/>
      <c r="V4" s="73"/>
      <c r="W4" s="73"/>
      <c r="X4" s="73"/>
      <c r="Y4" s="73"/>
    </row>
    <row r="5" spans="1:25" ht="15" customHeight="1" x14ac:dyDescent="0.25">
      <c r="A5" s="73"/>
      <c r="B5" s="73"/>
      <c r="C5" s="73"/>
      <c r="D5" s="73"/>
      <c r="E5" s="73"/>
      <c r="F5" s="73"/>
      <c r="G5" s="102"/>
      <c r="H5" s="102"/>
      <c r="I5" s="73"/>
      <c r="J5" s="73"/>
      <c r="K5" s="73"/>
      <c r="L5" s="73"/>
      <c r="M5" s="73"/>
      <c r="N5" s="73"/>
      <c r="O5" s="73"/>
      <c r="P5" s="73"/>
      <c r="Q5" s="73"/>
      <c r="R5" s="73"/>
      <c r="S5" s="73"/>
      <c r="T5" s="73"/>
      <c r="U5" s="73"/>
      <c r="V5" s="73"/>
      <c r="W5" s="73"/>
      <c r="X5" s="73"/>
      <c r="Y5" s="73"/>
    </row>
    <row r="6" spans="1:25" x14ac:dyDescent="0.25">
      <c r="A6" s="73"/>
      <c r="B6" s="50"/>
      <c r="C6" s="50"/>
      <c r="D6" s="50"/>
      <c r="E6" s="50"/>
      <c r="F6" s="50"/>
      <c r="G6" s="50"/>
      <c r="H6" s="50"/>
      <c r="I6" s="50"/>
      <c r="J6" s="73"/>
      <c r="K6" s="73"/>
      <c r="L6" s="73"/>
      <c r="M6" s="73"/>
      <c r="N6" s="73"/>
      <c r="O6" s="73"/>
      <c r="P6" s="73"/>
      <c r="Q6" s="73"/>
      <c r="R6" s="73"/>
      <c r="S6" s="73"/>
      <c r="T6" s="73"/>
      <c r="U6" s="73"/>
      <c r="V6" s="73"/>
      <c r="W6" s="73"/>
      <c r="X6" s="73"/>
      <c r="Y6" s="73"/>
    </row>
    <row r="7" spans="1:25" x14ac:dyDescent="0.25">
      <c r="A7" s="73"/>
      <c r="B7" s="49"/>
      <c r="C7" s="49"/>
      <c r="D7" s="49"/>
      <c r="E7" s="49"/>
      <c r="F7" s="49"/>
      <c r="G7" s="49"/>
      <c r="H7" s="49"/>
      <c r="I7" s="49"/>
      <c r="J7" s="73"/>
      <c r="K7" s="73"/>
      <c r="L7" s="73"/>
      <c r="M7" s="73"/>
      <c r="N7" s="73"/>
      <c r="O7" s="73"/>
      <c r="P7" s="73"/>
      <c r="Q7" s="73"/>
      <c r="R7" s="73"/>
      <c r="S7" s="73"/>
      <c r="T7" s="73"/>
      <c r="U7" s="73"/>
      <c r="V7" s="73"/>
      <c r="W7" s="73"/>
      <c r="X7" s="73"/>
      <c r="Y7" s="73"/>
    </row>
    <row r="8" spans="1:25" ht="27.75" customHeight="1" x14ac:dyDescent="0.35">
      <c r="A8" s="73"/>
      <c r="B8" s="49"/>
      <c r="C8" s="51"/>
      <c r="D8" s="123" t="s">
        <v>119</v>
      </c>
      <c r="E8" s="103"/>
      <c r="F8" s="103"/>
      <c r="G8" s="103"/>
      <c r="H8" s="103"/>
      <c r="I8" s="49"/>
      <c r="J8" s="73"/>
      <c r="K8" s="73"/>
      <c r="L8" s="73"/>
      <c r="M8" s="73"/>
      <c r="N8" s="73"/>
      <c r="O8" s="73"/>
      <c r="P8" s="73"/>
      <c r="Q8" s="73"/>
      <c r="R8" s="73"/>
      <c r="S8" s="73"/>
      <c r="T8" s="73"/>
      <c r="U8" s="73"/>
      <c r="V8" s="73"/>
      <c r="W8" s="73"/>
      <c r="X8" s="73"/>
      <c r="Y8" s="73"/>
    </row>
    <row r="9" spans="1:25" ht="15" customHeight="1" x14ac:dyDescent="0.25">
      <c r="A9" s="73"/>
      <c r="B9" s="49"/>
      <c r="C9" s="73"/>
      <c r="D9" s="73"/>
      <c r="E9" s="15"/>
      <c r="F9" s="15"/>
      <c r="G9" s="73"/>
      <c r="H9" s="73"/>
      <c r="I9" s="49"/>
      <c r="J9" s="73"/>
      <c r="K9" s="73"/>
      <c r="L9" s="73"/>
      <c r="M9" s="73"/>
      <c r="N9" s="73"/>
      <c r="O9" s="73"/>
      <c r="P9" s="73"/>
      <c r="Q9" s="73"/>
      <c r="R9" s="73"/>
      <c r="S9" s="73"/>
      <c r="T9" s="73"/>
      <c r="U9" s="73"/>
      <c r="V9" s="73"/>
      <c r="W9" s="73"/>
      <c r="X9" s="73"/>
      <c r="Y9" s="73"/>
    </row>
    <row r="10" spans="1:25" ht="15" customHeight="1" thickBot="1" x14ac:dyDescent="0.3">
      <c r="A10" s="73"/>
      <c r="B10" s="49"/>
      <c r="C10" s="110"/>
      <c r="D10" s="110"/>
      <c r="E10" s="112"/>
      <c r="F10" s="112"/>
      <c r="G10" s="110"/>
      <c r="H10" s="110"/>
      <c r="I10" s="49"/>
      <c r="J10" s="73"/>
      <c r="K10" s="73"/>
      <c r="L10" s="73"/>
      <c r="M10" s="73"/>
      <c r="N10" s="73"/>
      <c r="O10" s="73"/>
      <c r="P10" s="73"/>
      <c r="Q10" s="73"/>
      <c r="R10" s="73"/>
      <c r="S10" s="73"/>
      <c r="T10" s="73"/>
      <c r="U10" s="73"/>
      <c r="V10" s="73"/>
      <c r="W10" s="73"/>
      <c r="X10" s="73"/>
      <c r="Y10" s="73"/>
    </row>
    <row r="11" spans="1:25" ht="26.25" customHeight="1" thickBot="1" x14ac:dyDescent="0.3">
      <c r="A11" s="73"/>
      <c r="B11" s="49"/>
      <c r="C11" s="119"/>
      <c r="D11" s="120" t="s">
        <v>153</v>
      </c>
      <c r="E11" s="121"/>
      <c r="F11" s="121"/>
      <c r="G11" s="114" t="s">
        <v>123</v>
      </c>
      <c r="H11" s="115" t="s">
        <v>151</v>
      </c>
      <c r="I11" s="49"/>
      <c r="J11" s="73"/>
      <c r="K11" s="73"/>
      <c r="L11" s="73"/>
      <c r="M11" s="73"/>
      <c r="N11" s="73"/>
      <c r="O11" s="73"/>
      <c r="P11" s="73"/>
      <c r="Q11" s="73"/>
      <c r="R11" s="73"/>
      <c r="S11" s="73"/>
      <c r="T11" s="73"/>
      <c r="U11" s="73"/>
      <c r="V11" s="73"/>
      <c r="W11" s="73"/>
      <c r="X11" s="73"/>
      <c r="Y11" s="73"/>
    </row>
    <row r="12" spans="1:25" ht="17.25" customHeight="1" thickBot="1" x14ac:dyDescent="0.3">
      <c r="A12" s="73"/>
      <c r="B12" s="49"/>
      <c r="C12" s="73"/>
      <c r="D12" s="73"/>
      <c r="E12" s="73"/>
      <c r="F12" s="73"/>
      <c r="G12" s="116" t="s">
        <v>125</v>
      </c>
      <c r="H12" s="117" t="s">
        <v>126</v>
      </c>
      <c r="I12" s="49"/>
      <c r="J12" s="73"/>
      <c r="K12" s="73"/>
      <c r="L12" s="73"/>
      <c r="M12" s="73"/>
      <c r="N12" s="73"/>
      <c r="O12" s="73"/>
      <c r="P12" s="73"/>
      <c r="Q12" s="73"/>
      <c r="R12" s="73"/>
      <c r="S12" s="73"/>
      <c r="T12" s="73"/>
      <c r="U12" s="73"/>
      <c r="V12" s="73"/>
      <c r="W12" s="73"/>
      <c r="X12" s="73"/>
      <c r="Y12" s="73"/>
    </row>
    <row r="13" spans="1:25" ht="15" customHeight="1" x14ac:dyDescent="0.25">
      <c r="A13" s="73"/>
      <c r="B13" s="49"/>
      <c r="C13" s="73"/>
      <c r="D13" s="73"/>
      <c r="E13" s="73"/>
      <c r="F13" s="73"/>
      <c r="G13" s="73"/>
      <c r="H13" s="73"/>
      <c r="I13" s="49"/>
      <c r="J13" s="73"/>
      <c r="K13" s="73"/>
      <c r="L13" s="73"/>
      <c r="M13" s="73"/>
      <c r="N13" s="73"/>
      <c r="O13" s="73"/>
      <c r="P13" s="73"/>
      <c r="Q13" s="73"/>
      <c r="R13" s="73"/>
      <c r="S13" s="73"/>
      <c r="T13" s="73"/>
      <c r="U13" s="73"/>
      <c r="V13" s="73"/>
      <c r="W13" s="73"/>
      <c r="X13" s="73"/>
      <c r="Y13" s="73"/>
    </row>
    <row r="14" spans="1:25" ht="15" customHeight="1" x14ac:dyDescent="0.25">
      <c r="A14" s="73"/>
      <c r="B14" s="49"/>
      <c r="C14" s="73"/>
      <c r="D14" s="118" t="s">
        <v>141</v>
      </c>
      <c r="E14" s="73"/>
      <c r="F14" s="73"/>
      <c r="G14" s="73"/>
      <c r="H14" s="73"/>
      <c r="I14" s="49"/>
      <c r="J14" s="73"/>
      <c r="K14" s="73"/>
      <c r="L14" s="73"/>
      <c r="M14" s="73"/>
      <c r="N14" s="73"/>
      <c r="O14" s="73"/>
      <c r="P14" s="73"/>
      <c r="Q14" s="73"/>
      <c r="R14" s="73"/>
      <c r="S14" s="73"/>
      <c r="T14" s="73"/>
      <c r="U14" s="73"/>
      <c r="V14" s="73"/>
      <c r="W14" s="73"/>
      <c r="X14" s="73"/>
      <c r="Y14" s="73"/>
    </row>
    <row r="15" spans="1:25" ht="15" customHeight="1" x14ac:dyDescent="0.25">
      <c r="A15" s="73"/>
      <c r="B15" s="49"/>
      <c r="C15" s="73"/>
      <c r="D15" s="172" t="s">
        <v>154</v>
      </c>
      <c r="E15" s="172"/>
      <c r="F15" s="172"/>
      <c r="G15" s="172"/>
      <c r="H15" s="73"/>
      <c r="I15" s="49"/>
      <c r="J15" s="73"/>
      <c r="K15" s="73"/>
      <c r="L15" s="73"/>
      <c r="M15" s="73"/>
      <c r="N15" s="73"/>
      <c r="O15" s="73"/>
      <c r="P15" s="73"/>
      <c r="Q15" s="73"/>
      <c r="R15" s="73"/>
      <c r="S15" s="73"/>
      <c r="T15" s="73"/>
      <c r="U15" s="73"/>
      <c r="V15" s="73"/>
      <c r="W15" s="73"/>
      <c r="X15" s="73"/>
      <c r="Y15" s="73"/>
    </row>
    <row r="16" spans="1:25" ht="15" customHeight="1" x14ac:dyDescent="0.25">
      <c r="A16" s="73"/>
      <c r="B16" s="49"/>
      <c r="C16" s="73"/>
      <c r="D16" s="172"/>
      <c r="E16" s="172"/>
      <c r="F16" s="172"/>
      <c r="G16" s="172"/>
      <c r="H16" s="73"/>
      <c r="I16" s="49"/>
      <c r="J16" s="73"/>
      <c r="K16" s="73"/>
      <c r="L16" s="73"/>
      <c r="M16" s="73"/>
      <c r="N16" s="73"/>
      <c r="O16" s="73"/>
      <c r="P16" s="73"/>
      <c r="Q16" s="73"/>
      <c r="R16" s="73"/>
      <c r="S16" s="73"/>
      <c r="T16" s="73"/>
      <c r="U16" s="73"/>
      <c r="V16" s="73"/>
      <c r="W16" s="73"/>
      <c r="X16" s="73"/>
      <c r="Y16" s="73"/>
    </row>
    <row r="17" spans="1:25" ht="15" customHeight="1" x14ac:dyDescent="0.25">
      <c r="A17" s="73"/>
      <c r="B17" s="49"/>
      <c r="C17" s="73"/>
      <c r="D17" s="172"/>
      <c r="E17" s="172"/>
      <c r="F17" s="172"/>
      <c r="G17" s="172"/>
      <c r="H17" s="73"/>
      <c r="I17" s="49"/>
      <c r="J17" s="73"/>
      <c r="K17" s="73"/>
      <c r="L17" s="73"/>
      <c r="M17" s="73"/>
      <c r="N17" s="73"/>
      <c r="O17" s="73"/>
      <c r="P17" s="73"/>
      <c r="Q17" s="73"/>
      <c r="R17" s="73"/>
      <c r="S17" s="73"/>
      <c r="T17" s="73"/>
      <c r="U17" s="73"/>
      <c r="V17" s="73"/>
      <c r="W17" s="73"/>
      <c r="X17" s="73"/>
      <c r="Y17" s="73"/>
    </row>
    <row r="18" spans="1:25" ht="15" customHeight="1" x14ac:dyDescent="0.25">
      <c r="A18" s="73"/>
      <c r="B18" s="49"/>
      <c r="C18" s="73"/>
      <c r="D18" s="172"/>
      <c r="E18" s="172"/>
      <c r="F18" s="172"/>
      <c r="G18" s="172"/>
      <c r="H18" s="73"/>
      <c r="I18" s="49"/>
      <c r="J18" s="73"/>
      <c r="K18" s="73"/>
      <c r="L18" s="73"/>
      <c r="M18" s="73"/>
      <c r="N18" s="73"/>
      <c r="O18" s="73"/>
      <c r="P18" s="73"/>
      <c r="Q18" s="73"/>
      <c r="R18" s="73"/>
      <c r="S18" s="73"/>
      <c r="T18" s="73"/>
      <c r="U18" s="73"/>
      <c r="V18" s="73"/>
      <c r="W18" s="73"/>
      <c r="X18" s="73"/>
      <c r="Y18" s="73"/>
    </row>
    <row r="19" spans="1:25" ht="15" customHeight="1" x14ac:dyDescent="0.25">
      <c r="A19" s="73"/>
      <c r="B19" s="49"/>
      <c r="C19" s="73"/>
      <c r="D19" s="118" t="s">
        <v>130</v>
      </c>
      <c r="E19" s="125"/>
      <c r="F19" s="149"/>
      <c r="G19" s="125"/>
      <c r="H19" s="73"/>
      <c r="I19" s="49"/>
      <c r="J19" s="73"/>
      <c r="K19" s="73"/>
      <c r="L19" s="73"/>
      <c r="M19" s="73"/>
      <c r="N19" s="73"/>
      <c r="O19" s="73"/>
      <c r="P19" s="73"/>
      <c r="Q19" s="73"/>
      <c r="R19" s="73"/>
      <c r="S19" s="73"/>
      <c r="T19" s="73"/>
      <c r="U19" s="73"/>
      <c r="V19" s="73"/>
      <c r="W19" s="73"/>
      <c r="X19" s="73"/>
      <c r="Y19" s="73"/>
    </row>
    <row r="20" spans="1:25" ht="15" customHeight="1" x14ac:dyDescent="0.25">
      <c r="A20" s="73"/>
      <c r="B20" s="49"/>
      <c r="C20" s="73"/>
      <c r="D20" s="118"/>
      <c r="E20" s="125"/>
      <c r="F20" s="149"/>
      <c r="G20" s="125"/>
      <c r="H20" s="73"/>
      <c r="I20" s="49"/>
      <c r="J20" s="73"/>
      <c r="K20" s="73"/>
      <c r="L20" s="73"/>
      <c r="M20" s="73"/>
      <c r="N20" s="73"/>
      <c r="O20" s="73"/>
      <c r="P20" s="73"/>
      <c r="Q20" s="73"/>
      <c r="R20" s="73"/>
      <c r="S20" s="73"/>
      <c r="T20" s="73"/>
      <c r="U20" s="73"/>
      <c r="V20" s="73"/>
      <c r="W20" s="73"/>
      <c r="X20" s="73"/>
      <c r="Y20" s="73"/>
    </row>
    <row r="21" spans="1:25" ht="15" customHeight="1" x14ac:dyDescent="0.25">
      <c r="A21" s="73"/>
      <c r="B21" s="49"/>
      <c r="C21" s="73"/>
      <c r="D21" s="172" t="s">
        <v>157</v>
      </c>
      <c r="E21" s="172"/>
      <c r="F21" s="149"/>
      <c r="G21" s="125"/>
      <c r="H21" s="73"/>
      <c r="I21" s="49"/>
      <c r="J21" s="73"/>
      <c r="K21" s="73"/>
      <c r="L21" s="73"/>
      <c r="M21" s="73"/>
      <c r="N21" s="73"/>
      <c r="O21" s="73"/>
      <c r="P21" s="73"/>
      <c r="Q21" s="73"/>
      <c r="R21" s="73"/>
      <c r="S21" s="73"/>
      <c r="T21" s="73"/>
      <c r="U21" s="73"/>
      <c r="V21" s="73"/>
      <c r="W21" s="73"/>
      <c r="X21" s="73"/>
      <c r="Y21" s="73"/>
    </row>
    <row r="22" spans="1:25" ht="15" customHeight="1" x14ac:dyDescent="0.25">
      <c r="A22" s="73"/>
      <c r="B22" s="49"/>
      <c r="C22" s="73"/>
      <c r="D22" s="125"/>
      <c r="E22" s="125"/>
      <c r="F22" s="149"/>
      <c r="G22" s="125"/>
      <c r="H22" s="73"/>
      <c r="I22" s="49"/>
      <c r="J22" s="73"/>
      <c r="K22" s="73"/>
      <c r="L22" s="73"/>
      <c r="M22" s="73"/>
      <c r="N22" s="73"/>
      <c r="O22" s="73"/>
      <c r="P22" s="73"/>
      <c r="Q22" s="73"/>
      <c r="R22" s="73"/>
      <c r="S22" s="73"/>
      <c r="T22" s="73"/>
      <c r="U22" s="73"/>
      <c r="V22" s="73"/>
      <c r="W22" s="73"/>
      <c r="X22" s="73"/>
      <c r="Y22" s="73"/>
    </row>
    <row r="23" spans="1:25" ht="15" customHeight="1" x14ac:dyDescent="0.25">
      <c r="A23" s="73"/>
      <c r="B23" s="49"/>
      <c r="C23" s="73"/>
      <c r="D23" s="126" t="s">
        <v>155</v>
      </c>
      <c r="E23" s="126" t="s">
        <v>156</v>
      </c>
      <c r="F23" s="126" t="s">
        <v>5</v>
      </c>
      <c r="G23" s="126" t="s">
        <v>1</v>
      </c>
      <c r="H23" s="73"/>
      <c r="I23" s="49"/>
      <c r="J23" s="73"/>
      <c r="K23" s="73"/>
      <c r="L23" s="73"/>
      <c r="M23" s="73"/>
      <c r="N23" s="73"/>
      <c r="O23" s="73"/>
      <c r="P23" s="73"/>
      <c r="Q23" s="73"/>
      <c r="R23" s="73"/>
      <c r="S23" s="73"/>
      <c r="T23" s="73"/>
      <c r="U23" s="73"/>
      <c r="V23" s="73"/>
      <c r="W23" s="73"/>
      <c r="X23" s="73"/>
      <c r="Y23" s="73"/>
    </row>
    <row r="24" spans="1:25" ht="15" customHeight="1" x14ac:dyDescent="0.25">
      <c r="A24" s="73"/>
      <c r="B24" s="49"/>
      <c r="C24" s="73"/>
      <c r="D24" s="104"/>
      <c r="E24" s="104"/>
      <c r="F24" s="104"/>
      <c r="G24" s="104"/>
      <c r="H24" s="73"/>
      <c r="I24" s="49"/>
      <c r="J24" s="73"/>
      <c r="K24" s="73"/>
      <c r="L24" s="73"/>
      <c r="M24" s="73"/>
      <c r="N24" s="73"/>
      <c r="O24" s="73"/>
      <c r="P24" s="73"/>
      <c r="Q24" s="73"/>
      <c r="R24" s="73"/>
      <c r="S24" s="73"/>
      <c r="T24" s="73"/>
      <c r="U24" s="73"/>
      <c r="V24" s="73"/>
      <c r="W24" s="73"/>
      <c r="X24" s="73"/>
      <c r="Y24" s="73"/>
    </row>
    <row r="25" spans="1:25" ht="15" customHeight="1" x14ac:dyDescent="0.25">
      <c r="A25" s="73"/>
      <c r="B25" s="49"/>
      <c r="C25" s="73"/>
      <c r="D25" s="104"/>
      <c r="E25" s="104"/>
      <c r="F25" s="104"/>
      <c r="G25" s="104"/>
      <c r="H25" s="73"/>
      <c r="I25" s="49"/>
      <c r="J25" s="73"/>
      <c r="K25" s="73"/>
      <c r="L25" s="73"/>
      <c r="M25" s="73"/>
      <c r="N25" s="73"/>
      <c r="O25" s="73"/>
      <c r="P25" s="73"/>
      <c r="Q25" s="73"/>
      <c r="R25" s="73"/>
      <c r="S25" s="73"/>
      <c r="T25" s="73"/>
      <c r="U25" s="73"/>
      <c r="V25" s="73"/>
      <c r="W25" s="73"/>
      <c r="X25" s="73"/>
      <c r="Y25" s="73"/>
    </row>
    <row r="26" spans="1:25" ht="15" customHeight="1" x14ac:dyDescent="0.25">
      <c r="A26" s="73"/>
      <c r="B26" s="49"/>
      <c r="C26" s="73"/>
      <c r="D26" s="104"/>
      <c r="E26" s="104"/>
      <c r="F26" s="104"/>
      <c r="G26" s="104"/>
      <c r="H26" s="73"/>
      <c r="I26" s="49"/>
      <c r="J26" s="73"/>
      <c r="K26" s="73"/>
      <c r="L26" s="73"/>
      <c r="M26" s="73"/>
      <c r="N26" s="73"/>
      <c r="O26" s="73"/>
      <c r="P26" s="73"/>
      <c r="Q26" s="73"/>
      <c r="R26" s="73"/>
      <c r="S26" s="73"/>
      <c r="T26" s="73"/>
      <c r="U26" s="73"/>
      <c r="V26" s="73"/>
      <c r="W26" s="73"/>
      <c r="X26" s="73"/>
      <c r="Y26" s="73"/>
    </row>
    <row r="27" spans="1:25" ht="15" customHeight="1" x14ac:dyDescent="0.25">
      <c r="A27" s="73"/>
      <c r="B27" s="49"/>
      <c r="C27" s="73"/>
      <c r="D27" s="104"/>
      <c r="E27" s="104"/>
      <c r="F27" s="104"/>
      <c r="G27" s="104"/>
      <c r="H27" s="73"/>
      <c r="I27" s="49"/>
      <c r="J27" s="73"/>
      <c r="K27" s="73"/>
      <c r="L27" s="73"/>
      <c r="M27" s="73"/>
      <c r="N27" s="73"/>
      <c r="O27" s="73"/>
      <c r="P27" s="73"/>
      <c r="Q27" s="73"/>
      <c r="R27" s="73"/>
      <c r="S27" s="73"/>
      <c r="T27" s="73"/>
      <c r="U27" s="73"/>
      <c r="V27" s="73"/>
      <c r="W27" s="73"/>
      <c r="X27" s="73"/>
      <c r="Y27" s="73"/>
    </row>
    <row r="28" spans="1:25" ht="15" customHeight="1" x14ac:dyDescent="0.25">
      <c r="A28" s="73"/>
      <c r="B28" s="49"/>
      <c r="C28" s="73"/>
      <c r="D28" s="104"/>
      <c r="E28" s="104"/>
      <c r="F28" s="104"/>
      <c r="G28" s="104"/>
      <c r="H28" s="73"/>
      <c r="I28" s="49"/>
      <c r="J28" s="73"/>
      <c r="K28" s="73"/>
      <c r="L28" s="73"/>
      <c r="M28" s="73"/>
      <c r="N28" s="73"/>
      <c r="O28" s="73"/>
      <c r="P28" s="73"/>
      <c r="Q28" s="73"/>
      <c r="R28" s="73"/>
      <c r="S28" s="73"/>
      <c r="T28" s="73"/>
      <c r="U28" s="73"/>
      <c r="V28" s="73"/>
      <c r="W28" s="73"/>
      <c r="X28" s="73"/>
      <c r="Y28" s="73"/>
    </row>
    <row r="29" spans="1:25" ht="15" customHeight="1" x14ac:dyDescent="0.25">
      <c r="A29" s="73"/>
      <c r="B29" s="49"/>
      <c r="C29" s="73"/>
      <c r="D29" s="104"/>
      <c r="E29" s="104"/>
      <c r="F29" s="104"/>
      <c r="G29" s="104"/>
      <c r="H29" s="73"/>
      <c r="I29" s="49"/>
      <c r="J29" s="73"/>
      <c r="K29" s="73"/>
      <c r="L29" s="73"/>
      <c r="M29" s="73"/>
      <c r="N29" s="73"/>
      <c r="O29" s="73"/>
      <c r="P29" s="73"/>
      <c r="Q29" s="73"/>
      <c r="R29" s="73"/>
      <c r="S29" s="73"/>
      <c r="T29" s="73"/>
      <c r="U29" s="73"/>
      <c r="V29" s="73"/>
      <c r="W29" s="73"/>
      <c r="X29" s="73"/>
      <c r="Y29" s="73"/>
    </row>
    <row r="30" spans="1:25" ht="15" customHeight="1" x14ac:dyDescent="0.25">
      <c r="A30" s="73"/>
      <c r="B30" s="49"/>
      <c r="C30" s="73"/>
      <c r="D30" s="104"/>
      <c r="E30" s="104"/>
      <c r="F30" s="104"/>
      <c r="G30" s="104"/>
      <c r="H30" s="73"/>
      <c r="I30" s="49"/>
      <c r="J30" s="73"/>
      <c r="K30" s="73"/>
      <c r="L30" s="73"/>
      <c r="M30" s="73"/>
      <c r="N30" s="73"/>
      <c r="O30" s="73"/>
      <c r="P30" s="73"/>
      <c r="Q30" s="73"/>
      <c r="R30" s="73"/>
      <c r="S30" s="73"/>
      <c r="T30" s="73"/>
      <c r="U30" s="73"/>
      <c r="V30" s="73"/>
      <c r="W30" s="73"/>
      <c r="X30" s="73"/>
      <c r="Y30" s="73"/>
    </row>
    <row r="31" spans="1:25" ht="15" customHeight="1" x14ac:dyDescent="0.25">
      <c r="A31" s="73"/>
      <c r="B31" s="49"/>
      <c r="C31" s="73"/>
      <c r="D31" s="104"/>
      <c r="E31" s="104"/>
      <c r="F31" s="104"/>
      <c r="G31" s="104"/>
      <c r="H31" s="73"/>
      <c r="I31" s="49"/>
      <c r="J31" s="73"/>
      <c r="K31" s="73"/>
      <c r="L31" s="73"/>
      <c r="M31" s="73"/>
      <c r="N31" s="73"/>
      <c r="O31" s="73"/>
      <c r="P31" s="73"/>
      <c r="Q31" s="73"/>
      <c r="R31" s="73"/>
      <c r="S31" s="73"/>
      <c r="T31" s="73"/>
      <c r="U31" s="73"/>
      <c r="V31" s="73"/>
      <c r="W31" s="73"/>
      <c r="X31" s="73"/>
      <c r="Y31" s="73"/>
    </row>
    <row r="32" spans="1:25" ht="15" customHeight="1" x14ac:dyDescent="0.25">
      <c r="A32" s="73"/>
      <c r="B32" s="49"/>
      <c r="C32" s="73"/>
      <c r="D32" s="104"/>
      <c r="E32" s="104"/>
      <c r="F32" s="104"/>
      <c r="G32" s="104"/>
      <c r="H32" s="73"/>
      <c r="I32" s="49"/>
      <c r="J32" s="73"/>
      <c r="K32" s="73"/>
      <c r="L32" s="73"/>
      <c r="M32" s="73"/>
      <c r="N32" s="73"/>
      <c r="O32" s="73"/>
      <c r="P32" s="73"/>
      <c r="Q32" s="73"/>
      <c r="R32" s="73"/>
      <c r="S32" s="73"/>
      <c r="T32" s="73"/>
      <c r="U32" s="73"/>
      <c r="V32" s="73"/>
      <c r="W32" s="73"/>
      <c r="X32" s="73"/>
      <c r="Y32" s="73"/>
    </row>
    <row r="33" spans="1:25" ht="15" customHeight="1" x14ac:dyDescent="0.25">
      <c r="A33" s="73"/>
      <c r="B33" s="49"/>
      <c r="C33" s="73"/>
      <c r="D33" s="104"/>
      <c r="E33" s="104"/>
      <c r="F33" s="104"/>
      <c r="G33" s="104"/>
      <c r="H33" s="73"/>
      <c r="I33" s="49"/>
      <c r="J33" s="73"/>
      <c r="K33" s="73"/>
      <c r="L33" s="73"/>
      <c r="M33" s="73"/>
      <c r="N33" s="73"/>
      <c r="O33" s="73"/>
      <c r="P33" s="73"/>
      <c r="Q33" s="73"/>
      <c r="R33" s="73"/>
      <c r="S33" s="73"/>
      <c r="T33" s="73"/>
      <c r="U33" s="73"/>
      <c r="V33" s="73"/>
      <c r="W33" s="73"/>
      <c r="X33" s="73"/>
      <c r="Y33" s="73"/>
    </row>
    <row r="34" spans="1:25" ht="15" customHeight="1" x14ac:dyDescent="0.25">
      <c r="A34" s="73"/>
      <c r="B34" s="49"/>
      <c r="C34" s="73"/>
      <c r="D34" s="104"/>
      <c r="E34" s="104"/>
      <c r="F34" s="104"/>
      <c r="G34" s="104"/>
      <c r="H34" s="73"/>
      <c r="I34" s="49"/>
      <c r="J34" s="73"/>
      <c r="K34" s="73"/>
      <c r="L34" s="73"/>
      <c r="M34" s="73"/>
      <c r="N34" s="73"/>
      <c r="O34" s="73"/>
      <c r="P34" s="73"/>
      <c r="Q34" s="73"/>
      <c r="R34" s="73"/>
      <c r="S34" s="73"/>
      <c r="T34" s="73"/>
      <c r="U34" s="73"/>
      <c r="V34" s="73"/>
      <c r="W34" s="73"/>
      <c r="X34" s="73"/>
      <c r="Y34" s="73"/>
    </row>
    <row r="35" spans="1:25" ht="15" customHeight="1" x14ac:dyDescent="0.25">
      <c r="A35" s="73"/>
      <c r="B35" s="49"/>
      <c r="C35" s="73"/>
      <c r="D35" s="104"/>
      <c r="E35" s="104"/>
      <c r="F35" s="104"/>
      <c r="G35" s="104"/>
      <c r="H35" s="73"/>
      <c r="I35" s="49"/>
      <c r="J35" s="73"/>
      <c r="K35" s="73"/>
      <c r="L35" s="73"/>
      <c r="M35" s="73"/>
      <c r="N35" s="73"/>
      <c r="O35" s="73"/>
      <c r="P35" s="73"/>
      <c r="Q35" s="73"/>
      <c r="R35" s="73"/>
      <c r="S35" s="73"/>
      <c r="T35" s="73"/>
      <c r="U35" s="73"/>
      <c r="V35" s="73"/>
      <c r="W35" s="73"/>
      <c r="X35" s="73"/>
      <c r="Y35" s="73"/>
    </row>
    <row r="36" spans="1:25" ht="15" customHeight="1" x14ac:dyDescent="0.25">
      <c r="A36" s="73"/>
      <c r="B36" s="49"/>
      <c r="C36" s="73"/>
      <c r="D36" s="104"/>
      <c r="E36" s="104"/>
      <c r="F36" s="104"/>
      <c r="G36" s="104"/>
      <c r="H36" s="73"/>
      <c r="I36" s="49"/>
      <c r="J36" s="73"/>
      <c r="K36" s="73"/>
      <c r="L36" s="73"/>
      <c r="M36" s="73"/>
      <c r="N36" s="73"/>
      <c r="O36" s="73"/>
      <c r="P36" s="73"/>
      <c r="Q36" s="73"/>
      <c r="R36" s="73"/>
      <c r="S36" s="73"/>
      <c r="T36" s="73"/>
      <c r="U36" s="73"/>
      <c r="V36" s="73"/>
      <c r="W36" s="73"/>
      <c r="X36" s="73"/>
      <c r="Y36" s="73"/>
    </row>
    <row r="37" spans="1:25" ht="15" customHeight="1" x14ac:dyDescent="0.25">
      <c r="A37" s="73"/>
      <c r="B37" s="49"/>
      <c r="C37" s="73"/>
      <c r="D37" s="104"/>
      <c r="E37" s="104"/>
      <c r="F37" s="104"/>
      <c r="G37" s="104"/>
      <c r="H37" s="73"/>
      <c r="I37" s="49"/>
      <c r="J37" s="73"/>
      <c r="K37" s="73"/>
      <c r="L37" s="73"/>
      <c r="M37" s="73"/>
      <c r="N37" s="73"/>
      <c r="O37" s="73"/>
      <c r="P37" s="73"/>
      <c r="Q37" s="73"/>
      <c r="R37" s="73"/>
      <c r="S37" s="73"/>
      <c r="T37" s="73"/>
      <c r="U37" s="73"/>
      <c r="V37" s="73"/>
      <c r="W37" s="73"/>
      <c r="X37" s="73"/>
      <c r="Y37" s="73"/>
    </row>
    <row r="38" spans="1:25" ht="15" customHeight="1" x14ac:dyDescent="0.25">
      <c r="A38" s="73"/>
      <c r="B38" s="49"/>
      <c r="C38" s="73"/>
      <c r="D38" s="104"/>
      <c r="E38" s="104"/>
      <c r="F38" s="104"/>
      <c r="G38" s="104"/>
      <c r="H38" s="73"/>
      <c r="I38" s="49"/>
      <c r="J38" s="73"/>
      <c r="K38" s="73"/>
      <c r="L38" s="73"/>
      <c r="M38" s="73"/>
      <c r="N38" s="73"/>
      <c r="O38" s="73"/>
      <c r="P38" s="73"/>
      <c r="Q38" s="73"/>
      <c r="R38" s="73"/>
      <c r="S38" s="73"/>
      <c r="T38" s="73"/>
      <c r="U38" s="73"/>
      <c r="V38" s="73"/>
      <c r="W38" s="73"/>
      <c r="X38" s="73"/>
      <c r="Y38" s="73"/>
    </row>
    <row r="39" spans="1:25" ht="15" customHeight="1" x14ac:dyDescent="0.25">
      <c r="A39" s="73"/>
      <c r="B39" s="49"/>
      <c r="C39" s="73"/>
      <c r="D39" s="104"/>
      <c r="E39" s="104"/>
      <c r="F39" s="104"/>
      <c r="G39" s="104"/>
      <c r="H39" s="73"/>
      <c r="I39" s="49"/>
      <c r="J39" s="73"/>
      <c r="K39" s="73"/>
      <c r="L39" s="73"/>
      <c r="M39" s="73"/>
      <c r="N39" s="73"/>
      <c r="O39" s="73"/>
      <c r="P39" s="73"/>
      <c r="Q39" s="73"/>
      <c r="R39" s="73"/>
      <c r="S39" s="73"/>
      <c r="T39" s="73"/>
      <c r="U39" s="73"/>
      <c r="V39" s="73"/>
      <c r="W39" s="73"/>
      <c r="X39" s="73"/>
      <c r="Y39" s="73"/>
    </row>
    <row r="40" spans="1:25" ht="15" customHeight="1" x14ac:dyDescent="0.25">
      <c r="A40" s="73"/>
      <c r="B40" s="49"/>
      <c r="C40" s="73"/>
      <c r="D40" s="104"/>
      <c r="E40" s="104"/>
      <c r="F40" s="104"/>
      <c r="G40" s="104"/>
      <c r="H40" s="73"/>
      <c r="I40" s="49"/>
      <c r="J40" s="73"/>
      <c r="K40" s="73"/>
      <c r="L40" s="73"/>
      <c r="M40" s="73"/>
      <c r="N40" s="73"/>
      <c r="O40" s="73"/>
      <c r="P40" s="73"/>
      <c r="Q40" s="73"/>
      <c r="R40" s="73"/>
      <c r="S40" s="73"/>
      <c r="T40" s="73"/>
      <c r="U40" s="73"/>
      <c r="V40" s="73"/>
      <c r="W40" s="73"/>
      <c r="X40" s="73"/>
      <c r="Y40" s="73"/>
    </row>
    <row r="41" spans="1:25" ht="15" customHeight="1" x14ac:dyDescent="0.25">
      <c r="A41" s="73"/>
      <c r="B41" s="49"/>
      <c r="C41" s="73"/>
      <c r="D41" s="104"/>
      <c r="E41" s="104"/>
      <c r="F41" s="104"/>
      <c r="G41" s="104"/>
      <c r="H41" s="73"/>
      <c r="I41" s="49"/>
      <c r="J41" s="73"/>
      <c r="K41" s="73"/>
      <c r="L41" s="73"/>
      <c r="M41" s="73"/>
      <c r="N41" s="73"/>
      <c r="O41" s="73"/>
      <c r="P41" s="73"/>
      <c r="Q41" s="73"/>
      <c r="R41" s="73"/>
      <c r="S41" s="73"/>
      <c r="T41" s="73"/>
      <c r="U41" s="73"/>
      <c r="V41" s="73"/>
      <c r="W41" s="73"/>
      <c r="X41" s="73"/>
      <c r="Y41" s="73"/>
    </row>
    <row r="42" spans="1:25" ht="15" customHeight="1" x14ac:dyDescent="0.25">
      <c r="A42" s="73"/>
      <c r="B42" s="49"/>
      <c r="C42" s="73"/>
      <c r="D42" s="104"/>
      <c r="E42" s="104"/>
      <c r="F42" s="104"/>
      <c r="G42" s="104"/>
      <c r="H42" s="73"/>
      <c r="I42" s="49"/>
      <c r="J42" s="73"/>
      <c r="K42" s="73"/>
      <c r="L42" s="73"/>
      <c r="M42" s="73"/>
      <c r="N42" s="73"/>
      <c r="O42" s="73"/>
      <c r="P42" s="73"/>
      <c r="Q42" s="73"/>
      <c r="R42" s="73"/>
      <c r="S42" s="73"/>
      <c r="T42" s="73"/>
      <c r="U42" s="73"/>
      <c r="V42" s="73"/>
      <c r="W42" s="73"/>
      <c r="X42" s="73"/>
      <c r="Y42" s="73"/>
    </row>
    <row r="43" spans="1:25" ht="15" customHeight="1" x14ac:dyDescent="0.25">
      <c r="A43" s="73"/>
      <c r="B43" s="49"/>
      <c r="C43" s="73"/>
      <c r="D43" s="104"/>
      <c r="E43" s="104"/>
      <c r="F43" s="104"/>
      <c r="G43" s="104"/>
      <c r="H43" s="73"/>
      <c r="I43" s="49"/>
      <c r="J43" s="73"/>
      <c r="K43" s="73"/>
      <c r="L43" s="73"/>
      <c r="M43" s="73"/>
      <c r="N43" s="73"/>
      <c r="O43" s="73"/>
      <c r="P43" s="73"/>
      <c r="Q43" s="73"/>
      <c r="R43" s="73"/>
      <c r="S43" s="73"/>
      <c r="T43" s="73"/>
      <c r="U43" s="73"/>
      <c r="V43" s="73"/>
      <c r="W43" s="73"/>
      <c r="X43" s="73"/>
      <c r="Y43" s="73"/>
    </row>
    <row r="44" spans="1:25" ht="15" customHeight="1" x14ac:dyDescent="0.25">
      <c r="A44" s="73"/>
      <c r="B44" s="49"/>
      <c r="C44" s="73"/>
      <c r="D44" s="104"/>
      <c r="E44" s="104"/>
      <c r="F44" s="104"/>
      <c r="G44" s="104"/>
      <c r="H44" s="73"/>
      <c r="I44" s="49"/>
      <c r="J44" s="73"/>
      <c r="K44" s="73"/>
      <c r="L44" s="73"/>
      <c r="M44" s="73"/>
      <c r="N44" s="73"/>
      <c r="O44" s="73"/>
      <c r="P44" s="73"/>
      <c r="Q44" s="73"/>
      <c r="R44" s="73"/>
      <c r="S44" s="73"/>
      <c r="T44" s="73"/>
      <c r="U44" s="73"/>
      <c r="V44" s="73"/>
      <c r="W44" s="73"/>
      <c r="X44" s="73"/>
      <c r="Y44" s="73"/>
    </row>
    <row r="45" spans="1:25" ht="15" customHeight="1" x14ac:dyDescent="0.25">
      <c r="A45" s="73"/>
      <c r="B45" s="49"/>
      <c r="C45" s="73"/>
      <c r="D45" s="104"/>
      <c r="E45" s="104"/>
      <c r="F45" s="104"/>
      <c r="G45" s="104"/>
      <c r="H45" s="73"/>
      <c r="I45" s="49"/>
      <c r="J45" s="73"/>
      <c r="K45" s="73"/>
      <c r="L45" s="73"/>
      <c r="M45" s="73"/>
      <c r="N45" s="73"/>
      <c r="O45" s="73"/>
      <c r="P45" s="73"/>
      <c r="Q45" s="73"/>
      <c r="R45" s="73"/>
      <c r="S45" s="73"/>
      <c r="T45" s="73"/>
      <c r="U45" s="73"/>
      <c r="V45" s="73"/>
      <c r="W45" s="73"/>
      <c r="X45" s="73"/>
      <c r="Y45" s="73"/>
    </row>
    <row r="46" spans="1:25" ht="15" customHeight="1" x14ac:dyDescent="0.25">
      <c r="A46" s="73"/>
      <c r="B46" s="49"/>
      <c r="C46" s="73"/>
      <c r="D46" s="104"/>
      <c r="E46" s="104"/>
      <c r="F46" s="104"/>
      <c r="G46" s="104"/>
      <c r="H46" s="73"/>
      <c r="I46" s="49"/>
      <c r="J46" s="73"/>
      <c r="K46" s="73"/>
      <c r="L46" s="73"/>
      <c r="M46" s="73"/>
      <c r="N46" s="73"/>
      <c r="O46" s="73"/>
      <c r="P46" s="73"/>
      <c r="Q46" s="73"/>
      <c r="R46" s="73"/>
      <c r="S46" s="73"/>
      <c r="T46" s="73"/>
      <c r="U46" s="73"/>
      <c r="V46" s="73"/>
      <c r="W46" s="73"/>
      <c r="X46" s="73"/>
      <c r="Y46" s="73"/>
    </row>
    <row r="47" spans="1:25" ht="15" customHeight="1" x14ac:dyDescent="0.25">
      <c r="A47" s="73"/>
      <c r="B47" s="49"/>
      <c r="C47" s="73"/>
      <c r="D47" s="104"/>
      <c r="E47" s="104"/>
      <c r="F47" s="104"/>
      <c r="G47" s="104"/>
      <c r="H47" s="73"/>
      <c r="I47" s="49"/>
      <c r="J47" s="73"/>
      <c r="K47" s="73"/>
      <c r="L47" s="73"/>
      <c r="M47" s="73"/>
      <c r="N47" s="73"/>
      <c r="O47" s="73"/>
      <c r="P47" s="73"/>
      <c r="Q47" s="73"/>
      <c r="R47" s="73"/>
      <c r="S47" s="73"/>
      <c r="T47" s="73"/>
      <c r="U47" s="73"/>
      <c r="V47" s="73"/>
      <c r="W47" s="73"/>
      <c r="X47" s="73"/>
      <c r="Y47" s="73"/>
    </row>
    <row r="48" spans="1:25" ht="15" customHeight="1" x14ac:dyDescent="0.25">
      <c r="A48" s="73"/>
      <c r="B48" s="49"/>
      <c r="C48" s="73"/>
      <c r="D48" s="104"/>
      <c r="E48" s="104"/>
      <c r="F48" s="104"/>
      <c r="G48" s="104"/>
      <c r="H48" s="73"/>
      <c r="I48" s="49"/>
      <c r="J48" s="73"/>
      <c r="K48" s="73"/>
      <c r="L48" s="73"/>
      <c r="M48" s="73"/>
      <c r="N48" s="73"/>
      <c r="O48" s="73"/>
      <c r="P48" s="73"/>
      <c r="Q48" s="73"/>
      <c r="R48" s="73"/>
      <c r="S48" s="73"/>
      <c r="T48" s="73"/>
      <c r="U48" s="73"/>
      <c r="V48" s="73"/>
      <c r="W48" s="73"/>
      <c r="X48" s="73"/>
      <c r="Y48" s="73"/>
    </row>
    <row r="49" spans="1:25" ht="15" customHeight="1" x14ac:dyDescent="0.25">
      <c r="A49" s="73"/>
      <c r="B49" s="49"/>
      <c r="C49" s="73"/>
      <c r="D49" s="104"/>
      <c r="E49" s="104"/>
      <c r="F49" s="104"/>
      <c r="G49" s="104"/>
      <c r="H49" s="73"/>
      <c r="I49" s="49"/>
      <c r="J49" s="73"/>
      <c r="K49" s="73"/>
      <c r="L49" s="73"/>
      <c r="M49" s="73"/>
      <c r="N49" s="73"/>
      <c r="O49" s="73"/>
      <c r="P49" s="73"/>
      <c r="Q49" s="73"/>
      <c r="R49" s="73"/>
      <c r="S49" s="73"/>
      <c r="T49" s="73"/>
      <c r="U49" s="73"/>
      <c r="V49" s="73"/>
      <c r="W49" s="73"/>
      <c r="X49" s="73"/>
      <c r="Y49" s="73"/>
    </row>
    <row r="50" spans="1:25" ht="15" customHeight="1" x14ac:dyDescent="0.25">
      <c r="A50" s="73"/>
      <c r="B50" s="49"/>
      <c r="C50" s="73"/>
      <c r="D50" s="104"/>
      <c r="E50" s="104"/>
      <c r="F50" s="104"/>
      <c r="G50" s="104"/>
      <c r="H50" s="73"/>
      <c r="I50" s="49"/>
      <c r="J50" s="73"/>
      <c r="K50" s="73"/>
      <c r="L50" s="73"/>
      <c r="M50" s="73"/>
      <c r="N50" s="73"/>
      <c r="O50" s="73"/>
      <c r="P50" s="73"/>
      <c r="Q50" s="73"/>
      <c r="R50" s="73"/>
      <c r="S50" s="73"/>
      <c r="T50" s="73"/>
      <c r="U50" s="73"/>
      <c r="V50" s="73"/>
      <c r="W50" s="73"/>
      <c r="X50" s="73"/>
      <c r="Y50" s="73"/>
    </row>
    <row r="51" spans="1:25" ht="15" customHeight="1" x14ac:dyDescent="0.25">
      <c r="A51" s="73"/>
      <c r="B51" s="49"/>
      <c r="C51" s="73"/>
      <c r="D51" s="104"/>
      <c r="E51" s="104"/>
      <c r="F51" s="104"/>
      <c r="G51" s="104"/>
      <c r="H51" s="73"/>
      <c r="I51" s="49"/>
      <c r="J51" s="73"/>
      <c r="K51" s="73"/>
      <c r="L51" s="73"/>
      <c r="M51" s="73"/>
      <c r="N51" s="73"/>
      <c r="O51" s="73"/>
      <c r="P51" s="73"/>
      <c r="Q51" s="73"/>
      <c r="R51" s="73"/>
      <c r="S51" s="73"/>
      <c r="T51" s="73"/>
      <c r="U51" s="73"/>
      <c r="V51" s="73"/>
      <c r="W51" s="73"/>
      <c r="X51" s="73"/>
      <c r="Y51" s="73"/>
    </row>
    <row r="52" spans="1:25" ht="15" customHeight="1" x14ac:dyDescent="0.25">
      <c r="A52" s="73"/>
      <c r="B52" s="49"/>
      <c r="C52" s="73"/>
      <c r="D52" s="104"/>
      <c r="E52" s="104"/>
      <c r="F52" s="104"/>
      <c r="G52" s="104"/>
      <c r="H52" s="73"/>
      <c r="I52" s="49"/>
      <c r="J52" s="73"/>
      <c r="K52" s="73"/>
      <c r="L52" s="73"/>
      <c r="M52" s="73"/>
      <c r="N52" s="73"/>
      <c r="O52" s="73"/>
      <c r="P52" s="73"/>
      <c r="Q52" s="73"/>
      <c r="R52" s="73"/>
      <c r="S52" s="73"/>
      <c r="T52" s="73"/>
      <c r="U52" s="73"/>
      <c r="V52" s="73"/>
      <c r="W52" s="73"/>
      <c r="X52" s="73"/>
      <c r="Y52" s="73"/>
    </row>
    <row r="53" spans="1:25" ht="15" customHeight="1" x14ac:dyDescent="0.25">
      <c r="A53" s="73"/>
      <c r="B53" s="49"/>
      <c r="C53" s="73"/>
      <c r="D53" s="104"/>
      <c r="E53" s="104"/>
      <c r="F53" s="104"/>
      <c r="G53" s="104"/>
      <c r="H53" s="73"/>
      <c r="I53" s="49"/>
      <c r="J53" s="73"/>
      <c r="K53" s="73"/>
      <c r="L53" s="73"/>
      <c r="M53" s="73"/>
      <c r="N53" s="73"/>
      <c r="O53" s="73"/>
      <c r="P53" s="73"/>
      <c r="Q53" s="73"/>
      <c r="R53" s="73"/>
      <c r="S53" s="73"/>
      <c r="T53" s="73"/>
      <c r="U53" s="73"/>
      <c r="V53" s="73"/>
      <c r="W53" s="73"/>
      <c r="X53" s="73"/>
      <c r="Y53" s="73"/>
    </row>
    <row r="54" spans="1:25" ht="15" customHeight="1" x14ac:dyDescent="0.25">
      <c r="A54" s="73"/>
      <c r="B54" s="49"/>
      <c r="C54" s="73"/>
      <c r="D54" s="104"/>
      <c r="E54" s="104"/>
      <c r="F54" s="104"/>
      <c r="G54" s="104"/>
      <c r="H54" s="73"/>
      <c r="I54" s="49"/>
      <c r="J54" s="73"/>
      <c r="K54" s="73"/>
      <c r="L54" s="73"/>
      <c r="M54" s="73"/>
      <c r="N54" s="73"/>
      <c r="O54" s="73"/>
      <c r="P54" s="73"/>
      <c r="Q54" s="73"/>
      <c r="R54" s="73"/>
      <c r="S54" s="73"/>
      <c r="T54" s="73"/>
      <c r="U54" s="73"/>
      <c r="V54" s="73"/>
      <c r="W54" s="73"/>
      <c r="X54" s="73"/>
      <c r="Y54" s="73"/>
    </row>
    <row r="55" spans="1:25" ht="15" customHeight="1" x14ac:dyDescent="0.25">
      <c r="A55" s="73"/>
      <c r="B55" s="49"/>
      <c r="C55" s="73"/>
      <c r="D55" s="104"/>
      <c r="E55" s="104"/>
      <c r="F55" s="104"/>
      <c r="G55" s="104"/>
      <c r="H55" s="73"/>
      <c r="I55" s="49"/>
      <c r="J55" s="73"/>
      <c r="K55" s="73"/>
      <c r="L55" s="73"/>
      <c r="M55" s="73"/>
      <c r="N55" s="73"/>
      <c r="O55" s="73"/>
      <c r="P55" s="73"/>
      <c r="Q55" s="73"/>
      <c r="R55" s="73"/>
      <c r="S55" s="73"/>
      <c r="T55" s="73"/>
      <c r="U55" s="73"/>
      <c r="V55" s="73"/>
      <c r="W55" s="73"/>
      <c r="X55" s="73"/>
      <c r="Y55" s="73"/>
    </row>
    <row r="56" spans="1:25" ht="15" customHeight="1" x14ac:dyDescent="0.25">
      <c r="A56" s="73"/>
      <c r="B56" s="49"/>
      <c r="C56" s="73"/>
      <c r="D56" s="104"/>
      <c r="E56" s="104"/>
      <c r="F56" s="104"/>
      <c r="G56" s="104"/>
      <c r="H56" s="73"/>
      <c r="I56" s="49"/>
      <c r="J56" s="73"/>
      <c r="K56" s="73"/>
      <c r="L56" s="73"/>
      <c r="M56" s="73"/>
      <c r="N56" s="73"/>
      <c r="O56" s="73"/>
      <c r="P56" s="73"/>
      <c r="Q56" s="73"/>
      <c r="R56" s="73"/>
      <c r="S56" s="73"/>
      <c r="T56" s="73"/>
      <c r="U56" s="73"/>
      <c r="V56" s="73"/>
      <c r="W56" s="73"/>
      <c r="X56" s="73"/>
      <c r="Y56" s="73"/>
    </row>
    <row r="57" spans="1:25" ht="15" customHeight="1" x14ac:dyDescent="0.25">
      <c r="A57" s="73"/>
      <c r="B57" s="49"/>
      <c r="C57" s="73"/>
      <c r="D57" s="104"/>
      <c r="E57" s="104"/>
      <c r="F57" s="104"/>
      <c r="G57" s="104"/>
      <c r="H57" s="73"/>
      <c r="I57" s="49"/>
      <c r="J57" s="73"/>
      <c r="K57" s="73"/>
      <c r="L57" s="73"/>
      <c r="M57" s="73"/>
      <c r="N57" s="73"/>
      <c r="O57" s="73"/>
      <c r="P57" s="73"/>
      <c r="Q57" s="73"/>
      <c r="R57" s="73"/>
      <c r="S57" s="73"/>
      <c r="T57" s="73"/>
      <c r="U57" s="73"/>
      <c r="V57" s="73"/>
      <c r="W57" s="73"/>
      <c r="X57" s="73"/>
      <c r="Y57" s="73"/>
    </row>
    <row r="58" spans="1:25" ht="15" customHeight="1" x14ac:dyDescent="0.25">
      <c r="A58" s="73"/>
      <c r="B58" s="49"/>
      <c r="C58" s="73"/>
      <c r="D58" s="104"/>
      <c r="E58" s="104"/>
      <c r="F58" s="104"/>
      <c r="G58" s="104"/>
      <c r="H58" s="73"/>
      <c r="I58" s="49"/>
      <c r="J58" s="73"/>
      <c r="K58" s="73"/>
      <c r="L58" s="73"/>
      <c r="M58" s="73"/>
      <c r="N58" s="73"/>
      <c r="O58" s="73"/>
      <c r="P58" s="73"/>
      <c r="Q58" s="73"/>
      <c r="R58" s="73"/>
      <c r="S58" s="73"/>
      <c r="T58" s="73"/>
      <c r="U58" s="73"/>
      <c r="V58" s="73"/>
      <c r="W58" s="73"/>
      <c r="X58" s="73"/>
      <c r="Y58" s="73"/>
    </row>
    <row r="59" spans="1:25" ht="15" customHeight="1" x14ac:dyDescent="0.25">
      <c r="A59" s="73"/>
      <c r="B59" s="49"/>
      <c r="C59" s="73"/>
      <c r="D59" s="104"/>
      <c r="E59" s="104"/>
      <c r="F59" s="104"/>
      <c r="G59" s="104"/>
      <c r="H59" s="73"/>
      <c r="I59" s="49"/>
      <c r="J59" s="73"/>
      <c r="K59" s="73"/>
      <c r="L59" s="73"/>
      <c r="M59" s="73"/>
      <c r="N59" s="73"/>
      <c r="O59" s="73"/>
      <c r="P59" s="73"/>
      <c r="Q59" s="73"/>
      <c r="R59" s="73"/>
      <c r="S59" s="73"/>
      <c r="T59" s="73"/>
      <c r="U59" s="73"/>
      <c r="V59" s="73"/>
      <c r="W59" s="73"/>
      <c r="X59" s="73"/>
      <c r="Y59" s="73"/>
    </row>
    <row r="60" spans="1:25" ht="15" customHeight="1" x14ac:dyDescent="0.25">
      <c r="A60" s="73"/>
      <c r="B60" s="49"/>
      <c r="C60" s="73"/>
      <c r="D60" s="104"/>
      <c r="E60" s="104"/>
      <c r="F60" s="104"/>
      <c r="G60" s="104"/>
      <c r="H60" s="73"/>
      <c r="I60" s="49"/>
      <c r="J60" s="73"/>
      <c r="K60" s="73"/>
      <c r="L60" s="73"/>
      <c r="M60" s="73"/>
      <c r="N60" s="73"/>
      <c r="O60" s="73"/>
      <c r="P60" s="73"/>
      <c r="Q60" s="73"/>
      <c r="R60" s="73"/>
      <c r="S60" s="73"/>
      <c r="T60" s="73"/>
      <c r="U60" s="73"/>
      <c r="V60" s="73"/>
      <c r="W60" s="73"/>
      <c r="X60" s="73"/>
      <c r="Y60" s="73"/>
    </row>
    <row r="61" spans="1:25" ht="15" customHeight="1" x14ac:dyDescent="0.25">
      <c r="A61" s="73"/>
      <c r="B61" s="49"/>
      <c r="C61" s="73"/>
      <c r="D61" s="104"/>
      <c r="E61" s="104"/>
      <c r="F61" s="104"/>
      <c r="G61" s="104"/>
      <c r="H61" s="73"/>
      <c r="I61" s="49"/>
      <c r="J61" s="73"/>
      <c r="K61" s="73"/>
      <c r="L61" s="73"/>
      <c r="M61" s="73"/>
      <c r="N61" s="73"/>
      <c r="O61" s="73"/>
      <c r="P61" s="73"/>
      <c r="Q61" s="73"/>
      <c r="R61" s="73"/>
      <c r="S61" s="73"/>
      <c r="T61" s="73"/>
      <c r="U61" s="73"/>
      <c r="V61" s="73"/>
      <c r="W61" s="73"/>
      <c r="X61" s="73"/>
      <c r="Y61" s="73"/>
    </row>
    <row r="62" spans="1:25" ht="15" customHeight="1" x14ac:dyDescent="0.25">
      <c r="A62" s="73"/>
      <c r="B62" s="49"/>
      <c r="C62" s="73"/>
      <c r="D62" s="104"/>
      <c r="E62" s="104"/>
      <c r="F62" s="104"/>
      <c r="G62" s="104"/>
      <c r="H62" s="73"/>
      <c r="I62" s="49"/>
      <c r="J62" s="73"/>
      <c r="K62" s="73"/>
      <c r="L62" s="73"/>
      <c r="M62" s="73"/>
      <c r="N62" s="73"/>
      <c r="O62" s="73"/>
      <c r="P62" s="73"/>
      <c r="Q62" s="73"/>
      <c r="R62" s="73"/>
      <c r="S62" s="73"/>
      <c r="T62" s="73"/>
      <c r="U62" s="73"/>
      <c r="V62" s="73"/>
      <c r="W62" s="73"/>
      <c r="X62" s="73"/>
      <c r="Y62" s="73"/>
    </row>
    <row r="63" spans="1:25" ht="15" customHeight="1" x14ac:dyDescent="0.25">
      <c r="A63" s="73"/>
      <c r="B63" s="49"/>
      <c r="C63" s="73"/>
      <c r="D63" s="104"/>
      <c r="E63" s="104"/>
      <c r="F63" s="104"/>
      <c r="G63" s="104"/>
      <c r="H63" s="73"/>
      <c r="I63" s="49"/>
      <c r="J63" s="73"/>
      <c r="K63" s="73"/>
      <c r="L63" s="73"/>
      <c r="M63" s="73"/>
      <c r="N63" s="73"/>
      <c r="O63" s="73"/>
      <c r="P63" s="73"/>
      <c r="Q63" s="73"/>
      <c r="R63" s="73"/>
      <c r="S63" s="73"/>
      <c r="T63" s="73"/>
      <c r="U63" s="73"/>
      <c r="V63" s="73"/>
      <c r="W63" s="73"/>
      <c r="X63" s="73"/>
      <c r="Y63" s="73"/>
    </row>
    <row r="64" spans="1:25" ht="15" customHeight="1" x14ac:dyDescent="0.25">
      <c r="A64" s="73"/>
      <c r="B64" s="49"/>
      <c r="C64" s="73"/>
      <c r="D64" s="104"/>
      <c r="E64" s="104"/>
      <c r="F64" s="104"/>
      <c r="G64" s="104"/>
      <c r="H64" s="73"/>
      <c r="I64" s="49"/>
      <c r="J64" s="73"/>
      <c r="K64" s="73"/>
      <c r="L64" s="73"/>
      <c r="M64" s="73"/>
      <c r="N64" s="73"/>
      <c r="O64" s="73"/>
      <c r="P64" s="73"/>
      <c r="Q64" s="73"/>
      <c r="R64" s="73"/>
      <c r="S64" s="73"/>
      <c r="T64" s="73"/>
      <c r="U64" s="73"/>
      <c r="V64" s="73"/>
      <c r="W64" s="73"/>
      <c r="X64" s="73"/>
      <c r="Y64" s="73"/>
    </row>
    <row r="65" spans="1:25" ht="15" customHeight="1" x14ac:dyDescent="0.25">
      <c r="A65" s="73"/>
      <c r="B65" s="49"/>
      <c r="C65" s="73"/>
      <c r="D65" s="104"/>
      <c r="E65" s="104"/>
      <c r="F65" s="104"/>
      <c r="G65" s="104"/>
      <c r="H65" s="73"/>
      <c r="I65" s="49"/>
      <c r="J65" s="73"/>
      <c r="K65" s="73"/>
      <c r="L65" s="73"/>
      <c r="M65" s="73"/>
      <c r="N65" s="73"/>
      <c r="O65" s="73"/>
      <c r="P65" s="73"/>
      <c r="Q65" s="73"/>
      <c r="R65" s="73"/>
      <c r="S65" s="73"/>
      <c r="T65" s="73"/>
      <c r="U65" s="73"/>
      <c r="V65" s="73"/>
      <c r="W65" s="73"/>
      <c r="X65" s="73"/>
      <c r="Y65" s="73"/>
    </row>
    <row r="66" spans="1:25" ht="15" customHeight="1" x14ac:dyDescent="0.25">
      <c r="A66" s="73"/>
      <c r="B66" s="49"/>
      <c r="C66" s="73"/>
      <c r="D66" s="104"/>
      <c r="E66" s="104"/>
      <c r="F66" s="104"/>
      <c r="G66" s="104"/>
      <c r="H66" s="73"/>
      <c r="I66" s="49"/>
      <c r="J66" s="73"/>
      <c r="K66" s="73"/>
      <c r="L66" s="73"/>
      <c r="M66" s="73"/>
      <c r="N66" s="73"/>
      <c r="O66" s="73"/>
      <c r="P66" s="73"/>
      <c r="Q66" s="73"/>
      <c r="R66" s="73"/>
      <c r="S66" s="73"/>
      <c r="T66" s="73"/>
      <c r="U66" s="73"/>
      <c r="V66" s="73"/>
      <c r="W66" s="73"/>
      <c r="X66" s="73"/>
      <c r="Y66" s="73"/>
    </row>
    <row r="67" spans="1:25" ht="15" customHeight="1" x14ac:dyDescent="0.25">
      <c r="A67" s="73"/>
      <c r="B67" s="49"/>
      <c r="C67" s="73"/>
      <c r="D67" s="104"/>
      <c r="E67" s="104"/>
      <c r="F67" s="104"/>
      <c r="G67" s="104"/>
      <c r="H67" s="73"/>
      <c r="I67" s="49"/>
      <c r="J67" s="73"/>
      <c r="K67" s="73"/>
      <c r="L67" s="73"/>
      <c r="M67" s="73"/>
      <c r="N67" s="73"/>
      <c r="O67" s="73"/>
      <c r="P67" s="73"/>
      <c r="Q67" s="73"/>
      <c r="R67" s="73"/>
      <c r="S67" s="73"/>
      <c r="T67" s="73"/>
      <c r="U67" s="73"/>
      <c r="V67" s="73"/>
      <c r="W67" s="73"/>
      <c r="X67" s="73"/>
      <c r="Y67" s="73"/>
    </row>
    <row r="68" spans="1:25" ht="15" customHeight="1" x14ac:dyDescent="0.25">
      <c r="A68" s="73"/>
      <c r="B68" s="49"/>
      <c r="C68" s="73"/>
      <c r="D68" s="104"/>
      <c r="E68" s="104"/>
      <c r="F68" s="104"/>
      <c r="G68" s="104"/>
      <c r="H68" s="73"/>
      <c r="I68" s="49"/>
      <c r="J68" s="73"/>
      <c r="K68" s="73"/>
      <c r="L68" s="73"/>
      <c r="M68" s="73"/>
      <c r="N68" s="73"/>
      <c r="O68" s="73"/>
      <c r="P68" s="73"/>
      <c r="Q68" s="73"/>
      <c r="R68" s="73"/>
      <c r="S68" s="73"/>
      <c r="T68" s="73"/>
      <c r="U68" s="73"/>
      <c r="V68" s="73"/>
      <c r="W68" s="73"/>
      <c r="X68" s="73"/>
      <c r="Y68" s="73"/>
    </row>
    <row r="69" spans="1:25" ht="15" customHeight="1" x14ac:dyDescent="0.25">
      <c r="A69" s="73"/>
      <c r="B69" s="49"/>
      <c r="C69" s="73"/>
      <c r="D69" s="104"/>
      <c r="E69" s="104"/>
      <c r="F69" s="104"/>
      <c r="G69" s="104"/>
      <c r="H69" s="73"/>
      <c r="I69" s="49"/>
      <c r="J69" s="73"/>
      <c r="K69" s="73"/>
      <c r="L69" s="73"/>
      <c r="M69" s="73"/>
      <c r="N69" s="73"/>
      <c r="O69" s="73"/>
      <c r="P69" s="73"/>
      <c r="Q69" s="73"/>
      <c r="R69" s="73"/>
      <c r="S69" s="73"/>
      <c r="T69" s="73"/>
      <c r="U69" s="73"/>
      <c r="V69" s="73"/>
      <c r="W69" s="73"/>
      <c r="X69" s="73"/>
      <c r="Y69" s="73"/>
    </row>
    <row r="70" spans="1:25" ht="15" customHeight="1" x14ac:dyDescent="0.25">
      <c r="A70" s="73"/>
      <c r="B70" s="49"/>
      <c r="C70" s="73"/>
      <c r="D70" s="104"/>
      <c r="E70" s="104"/>
      <c r="F70" s="104"/>
      <c r="G70" s="104"/>
      <c r="H70" s="73"/>
      <c r="I70" s="49"/>
      <c r="J70" s="73"/>
      <c r="K70" s="73"/>
      <c r="L70" s="73"/>
      <c r="M70" s="73"/>
      <c r="N70" s="73"/>
      <c r="O70" s="73"/>
      <c r="P70" s="73"/>
      <c r="Q70" s="73"/>
      <c r="R70" s="73"/>
      <c r="S70" s="73"/>
      <c r="T70" s="73"/>
      <c r="U70" s="73"/>
      <c r="V70" s="73"/>
      <c r="W70" s="73"/>
      <c r="X70" s="73"/>
      <c r="Y70" s="73"/>
    </row>
    <row r="71" spans="1:25" ht="15" customHeight="1" x14ac:dyDescent="0.25">
      <c r="A71" s="73"/>
      <c r="B71" s="49"/>
      <c r="C71" s="73"/>
      <c r="D71" s="104"/>
      <c r="E71" s="104"/>
      <c r="F71" s="104"/>
      <c r="G71" s="104"/>
      <c r="H71" s="73"/>
      <c r="I71" s="49"/>
      <c r="J71" s="73"/>
      <c r="K71" s="73"/>
      <c r="L71" s="73"/>
      <c r="M71" s="73"/>
      <c r="N71" s="73"/>
      <c r="O71" s="73"/>
      <c r="P71" s="73"/>
      <c r="Q71" s="73"/>
      <c r="R71" s="73"/>
      <c r="S71" s="73"/>
      <c r="T71" s="73"/>
      <c r="U71" s="73"/>
      <c r="V71" s="73"/>
      <c r="W71" s="73"/>
      <c r="X71" s="73"/>
      <c r="Y71" s="73"/>
    </row>
    <row r="72" spans="1:25" ht="15" customHeight="1" x14ac:dyDescent="0.25">
      <c r="A72" s="73"/>
      <c r="B72" s="49"/>
      <c r="C72" s="73"/>
      <c r="D72" s="104"/>
      <c r="E72" s="104"/>
      <c r="F72" s="104"/>
      <c r="G72" s="104"/>
      <c r="H72" s="73"/>
      <c r="I72" s="49"/>
      <c r="J72" s="73"/>
      <c r="K72" s="73"/>
      <c r="L72" s="73"/>
      <c r="M72" s="73"/>
      <c r="N72" s="73"/>
      <c r="O72" s="73"/>
      <c r="P72" s="73"/>
      <c r="Q72" s="73"/>
      <c r="R72" s="73"/>
      <c r="S72" s="73"/>
      <c r="T72" s="73"/>
      <c r="U72" s="73"/>
      <c r="V72" s="73"/>
      <c r="W72" s="73"/>
      <c r="X72" s="73"/>
      <c r="Y72" s="73"/>
    </row>
    <row r="73" spans="1:25" ht="15" customHeight="1" x14ac:dyDescent="0.25">
      <c r="A73" s="73"/>
      <c r="B73" s="49"/>
      <c r="C73" s="73"/>
      <c r="D73" s="104"/>
      <c r="E73" s="104"/>
      <c r="F73" s="104"/>
      <c r="G73" s="104"/>
      <c r="H73" s="73"/>
      <c r="I73" s="49"/>
      <c r="J73" s="73"/>
      <c r="K73" s="73"/>
      <c r="L73" s="73"/>
      <c r="M73" s="73"/>
      <c r="N73" s="73"/>
      <c r="O73" s="73"/>
      <c r="P73" s="73"/>
      <c r="Q73" s="73"/>
      <c r="R73" s="73"/>
      <c r="S73" s="73"/>
      <c r="T73" s="73"/>
      <c r="U73" s="73"/>
      <c r="V73" s="73"/>
      <c r="W73" s="73"/>
      <c r="X73" s="73"/>
      <c r="Y73" s="73"/>
    </row>
    <row r="74" spans="1:25" ht="15" customHeight="1" x14ac:dyDescent="0.25">
      <c r="A74" s="73"/>
      <c r="B74" s="49"/>
      <c r="C74" s="73"/>
      <c r="D74" s="104"/>
      <c r="E74" s="104"/>
      <c r="F74" s="104"/>
      <c r="G74" s="104"/>
      <c r="H74" s="73"/>
      <c r="I74" s="49"/>
      <c r="J74" s="73"/>
      <c r="K74" s="73"/>
      <c r="L74" s="73"/>
      <c r="M74" s="73"/>
      <c r="N74" s="73"/>
      <c r="O74" s="73"/>
      <c r="P74" s="73"/>
      <c r="Q74" s="73"/>
      <c r="R74" s="73"/>
      <c r="S74" s="73"/>
      <c r="T74" s="73"/>
      <c r="U74" s="73"/>
      <c r="V74" s="73"/>
      <c r="W74" s="73"/>
      <c r="X74" s="73"/>
      <c r="Y74" s="73"/>
    </row>
    <row r="75" spans="1:25" ht="15" customHeight="1" x14ac:dyDescent="0.25">
      <c r="A75" s="73"/>
      <c r="B75" s="49"/>
      <c r="C75" s="73"/>
      <c r="D75" s="104"/>
      <c r="E75" s="104"/>
      <c r="F75" s="104"/>
      <c r="G75" s="104"/>
      <c r="H75" s="73"/>
      <c r="I75" s="49"/>
      <c r="J75" s="73"/>
      <c r="K75" s="73"/>
      <c r="L75" s="73"/>
      <c r="M75" s="73"/>
      <c r="N75" s="73"/>
      <c r="O75" s="73"/>
      <c r="P75" s="73"/>
      <c r="Q75" s="73"/>
      <c r="R75" s="73"/>
      <c r="S75" s="73"/>
      <c r="T75" s="73"/>
      <c r="U75" s="73"/>
      <c r="V75" s="73"/>
      <c r="W75" s="73"/>
      <c r="X75" s="73"/>
      <c r="Y75" s="73"/>
    </row>
    <row r="76" spans="1:25" ht="15" customHeight="1" x14ac:dyDescent="0.25">
      <c r="A76" s="73"/>
      <c r="B76" s="49"/>
      <c r="C76" s="73"/>
      <c r="D76" s="104"/>
      <c r="E76" s="104"/>
      <c r="F76" s="104"/>
      <c r="G76" s="104"/>
      <c r="H76" s="73"/>
      <c r="I76" s="49"/>
      <c r="J76" s="73"/>
      <c r="K76" s="73"/>
      <c r="L76" s="73"/>
      <c r="M76" s="73"/>
      <c r="N76" s="73"/>
      <c r="O76" s="73"/>
      <c r="P76" s="73"/>
      <c r="Q76" s="73"/>
      <c r="R76" s="73"/>
      <c r="S76" s="73"/>
      <c r="T76" s="73"/>
      <c r="U76" s="73"/>
      <c r="V76" s="73"/>
      <c r="W76" s="73"/>
      <c r="X76" s="73"/>
      <c r="Y76" s="73"/>
    </row>
    <row r="77" spans="1:25" ht="15" customHeight="1" x14ac:dyDescent="0.25">
      <c r="A77" s="73"/>
      <c r="B77" s="49"/>
      <c r="C77" s="73"/>
      <c r="D77" s="104"/>
      <c r="E77" s="104"/>
      <c r="F77" s="104"/>
      <c r="G77" s="104"/>
      <c r="H77" s="73"/>
      <c r="I77" s="49"/>
      <c r="J77" s="73"/>
      <c r="K77" s="73"/>
      <c r="L77" s="73"/>
      <c r="M77" s="73"/>
      <c r="N77" s="73"/>
      <c r="O77" s="73"/>
      <c r="P77" s="73"/>
      <c r="Q77" s="73"/>
      <c r="R77" s="73"/>
      <c r="S77" s="73"/>
      <c r="T77" s="73"/>
      <c r="U77" s="73"/>
      <c r="V77" s="73"/>
      <c r="W77" s="73"/>
      <c r="X77" s="73"/>
      <c r="Y77" s="73"/>
    </row>
    <row r="78" spans="1:25" ht="15" customHeight="1" x14ac:dyDescent="0.25">
      <c r="A78" s="73"/>
      <c r="B78" s="49"/>
      <c r="C78" s="73"/>
      <c r="D78" s="104"/>
      <c r="E78" s="104"/>
      <c r="F78" s="104"/>
      <c r="G78" s="104"/>
      <c r="H78" s="73"/>
      <c r="I78" s="49"/>
      <c r="J78" s="73"/>
      <c r="K78" s="73"/>
      <c r="L78" s="73"/>
      <c r="M78" s="73"/>
      <c r="N78" s="73"/>
      <c r="O78" s="73"/>
      <c r="P78" s="73"/>
      <c r="Q78" s="73"/>
      <c r="R78" s="73"/>
      <c r="S78" s="73"/>
      <c r="T78" s="73"/>
      <c r="U78" s="73"/>
      <c r="V78" s="73"/>
      <c r="W78" s="73"/>
      <c r="X78" s="73"/>
      <c r="Y78" s="73"/>
    </row>
    <row r="79" spans="1:25" ht="15" customHeight="1" x14ac:dyDescent="0.25">
      <c r="A79" s="73"/>
      <c r="B79" s="49"/>
      <c r="C79" s="73"/>
      <c r="D79" s="104"/>
      <c r="E79" s="104"/>
      <c r="F79" s="104"/>
      <c r="G79" s="104"/>
      <c r="H79" s="73"/>
      <c r="I79" s="49"/>
      <c r="J79" s="73"/>
      <c r="K79" s="73"/>
      <c r="L79" s="73"/>
      <c r="M79" s="73"/>
      <c r="N79" s="73"/>
      <c r="O79" s="73"/>
      <c r="P79" s="73"/>
      <c r="Q79" s="73"/>
      <c r="R79" s="73"/>
      <c r="S79" s="73"/>
      <c r="T79" s="73"/>
      <c r="U79" s="73"/>
      <c r="V79" s="73"/>
      <c r="W79" s="73"/>
      <c r="X79" s="73"/>
      <c r="Y79" s="73"/>
    </row>
    <row r="80" spans="1:25" ht="15" customHeight="1" x14ac:dyDescent="0.25">
      <c r="A80" s="73"/>
      <c r="B80" s="49"/>
      <c r="C80" s="73"/>
      <c r="D80" s="104"/>
      <c r="E80" s="104"/>
      <c r="F80" s="104"/>
      <c r="G80" s="104"/>
      <c r="H80" s="73"/>
      <c r="I80" s="49"/>
      <c r="J80" s="73"/>
      <c r="K80" s="73"/>
      <c r="L80" s="73"/>
      <c r="M80" s="73"/>
      <c r="N80" s="73"/>
      <c r="O80" s="73"/>
      <c r="P80" s="73"/>
      <c r="Q80" s="73"/>
      <c r="R80" s="73"/>
      <c r="S80" s="73"/>
      <c r="T80" s="73"/>
      <c r="U80" s="73"/>
      <c r="V80" s="73"/>
      <c r="W80" s="73"/>
      <c r="X80" s="73"/>
      <c r="Y80" s="73"/>
    </row>
    <row r="81" spans="1:25" ht="15" customHeight="1" x14ac:dyDescent="0.25">
      <c r="A81" s="73"/>
      <c r="B81" s="49"/>
      <c r="C81" s="73"/>
      <c r="D81" s="104"/>
      <c r="E81" s="104"/>
      <c r="F81" s="104"/>
      <c r="G81" s="104"/>
      <c r="H81" s="73"/>
      <c r="I81" s="49"/>
      <c r="J81" s="73"/>
      <c r="K81" s="73"/>
      <c r="L81" s="73"/>
      <c r="M81" s="73"/>
      <c r="N81" s="73"/>
      <c r="O81" s="73"/>
      <c r="P81" s="73"/>
      <c r="Q81" s="73"/>
      <c r="R81" s="73"/>
      <c r="S81" s="73"/>
      <c r="T81" s="73"/>
      <c r="U81" s="73"/>
      <c r="V81" s="73"/>
      <c r="W81" s="73"/>
      <c r="X81" s="73"/>
      <c r="Y81" s="73"/>
    </row>
    <row r="82" spans="1:25" ht="15" customHeight="1" x14ac:dyDescent="0.25">
      <c r="A82" s="73"/>
      <c r="B82" s="49"/>
      <c r="C82" s="73"/>
      <c r="D82" s="104"/>
      <c r="E82" s="104"/>
      <c r="F82" s="104"/>
      <c r="G82" s="104"/>
      <c r="H82" s="73"/>
      <c r="I82" s="49"/>
      <c r="J82" s="73"/>
      <c r="K82" s="73"/>
      <c r="L82" s="73"/>
      <c r="M82" s="73"/>
      <c r="N82" s="73"/>
      <c r="O82" s="73"/>
      <c r="P82" s="73"/>
      <c r="Q82" s="73"/>
      <c r="R82" s="73"/>
      <c r="S82" s="73"/>
      <c r="T82" s="73"/>
      <c r="U82" s="73"/>
      <c r="V82" s="73"/>
      <c r="W82" s="73"/>
      <c r="X82" s="73"/>
      <c r="Y82" s="73"/>
    </row>
    <row r="83" spans="1:25" ht="15" customHeight="1" x14ac:dyDescent="0.25">
      <c r="A83" s="73"/>
      <c r="B83" s="49"/>
      <c r="C83" s="73"/>
      <c r="D83" s="104"/>
      <c r="E83" s="104"/>
      <c r="F83" s="104"/>
      <c r="G83" s="104"/>
      <c r="H83" s="73"/>
      <c r="I83" s="49"/>
      <c r="J83" s="73"/>
      <c r="K83" s="73"/>
      <c r="L83" s="73"/>
      <c r="M83" s="73"/>
      <c r="N83" s="73"/>
      <c r="O83" s="73"/>
      <c r="P83" s="73"/>
      <c r="Q83" s="73"/>
      <c r="R83" s="73"/>
      <c r="S83" s="73"/>
      <c r="T83" s="73"/>
      <c r="U83" s="73"/>
      <c r="V83" s="73"/>
      <c r="W83" s="73"/>
      <c r="X83" s="73"/>
      <c r="Y83" s="73"/>
    </row>
    <row r="84" spans="1:25" ht="15" customHeight="1" x14ac:dyDescent="0.25">
      <c r="A84" s="73"/>
      <c r="B84" s="49"/>
      <c r="C84" s="73"/>
      <c r="D84" s="104"/>
      <c r="E84" s="104"/>
      <c r="F84" s="104"/>
      <c r="G84" s="104"/>
      <c r="H84" s="73"/>
      <c r="I84" s="49"/>
      <c r="J84" s="73"/>
      <c r="K84" s="73"/>
      <c r="L84" s="73"/>
      <c r="M84" s="73"/>
      <c r="N84" s="73"/>
      <c r="O84" s="73"/>
      <c r="P84" s="73"/>
      <c r="Q84" s="73"/>
      <c r="R84" s="73"/>
      <c r="S84" s="73"/>
      <c r="T84" s="73"/>
      <c r="U84" s="73"/>
      <c r="V84" s="73"/>
      <c r="W84" s="73"/>
      <c r="X84" s="73"/>
      <c r="Y84" s="73"/>
    </row>
    <row r="85" spans="1:25" ht="15" customHeight="1" x14ac:dyDescent="0.25">
      <c r="A85" s="73"/>
      <c r="B85" s="49"/>
      <c r="C85" s="73"/>
      <c r="D85" s="104"/>
      <c r="E85" s="104"/>
      <c r="F85" s="104"/>
      <c r="G85" s="104"/>
      <c r="H85" s="73"/>
      <c r="I85" s="49"/>
      <c r="J85" s="73"/>
      <c r="K85" s="73"/>
      <c r="L85" s="73"/>
      <c r="M85" s="73"/>
      <c r="N85" s="73"/>
      <c r="O85" s="73"/>
      <c r="P85" s="73"/>
      <c r="Q85" s="73"/>
      <c r="R85" s="73"/>
      <c r="S85" s="73"/>
      <c r="T85" s="73"/>
      <c r="U85" s="73"/>
      <c r="V85" s="73"/>
      <c r="W85" s="73"/>
      <c r="X85" s="73"/>
      <c r="Y85" s="73"/>
    </row>
    <row r="86" spans="1:25" ht="15" customHeight="1" x14ac:dyDescent="0.25">
      <c r="A86" s="73"/>
      <c r="B86" s="49"/>
      <c r="C86" s="73"/>
      <c r="D86" s="104"/>
      <c r="E86" s="104"/>
      <c r="F86" s="104"/>
      <c r="G86" s="104"/>
      <c r="H86" s="73"/>
      <c r="I86" s="49"/>
      <c r="J86" s="73"/>
      <c r="K86" s="73"/>
      <c r="L86" s="73"/>
      <c r="M86" s="73"/>
      <c r="N86" s="73"/>
      <c r="O86" s="73"/>
      <c r="P86" s="73"/>
      <c r="Q86" s="73"/>
      <c r="R86" s="73"/>
      <c r="S86" s="73"/>
      <c r="T86" s="73"/>
      <c r="U86" s="73"/>
      <c r="V86" s="73"/>
      <c r="W86" s="73"/>
      <c r="X86" s="73"/>
      <c r="Y86" s="73"/>
    </row>
    <row r="87" spans="1:25" ht="15" customHeight="1" x14ac:dyDescent="0.25">
      <c r="A87" s="73"/>
      <c r="B87" s="49"/>
      <c r="C87" s="73"/>
      <c r="D87" s="104"/>
      <c r="E87" s="104"/>
      <c r="F87" s="104"/>
      <c r="G87" s="104"/>
      <c r="H87" s="73"/>
      <c r="I87" s="49"/>
      <c r="J87" s="73"/>
      <c r="K87" s="73"/>
      <c r="L87" s="73"/>
      <c r="M87" s="73"/>
      <c r="N87" s="73"/>
      <c r="O87" s="73"/>
      <c r="P87" s="73"/>
      <c r="Q87" s="73"/>
      <c r="R87" s="73"/>
      <c r="S87" s="73"/>
      <c r="T87" s="73"/>
      <c r="U87" s="73"/>
      <c r="V87" s="73"/>
      <c r="W87" s="73"/>
      <c r="X87" s="73"/>
      <c r="Y87" s="73"/>
    </row>
    <row r="88" spans="1:25" ht="15" customHeight="1" x14ac:dyDescent="0.25">
      <c r="A88" s="73"/>
      <c r="B88" s="49"/>
      <c r="C88" s="73"/>
      <c r="D88" s="104"/>
      <c r="E88" s="104"/>
      <c r="F88" s="104"/>
      <c r="G88" s="104"/>
      <c r="H88" s="73"/>
      <c r="I88" s="49"/>
      <c r="J88" s="73"/>
      <c r="K88" s="73"/>
      <c r="L88" s="73"/>
      <c r="M88" s="73"/>
      <c r="N88" s="73"/>
      <c r="O88" s="73"/>
      <c r="P88" s="73"/>
      <c r="Q88" s="73"/>
      <c r="R88" s="73"/>
      <c r="S88" s="73"/>
      <c r="T88" s="73"/>
      <c r="U88" s="73"/>
      <c r="V88" s="73"/>
      <c r="W88" s="73"/>
      <c r="X88" s="73"/>
      <c r="Y88" s="73"/>
    </row>
    <row r="89" spans="1:25" ht="15" customHeight="1" x14ac:dyDescent="0.25">
      <c r="A89" s="73"/>
      <c r="B89" s="49"/>
      <c r="C89" s="73"/>
      <c r="D89" s="104"/>
      <c r="E89" s="104"/>
      <c r="F89" s="104"/>
      <c r="G89" s="104"/>
      <c r="H89" s="73"/>
      <c r="I89" s="49"/>
      <c r="J89" s="73"/>
      <c r="K89" s="73"/>
      <c r="L89" s="73"/>
      <c r="M89" s="73"/>
      <c r="N89" s="73"/>
      <c r="O89" s="73"/>
      <c r="P89" s="73"/>
      <c r="Q89" s="73"/>
      <c r="R89" s="73"/>
      <c r="S89" s="73"/>
      <c r="T89" s="73"/>
      <c r="U89" s="73"/>
      <c r="V89" s="73"/>
      <c r="W89" s="73"/>
      <c r="X89" s="73"/>
      <c r="Y89" s="73"/>
    </row>
    <row r="90" spans="1:25" ht="15" customHeight="1" x14ac:dyDescent="0.25">
      <c r="A90" s="73"/>
      <c r="B90" s="49"/>
      <c r="C90" s="73"/>
      <c r="D90" s="104"/>
      <c r="E90" s="104"/>
      <c r="F90" s="104"/>
      <c r="G90" s="104"/>
      <c r="H90" s="73"/>
      <c r="I90" s="49"/>
      <c r="J90" s="73"/>
      <c r="K90" s="73"/>
      <c r="L90" s="73"/>
      <c r="M90" s="73"/>
      <c r="N90" s="73"/>
      <c r="O90" s="73"/>
      <c r="P90" s="73"/>
      <c r="Q90" s="73"/>
      <c r="R90" s="73"/>
      <c r="S90" s="73"/>
      <c r="T90" s="73"/>
      <c r="U90" s="73"/>
      <c r="V90" s="73"/>
      <c r="W90" s="73"/>
      <c r="X90" s="73"/>
      <c r="Y90" s="73"/>
    </row>
    <row r="91" spans="1:25" ht="15" customHeight="1" x14ac:dyDescent="0.25">
      <c r="A91" s="73"/>
      <c r="B91" s="49"/>
      <c r="C91" s="73"/>
      <c r="D91" s="104"/>
      <c r="E91" s="104"/>
      <c r="F91" s="104"/>
      <c r="G91" s="104"/>
      <c r="H91" s="73"/>
      <c r="I91" s="49"/>
      <c r="J91" s="73"/>
      <c r="K91" s="73"/>
      <c r="L91" s="73"/>
      <c r="M91" s="73"/>
      <c r="N91" s="73"/>
      <c r="O91" s="73"/>
      <c r="P91" s="73"/>
      <c r="Q91" s="73"/>
      <c r="R91" s="73"/>
      <c r="S91" s="73"/>
      <c r="T91" s="73"/>
      <c r="U91" s="73"/>
      <c r="V91" s="73"/>
      <c r="W91" s="73"/>
      <c r="X91" s="73"/>
      <c r="Y91" s="73"/>
    </row>
    <row r="92" spans="1:25" ht="15" customHeight="1" x14ac:dyDescent="0.25">
      <c r="A92" s="73"/>
      <c r="B92" s="49"/>
      <c r="C92" s="73"/>
      <c r="D92" s="104"/>
      <c r="E92" s="104"/>
      <c r="F92" s="104"/>
      <c r="G92" s="104"/>
      <c r="H92" s="73"/>
      <c r="I92" s="49"/>
      <c r="J92" s="73"/>
      <c r="K92" s="73"/>
      <c r="L92" s="73"/>
      <c r="M92" s="73"/>
      <c r="N92" s="73"/>
      <c r="O92" s="73"/>
      <c r="P92" s="73"/>
      <c r="Q92" s="73"/>
      <c r="R92" s="73"/>
      <c r="S92" s="73"/>
      <c r="T92" s="73"/>
      <c r="U92" s="73"/>
      <c r="V92" s="73"/>
      <c r="W92" s="73"/>
      <c r="X92" s="73"/>
      <c r="Y92" s="73"/>
    </row>
    <row r="93" spans="1:25" ht="15" customHeight="1" x14ac:dyDescent="0.25">
      <c r="A93" s="73"/>
      <c r="B93" s="49"/>
      <c r="C93" s="73"/>
      <c r="D93" s="104"/>
      <c r="E93" s="104"/>
      <c r="F93" s="104"/>
      <c r="G93" s="104"/>
      <c r="H93" s="73"/>
      <c r="I93" s="49"/>
      <c r="J93" s="73"/>
      <c r="K93" s="73"/>
      <c r="L93" s="73"/>
      <c r="M93" s="73"/>
      <c r="N93" s="73"/>
      <c r="O93" s="73"/>
      <c r="P93" s="73"/>
      <c r="Q93" s="73"/>
      <c r="R93" s="73"/>
      <c r="S93" s="73"/>
      <c r="T93" s="73"/>
      <c r="U93" s="73"/>
      <c r="V93" s="73"/>
      <c r="W93" s="73"/>
      <c r="X93" s="73"/>
      <c r="Y93" s="73"/>
    </row>
    <row r="94" spans="1:25" ht="15" customHeight="1" x14ac:dyDescent="0.25">
      <c r="A94" s="73"/>
      <c r="B94" s="49"/>
      <c r="C94" s="73"/>
      <c r="D94" s="104"/>
      <c r="E94" s="104"/>
      <c r="F94" s="104"/>
      <c r="G94" s="104"/>
      <c r="H94" s="73"/>
      <c r="I94" s="49"/>
      <c r="J94" s="73"/>
      <c r="K94" s="73"/>
      <c r="L94" s="73"/>
      <c r="M94" s="73"/>
      <c r="N94" s="73"/>
      <c r="O94" s="73"/>
      <c r="P94" s="73"/>
      <c r="Q94" s="73"/>
      <c r="R94" s="73"/>
      <c r="S94" s="73"/>
      <c r="T94" s="73"/>
      <c r="U94" s="73"/>
      <c r="V94" s="73"/>
      <c r="W94" s="73"/>
      <c r="X94" s="73"/>
      <c r="Y94" s="73"/>
    </row>
    <row r="95" spans="1:25" ht="15" customHeight="1" x14ac:dyDescent="0.25">
      <c r="A95" s="73"/>
      <c r="B95" s="49"/>
      <c r="C95" s="73"/>
      <c r="D95" s="104"/>
      <c r="E95" s="104"/>
      <c r="F95" s="104"/>
      <c r="G95" s="104"/>
      <c r="H95" s="73"/>
      <c r="I95" s="49"/>
      <c r="J95" s="73"/>
      <c r="K95" s="73"/>
      <c r="L95" s="73"/>
      <c r="M95" s="73"/>
      <c r="N95" s="73"/>
      <c r="O95" s="73"/>
      <c r="P95" s="73"/>
      <c r="Q95" s="73"/>
      <c r="R95" s="73"/>
      <c r="S95" s="73"/>
      <c r="T95" s="73"/>
      <c r="U95" s="73"/>
      <c r="V95" s="73"/>
      <c r="W95" s="73"/>
      <c r="X95" s="73"/>
      <c r="Y95" s="73"/>
    </row>
    <row r="96" spans="1:25" ht="15" customHeight="1" x14ac:dyDescent="0.25">
      <c r="A96" s="73"/>
      <c r="B96" s="49"/>
      <c r="C96" s="73"/>
      <c r="D96" s="104"/>
      <c r="E96" s="104"/>
      <c r="F96" s="104"/>
      <c r="G96" s="104"/>
      <c r="H96" s="73"/>
      <c r="I96" s="49"/>
      <c r="J96" s="73"/>
      <c r="K96" s="73"/>
      <c r="L96" s="73"/>
      <c r="M96" s="73"/>
      <c r="N96" s="73"/>
      <c r="O96" s="73"/>
      <c r="P96" s="73"/>
      <c r="Q96" s="73"/>
      <c r="R96" s="73"/>
      <c r="S96" s="73"/>
      <c r="T96" s="73"/>
      <c r="U96" s="73"/>
      <c r="V96" s="73"/>
      <c r="W96" s="73"/>
      <c r="X96" s="73"/>
      <c r="Y96" s="73"/>
    </row>
    <row r="97" spans="1:25" ht="15" customHeight="1" x14ac:dyDescent="0.25">
      <c r="A97" s="73"/>
      <c r="B97" s="49"/>
      <c r="C97" s="73"/>
      <c r="D97" s="104"/>
      <c r="E97" s="104"/>
      <c r="F97" s="104"/>
      <c r="G97" s="104"/>
      <c r="H97" s="73"/>
      <c r="I97" s="49"/>
      <c r="J97" s="73"/>
      <c r="K97" s="73"/>
      <c r="L97" s="73"/>
      <c r="M97" s="73"/>
      <c r="N97" s="73"/>
      <c r="O97" s="73"/>
      <c r="P97" s="73"/>
      <c r="Q97" s="73"/>
      <c r="R97" s="73"/>
      <c r="S97" s="73"/>
      <c r="T97" s="73"/>
      <c r="U97" s="73"/>
      <c r="V97" s="73"/>
      <c r="W97" s="73"/>
      <c r="X97" s="73"/>
      <c r="Y97" s="73"/>
    </row>
    <row r="98" spans="1:25" ht="15" customHeight="1" x14ac:dyDescent="0.25">
      <c r="A98" s="73"/>
      <c r="B98" s="49"/>
      <c r="C98" s="73"/>
      <c r="D98" s="104"/>
      <c r="E98" s="104"/>
      <c r="F98" s="104"/>
      <c r="G98" s="104"/>
      <c r="H98" s="73"/>
      <c r="I98" s="49"/>
      <c r="J98" s="73"/>
      <c r="K98" s="73"/>
      <c r="L98" s="73"/>
      <c r="M98" s="73"/>
      <c r="N98" s="73"/>
      <c r="O98" s="73"/>
      <c r="P98" s="73"/>
      <c r="Q98" s="73"/>
      <c r="R98" s="73"/>
      <c r="S98" s="73"/>
      <c r="T98" s="73"/>
      <c r="U98" s="73"/>
      <c r="V98" s="73"/>
      <c r="W98" s="73"/>
      <c r="X98" s="73"/>
      <c r="Y98" s="73"/>
    </row>
    <row r="99" spans="1:25" ht="15" customHeight="1" x14ac:dyDescent="0.25">
      <c r="A99" s="73"/>
      <c r="B99" s="49"/>
      <c r="C99" s="73"/>
      <c r="D99" s="104"/>
      <c r="E99" s="104"/>
      <c r="F99" s="104"/>
      <c r="G99" s="104"/>
      <c r="H99" s="73"/>
      <c r="I99" s="49"/>
      <c r="J99" s="73"/>
      <c r="K99" s="73"/>
      <c r="L99" s="73"/>
      <c r="M99" s="73"/>
      <c r="N99" s="73"/>
      <c r="O99" s="73"/>
      <c r="P99" s="73"/>
      <c r="Q99" s="73"/>
      <c r="R99" s="73"/>
      <c r="S99" s="73"/>
      <c r="T99" s="73"/>
      <c r="U99" s="73"/>
      <c r="V99" s="73"/>
      <c r="W99" s="73"/>
      <c r="X99" s="73"/>
      <c r="Y99" s="73"/>
    </row>
    <row r="100" spans="1:25" ht="15" customHeight="1" x14ac:dyDescent="0.25">
      <c r="A100" s="73"/>
      <c r="B100" s="49"/>
      <c r="C100" s="73"/>
      <c r="D100" s="104"/>
      <c r="E100" s="104"/>
      <c r="F100" s="104"/>
      <c r="G100" s="104"/>
      <c r="H100" s="73"/>
      <c r="I100" s="49"/>
      <c r="J100" s="73"/>
      <c r="K100" s="73"/>
      <c r="L100" s="73"/>
      <c r="M100" s="73"/>
      <c r="N100" s="73"/>
      <c r="O100" s="73"/>
      <c r="P100" s="73"/>
      <c r="Q100" s="73"/>
      <c r="R100" s="73"/>
      <c r="S100" s="73"/>
      <c r="T100" s="73"/>
      <c r="U100" s="73"/>
      <c r="V100" s="73"/>
      <c r="W100" s="73"/>
      <c r="X100" s="73"/>
      <c r="Y100" s="73"/>
    </row>
    <row r="101" spans="1:25" ht="15" customHeight="1" x14ac:dyDescent="0.25">
      <c r="A101" s="73"/>
      <c r="B101" s="49"/>
      <c r="C101" s="73"/>
      <c r="D101" s="104"/>
      <c r="E101" s="104"/>
      <c r="F101" s="104"/>
      <c r="G101" s="104"/>
      <c r="H101" s="73"/>
      <c r="I101" s="49"/>
      <c r="J101" s="73"/>
      <c r="K101" s="73"/>
      <c r="L101" s="73"/>
      <c r="M101" s="73"/>
      <c r="N101" s="73"/>
      <c r="O101" s="73"/>
      <c r="P101" s="73"/>
      <c r="Q101" s="73"/>
      <c r="R101" s="73"/>
      <c r="S101" s="73"/>
      <c r="T101" s="73"/>
      <c r="U101" s="73"/>
      <c r="V101" s="73"/>
      <c r="W101" s="73"/>
      <c r="X101" s="73"/>
      <c r="Y101" s="73"/>
    </row>
    <row r="102" spans="1:25" ht="15" customHeight="1" x14ac:dyDescent="0.25">
      <c r="A102" s="73"/>
      <c r="B102" s="49"/>
      <c r="C102" s="73"/>
      <c r="D102" s="104"/>
      <c r="E102" s="104"/>
      <c r="F102" s="104"/>
      <c r="G102" s="104"/>
      <c r="H102" s="73"/>
      <c r="I102" s="49"/>
      <c r="J102" s="73"/>
      <c r="K102" s="73"/>
      <c r="L102" s="73"/>
      <c r="M102" s="73"/>
      <c r="N102" s="73"/>
      <c r="O102" s="73"/>
      <c r="P102" s="73"/>
      <c r="Q102" s="73"/>
      <c r="R102" s="73"/>
      <c r="S102" s="73"/>
      <c r="T102" s="73"/>
      <c r="U102" s="73"/>
      <c r="V102" s="73"/>
      <c r="W102" s="73"/>
      <c r="X102" s="73"/>
      <c r="Y102" s="73"/>
    </row>
    <row r="103" spans="1:25" ht="15" customHeight="1" x14ac:dyDescent="0.25">
      <c r="A103" s="73"/>
      <c r="B103" s="49"/>
      <c r="C103" s="73"/>
      <c r="D103" s="104"/>
      <c r="E103" s="104"/>
      <c r="F103" s="104"/>
      <c r="G103" s="104"/>
      <c r="H103" s="73"/>
      <c r="I103" s="49"/>
      <c r="J103" s="73"/>
      <c r="K103" s="73"/>
      <c r="L103" s="73"/>
      <c r="M103" s="73"/>
      <c r="N103" s="73"/>
      <c r="O103" s="73"/>
      <c r="P103" s="73"/>
      <c r="Q103" s="73"/>
      <c r="R103" s="73"/>
      <c r="S103" s="73"/>
      <c r="T103" s="73"/>
      <c r="U103" s="73"/>
      <c r="V103" s="73"/>
      <c r="W103" s="73"/>
      <c r="X103" s="73"/>
      <c r="Y103" s="73"/>
    </row>
    <row r="104" spans="1:25" ht="15" customHeight="1" x14ac:dyDescent="0.25">
      <c r="A104" s="73"/>
      <c r="B104" s="49"/>
      <c r="C104" s="73"/>
      <c r="D104" s="104"/>
      <c r="E104" s="104"/>
      <c r="F104" s="104"/>
      <c r="G104" s="104"/>
      <c r="H104" s="73"/>
      <c r="I104" s="49"/>
      <c r="J104" s="73"/>
      <c r="K104" s="73"/>
      <c r="L104" s="73"/>
      <c r="M104" s="73"/>
      <c r="N104" s="73"/>
      <c r="O104" s="73"/>
      <c r="P104" s="73"/>
      <c r="Q104" s="73"/>
      <c r="R104" s="73"/>
      <c r="S104" s="73"/>
      <c r="T104" s="73"/>
      <c r="U104" s="73"/>
      <c r="V104" s="73"/>
      <c r="W104" s="73"/>
      <c r="X104" s="73"/>
      <c r="Y104" s="73"/>
    </row>
    <row r="105" spans="1:25" ht="15" customHeight="1" x14ac:dyDescent="0.25">
      <c r="A105" s="73"/>
      <c r="B105" s="49"/>
      <c r="C105" s="73"/>
      <c r="D105" s="104"/>
      <c r="E105" s="104"/>
      <c r="F105" s="104"/>
      <c r="G105" s="104"/>
      <c r="H105" s="73"/>
      <c r="I105" s="49"/>
      <c r="J105" s="73"/>
      <c r="K105" s="73"/>
      <c r="L105" s="73"/>
      <c r="M105" s="73"/>
      <c r="N105" s="73"/>
      <c r="O105" s="73"/>
      <c r="P105" s="73"/>
      <c r="Q105" s="73"/>
      <c r="R105" s="73"/>
      <c r="S105" s="73"/>
      <c r="T105" s="73"/>
      <c r="U105" s="73"/>
      <c r="V105" s="73"/>
      <c r="W105" s="73"/>
      <c r="X105" s="73"/>
      <c r="Y105" s="73"/>
    </row>
    <row r="106" spans="1:25" ht="15" customHeight="1" x14ac:dyDescent="0.25">
      <c r="A106" s="73"/>
      <c r="B106" s="49"/>
      <c r="C106" s="73"/>
      <c r="D106" s="104"/>
      <c r="E106" s="104"/>
      <c r="F106" s="104"/>
      <c r="G106" s="104"/>
      <c r="H106" s="73"/>
      <c r="I106" s="49"/>
      <c r="J106" s="73"/>
      <c r="K106" s="73"/>
      <c r="L106" s="73"/>
      <c r="M106" s="73"/>
      <c r="N106" s="73"/>
      <c r="O106" s="73"/>
      <c r="P106" s="73"/>
      <c r="Q106" s="73"/>
      <c r="R106" s="73"/>
      <c r="S106" s="73"/>
      <c r="T106" s="73"/>
      <c r="U106" s="73"/>
      <c r="V106" s="73"/>
      <c r="W106" s="73"/>
      <c r="X106" s="73"/>
      <c r="Y106" s="73"/>
    </row>
    <row r="107" spans="1:25" ht="15" customHeight="1" x14ac:dyDescent="0.25">
      <c r="A107" s="73"/>
      <c r="B107" s="49"/>
      <c r="C107" s="73"/>
      <c r="D107" s="104"/>
      <c r="E107" s="104"/>
      <c r="F107" s="104"/>
      <c r="G107" s="104"/>
      <c r="H107" s="73"/>
      <c r="I107" s="49"/>
      <c r="J107" s="73"/>
      <c r="K107" s="73"/>
      <c r="L107" s="73"/>
      <c r="M107" s="73"/>
      <c r="N107" s="73"/>
      <c r="O107" s="73"/>
      <c r="P107" s="73"/>
      <c r="Q107" s="73"/>
      <c r="R107" s="73"/>
      <c r="S107" s="73"/>
      <c r="T107" s="73"/>
      <c r="U107" s="73"/>
      <c r="V107" s="73"/>
      <c r="W107" s="73"/>
      <c r="X107" s="73"/>
      <c r="Y107" s="73"/>
    </row>
    <row r="108" spans="1:25" ht="15" customHeight="1" x14ac:dyDescent="0.25">
      <c r="A108" s="73"/>
      <c r="B108" s="49"/>
      <c r="C108" s="73"/>
      <c r="D108" s="104"/>
      <c r="E108" s="104"/>
      <c r="F108" s="104"/>
      <c r="G108" s="104"/>
      <c r="H108" s="73"/>
      <c r="I108" s="49"/>
      <c r="J108" s="73"/>
      <c r="K108" s="73"/>
      <c r="L108" s="73"/>
      <c r="M108" s="73"/>
      <c r="N108" s="73"/>
      <c r="O108" s="73"/>
      <c r="P108" s="73"/>
      <c r="Q108" s="73"/>
      <c r="R108" s="73"/>
      <c r="S108" s="73"/>
      <c r="T108" s="73"/>
      <c r="U108" s="73"/>
      <c r="V108" s="73"/>
      <c r="W108" s="73"/>
      <c r="X108" s="73"/>
      <c r="Y108" s="73"/>
    </row>
    <row r="109" spans="1:25" ht="15" customHeight="1" x14ac:dyDescent="0.25">
      <c r="A109" s="73"/>
      <c r="B109" s="49"/>
      <c r="C109" s="73"/>
      <c r="D109" s="104"/>
      <c r="E109" s="104"/>
      <c r="F109" s="104"/>
      <c r="G109" s="104"/>
      <c r="H109" s="73"/>
      <c r="I109" s="49"/>
      <c r="J109" s="73"/>
      <c r="K109" s="73"/>
      <c r="L109" s="73"/>
      <c r="M109" s="73"/>
      <c r="N109" s="73"/>
      <c r="O109" s="73"/>
      <c r="P109" s="73"/>
      <c r="Q109" s="73"/>
      <c r="R109" s="73"/>
      <c r="S109" s="73"/>
      <c r="T109" s="73"/>
      <c r="U109" s="73"/>
      <c r="V109" s="73"/>
      <c r="W109" s="73"/>
      <c r="X109" s="73"/>
      <c r="Y109" s="73"/>
    </row>
    <row r="110" spans="1:25" ht="15" customHeight="1" x14ac:dyDescent="0.25">
      <c r="A110" s="73"/>
      <c r="B110" s="49"/>
      <c r="C110" s="73"/>
      <c r="D110" s="104"/>
      <c r="E110" s="104"/>
      <c r="F110" s="104"/>
      <c r="G110" s="104"/>
      <c r="H110" s="73"/>
      <c r="I110" s="49"/>
      <c r="J110" s="73"/>
      <c r="K110" s="73"/>
      <c r="L110" s="73"/>
      <c r="M110" s="73"/>
      <c r="N110" s="73"/>
      <c r="O110" s="73"/>
      <c r="P110" s="73"/>
      <c r="Q110" s="73"/>
      <c r="R110" s="73"/>
      <c r="S110" s="73"/>
      <c r="T110" s="73"/>
      <c r="U110" s="73"/>
      <c r="V110" s="73"/>
      <c r="W110" s="73"/>
      <c r="X110" s="73"/>
      <c r="Y110" s="73"/>
    </row>
    <row r="111" spans="1:25" ht="15" customHeight="1" x14ac:dyDescent="0.25">
      <c r="A111" s="73"/>
      <c r="B111" s="49"/>
      <c r="C111" s="73"/>
      <c r="D111" s="104"/>
      <c r="E111" s="104"/>
      <c r="F111" s="104"/>
      <c r="G111" s="104"/>
      <c r="H111" s="73"/>
      <c r="I111" s="49"/>
      <c r="J111" s="73"/>
      <c r="K111" s="73"/>
      <c r="L111" s="73"/>
      <c r="M111" s="73"/>
      <c r="N111" s="73"/>
      <c r="O111" s="73"/>
      <c r="P111" s="73"/>
      <c r="Q111" s="73"/>
      <c r="R111" s="73"/>
      <c r="S111" s="73"/>
      <c r="T111" s="73"/>
      <c r="U111" s="73"/>
      <c r="V111" s="73"/>
      <c r="W111" s="73"/>
      <c r="X111" s="73"/>
      <c r="Y111" s="73"/>
    </row>
    <row r="112" spans="1:25" ht="15" customHeight="1" x14ac:dyDescent="0.25">
      <c r="A112" s="73"/>
      <c r="B112" s="49"/>
      <c r="C112" s="73"/>
      <c r="D112" s="104"/>
      <c r="E112" s="104"/>
      <c r="F112" s="104"/>
      <c r="G112" s="104"/>
      <c r="H112" s="73"/>
      <c r="I112" s="49"/>
      <c r="J112" s="73"/>
      <c r="K112" s="73"/>
      <c r="L112" s="73"/>
      <c r="M112" s="73"/>
      <c r="N112" s="73"/>
      <c r="O112" s="73"/>
      <c r="P112" s="73"/>
      <c r="Q112" s="73"/>
      <c r="R112" s="73"/>
      <c r="S112" s="73"/>
      <c r="T112" s="73"/>
      <c r="U112" s="73"/>
      <c r="V112" s="73"/>
      <c r="W112" s="73"/>
      <c r="X112" s="73"/>
      <c r="Y112" s="73"/>
    </row>
    <row r="113" spans="1:25" ht="15" customHeight="1" x14ac:dyDescent="0.25">
      <c r="A113" s="73"/>
      <c r="B113" s="49"/>
      <c r="C113" s="73"/>
      <c r="D113" s="104"/>
      <c r="E113" s="104"/>
      <c r="F113" s="104"/>
      <c r="G113" s="104"/>
      <c r="H113" s="73"/>
      <c r="I113" s="49"/>
      <c r="J113" s="73"/>
      <c r="K113" s="73"/>
      <c r="L113" s="73"/>
      <c r="M113" s="73"/>
      <c r="N113" s="73"/>
      <c r="O113" s="73"/>
      <c r="P113" s="73"/>
      <c r="Q113" s="73"/>
      <c r="R113" s="73"/>
      <c r="S113" s="73"/>
      <c r="T113" s="73"/>
      <c r="U113" s="73"/>
      <c r="V113" s="73"/>
      <c r="W113" s="73"/>
      <c r="X113" s="73"/>
      <c r="Y113" s="73"/>
    </row>
    <row r="114" spans="1:25" ht="15" customHeight="1" x14ac:dyDescent="0.25">
      <c r="A114" s="73"/>
      <c r="B114" s="49"/>
      <c r="C114" s="73"/>
      <c r="D114" s="104"/>
      <c r="E114" s="104"/>
      <c r="F114" s="104"/>
      <c r="G114" s="104"/>
      <c r="H114" s="73"/>
      <c r="I114" s="49"/>
      <c r="J114" s="73"/>
      <c r="K114" s="73"/>
      <c r="L114" s="73"/>
      <c r="M114" s="73"/>
      <c r="N114" s="73"/>
      <c r="O114" s="73"/>
      <c r="P114" s="73"/>
      <c r="Q114" s="73"/>
      <c r="R114" s="73"/>
      <c r="S114" s="73"/>
      <c r="T114" s="73"/>
      <c r="U114" s="73"/>
      <c r="V114" s="73"/>
      <c r="W114" s="73"/>
      <c r="X114" s="73"/>
      <c r="Y114" s="73"/>
    </row>
    <row r="115" spans="1:25" ht="15" customHeight="1" x14ac:dyDescent="0.25">
      <c r="A115" s="73"/>
      <c r="B115" s="49"/>
      <c r="C115" s="73"/>
      <c r="D115" s="104"/>
      <c r="E115" s="104"/>
      <c r="F115" s="104"/>
      <c r="G115" s="104"/>
      <c r="H115" s="73"/>
      <c r="I115" s="49"/>
      <c r="J115" s="73"/>
      <c r="K115" s="73"/>
      <c r="L115" s="73"/>
      <c r="M115" s="73"/>
      <c r="N115" s="73"/>
      <c r="O115" s="73"/>
      <c r="P115" s="73"/>
      <c r="Q115" s="73"/>
      <c r="R115" s="73"/>
      <c r="S115" s="73"/>
      <c r="T115" s="73"/>
      <c r="U115" s="73"/>
      <c r="V115" s="73"/>
      <c r="W115" s="73"/>
      <c r="X115" s="73"/>
      <c r="Y115" s="73"/>
    </row>
    <row r="116" spans="1:25" ht="15" customHeight="1" x14ac:dyDescent="0.25">
      <c r="A116" s="73"/>
      <c r="B116" s="49"/>
      <c r="C116" s="73"/>
      <c r="D116" s="104"/>
      <c r="E116" s="104"/>
      <c r="F116" s="104"/>
      <c r="G116" s="104"/>
      <c r="H116" s="73"/>
      <c r="I116" s="49"/>
      <c r="J116" s="73"/>
      <c r="K116" s="73"/>
      <c r="L116" s="73"/>
      <c r="M116" s="73"/>
      <c r="N116" s="73"/>
      <c r="O116" s="73"/>
      <c r="P116" s="73"/>
      <c r="Q116" s="73"/>
      <c r="R116" s="73"/>
      <c r="S116" s="73"/>
      <c r="T116" s="73"/>
      <c r="U116" s="73"/>
      <c r="V116" s="73"/>
      <c r="W116" s="73"/>
      <c r="X116" s="73"/>
      <c r="Y116" s="73"/>
    </row>
    <row r="117" spans="1:25" ht="15" customHeight="1" x14ac:dyDescent="0.25">
      <c r="A117" s="73"/>
      <c r="B117" s="49"/>
      <c r="C117" s="73"/>
      <c r="D117" s="104"/>
      <c r="E117" s="104"/>
      <c r="F117" s="104"/>
      <c r="G117" s="104"/>
      <c r="H117" s="73"/>
      <c r="I117" s="49"/>
      <c r="J117" s="73"/>
      <c r="K117" s="73"/>
      <c r="L117" s="73"/>
      <c r="M117" s="73"/>
      <c r="N117" s="73"/>
      <c r="O117" s="73"/>
      <c r="P117" s="73"/>
      <c r="Q117" s="73"/>
      <c r="R117" s="73"/>
      <c r="S117" s="73"/>
      <c r="T117" s="73"/>
      <c r="U117" s="73"/>
      <c r="V117" s="73"/>
      <c r="W117" s="73"/>
      <c r="X117" s="73"/>
      <c r="Y117" s="73"/>
    </row>
    <row r="118" spans="1:25" ht="15" customHeight="1" x14ac:dyDescent="0.25">
      <c r="A118" s="73"/>
      <c r="B118" s="49"/>
      <c r="C118" s="73"/>
      <c r="D118" s="104"/>
      <c r="E118" s="104"/>
      <c r="F118" s="104"/>
      <c r="G118" s="104"/>
      <c r="H118" s="73"/>
      <c r="I118" s="49"/>
      <c r="J118" s="73"/>
      <c r="K118" s="73"/>
      <c r="L118" s="73"/>
      <c r="M118" s="73"/>
      <c r="N118" s="73"/>
      <c r="O118" s="73"/>
      <c r="P118" s="73"/>
      <c r="Q118" s="73"/>
      <c r="R118" s="73"/>
      <c r="S118" s="73"/>
      <c r="T118" s="73"/>
      <c r="U118" s="73"/>
      <c r="V118" s="73"/>
      <c r="W118" s="73"/>
      <c r="X118" s="73"/>
      <c r="Y118" s="73"/>
    </row>
    <row r="119" spans="1:25" ht="15" customHeight="1" x14ac:dyDescent="0.25">
      <c r="A119" s="73"/>
      <c r="B119" s="49"/>
      <c r="C119" s="73"/>
      <c r="D119" s="104"/>
      <c r="E119" s="104"/>
      <c r="F119" s="104"/>
      <c r="G119" s="104"/>
      <c r="H119" s="73"/>
      <c r="I119" s="49"/>
      <c r="J119" s="73"/>
      <c r="K119" s="73"/>
      <c r="L119" s="73"/>
      <c r="M119" s="73"/>
      <c r="N119" s="73"/>
      <c r="O119" s="73"/>
      <c r="P119" s="73"/>
      <c r="Q119" s="73"/>
      <c r="R119" s="73"/>
      <c r="S119" s="73"/>
      <c r="T119" s="73"/>
      <c r="U119" s="73"/>
      <c r="V119" s="73"/>
      <c r="W119" s="73"/>
      <c r="X119" s="73"/>
      <c r="Y119" s="73"/>
    </row>
    <row r="120" spans="1:25" ht="15" customHeight="1" x14ac:dyDescent="0.25">
      <c r="A120" s="73"/>
      <c r="B120" s="49"/>
      <c r="C120" s="73"/>
      <c r="D120" s="104"/>
      <c r="E120" s="104"/>
      <c r="F120" s="104"/>
      <c r="G120" s="104"/>
      <c r="H120" s="73"/>
      <c r="I120" s="49"/>
      <c r="J120" s="73"/>
      <c r="K120" s="73"/>
      <c r="L120" s="73"/>
      <c r="M120" s="73"/>
      <c r="N120" s="73"/>
      <c r="O120" s="73"/>
      <c r="P120" s="73"/>
      <c r="Q120" s="73"/>
      <c r="R120" s="73"/>
      <c r="S120" s="73"/>
      <c r="T120" s="73"/>
      <c r="U120" s="73"/>
      <c r="V120" s="73"/>
      <c r="W120" s="73"/>
      <c r="X120" s="73"/>
      <c r="Y120" s="73"/>
    </row>
    <row r="121" spans="1:25" ht="15" customHeight="1" x14ac:dyDescent="0.25">
      <c r="A121" s="73"/>
      <c r="B121" s="49"/>
      <c r="C121" s="73"/>
      <c r="D121" s="104"/>
      <c r="E121" s="104"/>
      <c r="F121" s="104"/>
      <c r="G121" s="104"/>
      <c r="H121" s="73"/>
      <c r="I121" s="49"/>
      <c r="J121" s="73"/>
      <c r="K121" s="73"/>
      <c r="L121" s="73"/>
      <c r="M121" s="73"/>
      <c r="N121" s="73"/>
      <c r="O121" s="73"/>
      <c r="P121" s="73"/>
      <c r="Q121" s="73"/>
      <c r="R121" s="73"/>
      <c r="S121" s="73"/>
      <c r="T121" s="73"/>
      <c r="U121" s="73"/>
      <c r="V121" s="73"/>
      <c r="W121" s="73"/>
      <c r="X121" s="73"/>
      <c r="Y121" s="73"/>
    </row>
    <row r="122" spans="1:25" ht="15" customHeight="1" x14ac:dyDescent="0.25">
      <c r="A122" s="73"/>
      <c r="B122" s="49"/>
      <c r="C122" s="73"/>
      <c r="D122" s="104"/>
      <c r="E122" s="104"/>
      <c r="F122" s="104"/>
      <c r="G122" s="104"/>
      <c r="H122" s="73"/>
      <c r="I122" s="49"/>
      <c r="J122" s="73"/>
      <c r="K122" s="73"/>
      <c r="L122" s="73"/>
      <c r="M122" s="73"/>
      <c r="N122" s="73"/>
      <c r="O122" s="73"/>
      <c r="P122" s="73"/>
      <c r="Q122" s="73"/>
      <c r="R122" s="73"/>
      <c r="S122" s="73"/>
      <c r="T122" s="73"/>
      <c r="U122" s="73"/>
      <c r="V122" s="73"/>
      <c r="W122" s="73"/>
      <c r="X122" s="73"/>
      <c r="Y122" s="73"/>
    </row>
    <row r="123" spans="1:25" ht="15" customHeight="1" x14ac:dyDescent="0.25">
      <c r="A123" s="73"/>
      <c r="B123" s="49"/>
      <c r="C123" s="73"/>
      <c r="D123" s="104"/>
      <c r="E123" s="104"/>
      <c r="F123" s="104"/>
      <c r="G123" s="104"/>
      <c r="H123" s="73"/>
      <c r="I123" s="49"/>
      <c r="J123" s="73"/>
      <c r="K123" s="73"/>
      <c r="L123" s="73"/>
      <c r="M123" s="73"/>
      <c r="N123" s="73"/>
      <c r="O123" s="73"/>
      <c r="P123" s="73"/>
      <c r="Q123" s="73"/>
      <c r="R123" s="73"/>
      <c r="S123" s="73"/>
      <c r="T123" s="73"/>
      <c r="U123" s="73"/>
      <c r="V123" s="73"/>
      <c r="W123" s="73"/>
      <c r="X123" s="73"/>
      <c r="Y123" s="73"/>
    </row>
    <row r="124" spans="1:25" ht="15" customHeight="1" x14ac:dyDescent="0.25">
      <c r="A124" s="73"/>
      <c r="B124" s="49"/>
      <c r="C124" s="73"/>
      <c r="D124" s="104"/>
      <c r="E124" s="104"/>
      <c r="F124" s="104"/>
      <c r="G124" s="104"/>
      <c r="H124" s="73"/>
      <c r="I124" s="49"/>
      <c r="J124" s="73"/>
      <c r="K124" s="73"/>
      <c r="L124" s="73"/>
      <c r="M124" s="73"/>
      <c r="N124" s="73"/>
      <c r="O124" s="73"/>
      <c r="P124" s="73"/>
      <c r="Q124" s="73"/>
      <c r="R124" s="73"/>
      <c r="S124" s="73"/>
      <c r="T124" s="73"/>
      <c r="U124" s="73"/>
      <c r="V124" s="73"/>
      <c r="W124" s="73"/>
      <c r="X124" s="73"/>
      <c r="Y124" s="73"/>
    </row>
    <row r="125" spans="1:25" ht="15" customHeight="1" x14ac:dyDescent="0.25">
      <c r="A125" s="73"/>
      <c r="B125" s="49"/>
      <c r="C125" s="73"/>
      <c r="D125" s="104"/>
      <c r="E125" s="104"/>
      <c r="F125" s="104"/>
      <c r="G125" s="104"/>
      <c r="H125" s="73"/>
      <c r="I125" s="49"/>
      <c r="J125" s="73"/>
      <c r="K125" s="73"/>
      <c r="L125" s="73"/>
      <c r="M125" s="73"/>
      <c r="N125" s="73"/>
      <c r="O125" s="73"/>
      <c r="P125" s="73"/>
      <c r="Q125" s="73"/>
      <c r="R125" s="73"/>
      <c r="S125" s="73"/>
      <c r="T125" s="73"/>
      <c r="U125" s="73"/>
      <c r="V125" s="73"/>
      <c r="W125" s="73"/>
      <c r="X125" s="73"/>
      <c r="Y125" s="73"/>
    </row>
    <row r="126" spans="1:25" ht="15" customHeight="1" x14ac:dyDescent="0.25">
      <c r="A126" s="73"/>
      <c r="B126" s="49"/>
      <c r="C126" s="73"/>
      <c r="D126" s="104"/>
      <c r="E126" s="104"/>
      <c r="F126" s="104"/>
      <c r="G126" s="104"/>
      <c r="H126" s="73"/>
      <c r="I126" s="49"/>
      <c r="J126" s="73"/>
      <c r="K126" s="73"/>
      <c r="L126" s="73"/>
      <c r="M126" s="73"/>
      <c r="N126" s="73"/>
      <c r="O126" s="73"/>
      <c r="P126" s="73"/>
      <c r="Q126" s="73"/>
      <c r="R126" s="73"/>
      <c r="S126" s="73"/>
      <c r="T126" s="73"/>
      <c r="U126" s="73"/>
      <c r="V126" s="73"/>
      <c r="W126" s="73"/>
      <c r="X126" s="73"/>
      <c r="Y126" s="73"/>
    </row>
    <row r="127" spans="1:25" ht="15" customHeight="1" x14ac:dyDescent="0.25">
      <c r="A127" s="73"/>
      <c r="B127" s="49"/>
      <c r="C127" s="73"/>
      <c r="D127" s="104"/>
      <c r="E127" s="104"/>
      <c r="F127" s="104"/>
      <c r="G127" s="104"/>
      <c r="H127" s="73"/>
      <c r="I127" s="49"/>
      <c r="J127" s="73"/>
      <c r="K127" s="73"/>
      <c r="L127" s="73"/>
      <c r="M127" s="73"/>
      <c r="N127" s="73"/>
      <c r="O127" s="73"/>
      <c r="P127" s="73"/>
      <c r="Q127" s="73"/>
      <c r="R127" s="73"/>
      <c r="S127" s="73"/>
      <c r="T127" s="73"/>
      <c r="U127" s="73"/>
      <c r="V127" s="73"/>
      <c r="W127" s="73"/>
      <c r="X127" s="73"/>
      <c r="Y127" s="73"/>
    </row>
    <row r="128" spans="1:25" ht="15" customHeight="1" x14ac:dyDescent="0.25">
      <c r="A128" s="73"/>
      <c r="B128" s="49"/>
      <c r="C128" s="73"/>
      <c r="D128" s="104"/>
      <c r="E128" s="104"/>
      <c r="F128" s="104"/>
      <c r="G128" s="104"/>
      <c r="H128" s="73"/>
      <c r="I128" s="49"/>
      <c r="J128" s="73"/>
      <c r="K128" s="73"/>
      <c r="L128" s="73"/>
      <c r="M128" s="73"/>
      <c r="N128" s="73"/>
      <c r="O128" s="73"/>
      <c r="P128" s="73"/>
      <c r="Q128" s="73"/>
      <c r="R128" s="73"/>
      <c r="S128" s="73"/>
      <c r="T128" s="73"/>
      <c r="U128" s="73"/>
      <c r="V128" s="73"/>
      <c r="W128" s="73"/>
      <c r="X128" s="73"/>
      <c r="Y128" s="73"/>
    </row>
    <row r="129" spans="1:25" ht="15" customHeight="1" x14ac:dyDescent="0.25">
      <c r="A129" s="73"/>
      <c r="B129" s="49"/>
      <c r="C129" s="73"/>
      <c r="D129" s="104"/>
      <c r="E129" s="104"/>
      <c r="F129" s="104"/>
      <c r="G129" s="104"/>
      <c r="H129" s="73"/>
      <c r="I129" s="49"/>
      <c r="J129" s="73"/>
      <c r="K129" s="73"/>
      <c r="L129" s="73"/>
      <c r="M129" s="73"/>
      <c r="N129" s="73"/>
      <c r="O129" s="73"/>
      <c r="P129" s="73"/>
      <c r="Q129" s="73"/>
      <c r="R129" s="73"/>
      <c r="S129" s="73"/>
      <c r="T129" s="73"/>
      <c r="U129" s="73"/>
      <c r="V129" s="73"/>
      <c r="W129" s="73"/>
      <c r="X129" s="73"/>
      <c r="Y129" s="73"/>
    </row>
    <row r="130" spans="1:25" ht="15" customHeight="1" x14ac:dyDescent="0.25">
      <c r="A130" s="73"/>
      <c r="B130" s="49"/>
      <c r="C130" s="73"/>
      <c r="D130" s="104"/>
      <c r="E130" s="104"/>
      <c r="F130" s="104"/>
      <c r="G130" s="104"/>
      <c r="H130" s="73"/>
      <c r="I130" s="49"/>
      <c r="J130" s="73"/>
      <c r="K130" s="73"/>
      <c r="L130" s="73"/>
      <c r="M130" s="73"/>
      <c r="N130" s="73"/>
      <c r="O130" s="73"/>
      <c r="P130" s="73"/>
      <c r="Q130" s="73"/>
      <c r="R130" s="73"/>
      <c r="S130" s="73"/>
      <c r="T130" s="73"/>
      <c r="U130" s="73"/>
      <c r="V130" s="73"/>
      <c r="W130" s="73"/>
      <c r="X130" s="73"/>
      <c r="Y130" s="73"/>
    </row>
    <row r="131" spans="1:25" ht="15" customHeight="1" x14ac:dyDescent="0.25">
      <c r="A131" s="73"/>
      <c r="B131" s="49"/>
      <c r="C131" s="73"/>
      <c r="D131" s="104"/>
      <c r="E131" s="104"/>
      <c r="F131" s="104"/>
      <c r="G131" s="104"/>
      <c r="H131" s="73"/>
      <c r="I131" s="49"/>
      <c r="J131" s="73"/>
      <c r="K131" s="73"/>
      <c r="L131" s="73"/>
      <c r="M131" s="73"/>
      <c r="N131" s="73"/>
      <c r="O131" s="73"/>
      <c r="P131" s="73"/>
      <c r="Q131" s="73"/>
      <c r="R131" s="73"/>
      <c r="S131" s="73"/>
      <c r="T131" s="73"/>
      <c r="U131" s="73"/>
      <c r="V131" s="73"/>
      <c r="W131" s="73"/>
      <c r="X131" s="73"/>
      <c r="Y131" s="73"/>
    </row>
    <row r="132" spans="1:25" ht="15" customHeight="1" x14ac:dyDescent="0.25">
      <c r="A132" s="73"/>
      <c r="B132" s="49"/>
      <c r="C132" s="73"/>
      <c r="D132" s="104"/>
      <c r="E132" s="104"/>
      <c r="F132" s="104"/>
      <c r="G132" s="104"/>
      <c r="H132" s="73"/>
      <c r="I132" s="49"/>
      <c r="J132" s="73"/>
      <c r="K132" s="73"/>
      <c r="L132" s="73"/>
      <c r="M132" s="73"/>
      <c r="N132" s="73"/>
      <c r="O132" s="73"/>
      <c r="P132" s="73"/>
      <c r="Q132" s="73"/>
      <c r="R132" s="73"/>
      <c r="S132" s="73"/>
      <c r="T132" s="73"/>
      <c r="U132" s="73"/>
      <c r="V132" s="73"/>
      <c r="W132" s="73"/>
      <c r="X132" s="73"/>
      <c r="Y132" s="73"/>
    </row>
    <row r="133" spans="1:25" ht="15" customHeight="1" x14ac:dyDescent="0.25">
      <c r="A133" s="73"/>
      <c r="B133" s="49"/>
      <c r="C133" s="73"/>
      <c r="D133" s="104"/>
      <c r="E133" s="104"/>
      <c r="F133" s="104"/>
      <c r="G133" s="104"/>
      <c r="H133" s="73"/>
      <c r="I133" s="49"/>
      <c r="J133" s="73"/>
      <c r="K133" s="73"/>
      <c r="L133" s="73"/>
      <c r="M133" s="73"/>
      <c r="N133" s="73"/>
      <c r="O133" s="73"/>
      <c r="P133" s="73"/>
      <c r="Q133" s="73"/>
      <c r="R133" s="73"/>
      <c r="S133" s="73"/>
      <c r="T133" s="73"/>
      <c r="U133" s="73"/>
      <c r="V133" s="73"/>
      <c r="W133" s="73"/>
      <c r="X133" s="73"/>
      <c r="Y133" s="73"/>
    </row>
    <row r="134" spans="1:25" ht="15" customHeight="1" x14ac:dyDescent="0.25">
      <c r="A134" s="73"/>
      <c r="B134" s="49"/>
      <c r="C134" s="73"/>
      <c r="D134" s="104"/>
      <c r="E134" s="104"/>
      <c r="F134" s="104"/>
      <c r="G134" s="104"/>
      <c r="H134" s="73"/>
      <c r="I134" s="49"/>
      <c r="J134" s="73"/>
      <c r="K134" s="73"/>
      <c r="L134" s="73"/>
      <c r="M134" s="73"/>
      <c r="N134" s="73"/>
      <c r="O134" s="73"/>
      <c r="P134" s="73"/>
      <c r="Q134" s="73"/>
      <c r="R134" s="73"/>
      <c r="S134" s="73"/>
      <c r="T134" s="73"/>
      <c r="U134" s="73"/>
      <c r="V134" s="73"/>
      <c r="W134" s="73"/>
      <c r="X134" s="73"/>
      <c r="Y134" s="73"/>
    </row>
    <row r="135" spans="1:25" ht="15" customHeight="1" x14ac:dyDescent="0.25">
      <c r="A135" s="73"/>
      <c r="B135" s="49"/>
      <c r="C135" s="73"/>
      <c r="D135" s="104"/>
      <c r="E135" s="104"/>
      <c r="F135" s="104"/>
      <c r="G135" s="104"/>
      <c r="H135" s="73"/>
      <c r="I135" s="49"/>
      <c r="J135" s="73"/>
      <c r="K135" s="73"/>
      <c r="L135" s="73"/>
      <c r="M135" s="73"/>
      <c r="N135" s="73"/>
      <c r="O135" s="73"/>
      <c r="P135" s="73"/>
      <c r="Q135" s="73"/>
      <c r="R135" s="73"/>
      <c r="S135" s="73"/>
      <c r="T135" s="73"/>
      <c r="U135" s="73"/>
      <c r="V135" s="73"/>
      <c r="W135" s="73"/>
      <c r="X135" s="73"/>
      <c r="Y135" s="73"/>
    </row>
    <row r="136" spans="1:25" ht="15" customHeight="1" x14ac:dyDescent="0.25">
      <c r="A136" s="73"/>
      <c r="B136" s="49"/>
      <c r="C136" s="73"/>
      <c r="D136" s="104"/>
      <c r="E136" s="104"/>
      <c r="F136" s="104"/>
      <c r="G136" s="104"/>
      <c r="H136" s="73"/>
      <c r="I136" s="49"/>
      <c r="J136" s="73"/>
      <c r="K136" s="73"/>
      <c r="L136" s="73"/>
      <c r="M136" s="73"/>
      <c r="N136" s="73"/>
      <c r="O136" s="73"/>
      <c r="P136" s="73"/>
      <c r="Q136" s="73"/>
      <c r="R136" s="73"/>
      <c r="S136" s="73"/>
      <c r="T136" s="73"/>
      <c r="U136" s="73"/>
      <c r="V136" s="73"/>
      <c r="W136" s="73"/>
      <c r="X136" s="73"/>
      <c r="Y136" s="73"/>
    </row>
    <row r="137" spans="1:25" ht="15" customHeight="1" x14ac:dyDescent="0.25">
      <c r="A137" s="73"/>
      <c r="B137" s="49"/>
      <c r="C137" s="73"/>
      <c r="D137" s="104"/>
      <c r="E137" s="104"/>
      <c r="F137" s="104"/>
      <c r="G137" s="104"/>
      <c r="H137" s="73"/>
      <c r="I137" s="49"/>
      <c r="J137" s="73"/>
      <c r="K137" s="73"/>
      <c r="L137" s="73"/>
      <c r="M137" s="73"/>
      <c r="N137" s="73"/>
      <c r="O137" s="73"/>
      <c r="P137" s="73"/>
      <c r="Q137" s="73"/>
      <c r="R137" s="73"/>
      <c r="S137" s="73"/>
      <c r="T137" s="73"/>
      <c r="U137" s="73"/>
      <c r="V137" s="73"/>
      <c r="W137" s="73"/>
      <c r="X137" s="73"/>
      <c r="Y137" s="73"/>
    </row>
    <row r="138" spans="1:25" ht="15" customHeight="1" x14ac:dyDescent="0.25">
      <c r="A138" s="73"/>
      <c r="B138" s="49"/>
      <c r="C138" s="73"/>
      <c r="D138" s="104"/>
      <c r="E138" s="104"/>
      <c r="F138" s="104"/>
      <c r="G138" s="104"/>
      <c r="H138" s="73"/>
      <c r="I138" s="49"/>
      <c r="J138" s="73"/>
      <c r="K138" s="73"/>
      <c r="L138" s="73"/>
      <c r="M138" s="73"/>
      <c r="N138" s="73"/>
      <c r="O138" s="73"/>
      <c r="P138" s="73"/>
      <c r="Q138" s="73"/>
      <c r="R138" s="73"/>
      <c r="S138" s="73"/>
      <c r="T138" s="73"/>
      <c r="U138" s="73"/>
      <c r="V138" s="73"/>
      <c r="W138" s="73"/>
      <c r="X138" s="73"/>
      <c r="Y138" s="73"/>
    </row>
    <row r="139" spans="1:25" ht="15" customHeight="1" x14ac:dyDescent="0.25">
      <c r="A139" s="73"/>
      <c r="B139" s="49"/>
      <c r="C139" s="73"/>
      <c r="D139" s="104"/>
      <c r="E139" s="104"/>
      <c r="F139" s="104"/>
      <c r="G139" s="104"/>
      <c r="H139" s="73"/>
      <c r="I139" s="49"/>
      <c r="J139" s="73"/>
      <c r="K139" s="73"/>
      <c r="L139" s="73"/>
      <c r="M139" s="73"/>
      <c r="N139" s="73"/>
      <c r="O139" s="73"/>
      <c r="P139" s="73"/>
      <c r="Q139" s="73"/>
      <c r="R139" s="73"/>
      <c r="S139" s="73"/>
      <c r="T139" s="73"/>
      <c r="U139" s="73"/>
      <c r="V139" s="73"/>
      <c r="W139" s="73"/>
      <c r="X139" s="73"/>
      <c r="Y139" s="73"/>
    </row>
    <row r="140" spans="1:25" ht="15" customHeight="1" x14ac:dyDescent="0.25">
      <c r="A140" s="73"/>
      <c r="B140" s="49"/>
      <c r="C140" s="73"/>
      <c r="D140" s="104"/>
      <c r="E140" s="104"/>
      <c r="F140" s="104"/>
      <c r="G140" s="104"/>
      <c r="H140" s="73"/>
      <c r="I140" s="49"/>
      <c r="J140" s="73"/>
      <c r="K140" s="73"/>
      <c r="L140" s="73"/>
      <c r="M140" s="73"/>
      <c r="N140" s="73"/>
      <c r="O140" s="73"/>
      <c r="P140" s="73"/>
      <c r="Q140" s="73"/>
      <c r="R140" s="73"/>
      <c r="S140" s="73"/>
      <c r="T140" s="73"/>
      <c r="U140" s="73"/>
      <c r="V140" s="73"/>
      <c r="W140" s="73"/>
      <c r="X140" s="73"/>
      <c r="Y140" s="73"/>
    </row>
    <row r="141" spans="1:25" ht="15" customHeight="1" x14ac:dyDescent="0.25">
      <c r="A141" s="73"/>
      <c r="B141" s="49"/>
      <c r="C141" s="73"/>
      <c r="D141" s="104"/>
      <c r="E141" s="104"/>
      <c r="F141" s="104"/>
      <c r="G141" s="104"/>
      <c r="H141" s="73"/>
      <c r="I141" s="49"/>
      <c r="J141" s="73"/>
      <c r="K141" s="73"/>
      <c r="L141" s="73"/>
      <c r="M141" s="73"/>
      <c r="N141" s="73"/>
      <c r="O141" s="73"/>
      <c r="P141" s="73"/>
      <c r="Q141" s="73"/>
      <c r="R141" s="73"/>
      <c r="S141" s="73"/>
      <c r="T141" s="73"/>
      <c r="U141" s="73"/>
      <c r="V141" s="73"/>
      <c r="W141" s="73"/>
      <c r="X141" s="73"/>
      <c r="Y141" s="73"/>
    </row>
    <row r="142" spans="1:25" ht="15" customHeight="1" x14ac:dyDescent="0.25">
      <c r="A142" s="73"/>
      <c r="B142" s="49"/>
      <c r="C142" s="73"/>
      <c r="D142" s="104"/>
      <c r="E142" s="104"/>
      <c r="F142" s="104"/>
      <c r="G142" s="104"/>
      <c r="H142" s="73"/>
      <c r="I142" s="49"/>
      <c r="J142" s="73"/>
      <c r="K142" s="73"/>
      <c r="L142" s="73"/>
      <c r="M142" s="73"/>
      <c r="N142" s="73"/>
      <c r="O142" s="73"/>
      <c r="P142" s="73"/>
      <c r="Q142" s="73"/>
      <c r="R142" s="73"/>
      <c r="S142" s="73"/>
      <c r="T142" s="73"/>
      <c r="U142" s="73"/>
      <c r="V142" s="73"/>
      <c r="W142" s="73"/>
      <c r="X142" s="73"/>
      <c r="Y142" s="73"/>
    </row>
    <row r="143" spans="1:25" ht="15" customHeight="1" x14ac:dyDescent="0.25">
      <c r="A143" s="73"/>
      <c r="B143" s="49"/>
      <c r="C143" s="73"/>
      <c r="D143" s="104"/>
      <c r="E143" s="104"/>
      <c r="F143" s="104"/>
      <c r="G143" s="104"/>
      <c r="H143" s="73"/>
      <c r="I143" s="49"/>
      <c r="J143" s="73"/>
      <c r="K143" s="73"/>
      <c r="L143" s="73"/>
      <c r="M143" s="73"/>
      <c r="N143" s="73"/>
      <c r="O143" s="73"/>
      <c r="P143" s="73"/>
      <c r="Q143" s="73"/>
      <c r="R143" s="73"/>
      <c r="S143" s="73"/>
      <c r="T143" s="73"/>
      <c r="U143" s="73"/>
      <c r="V143" s="73"/>
      <c r="W143" s="73"/>
      <c r="X143" s="73"/>
      <c r="Y143" s="73"/>
    </row>
    <row r="144" spans="1:25" ht="15" customHeight="1" x14ac:dyDescent="0.25">
      <c r="A144" s="73"/>
      <c r="B144" s="49"/>
      <c r="C144" s="73"/>
      <c r="D144" s="104"/>
      <c r="E144" s="104"/>
      <c r="F144" s="104"/>
      <c r="G144" s="104"/>
      <c r="H144" s="73"/>
      <c r="I144" s="49"/>
      <c r="J144" s="73"/>
      <c r="K144" s="73"/>
      <c r="L144" s="73"/>
      <c r="M144" s="73"/>
      <c r="N144" s="73"/>
      <c r="O144" s="73"/>
      <c r="P144" s="73"/>
      <c r="Q144" s="73"/>
      <c r="R144" s="73"/>
      <c r="S144" s="73"/>
      <c r="T144" s="73"/>
      <c r="U144" s="73"/>
      <c r="V144" s="73"/>
      <c r="W144" s="73"/>
      <c r="X144" s="73"/>
      <c r="Y144" s="73"/>
    </row>
    <row r="145" spans="1:25" ht="15" customHeight="1" x14ac:dyDescent="0.25">
      <c r="A145" s="73"/>
      <c r="B145" s="49"/>
      <c r="C145" s="73"/>
      <c r="D145" s="104"/>
      <c r="E145" s="104"/>
      <c r="F145" s="104"/>
      <c r="G145" s="104"/>
      <c r="H145" s="73"/>
      <c r="I145" s="49"/>
      <c r="J145" s="73"/>
      <c r="K145" s="73"/>
      <c r="L145" s="73"/>
      <c r="M145" s="73"/>
      <c r="N145" s="73"/>
      <c r="O145" s="73"/>
      <c r="P145" s="73"/>
      <c r="Q145" s="73"/>
      <c r="R145" s="73"/>
      <c r="S145" s="73"/>
      <c r="T145" s="73"/>
      <c r="U145" s="73"/>
      <c r="V145" s="73"/>
      <c r="W145" s="73"/>
      <c r="X145" s="73"/>
      <c r="Y145" s="73"/>
    </row>
    <row r="146" spans="1:25" ht="14.25" customHeight="1" x14ac:dyDescent="0.25">
      <c r="A146" s="73"/>
      <c r="B146" s="49"/>
      <c r="C146" s="73"/>
      <c r="D146" s="104"/>
      <c r="E146" s="104"/>
      <c r="F146" s="104"/>
      <c r="G146" s="104"/>
      <c r="H146" s="73"/>
      <c r="I146" s="49"/>
      <c r="J146" s="73"/>
      <c r="K146" s="73"/>
      <c r="L146" s="73"/>
      <c r="M146" s="73"/>
      <c r="N146" s="73"/>
      <c r="O146" s="73"/>
      <c r="P146" s="73"/>
      <c r="Q146" s="73"/>
      <c r="R146" s="73"/>
      <c r="S146" s="73"/>
      <c r="T146" s="73"/>
      <c r="U146" s="73"/>
      <c r="V146" s="73"/>
      <c r="W146" s="73"/>
      <c r="X146" s="73"/>
      <c r="Y146" s="73"/>
    </row>
    <row r="147" spans="1:25" ht="15" customHeight="1" x14ac:dyDescent="0.25">
      <c r="A147" s="73"/>
      <c r="B147" s="49"/>
      <c r="C147" s="73"/>
      <c r="D147" s="104"/>
      <c r="E147" s="104"/>
      <c r="F147" s="104"/>
      <c r="G147" s="104"/>
      <c r="H147" s="73"/>
      <c r="I147" s="49"/>
      <c r="J147" s="73"/>
      <c r="K147" s="73"/>
      <c r="L147" s="73"/>
      <c r="M147" s="73"/>
      <c r="N147" s="73"/>
      <c r="O147" s="73"/>
      <c r="P147" s="73"/>
      <c r="Q147" s="73"/>
      <c r="R147" s="73"/>
      <c r="S147" s="73"/>
      <c r="T147" s="73"/>
      <c r="U147" s="73"/>
      <c r="V147" s="73"/>
      <c r="W147" s="73"/>
      <c r="X147" s="73"/>
      <c r="Y147" s="73"/>
    </row>
    <row r="148" spans="1:25" ht="15" customHeight="1" x14ac:dyDescent="0.25">
      <c r="A148" s="73"/>
      <c r="B148" s="49"/>
      <c r="C148" s="73"/>
      <c r="D148" s="104"/>
      <c r="E148" s="104"/>
      <c r="F148" s="104"/>
      <c r="G148" s="104"/>
      <c r="H148" s="73"/>
      <c r="I148" s="49"/>
      <c r="J148" s="73"/>
      <c r="K148" s="73"/>
      <c r="L148" s="73"/>
      <c r="M148" s="73"/>
      <c r="N148" s="73"/>
      <c r="O148" s="73"/>
      <c r="P148" s="73"/>
      <c r="Q148" s="73"/>
      <c r="R148" s="73"/>
      <c r="S148" s="73"/>
      <c r="T148" s="73"/>
      <c r="U148" s="73"/>
      <c r="V148" s="73"/>
      <c r="W148" s="73"/>
      <c r="X148" s="73"/>
      <c r="Y148" s="73"/>
    </row>
    <row r="149" spans="1:25" ht="15" customHeight="1" x14ac:dyDescent="0.25">
      <c r="A149" s="73"/>
      <c r="B149" s="49"/>
      <c r="C149" s="73"/>
      <c r="D149" s="104"/>
      <c r="E149" s="104"/>
      <c r="F149" s="104"/>
      <c r="G149" s="104"/>
      <c r="H149" s="73"/>
      <c r="I149" s="49"/>
      <c r="J149" s="73"/>
      <c r="K149" s="73"/>
      <c r="L149" s="73"/>
      <c r="M149" s="73"/>
      <c r="N149" s="73"/>
      <c r="O149" s="73"/>
      <c r="P149" s="73"/>
      <c r="Q149" s="73"/>
      <c r="R149" s="73"/>
      <c r="S149" s="73"/>
      <c r="T149" s="73"/>
      <c r="U149" s="73"/>
      <c r="V149" s="73"/>
      <c r="W149" s="73"/>
      <c r="X149" s="73"/>
      <c r="Y149" s="73"/>
    </row>
    <row r="150" spans="1:25" ht="15" customHeight="1" x14ac:dyDescent="0.25">
      <c r="A150" s="73"/>
      <c r="B150" s="49"/>
      <c r="C150" s="73"/>
      <c r="D150" s="104"/>
      <c r="E150" s="104"/>
      <c r="F150" s="104"/>
      <c r="G150" s="104"/>
      <c r="H150" s="73"/>
      <c r="I150" s="49"/>
      <c r="J150" s="73"/>
      <c r="K150" s="73"/>
      <c r="L150" s="73"/>
      <c r="M150" s="73"/>
      <c r="N150" s="73"/>
      <c r="O150" s="73"/>
      <c r="P150" s="73"/>
      <c r="Q150" s="73"/>
      <c r="R150" s="73"/>
      <c r="S150" s="73"/>
      <c r="T150" s="73"/>
      <c r="U150" s="73"/>
      <c r="V150" s="73"/>
      <c r="W150" s="73"/>
      <c r="X150" s="73"/>
      <c r="Y150" s="73"/>
    </row>
    <row r="151" spans="1:25" ht="15" customHeight="1" x14ac:dyDescent="0.25">
      <c r="A151" s="73"/>
      <c r="B151" s="49"/>
      <c r="C151" s="73"/>
      <c r="D151" s="104"/>
      <c r="E151" s="104"/>
      <c r="F151" s="104"/>
      <c r="G151" s="104"/>
      <c r="H151" s="73"/>
      <c r="I151" s="49"/>
      <c r="J151" s="73"/>
      <c r="K151" s="73"/>
      <c r="L151" s="73"/>
      <c r="M151" s="73"/>
      <c r="N151" s="73"/>
      <c r="O151" s="73"/>
      <c r="P151" s="73"/>
      <c r="Q151" s="73"/>
      <c r="R151" s="73"/>
      <c r="S151" s="73"/>
      <c r="T151" s="73"/>
      <c r="U151" s="73"/>
      <c r="V151" s="73"/>
      <c r="W151" s="73"/>
      <c r="X151" s="73"/>
      <c r="Y151" s="73"/>
    </row>
    <row r="152" spans="1:25" ht="15" customHeight="1" x14ac:dyDescent="0.25">
      <c r="A152" s="73"/>
      <c r="B152" s="49"/>
      <c r="C152" s="73"/>
      <c r="D152" s="104"/>
      <c r="E152" s="104"/>
      <c r="F152" s="104"/>
      <c r="G152" s="104"/>
      <c r="H152" s="73"/>
      <c r="I152" s="49"/>
      <c r="J152" s="73"/>
      <c r="K152" s="73"/>
      <c r="L152" s="73"/>
      <c r="M152" s="73"/>
      <c r="N152" s="73"/>
      <c r="O152" s="73"/>
      <c r="P152" s="73"/>
      <c r="Q152" s="73"/>
      <c r="R152" s="73"/>
      <c r="S152" s="73"/>
      <c r="T152" s="73"/>
      <c r="U152" s="73"/>
      <c r="V152" s="73"/>
      <c r="W152" s="73"/>
      <c r="X152" s="73"/>
      <c r="Y152" s="73"/>
    </row>
    <row r="153" spans="1:25" ht="15" customHeight="1" x14ac:dyDescent="0.25">
      <c r="A153" s="73"/>
      <c r="B153" s="49"/>
      <c r="C153" s="73"/>
      <c r="D153" s="104"/>
      <c r="E153" s="104"/>
      <c r="F153" s="104"/>
      <c r="G153" s="104"/>
      <c r="H153" s="73"/>
      <c r="I153" s="49"/>
      <c r="J153" s="73"/>
      <c r="K153" s="73"/>
      <c r="L153" s="73"/>
      <c r="M153" s="73"/>
      <c r="N153" s="73"/>
      <c r="O153" s="73"/>
      <c r="P153" s="73"/>
      <c r="Q153" s="73"/>
      <c r="R153" s="73"/>
      <c r="S153" s="73"/>
      <c r="T153" s="73"/>
      <c r="U153" s="73"/>
      <c r="V153" s="73"/>
      <c r="W153" s="73"/>
      <c r="X153" s="73"/>
      <c r="Y153" s="73"/>
    </row>
    <row r="154" spans="1:25" ht="15" customHeight="1" x14ac:dyDescent="0.25">
      <c r="A154" s="73"/>
      <c r="B154" s="49"/>
      <c r="C154" s="73"/>
      <c r="D154" s="104"/>
      <c r="E154" s="104"/>
      <c r="F154" s="104"/>
      <c r="G154" s="104"/>
      <c r="H154" s="73"/>
      <c r="I154" s="49"/>
      <c r="J154" s="73"/>
      <c r="K154" s="73"/>
      <c r="L154" s="73"/>
      <c r="M154" s="73"/>
      <c r="N154" s="73"/>
      <c r="O154" s="73"/>
      <c r="P154" s="73"/>
      <c r="Q154" s="73"/>
      <c r="R154" s="73"/>
      <c r="S154" s="73"/>
      <c r="T154" s="73"/>
      <c r="U154" s="73"/>
      <c r="V154" s="73"/>
      <c r="W154" s="73"/>
      <c r="X154" s="73"/>
      <c r="Y154" s="73"/>
    </row>
    <row r="155" spans="1:25" ht="15" customHeight="1" x14ac:dyDescent="0.25">
      <c r="A155" s="73"/>
      <c r="B155" s="49"/>
      <c r="C155" s="73"/>
      <c r="D155" s="104"/>
      <c r="E155" s="104"/>
      <c r="F155" s="104"/>
      <c r="G155" s="104"/>
      <c r="H155" s="73"/>
      <c r="I155" s="49"/>
      <c r="J155" s="73"/>
      <c r="K155" s="73"/>
      <c r="L155" s="73"/>
      <c r="M155" s="73"/>
      <c r="N155" s="73"/>
      <c r="O155" s="73"/>
      <c r="P155" s="73"/>
      <c r="Q155" s="73"/>
      <c r="R155" s="73"/>
      <c r="S155" s="73"/>
      <c r="T155" s="73"/>
      <c r="U155" s="73"/>
      <c r="V155" s="73"/>
      <c r="W155" s="73"/>
      <c r="X155" s="73"/>
      <c r="Y155" s="73"/>
    </row>
    <row r="156" spans="1:25" ht="15" customHeight="1" x14ac:dyDescent="0.25">
      <c r="A156" s="73"/>
      <c r="B156" s="49"/>
      <c r="C156" s="73"/>
      <c r="D156" s="104"/>
      <c r="E156" s="104"/>
      <c r="F156" s="104"/>
      <c r="G156" s="104"/>
      <c r="H156" s="73"/>
      <c r="I156" s="49"/>
      <c r="J156" s="73"/>
      <c r="K156" s="73"/>
      <c r="L156" s="73"/>
      <c r="M156" s="73"/>
      <c r="N156" s="73"/>
      <c r="O156" s="73"/>
      <c r="P156" s="73"/>
      <c r="Q156" s="73"/>
      <c r="R156" s="73"/>
      <c r="S156" s="73"/>
      <c r="T156" s="73"/>
      <c r="U156" s="73"/>
      <c r="V156" s="73"/>
      <c r="W156" s="73"/>
      <c r="X156" s="73"/>
      <c r="Y156" s="73"/>
    </row>
    <row r="157" spans="1:25" ht="15" customHeight="1" x14ac:dyDescent="0.25">
      <c r="A157" s="73"/>
      <c r="B157" s="49"/>
      <c r="C157" s="73"/>
      <c r="D157" s="104"/>
      <c r="E157" s="104"/>
      <c r="F157" s="104"/>
      <c r="G157" s="104"/>
      <c r="H157" s="73"/>
      <c r="I157" s="49"/>
      <c r="J157" s="73"/>
      <c r="K157" s="73"/>
      <c r="L157" s="73"/>
      <c r="M157" s="73"/>
      <c r="N157" s="73"/>
      <c r="O157" s="73"/>
      <c r="P157" s="73"/>
      <c r="Q157" s="73"/>
      <c r="R157" s="73"/>
      <c r="S157" s="73"/>
      <c r="T157" s="73"/>
      <c r="U157" s="73"/>
      <c r="V157" s="73"/>
      <c r="W157" s="73"/>
      <c r="X157" s="73"/>
      <c r="Y157" s="73"/>
    </row>
    <row r="158" spans="1:25" ht="15" customHeight="1" x14ac:dyDescent="0.25">
      <c r="A158" s="73"/>
      <c r="B158" s="49"/>
      <c r="C158" s="73"/>
      <c r="D158" s="104"/>
      <c r="E158" s="104"/>
      <c r="F158" s="104"/>
      <c r="G158" s="104"/>
      <c r="H158" s="73"/>
      <c r="I158" s="49"/>
      <c r="J158" s="73"/>
      <c r="K158" s="73"/>
      <c r="L158" s="73"/>
      <c r="M158" s="73"/>
      <c r="N158" s="73"/>
      <c r="O158" s="73"/>
      <c r="P158" s="73"/>
      <c r="Q158" s="73"/>
      <c r="R158" s="73"/>
      <c r="S158" s="73"/>
      <c r="T158" s="73"/>
      <c r="U158" s="73"/>
      <c r="V158" s="73"/>
      <c r="W158" s="73"/>
      <c r="X158" s="73"/>
      <c r="Y158" s="73"/>
    </row>
    <row r="159" spans="1:25" ht="15" customHeight="1" x14ac:dyDescent="0.25">
      <c r="A159" s="73"/>
      <c r="B159" s="49"/>
      <c r="C159" s="73"/>
      <c r="D159" s="104"/>
      <c r="E159" s="104"/>
      <c r="F159" s="104"/>
      <c r="G159" s="104"/>
      <c r="H159" s="73"/>
      <c r="I159" s="49"/>
      <c r="J159" s="73"/>
      <c r="K159" s="73"/>
      <c r="L159" s="73"/>
      <c r="M159" s="73"/>
      <c r="N159" s="73"/>
      <c r="O159" s="73"/>
      <c r="P159" s="73"/>
      <c r="Q159" s="73"/>
      <c r="R159" s="73"/>
      <c r="S159" s="73"/>
      <c r="T159" s="73"/>
      <c r="U159" s="73"/>
      <c r="V159" s="73"/>
      <c r="W159" s="73"/>
      <c r="X159" s="73"/>
      <c r="Y159" s="73"/>
    </row>
    <row r="160" spans="1:25" ht="15" customHeight="1" x14ac:dyDescent="0.25">
      <c r="A160" s="73"/>
      <c r="B160" s="49"/>
      <c r="C160" s="73"/>
      <c r="D160" s="104"/>
      <c r="E160" s="104"/>
      <c r="F160" s="104"/>
      <c r="G160" s="104"/>
      <c r="H160" s="73"/>
      <c r="I160" s="49"/>
      <c r="J160" s="73"/>
      <c r="K160" s="73"/>
      <c r="L160" s="73"/>
      <c r="M160" s="73"/>
      <c r="N160" s="73"/>
      <c r="O160" s="73"/>
      <c r="P160" s="73"/>
      <c r="Q160" s="73"/>
      <c r="R160" s="73"/>
      <c r="S160" s="73"/>
      <c r="T160" s="73"/>
      <c r="U160" s="73"/>
      <c r="V160" s="73"/>
      <c r="W160" s="73"/>
      <c r="X160" s="73"/>
      <c r="Y160" s="73"/>
    </row>
    <row r="161" spans="1:25" ht="15" customHeight="1" x14ac:dyDescent="0.25">
      <c r="A161" s="73"/>
      <c r="B161" s="49"/>
      <c r="C161" s="73"/>
      <c r="D161" s="104"/>
      <c r="E161" s="104"/>
      <c r="F161" s="104"/>
      <c r="G161" s="104"/>
      <c r="H161" s="73"/>
      <c r="I161" s="49"/>
      <c r="J161" s="73"/>
      <c r="K161" s="73"/>
      <c r="L161" s="73"/>
      <c r="M161" s="73"/>
      <c r="N161" s="73"/>
      <c r="O161" s="73"/>
      <c r="P161" s="73"/>
      <c r="Q161" s="73"/>
      <c r="R161" s="73"/>
      <c r="S161" s="73"/>
      <c r="T161" s="73"/>
      <c r="U161" s="73"/>
      <c r="V161" s="73"/>
      <c r="W161" s="73"/>
      <c r="X161" s="73"/>
      <c r="Y161" s="73"/>
    </row>
    <row r="162" spans="1:25" ht="15" customHeight="1" x14ac:dyDescent="0.25">
      <c r="A162" s="73"/>
      <c r="B162" s="49"/>
      <c r="C162" s="73"/>
      <c r="D162" s="104"/>
      <c r="E162" s="104"/>
      <c r="F162" s="104"/>
      <c r="G162" s="104"/>
      <c r="H162" s="73"/>
      <c r="I162" s="49"/>
      <c r="J162" s="73"/>
      <c r="K162" s="73"/>
      <c r="L162" s="73"/>
      <c r="M162" s="73"/>
      <c r="N162" s="73"/>
      <c r="O162" s="73"/>
      <c r="P162" s="73"/>
      <c r="Q162" s="73"/>
      <c r="R162" s="73"/>
      <c r="S162" s="73"/>
      <c r="T162" s="73"/>
      <c r="U162" s="73"/>
      <c r="V162" s="73"/>
      <c r="W162" s="73"/>
      <c r="X162" s="73"/>
      <c r="Y162" s="73"/>
    </row>
    <row r="163" spans="1:25" ht="15" customHeight="1" x14ac:dyDescent="0.25">
      <c r="A163" s="73"/>
      <c r="B163" s="49"/>
      <c r="C163" s="73"/>
      <c r="D163" s="104"/>
      <c r="E163" s="104"/>
      <c r="F163" s="104"/>
      <c r="G163" s="104"/>
      <c r="H163" s="73"/>
      <c r="I163" s="49"/>
      <c r="J163" s="73"/>
      <c r="K163" s="73"/>
      <c r="L163" s="73"/>
      <c r="M163" s="73"/>
      <c r="N163" s="73"/>
      <c r="O163" s="73"/>
      <c r="P163" s="73"/>
      <c r="Q163" s="73"/>
      <c r="R163" s="73"/>
      <c r="S163" s="73"/>
      <c r="T163" s="73"/>
      <c r="U163" s="73"/>
      <c r="V163" s="73"/>
      <c r="W163" s="73"/>
      <c r="X163" s="73"/>
      <c r="Y163" s="73"/>
    </row>
    <row r="164" spans="1:25" ht="15" customHeight="1" x14ac:dyDescent="0.25">
      <c r="A164" s="73"/>
      <c r="B164" s="49"/>
      <c r="C164" s="73"/>
      <c r="D164" s="104"/>
      <c r="E164" s="104"/>
      <c r="F164" s="104"/>
      <c r="G164" s="104"/>
      <c r="H164" s="73"/>
      <c r="I164" s="49"/>
      <c r="J164" s="73"/>
      <c r="K164" s="73"/>
      <c r="L164" s="73"/>
      <c r="M164" s="73"/>
      <c r="N164" s="73"/>
      <c r="O164" s="73"/>
      <c r="P164" s="73"/>
      <c r="Q164" s="73"/>
      <c r="R164" s="73"/>
      <c r="S164" s="73"/>
      <c r="T164" s="73"/>
      <c r="U164" s="73"/>
      <c r="V164" s="73"/>
      <c r="W164" s="73"/>
      <c r="X164" s="73"/>
      <c r="Y164" s="73"/>
    </row>
    <row r="165" spans="1:25" ht="15" customHeight="1" x14ac:dyDescent="0.25">
      <c r="A165" s="73"/>
      <c r="B165" s="49"/>
      <c r="C165" s="73"/>
      <c r="D165" s="104"/>
      <c r="E165" s="104"/>
      <c r="F165" s="104"/>
      <c r="G165" s="104"/>
      <c r="H165" s="73"/>
      <c r="I165" s="49"/>
      <c r="J165" s="73"/>
      <c r="K165" s="73"/>
      <c r="L165" s="73"/>
      <c r="M165" s="73"/>
      <c r="N165" s="73"/>
      <c r="O165" s="73"/>
      <c r="P165" s="73"/>
      <c r="Q165" s="73"/>
      <c r="R165" s="73"/>
      <c r="S165" s="73"/>
      <c r="T165" s="73"/>
      <c r="U165" s="73"/>
      <c r="V165" s="73"/>
      <c r="W165" s="73"/>
      <c r="X165" s="73"/>
      <c r="Y165" s="73"/>
    </row>
    <row r="166" spans="1:25" ht="15" customHeight="1" x14ac:dyDescent="0.25">
      <c r="A166" s="73"/>
      <c r="B166" s="49"/>
      <c r="C166" s="73"/>
      <c r="D166" s="104"/>
      <c r="E166" s="104"/>
      <c r="F166" s="104"/>
      <c r="G166" s="104"/>
      <c r="H166" s="73"/>
      <c r="I166" s="49"/>
      <c r="J166" s="73"/>
      <c r="K166" s="73"/>
      <c r="L166" s="73"/>
      <c r="M166" s="73"/>
      <c r="N166" s="73"/>
      <c r="O166" s="73"/>
      <c r="P166" s="73"/>
      <c r="Q166" s="73"/>
      <c r="R166" s="73"/>
      <c r="S166" s="73"/>
      <c r="T166" s="73"/>
      <c r="U166" s="73"/>
      <c r="V166" s="73"/>
      <c r="W166" s="73"/>
      <c r="X166" s="73"/>
      <c r="Y166" s="73"/>
    </row>
    <row r="167" spans="1:25" ht="15" customHeight="1" x14ac:dyDescent="0.25">
      <c r="A167" s="73"/>
      <c r="B167" s="49"/>
      <c r="C167" s="73"/>
      <c r="D167" s="104"/>
      <c r="E167" s="104"/>
      <c r="F167" s="104"/>
      <c r="G167" s="104"/>
      <c r="H167" s="73"/>
      <c r="I167" s="49"/>
      <c r="J167" s="73"/>
      <c r="K167" s="73"/>
      <c r="L167" s="73"/>
      <c r="M167" s="73"/>
      <c r="N167" s="73"/>
      <c r="O167" s="73"/>
      <c r="P167" s="73"/>
      <c r="Q167" s="73"/>
      <c r="R167" s="73"/>
      <c r="S167" s="73"/>
      <c r="T167" s="73"/>
      <c r="U167" s="73"/>
      <c r="V167" s="73"/>
      <c r="W167" s="73"/>
      <c r="X167" s="73"/>
      <c r="Y167" s="73"/>
    </row>
    <row r="168" spans="1:25" ht="15" customHeight="1" x14ac:dyDescent="0.25">
      <c r="A168" s="73"/>
      <c r="B168" s="49"/>
      <c r="C168" s="73"/>
      <c r="D168" s="104"/>
      <c r="E168" s="104"/>
      <c r="F168" s="104"/>
      <c r="G168" s="104"/>
      <c r="H168" s="73"/>
      <c r="I168" s="49"/>
      <c r="J168" s="73"/>
      <c r="K168" s="73"/>
      <c r="L168" s="73"/>
      <c r="M168" s="73"/>
      <c r="N168" s="73"/>
      <c r="O168" s="73"/>
      <c r="P168" s="73"/>
      <c r="Q168" s="73"/>
      <c r="R168" s="73"/>
      <c r="S168" s="73"/>
      <c r="T168" s="73"/>
      <c r="U168" s="73"/>
      <c r="V168" s="73"/>
      <c r="W168" s="73"/>
      <c r="X168" s="73"/>
      <c r="Y168" s="73"/>
    </row>
    <row r="169" spans="1:25" ht="15" customHeight="1" x14ac:dyDescent="0.25">
      <c r="A169" s="73"/>
      <c r="B169" s="49"/>
      <c r="C169" s="73"/>
      <c r="D169" s="104"/>
      <c r="E169" s="104"/>
      <c r="F169" s="104"/>
      <c r="G169" s="104"/>
      <c r="H169" s="73"/>
      <c r="I169" s="49"/>
      <c r="J169" s="73"/>
      <c r="K169" s="73"/>
      <c r="L169" s="73"/>
      <c r="M169" s="73"/>
      <c r="N169" s="73"/>
      <c r="O169" s="73"/>
      <c r="P169" s="73"/>
      <c r="Q169" s="73"/>
      <c r="R169" s="73"/>
      <c r="S169" s="73"/>
      <c r="T169" s="73"/>
      <c r="U169" s="73"/>
      <c r="V169" s="73"/>
      <c r="W169" s="73"/>
      <c r="X169" s="73"/>
      <c r="Y169" s="73"/>
    </row>
    <row r="170" spans="1:25" ht="15" customHeight="1" x14ac:dyDescent="0.25">
      <c r="A170" s="73"/>
      <c r="B170" s="49"/>
      <c r="C170" s="73"/>
      <c r="D170" s="104"/>
      <c r="E170" s="104"/>
      <c r="F170" s="104"/>
      <c r="G170" s="104"/>
      <c r="H170" s="73"/>
      <c r="I170" s="49"/>
      <c r="J170" s="73"/>
      <c r="K170" s="73"/>
      <c r="L170" s="73"/>
      <c r="M170" s="73"/>
      <c r="N170" s="73"/>
      <c r="O170" s="73"/>
      <c r="P170" s="73"/>
      <c r="Q170" s="73"/>
      <c r="R170" s="73"/>
      <c r="S170" s="73"/>
      <c r="T170" s="73"/>
      <c r="U170" s="73"/>
      <c r="V170" s="73"/>
      <c r="W170" s="73"/>
      <c r="X170" s="73"/>
      <c r="Y170" s="73"/>
    </row>
    <row r="171" spans="1:25" ht="15" customHeight="1" x14ac:dyDescent="0.25">
      <c r="A171" s="73"/>
      <c r="B171" s="49"/>
      <c r="C171" s="73"/>
      <c r="D171" s="104"/>
      <c r="E171" s="104"/>
      <c r="F171" s="104"/>
      <c r="G171" s="104"/>
      <c r="H171" s="73"/>
      <c r="I171" s="49"/>
      <c r="J171" s="73"/>
      <c r="K171" s="73"/>
      <c r="L171" s="73"/>
      <c r="M171" s="73"/>
      <c r="N171" s="73"/>
      <c r="O171" s="73"/>
      <c r="P171" s="73"/>
      <c r="Q171" s="73"/>
      <c r="R171" s="73"/>
      <c r="S171" s="73"/>
      <c r="T171" s="73"/>
      <c r="U171" s="73"/>
      <c r="V171" s="73"/>
      <c r="W171" s="73"/>
      <c r="X171" s="73"/>
      <c r="Y171" s="73"/>
    </row>
    <row r="172" spans="1:25" ht="15" customHeight="1" x14ac:dyDescent="0.25">
      <c r="A172" s="73"/>
      <c r="B172" s="49"/>
      <c r="C172" s="73"/>
      <c r="D172" s="104"/>
      <c r="E172" s="104"/>
      <c r="F172" s="104"/>
      <c r="G172" s="104"/>
      <c r="H172" s="73"/>
      <c r="I172" s="49"/>
      <c r="J172" s="73"/>
      <c r="K172" s="73"/>
      <c r="L172" s="73"/>
      <c r="M172" s="73"/>
      <c r="N172" s="73"/>
      <c r="O172" s="73"/>
      <c r="P172" s="73"/>
      <c r="Q172" s="73"/>
      <c r="R172" s="73"/>
      <c r="S172" s="73"/>
      <c r="T172" s="73"/>
      <c r="U172" s="73"/>
      <c r="V172" s="73"/>
      <c r="W172" s="73"/>
      <c r="X172" s="73"/>
      <c r="Y172" s="73"/>
    </row>
    <row r="173" spans="1:25" ht="15" customHeight="1" x14ac:dyDescent="0.25">
      <c r="A173" s="73"/>
      <c r="B173" s="49"/>
      <c r="C173" s="73"/>
      <c r="D173" s="104"/>
      <c r="E173" s="104"/>
      <c r="F173" s="104"/>
      <c r="G173" s="104"/>
      <c r="H173" s="73"/>
      <c r="I173" s="49"/>
      <c r="J173" s="73"/>
      <c r="K173" s="73"/>
      <c r="L173" s="73"/>
      <c r="M173" s="73"/>
      <c r="N173" s="73"/>
      <c r="O173" s="73"/>
      <c r="P173" s="73"/>
      <c r="Q173" s="73"/>
      <c r="R173" s="73"/>
      <c r="S173" s="73"/>
      <c r="T173" s="73"/>
      <c r="U173" s="73"/>
      <c r="V173" s="73"/>
      <c r="W173" s="73"/>
      <c r="X173" s="73"/>
      <c r="Y173" s="73"/>
    </row>
    <row r="174" spans="1:25" ht="15" customHeight="1" x14ac:dyDescent="0.25">
      <c r="A174" s="73"/>
      <c r="B174" s="49"/>
      <c r="C174" s="73"/>
      <c r="D174" s="104"/>
      <c r="E174" s="104"/>
      <c r="F174" s="104"/>
      <c r="G174" s="104"/>
      <c r="H174" s="73"/>
      <c r="I174" s="49"/>
      <c r="J174" s="73"/>
      <c r="K174" s="73"/>
      <c r="L174" s="73"/>
      <c r="M174" s="73"/>
      <c r="N174" s="73"/>
      <c r="O174" s="73"/>
      <c r="P174" s="73"/>
      <c r="Q174" s="73"/>
      <c r="R174" s="73"/>
      <c r="S174" s="73"/>
      <c r="T174" s="73"/>
      <c r="U174" s="73"/>
      <c r="V174" s="73"/>
      <c r="W174" s="73"/>
      <c r="X174" s="73"/>
      <c r="Y174" s="73"/>
    </row>
    <row r="175" spans="1:25" ht="15" customHeight="1" x14ac:dyDescent="0.25">
      <c r="A175" s="73"/>
      <c r="B175" s="49"/>
      <c r="C175" s="73"/>
      <c r="D175" s="104"/>
      <c r="E175" s="104"/>
      <c r="F175" s="104"/>
      <c r="G175" s="104"/>
      <c r="H175" s="73"/>
      <c r="I175" s="49"/>
      <c r="J175" s="73"/>
      <c r="K175" s="73"/>
      <c r="L175" s="73"/>
      <c r="M175" s="73"/>
      <c r="N175" s="73"/>
      <c r="O175" s="73"/>
      <c r="P175" s="73"/>
      <c r="Q175" s="73"/>
      <c r="R175" s="73"/>
      <c r="S175" s="73"/>
      <c r="T175" s="73"/>
      <c r="U175" s="73"/>
      <c r="V175" s="73"/>
      <c r="W175" s="73"/>
      <c r="X175" s="73"/>
      <c r="Y175" s="73"/>
    </row>
    <row r="176" spans="1:25" ht="15" customHeight="1" x14ac:dyDescent="0.25">
      <c r="A176" s="73"/>
      <c r="B176" s="49"/>
      <c r="C176" s="73"/>
      <c r="D176" s="104"/>
      <c r="E176" s="104"/>
      <c r="F176" s="104"/>
      <c r="G176" s="104"/>
      <c r="H176" s="73"/>
      <c r="I176" s="49"/>
      <c r="J176" s="73"/>
      <c r="K176" s="73"/>
      <c r="L176" s="73"/>
      <c r="M176" s="73"/>
      <c r="N176" s="73"/>
      <c r="O176" s="73"/>
      <c r="P176" s="73"/>
      <c r="Q176" s="73"/>
      <c r="R176" s="73"/>
      <c r="S176" s="73"/>
      <c r="T176" s="73"/>
      <c r="U176" s="73"/>
      <c r="V176" s="73"/>
      <c r="W176" s="73"/>
      <c r="X176" s="73"/>
      <c r="Y176" s="73"/>
    </row>
    <row r="177" spans="1:25" ht="15" customHeight="1" x14ac:dyDescent="0.25">
      <c r="A177" s="73"/>
      <c r="B177" s="49"/>
      <c r="C177" s="73"/>
      <c r="D177" s="104"/>
      <c r="E177" s="104"/>
      <c r="F177" s="104"/>
      <c r="G177" s="104"/>
      <c r="H177" s="73"/>
      <c r="I177" s="49"/>
      <c r="J177" s="73"/>
      <c r="K177" s="73"/>
      <c r="L177" s="73"/>
      <c r="M177" s="73"/>
      <c r="N177" s="73"/>
      <c r="O177" s="73"/>
      <c r="P177" s="73"/>
      <c r="Q177" s="73"/>
      <c r="R177" s="73"/>
      <c r="S177" s="73"/>
      <c r="T177" s="73"/>
      <c r="U177" s="73"/>
      <c r="V177" s="73"/>
      <c r="W177" s="73"/>
      <c r="X177" s="73"/>
      <c r="Y177" s="73"/>
    </row>
    <row r="178" spans="1:25" ht="15" customHeight="1" x14ac:dyDescent="0.25">
      <c r="A178" s="73"/>
      <c r="B178" s="49"/>
      <c r="C178" s="73"/>
      <c r="D178" s="104"/>
      <c r="E178" s="104"/>
      <c r="F178" s="104"/>
      <c r="G178" s="104"/>
      <c r="H178" s="73"/>
      <c r="I178" s="49"/>
      <c r="J178" s="73"/>
      <c r="K178" s="73"/>
      <c r="L178" s="73"/>
      <c r="M178" s="73"/>
      <c r="N178" s="73"/>
      <c r="O178" s="73"/>
      <c r="P178" s="73"/>
      <c r="Q178" s="73"/>
      <c r="R178" s="73"/>
      <c r="S178" s="73"/>
      <c r="T178" s="73"/>
      <c r="U178" s="73"/>
      <c r="V178" s="73"/>
      <c r="W178" s="73"/>
      <c r="X178" s="73"/>
      <c r="Y178" s="73"/>
    </row>
    <row r="179" spans="1:25" ht="15" customHeight="1" x14ac:dyDescent="0.25">
      <c r="A179" s="73"/>
      <c r="B179" s="49"/>
      <c r="C179" s="73"/>
      <c r="D179" s="104"/>
      <c r="E179" s="104"/>
      <c r="F179" s="104"/>
      <c r="G179" s="104"/>
      <c r="H179" s="73"/>
      <c r="I179" s="49"/>
      <c r="J179" s="73"/>
      <c r="K179" s="73"/>
      <c r="L179" s="73"/>
      <c r="M179" s="73"/>
      <c r="N179" s="73"/>
      <c r="O179" s="73"/>
      <c r="P179" s="73"/>
      <c r="Q179" s="73"/>
      <c r="R179" s="73"/>
      <c r="S179" s="73"/>
      <c r="T179" s="73"/>
      <c r="U179" s="73"/>
      <c r="V179" s="73"/>
      <c r="W179" s="73"/>
      <c r="X179" s="73"/>
      <c r="Y179" s="73"/>
    </row>
    <row r="180" spans="1:25" ht="15" customHeight="1" x14ac:dyDescent="0.25">
      <c r="A180" s="73"/>
      <c r="B180" s="49"/>
      <c r="C180" s="73"/>
      <c r="D180" s="104"/>
      <c r="E180" s="104"/>
      <c r="F180" s="104"/>
      <c r="G180" s="104"/>
      <c r="H180" s="73"/>
      <c r="I180" s="49"/>
      <c r="J180" s="73"/>
      <c r="K180" s="73"/>
      <c r="L180" s="73"/>
      <c r="M180" s="73"/>
      <c r="N180" s="73"/>
      <c r="O180" s="73"/>
      <c r="P180" s="73"/>
      <c r="Q180" s="73"/>
      <c r="R180" s="73"/>
      <c r="S180" s="73"/>
      <c r="T180" s="73"/>
      <c r="U180" s="73"/>
      <c r="V180" s="73"/>
      <c r="W180" s="73"/>
      <c r="X180" s="73"/>
      <c r="Y180" s="73"/>
    </row>
    <row r="181" spans="1:25" ht="15" customHeight="1" x14ac:dyDescent="0.25">
      <c r="A181" s="73"/>
      <c r="B181" s="49"/>
      <c r="C181" s="73"/>
      <c r="D181" s="104"/>
      <c r="E181" s="104"/>
      <c r="F181" s="104"/>
      <c r="G181" s="104"/>
      <c r="H181" s="73"/>
      <c r="I181" s="49"/>
      <c r="J181" s="73"/>
      <c r="K181" s="73"/>
      <c r="L181" s="73"/>
      <c r="M181" s="73"/>
      <c r="N181" s="73"/>
      <c r="O181" s="73"/>
      <c r="P181" s="73"/>
      <c r="Q181" s="73"/>
      <c r="R181" s="73"/>
      <c r="S181" s="73"/>
      <c r="T181" s="73"/>
      <c r="U181" s="73"/>
      <c r="V181" s="73"/>
      <c r="W181" s="73"/>
      <c r="X181" s="73"/>
      <c r="Y181" s="73"/>
    </row>
    <row r="182" spans="1:25" ht="15" customHeight="1" x14ac:dyDescent="0.25">
      <c r="A182" s="73"/>
      <c r="B182" s="49"/>
      <c r="C182" s="73"/>
      <c r="D182" s="104"/>
      <c r="E182" s="104"/>
      <c r="F182" s="104"/>
      <c r="G182" s="104"/>
      <c r="H182" s="73"/>
      <c r="I182" s="49"/>
      <c r="J182" s="73"/>
      <c r="K182" s="73"/>
      <c r="L182" s="73"/>
      <c r="M182" s="73"/>
      <c r="N182" s="73"/>
      <c r="O182" s="73"/>
      <c r="P182" s="73"/>
      <c r="Q182" s="73"/>
      <c r="R182" s="73"/>
      <c r="S182" s="73"/>
      <c r="T182" s="73"/>
      <c r="U182" s="73"/>
      <c r="V182" s="73"/>
      <c r="W182" s="73"/>
      <c r="X182" s="73"/>
      <c r="Y182" s="73"/>
    </row>
    <row r="183" spans="1:25" ht="15" customHeight="1" x14ac:dyDescent="0.25">
      <c r="A183" s="73"/>
      <c r="B183" s="49"/>
      <c r="C183" s="73"/>
      <c r="D183" s="104"/>
      <c r="E183" s="104"/>
      <c r="F183" s="104"/>
      <c r="G183" s="104"/>
      <c r="H183" s="73"/>
      <c r="I183" s="49"/>
      <c r="J183" s="73"/>
      <c r="K183" s="73"/>
      <c r="L183" s="73"/>
      <c r="M183" s="73"/>
      <c r="N183" s="73"/>
      <c r="O183" s="73"/>
      <c r="P183" s="73"/>
      <c r="Q183" s="73"/>
      <c r="R183" s="73"/>
      <c r="S183" s="73"/>
      <c r="T183" s="73"/>
      <c r="U183" s="73"/>
      <c r="V183" s="73"/>
      <c r="W183" s="73"/>
      <c r="X183" s="73"/>
      <c r="Y183" s="73"/>
    </row>
    <row r="184" spans="1:25" ht="15" customHeight="1" x14ac:dyDescent="0.25">
      <c r="A184" s="73"/>
      <c r="B184" s="49"/>
      <c r="C184" s="73"/>
      <c r="D184" s="104"/>
      <c r="E184" s="104"/>
      <c r="F184" s="104"/>
      <c r="G184" s="104"/>
      <c r="H184" s="73"/>
      <c r="I184" s="49"/>
      <c r="J184" s="73"/>
      <c r="K184" s="73"/>
      <c r="L184" s="73"/>
      <c r="M184" s="73"/>
      <c r="N184" s="73"/>
      <c r="O184" s="73"/>
      <c r="P184" s="73"/>
      <c r="Q184" s="73"/>
      <c r="R184" s="73"/>
      <c r="S184" s="73"/>
      <c r="T184" s="73"/>
      <c r="U184" s="73"/>
      <c r="V184" s="73"/>
      <c r="W184" s="73"/>
      <c r="X184" s="73"/>
      <c r="Y184" s="73"/>
    </row>
    <row r="185" spans="1:25" ht="15" customHeight="1" x14ac:dyDescent="0.25">
      <c r="A185" s="73"/>
      <c r="B185" s="49"/>
      <c r="C185" s="73"/>
      <c r="D185" s="104"/>
      <c r="E185" s="104"/>
      <c r="F185" s="104"/>
      <c r="G185" s="104"/>
      <c r="H185" s="73"/>
      <c r="I185" s="49"/>
      <c r="J185" s="73"/>
      <c r="K185" s="73"/>
      <c r="L185" s="73"/>
      <c r="M185" s="73"/>
      <c r="N185" s="73"/>
      <c r="O185" s="73"/>
      <c r="P185" s="73"/>
      <c r="Q185" s="73"/>
      <c r="R185" s="73"/>
      <c r="S185" s="73"/>
      <c r="T185" s="73"/>
      <c r="U185" s="73"/>
      <c r="V185" s="73"/>
      <c r="W185" s="73"/>
      <c r="X185" s="73"/>
      <c r="Y185" s="73"/>
    </row>
    <row r="186" spans="1:25" ht="15" customHeight="1" x14ac:dyDescent="0.25">
      <c r="A186" s="73"/>
      <c r="B186" s="49"/>
      <c r="C186" s="73"/>
      <c r="D186" s="104"/>
      <c r="E186" s="104"/>
      <c r="F186" s="104"/>
      <c r="G186" s="104"/>
      <c r="H186" s="73"/>
      <c r="I186" s="49"/>
      <c r="J186" s="73"/>
      <c r="K186" s="73"/>
      <c r="L186" s="73"/>
      <c r="M186" s="73"/>
      <c r="N186" s="73"/>
      <c r="O186" s="73"/>
      <c r="P186" s="73"/>
      <c r="Q186" s="73"/>
      <c r="R186" s="73"/>
      <c r="S186" s="73"/>
      <c r="T186" s="73"/>
      <c r="U186" s="73"/>
      <c r="V186" s="73"/>
      <c r="W186" s="73"/>
      <c r="X186" s="73"/>
      <c r="Y186" s="73"/>
    </row>
    <row r="187" spans="1:25" ht="15" customHeight="1" x14ac:dyDescent="0.25">
      <c r="A187" s="73"/>
      <c r="B187" s="49"/>
      <c r="C187" s="73"/>
      <c r="D187" s="104"/>
      <c r="E187" s="104"/>
      <c r="F187" s="104"/>
      <c r="G187" s="104"/>
      <c r="H187" s="73"/>
      <c r="I187" s="49"/>
      <c r="J187" s="73"/>
      <c r="K187" s="73"/>
      <c r="L187" s="73"/>
      <c r="M187" s="73"/>
      <c r="N187" s="73"/>
      <c r="O187" s="73"/>
      <c r="P187" s="73"/>
      <c r="Q187" s="73"/>
      <c r="R187" s="73"/>
      <c r="S187" s="73"/>
      <c r="T187" s="73"/>
      <c r="U187" s="73"/>
      <c r="V187" s="73"/>
      <c r="W187" s="73"/>
      <c r="X187" s="73"/>
      <c r="Y187" s="73"/>
    </row>
    <row r="188" spans="1:25" ht="15" customHeight="1" x14ac:dyDescent="0.25">
      <c r="A188" s="73"/>
      <c r="B188" s="49"/>
      <c r="C188" s="73"/>
      <c r="D188" s="104"/>
      <c r="E188" s="104"/>
      <c r="F188" s="104"/>
      <c r="G188" s="104"/>
      <c r="H188" s="73"/>
      <c r="I188" s="49"/>
      <c r="J188" s="73"/>
      <c r="K188" s="73"/>
      <c r="L188" s="73"/>
      <c r="M188" s="73"/>
      <c r="N188" s="73"/>
      <c r="O188" s="73"/>
      <c r="P188" s="73"/>
      <c r="Q188" s="73"/>
      <c r="R188" s="73"/>
      <c r="S188" s="73"/>
      <c r="T188" s="73"/>
      <c r="U188" s="73"/>
      <c r="V188" s="73"/>
      <c r="W188" s="73"/>
      <c r="X188" s="73"/>
      <c r="Y188" s="73"/>
    </row>
    <row r="189" spans="1:25" ht="15" customHeight="1" x14ac:dyDescent="0.25">
      <c r="A189" s="73"/>
      <c r="B189" s="49"/>
      <c r="C189" s="73"/>
      <c r="D189" s="104"/>
      <c r="E189" s="104"/>
      <c r="F189" s="104"/>
      <c r="G189" s="104"/>
      <c r="H189" s="73"/>
      <c r="I189" s="49"/>
      <c r="J189" s="73"/>
      <c r="K189" s="73"/>
      <c r="L189" s="73"/>
      <c r="M189" s="73"/>
      <c r="N189" s="73"/>
      <c r="O189" s="73"/>
      <c r="P189" s="73"/>
      <c r="Q189" s="73"/>
      <c r="R189" s="73"/>
      <c r="S189" s="73"/>
      <c r="T189" s="73"/>
      <c r="U189" s="73"/>
      <c r="V189" s="73"/>
      <c r="W189" s="73"/>
      <c r="X189" s="73"/>
      <c r="Y189" s="73"/>
    </row>
    <row r="190" spans="1:25" ht="15" customHeight="1" x14ac:dyDescent="0.25">
      <c r="A190" s="73"/>
      <c r="B190" s="49"/>
      <c r="C190" s="73"/>
      <c r="D190" s="104"/>
      <c r="E190" s="104"/>
      <c r="F190" s="104"/>
      <c r="G190" s="104"/>
      <c r="H190" s="73"/>
      <c r="I190" s="49"/>
      <c r="J190" s="73"/>
      <c r="K190" s="73"/>
      <c r="L190" s="73"/>
      <c r="M190" s="73"/>
      <c r="N190" s="73"/>
      <c r="O190" s="73"/>
      <c r="P190" s="73"/>
      <c r="Q190" s="73"/>
      <c r="R190" s="73"/>
      <c r="S190" s="73"/>
      <c r="T190" s="73"/>
      <c r="U190" s="73"/>
      <c r="V190" s="73"/>
      <c r="W190" s="73"/>
      <c r="X190" s="73"/>
      <c r="Y190" s="73"/>
    </row>
    <row r="191" spans="1:25" ht="15" customHeight="1" x14ac:dyDescent="0.25">
      <c r="A191" s="73"/>
      <c r="B191" s="49"/>
      <c r="C191" s="73"/>
      <c r="D191" s="104"/>
      <c r="E191" s="104"/>
      <c r="F191" s="104"/>
      <c r="G191" s="104"/>
      <c r="H191" s="73"/>
      <c r="I191" s="49"/>
      <c r="J191" s="73"/>
      <c r="K191" s="73"/>
      <c r="L191" s="73"/>
      <c r="M191" s="73"/>
      <c r="N191" s="73"/>
      <c r="O191" s="73"/>
      <c r="P191" s="73"/>
      <c r="Q191" s="73"/>
      <c r="R191" s="73"/>
      <c r="S191" s="73"/>
      <c r="T191" s="73"/>
      <c r="U191" s="73"/>
      <c r="V191" s="73"/>
      <c r="W191" s="73"/>
      <c r="X191" s="73"/>
      <c r="Y191" s="73"/>
    </row>
    <row r="192" spans="1:25" ht="15" customHeight="1" x14ac:dyDescent="0.25">
      <c r="A192" s="73"/>
      <c r="B192" s="49"/>
      <c r="C192" s="73"/>
      <c r="D192" s="104"/>
      <c r="E192" s="104"/>
      <c r="F192" s="104"/>
      <c r="G192" s="104"/>
      <c r="H192" s="73"/>
      <c r="I192" s="49"/>
      <c r="J192" s="73"/>
      <c r="K192" s="73"/>
      <c r="L192" s="73"/>
      <c r="M192" s="73"/>
      <c r="N192" s="73"/>
      <c r="O192" s="73"/>
      <c r="P192" s="73"/>
      <c r="Q192" s="73"/>
      <c r="R192" s="73"/>
      <c r="S192" s="73"/>
      <c r="T192" s="73"/>
      <c r="U192" s="73"/>
      <c r="V192" s="73"/>
      <c r="W192" s="73"/>
      <c r="X192" s="73"/>
      <c r="Y192" s="73"/>
    </row>
    <row r="193" spans="1:25" ht="15" customHeight="1" x14ac:dyDescent="0.25">
      <c r="A193" s="73"/>
      <c r="B193" s="49"/>
      <c r="C193" s="73"/>
      <c r="D193" s="104"/>
      <c r="E193" s="104"/>
      <c r="F193" s="104"/>
      <c r="G193" s="104"/>
      <c r="H193" s="73"/>
      <c r="I193" s="49"/>
      <c r="J193" s="73"/>
      <c r="K193" s="73"/>
      <c r="L193" s="73"/>
      <c r="M193" s="73"/>
      <c r="N193" s="73"/>
      <c r="O193" s="73"/>
      <c r="P193" s="73"/>
      <c r="Q193" s="73"/>
      <c r="R193" s="73"/>
      <c r="S193" s="73"/>
      <c r="T193" s="73"/>
      <c r="U193" s="73"/>
      <c r="V193" s="73"/>
      <c r="W193" s="73"/>
      <c r="X193" s="73"/>
      <c r="Y193" s="73"/>
    </row>
    <row r="194" spans="1:25" ht="15" customHeight="1" x14ac:dyDescent="0.25">
      <c r="A194" s="73"/>
      <c r="B194" s="49"/>
      <c r="C194" s="73"/>
      <c r="D194" s="104"/>
      <c r="E194" s="104"/>
      <c r="F194" s="104"/>
      <c r="G194" s="104"/>
      <c r="H194" s="73"/>
      <c r="I194" s="49"/>
      <c r="J194" s="73"/>
      <c r="K194" s="73"/>
      <c r="L194" s="73"/>
      <c r="M194" s="73"/>
      <c r="N194" s="73"/>
      <c r="O194" s="73"/>
      <c r="P194" s="73"/>
      <c r="Q194" s="73"/>
      <c r="R194" s="73"/>
      <c r="S194" s="73"/>
      <c r="T194" s="73"/>
      <c r="U194" s="73"/>
      <c r="V194" s="73"/>
      <c r="W194" s="73"/>
      <c r="X194" s="73"/>
      <c r="Y194" s="73"/>
    </row>
    <row r="195" spans="1:25" ht="15" customHeight="1" x14ac:dyDescent="0.25">
      <c r="A195" s="73"/>
      <c r="B195" s="49"/>
      <c r="C195" s="73"/>
      <c r="D195" s="104"/>
      <c r="E195" s="104"/>
      <c r="F195" s="104"/>
      <c r="G195" s="104"/>
      <c r="H195" s="73"/>
      <c r="I195" s="49"/>
      <c r="J195" s="73"/>
      <c r="K195" s="73"/>
      <c r="L195" s="73"/>
      <c r="M195" s="73"/>
      <c r="N195" s="73"/>
      <c r="O195" s="73"/>
      <c r="P195" s="73"/>
      <c r="Q195" s="73"/>
      <c r="R195" s="73"/>
      <c r="S195" s="73"/>
      <c r="T195" s="73"/>
      <c r="U195" s="73"/>
      <c r="V195" s="73"/>
      <c r="W195" s="73"/>
      <c r="X195" s="73"/>
      <c r="Y195" s="73"/>
    </row>
    <row r="196" spans="1:25" ht="15" customHeight="1" x14ac:dyDescent="0.25">
      <c r="A196" s="73"/>
      <c r="B196" s="49"/>
      <c r="C196" s="73"/>
      <c r="D196" s="104"/>
      <c r="E196" s="104"/>
      <c r="F196" s="104"/>
      <c r="G196" s="104"/>
      <c r="H196" s="73"/>
      <c r="I196" s="49"/>
      <c r="J196" s="73"/>
      <c r="K196" s="73"/>
      <c r="L196" s="73"/>
      <c r="M196" s="73"/>
      <c r="N196" s="73"/>
      <c r="O196" s="73"/>
      <c r="P196" s="73"/>
      <c r="Q196" s="73"/>
      <c r="R196" s="73"/>
      <c r="S196" s="73"/>
      <c r="T196" s="73"/>
      <c r="U196" s="73"/>
      <c r="V196" s="73"/>
      <c r="W196" s="73"/>
      <c r="X196" s="73"/>
      <c r="Y196" s="73"/>
    </row>
    <row r="197" spans="1:25" ht="15" customHeight="1" x14ac:dyDescent="0.25">
      <c r="A197" s="73"/>
      <c r="B197" s="49"/>
      <c r="C197" s="73"/>
      <c r="D197" s="104"/>
      <c r="E197" s="104"/>
      <c r="F197" s="104"/>
      <c r="G197" s="104"/>
      <c r="H197" s="73"/>
      <c r="I197" s="49"/>
      <c r="J197" s="73"/>
      <c r="K197" s="73"/>
      <c r="L197" s="73"/>
      <c r="M197" s="73"/>
      <c r="N197" s="73"/>
      <c r="O197" s="73"/>
      <c r="P197" s="73"/>
      <c r="Q197" s="73"/>
      <c r="R197" s="73"/>
      <c r="S197" s="73"/>
      <c r="T197" s="73"/>
      <c r="U197" s="73"/>
      <c r="V197" s="73"/>
      <c r="W197" s="73"/>
      <c r="X197" s="73"/>
      <c r="Y197" s="73"/>
    </row>
    <row r="198" spans="1:25" ht="15" customHeight="1" x14ac:dyDescent="0.25">
      <c r="A198" s="73"/>
      <c r="B198" s="49"/>
      <c r="C198" s="73"/>
      <c r="D198" s="104"/>
      <c r="E198" s="104"/>
      <c r="F198" s="104"/>
      <c r="G198" s="104"/>
      <c r="H198" s="73"/>
      <c r="I198" s="49"/>
      <c r="J198" s="73"/>
      <c r="K198" s="73"/>
      <c r="L198" s="73"/>
      <c r="M198" s="73"/>
      <c r="N198" s="73"/>
      <c r="O198" s="73"/>
      <c r="P198" s="73"/>
      <c r="Q198" s="73"/>
      <c r="R198" s="73"/>
      <c r="S198" s="73"/>
      <c r="T198" s="73"/>
      <c r="U198" s="73"/>
      <c r="V198" s="73"/>
      <c r="W198" s="73"/>
      <c r="X198" s="73"/>
      <c r="Y198" s="73"/>
    </row>
    <row r="199" spans="1:25" ht="15" customHeight="1" x14ac:dyDescent="0.25">
      <c r="A199" s="73"/>
      <c r="B199" s="49"/>
      <c r="C199" s="73"/>
      <c r="D199" s="104"/>
      <c r="E199" s="104"/>
      <c r="F199" s="104"/>
      <c r="G199" s="104"/>
      <c r="H199" s="73"/>
      <c r="I199" s="49"/>
      <c r="J199" s="73"/>
      <c r="K199" s="73"/>
      <c r="L199" s="73"/>
      <c r="M199" s="73"/>
      <c r="N199" s="73"/>
      <c r="O199" s="73"/>
      <c r="P199" s="73"/>
      <c r="Q199" s="73"/>
      <c r="R199" s="73"/>
      <c r="S199" s="73"/>
      <c r="T199" s="73"/>
      <c r="U199" s="73"/>
      <c r="V199" s="73"/>
      <c r="W199" s="73"/>
      <c r="X199" s="73"/>
      <c r="Y199" s="73"/>
    </row>
    <row r="200" spans="1:25" ht="15" customHeight="1" x14ac:dyDescent="0.25">
      <c r="A200" s="73"/>
      <c r="B200" s="49"/>
      <c r="C200" s="73"/>
      <c r="D200" s="104"/>
      <c r="E200" s="104"/>
      <c r="F200" s="104"/>
      <c r="G200" s="104"/>
      <c r="H200" s="73"/>
      <c r="I200" s="49"/>
      <c r="J200" s="73"/>
      <c r="K200" s="73"/>
      <c r="L200" s="73"/>
      <c r="M200" s="73"/>
      <c r="N200" s="73"/>
      <c r="O200" s="73"/>
      <c r="P200" s="73"/>
      <c r="Q200" s="73"/>
      <c r="R200" s="73"/>
      <c r="S200" s="73"/>
      <c r="T200" s="73"/>
      <c r="U200" s="73"/>
      <c r="V200" s="73"/>
      <c r="W200" s="73"/>
      <c r="X200" s="73"/>
      <c r="Y200" s="73"/>
    </row>
    <row r="201" spans="1:25" ht="15" customHeight="1" x14ac:dyDescent="0.25">
      <c r="A201" s="73"/>
      <c r="B201" s="49"/>
      <c r="C201" s="73"/>
      <c r="D201" s="104"/>
      <c r="E201" s="104"/>
      <c r="F201" s="104"/>
      <c r="G201" s="104"/>
      <c r="H201" s="73"/>
      <c r="I201" s="49"/>
      <c r="J201" s="73"/>
      <c r="K201" s="73"/>
      <c r="L201" s="73"/>
      <c r="M201" s="73"/>
      <c r="N201" s="73"/>
      <c r="O201" s="73"/>
      <c r="P201" s="73"/>
      <c r="Q201" s="73"/>
      <c r="R201" s="73"/>
      <c r="S201" s="73"/>
      <c r="T201" s="73"/>
      <c r="U201" s="73"/>
      <c r="V201" s="73"/>
      <c r="W201" s="73"/>
      <c r="X201" s="73"/>
      <c r="Y201" s="73"/>
    </row>
    <row r="202" spans="1:25" ht="15" customHeight="1" x14ac:dyDescent="0.25">
      <c r="A202" s="73"/>
      <c r="B202" s="49"/>
      <c r="C202" s="73"/>
      <c r="D202" s="104"/>
      <c r="E202" s="104"/>
      <c r="F202" s="104"/>
      <c r="G202" s="104"/>
      <c r="H202" s="73"/>
      <c r="I202" s="49"/>
      <c r="J202" s="73"/>
      <c r="K202" s="73"/>
      <c r="L202" s="73"/>
      <c r="M202" s="73"/>
      <c r="N202" s="73"/>
      <c r="O202" s="73"/>
      <c r="P202" s="73"/>
      <c r="Q202" s="73"/>
      <c r="R202" s="73"/>
      <c r="S202" s="73"/>
      <c r="T202" s="73"/>
      <c r="U202" s="73"/>
      <c r="V202" s="73"/>
      <c r="W202" s="73"/>
      <c r="X202" s="73"/>
      <c r="Y202" s="73"/>
    </row>
    <row r="203" spans="1:25" ht="15" customHeight="1" x14ac:dyDescent="0.25">
      <c r="A203" s="73"/>
      <c r="B203" s="49"/>
      <c r="C203" s="73"/>
      <c r="D203" s="104"/>
      <c r="E203" s="104"/>
      <c r="F203" s="104"/>
      <c r="G203" s="104"/>
      <c r="H203" s="73"/>
      <c r="I203" s="49"/>
      <c r="J203" s="73"/>
      <c r="K203" s="73"/>
      <c r="L203" s="73"/>
      <c r="M203" s="73"/>
      <c r="N203" s="73"/>
      <c r="O203" s="73"/>
      <c r="P203" s="73"/>
      <c r="Q203" s="73"/>
      <c r="R203" s="73"/>
      <c r="S203" s="73"/>
      <c r="T203" s="73"/>
      <c r="U203" s="73"/>
      <c r="V203" s="73"/>
      <c r="W203" s="73"/>
      <c r="X203" s="73"/>
      <c r="Y203" s="73"/>
    </row>
    <row r="204" spans="1:25" ht="15" customHeight="1" x14ac:dyDescent="0.25">
      <c r="A204" s="73"/>
      <c r="B204" s="49"/>
      <c r="C204" s="73"/>
      <c r="D204" s="104"/>
      <c r="E204" s="104"/>
      <c r="F204" s="104"/>
      <c r="G204" s="104"/>
      <c r="H204" s="73"/>
      <c r="I204" s="49"/>
      <c r="J204" s="73"/>
      <c r="K204" s="73"/>
      <c r="L204" s="73"/>
      <c r="M204" s="73"/>
      <c r="N204" s="73"/>
      <c r="O204" s="73"/>
      <c r="P204" s="73"/>
      <c r="Q204" s="73"/>
      <c r="R204" s="73"/>
      <c r="S204" s="73"/>
      <c r="T204" s="73"/>
      <c r="U204" s="73"/>
      <c r="V204" s="73"/>
      <c r="W204" s="73"/>
      <c r="X204" s="73"/>
      <c r="Y204" s="73"/>
    </row>
    <row r="205" spans="1:25" ht="15" customHeight="1" x14ac:dyDescent="0.25">
      <c r="A205" s="73"/>
      <c r="B205" s="49"/>
      <c r="C205" s="73"/>
      <c r="D205" s="104"/>
      <c r="E205" s="104"/>
      <c r="F205" s="104"/>
      <c r="G205" s="104"/>
      <c r="H205" s="73"/>
      <c r="I205" s="49"/>
      <c r="J205" s="73"/>
      <c r="K205" s="73"/>
      <c r="L205" s="73"/>
      <c r="M205" s="73"/>
      <c r="N205" s="73"/>
      <c r="O205" s="73"/>
      <c r="P205" s="73"/>
      <c r="Q205" s="73"/>
      <c r="R205" s="73"/>
      <c r="S205" s="73"/>
      <c r="T205" s="73"/>
      <c r="U205" s="73"/>
      <c r="V205" s="73"/>
      <c r="W205" s="73"/>
      <c r="X205" s="73"/>
      <c r="Y205" s="73"/>
    </row>
    <row r="206" spans="1:25" ht="15" customHeight="1" x14ac:dyDescent="0.25">
      <c r="A206" s="73"/>
      <c r="B206" s="49"/>
      <c r="C206" s="73"/>
      <c r="D206" s="104"/>
      <c r="E206" s="104"/>
      <c r="F206" s="104"/>
      <c r="G206" s="104"/>
      <c r="H206" s="73"/>
      <c r="I206" s="49"/>
      <c r="J206" s="73"/>
      <c r="K206" s="73"/>
      <c r="L206" s="73"/>
      <c r="M206" s="73"/>
      <c r="N206" s="73"/>
      <c r="O206" s="73"/>
      <c r="P206" s="73"/>
      <c r="Q206" s="73"/>
      <c r="R206" s="73"/>
      <c r="S206" s="73"/>
      <c r="T206" s="73"/>
      <c r="U206" s="73"/>
      <c r="V206" s="73"/>
      <c r="W206" s="73"/>
      <c r="X206" s="73"/>
      <c r="Y206" s="73"/>
    </row>
    <row r="207" spans="1:25" ht="15" customHeight="1" x14ac:dyDescent="0.25">
      <c r="A207" s="73"/>
      <c r="B207" s="49"/>
      <c r="C207" s="73"/>
      <c r="D207" s="104"/>
      <c r="E207" s="104"/>
      <c r="F207" s="104"/>
      <c r="G207" s="104"/>
      <c r="H207" s="73"/>
      <c r="I207" s="49"/>
      <c r="J207" s="73"/>
      <c r="K207" s="73"/>
      <c r="L207" s="73"/>
      <c r="M207" s="73"/>
      <c r="N207" s="73"/>
      <c r="O207" s="73"/>
      <c r="P207" s="73"/>
      <c r="Q207" s="73"/>
      <c r="R207" s="73"/>
      <c r="S207" s="73"/>
      <c r="T207" s="73"/>
      <c r="U207" s="73"/>
      <c r="V207" s="73"/>
      <c r="W207" s="73"/>
      <c r="X207" s="73"/>
      <c r="Y207" s="73"/>
    </row>
    <row r="208" spans="1:25" ht="15" customHeight="1" x14ac:dyDescent="0.25">
      <c r="A208" s="73"/>
      <c r="B208" s="49"/>
      <c r="C208" s="73"/>
      <c r="D208" s="104"/>
      <c r="E208" s="104"/>
      <c r="F208" s="104"/>
      <c r="G208" s="104"/>
      <c r="H208" s="73"/>
      <c r="I208" s="49"/>
      <c r="J208" s="73"/>
      <c r="K208" s="73"/>
      <c r="L208" s="73"/>
      <c r="M208" s="73"/>
      <c r="N208" s="73"/>
      <c r="O208" s="73"/>
      <c r="P208" s="73"/>
      <c r="Q208" s="73"/>
      <c r="R208" s="73"/>
      <c r="S208" s="73"/>
      <c r="T208" s="73"/>
      <c r="U208" s="73"/>
      <c r="V208" s="73"/>
      <c r="W208" s="73"/>
      <c r="X208" s="73"/>
      <c r="Y208" s="73"/>
    </row>
    <row r="209" spans="1:25" ht="15" customHeight="1" x14ac:dyDescent="0.25">
      <c r="A209" s="73"/>
      <c r="B209" s="49"/>
      <c r="C209" s="73"/>
      <c r="D209" s="104"/>
      <c r="E209" s="104"/>
      <c r="F209" s="104"/>
      <c r="G209" s="104"/>
      <c r="H209" s="73"/>
      <c r="I209" s="49"/>
      <c r="J209" s="73"/>
      <c r="K209" s="73"/>
      <c r="L209" s="73"/>
      <c r="M209" s="73"/>
      <c r="N209" s="73"/>
      <c r="O209" s="73"/>
      <c r="P209" s="73"/>
      <c r="Q209" s="73"/>
      <c r="R209" s="73"/>
      <c r="S209" s="73"/>
      <c r="T209" s="73"/>
      <c r="U209" s="73"/>
      <c r="V209" s="73"/>
      <c r="W209" s="73"/>
      <c r="X209" s="73"/>
      <c r="Y209" s="73"/>
    </row>
    <row r="210" spans="1:25" ht="15" customHeight="1" x14ac:dyDescent="0.25">
      <c r="A210" s="73"/>
      <c r="B210" s="49"/>
      <c r="C210" s="73"/>
      <c r="D210" s="104"/>
      <c r="E210" s="104"/>
      <c r="F210" s="104"/>
      <c r="G210" s="104"/>
      <c r="H210" s="73"/>
      <c r="I210" s="49"/>
      <c r="J210" s="73"/>
      <c r="K210" s="73"/>
      <c r="L210" s="73"/>
      <c r="M210" s="73"/>
      <c r="N210" s="73"/>
      <c r="O210" s="73"/>
      <c r="P210" s="73"/>
      <c r="Q210" s="73"/>
      <c r="R210" s="73"/>
      <c r="S210" s="73"/>
      <c r="T210" s="73"/>
      <c r="U210" s="73"/>
      <c r="V210" s="73"/>
      <c r="W210" s="73"/>
      <c r="X210" s="73"/>
      <c r="Y210" s="73"/>
    </row>
    <row r="211" spans="1:25" ht="15" customHeight="1" x14ac:dyDescent="0.25">
      <c r="A211" s="73"/>
      <c r="B211" s="49"/>
      <c r="C211" s="73"/>
      <c r="D211" s="104"/>
      <c r="E211" s="104"/>
      <c r="F211" s="104"/>
      <c r="G211" s="104"/>
      <c r="H211" s="73"/>
      <c r="I211" s="49"/>
      <c r="J211" s="73"/>
      <c r="K211" s="73"/>
      <c r="L211" s="73"/>
      <c r="M211" s="73"/>
      <c r="N211" s="73"/>
      <c r="O211" s="73"/>
      <c r="P211" s="73"/>
      <c r="Q211" s="73"/>
      <c r="R211" s="73"/>
      <c r="S211" s="73"/>
      <c r="T211" s="73"/>
      <c r="U211" s="73"/>
      <c r="V211" s="73"/>
      <c r="W211" s="73"/>
      <c r="X211" s="73"/>
      <c r="Y211" s="73"/>
    </row>
    <row r="212" spans="1:25" ht="15" customHeight="1" x14ac:dyDescent="0.25">
      <c r="A212" s="73"/>
      <c r="B212" s="49"/>
      <c r="C212" s="73"/>
      <c r="D212" s="104"/>
      <c r="E212" s="104"/>
      <c r="F212" s="104"/>
      <c r="G212" s="104"/>
      <c r="H212" s="73"/>
      <c r="I212" s="49"/>
      <c r="J212" s="73"/>
      <c r="K212" s="73"/>
      <c r="L212" s="73"/>
      <c r="M212" s="73"/>
      <c r="N212" s="73"/>
      <c r="O212" s="73"/>
      <c r="P212" s="73"/>
      <c r="Q212" s="73"/>
      <c r="R212" s="73"/>
      <c r="S212" s="73"/>
      <c r="T212" s="73"/>
      <c r="U212" s="73"/>
      <c r="V212" s="73"/>
      <c r="W212" s="73"/>
      <c r="X212" s="73"/>
      <c r="Y212" s="73"/>
    </row>
    <row r="213" spans="1:25" ht="15" customHeight="1" x14ac:dyDescent="0.25">
      <c r="A213" s="73"/>
      <c r="B213" s="49"/>
      <c r="C213" s="73"/>
      <c r="D213" s="104"/>
      <c r="E213" s="104"/>
      <c r="F213" s="104"/>
      <c r="G213" s="104"/>
      <c r="H213" s="73"/>
      <c r="I213" s="49"/>
      <c r="J213" s="73"/>
      <c r="K213" s="73"/>
      <c r="L213" s="73"/>
      <c r="M213" s="73"/>
      <c r="N213" s="73"/>
      <c r="O213" s="73"/>
      <c r="P213" s="73"/>
      <c r="Q213" s="73"/>
      <c r="R213" s="73"/>
      <c r="S213" s="73"/>
      <c r="T213" s="73"/>
      <c r="U213" s="73"/>
      <c r="V213" s="73"/>
      <c r="W213" s="73"/>
      <c r="X213" s="73"/>
      <c r="Y213" s="73"/>
    </row>
    <row r="214" spans="1:25" ht="15" customHeight="1" x14ac:dyDescent="0.25">
      <c r="A214" s="73"/>
      <c r="B214" s="49"/>
      <c r="C214" s="73"/>
      <c r="D214" s="104"/>
      <c r="E214" s="104"/>
      <c r="F214" s="104"/>
      <c r="G214" s="104"/>
      <c r="H214" s="73"/>
      <c r="I214" s="49"/>
      <c r="J214" s="73"/>
      <c r="K214" s="73"/>
      <c r="L214" s="73"/>
      <c r="M214" s="73"/>
      <c r="N214" s="73"/>
      <c r="O214" s="73"/>
      <c r="P214" s="73"/>
      <c r="Q214" s="73"/>
      <c r="R214" s="73"/>
      <c r="S214" s="73"/>
      <c r="T214" s="73"/>
      <c r="U214" s="73"/>
      <c r="V214" s="73"/>
      <c r="W214" s="73"/>
      <c r="X214" s="73"/>
      <c r="Y214" s="73"/>
    </row>
    <row r="215" spans="1:25" ht="15" customHeight="1" x14ac:dyDescent="0.25">
      <c r="A215" s="73"/>
      <c r="B215" s="49"/>
      <c r="C215" s="73"/>
      <c r="D215" s="104"/>
      <c r="E215" s="104"/>
      <c r="F215" s="104"/>
      <c r="G215" s="104"/>
      <c r="H215" s="73"/>
      <c r="I215" s="49"/>
      <c r="J215" s="73"/>
      <c r="K215" s="73"/>
      <c r="L215" s="73"/>
      <c r="M215" s="73"/>
      <c r="N215" s="73"/>
      <c r="O215" s="73"/>
      <c r="P215" s="73"/>
      <c r="Q215" s="73"/>
      <c r="R215" s="73"/>
      <c r="S215" s="73"/>
      <c r="T215" s="73"/>
      <c r="U215" s="73"/>
      <c r="V215" s="73"/>
      <c r="W215" s="73"/>
      <c r="X215" s="73"/>
      <c r="Y215" s="73"/>
    </row>
    <row r="216" spans="1:25" ht="15" customHeight="1" x14ac:dyDescent="0.25">
      <c r="A216" s="73"/>
      <c r="B216" s="49"/>
      <c r="C216" s="73"/>
      <c r="D216" s="104"/>
      <c r="E216" s="104"/>
      <c r="F216" s="104"/>
      <c r="G216" s="104"/>
      <c r="H216" s="73"/>
      <c r="I216" s="49"/>
      <c r="J216" s="73"/>
      <c r="K216" s="73"/>
      <c r="L216" s="73"/>
      <c r="M216" s="73"/>
      <c r="N216" s="73"/>
      <c r="O216" s="73"/>
      <c r="P216" s="73"/>
      <c r="Q216" s="73"/>
      <c r="R216" s="73"/>
      <c r="S216" s="73"/>
      <c r="T216" s="73"/>
      <c r="U216" s="73"/>
      <c r="V216" s="73"/>
      <c r="W216" s="73"/>
      <c r="X216" s="73"/>
      <c r="Y216" s="73"/>
    </row>
    <row r="217" spans="1:25" ht="15" customHeight="1" x14ac:dyDescent="0.25">
      <c r="A217" s="73"/>
      <c r="B217" s="49"/>
      <c r="C217" s="73"/>
      <c r="D217" s="104"/>
      <c r="E217" s="104"/>
      <c r="F217" s="104"/>
      <c r="G217" s="104"/>
      <c r="H217" s="73"/>
      <c r="I217" s="49"/>
      <c r="J217" s="73"/>
      <c r="K217" s="73"/>
      <c r="L217" s="73"/>
      <c r="M217" s="73"/>
      <c r="N217" s="73"/>
      <c r="O217" s="73"/>
      <c r="P217" s="73"/>
      <c r="Q217" s="73"/>
      <c r="R217" s="73"/>
      <c r="S217" s="73"/>
      <c r="T217" s="73"/>
      <c r="U217" s="73"/>
      <c r="V217" s="73"/>
      <c r="W217" s="73"/>
      <c r="X217" s="73"/>
      <c r="Y217" s="73"/>
    </row>
    <row r="218" spans="1:25" ht="15" customHeight="1" x14ac:dyDescent="0.25">
      <c r="A218" s="73"/>
      <c r="B218" s="49"/>
      <c r="C218" s="73"/>
      <c r="D218" s="104"/>
      <c r="E218" s="104"/>
      <c r="F218" s="104"/>
      <c r="G218" s="104"/>
      <c r="H218" s="73"/>
      <c r="I218" s="49"/>
      <c r="J218" s="73"/>
      <c r="K218" s="73"/>
      <c r="L218" s="73"/>
      <c r="M218" s="73"/>
      <c r="N218" s="73"/>
      <c r="O218" s="73"/>
      <c r="P218" s="73"/>
      <c r="Q218" s="73"/>
      <c r="R218" s="73"/>
      <c r="S218" s="73"/>
      <c r="T218" s="73"/>
      <c r="U218" s="73"/>
      <c r="V218" s="73"/>
      <c r="W218" s="73"/>
      <c r="X218" s="73"/>
      <c r="Y218" s="73"/>
    </row>
    <row r="219" spans="1:25" ht="15" customHeight="1" x14ac:dyDescent="0.25">
      <c r="A219" s="73"/>
      <c r="B219" s="49"/>
      <c r="C219" s="73"/>
      <c r="D219" s="104"/>
      <c r="E219" s="104"/>
      <c r="F219" s="104"/>
      <c r="G219" s="104"/>
      <c r="H219" s="73"/>
      <c r="I219" s="49"/>
      <c r="J219" s="73"/>
      <c r="K219" s="73"/>
      <c r="L219" s="73"/>
      <c r="M219" s="73"/>
      <c r="N219" s="73"/>
      <c r="O219" s="73"/>
      <c r="P219" s="73"/>
      <c r="Q219" s="73"/>
      <c r="R219" s="73"/>
      <c r="S219" s="73"/>
      <c r="T219" s="73"/>
      <c r="U219" s="73"/>
      <c r="V219" s="73"/>
      <c r="W219" s="73"/>
      <c r="X219" s="73"/>
      <c r="Y219" s="73"/>
    </row>
    <row r="220" spans="1:25" ht="15" customHeight="1" x14ac:dyDescent="0.25">
      <c r="A220" s="73"/>
      <c r="B220" s="49"/>
      <c r="C220" s="73"/>
      <c r="D220" s="104"/>
      <c r="E220" s="104"/>
      <c r="F220" s="104"/>
      <c r="G220" s="104"/>
      <c r="H220" s="73"/>
      <c r="I220" s="49"/>
      <c r="J220" s="73"/>
      <c r="K220" s="73"/>
      <c r="L220" s="73"/>
      <c r="M220" s="73"/>
      <c r="N220" s="73"/>
      <c r="O220" s="73"/>
      <c r="P220" s="73"/>
      <c r="Q220" s="73"/>
      <c r="R220" s="73"/>
      <c r="S220" s="73"/>
      <c r="T220" s="73"/>
      <c r="U220" s="73"/>
      <c r="V220" s="73"/>
      <c r="W220" s="73"/>
      <c r="X220" s="73"/>
      <c r="Y220" s="73"/>
    </row>
    <row r="221" spans="1:25" ht="15" customHeight="1" x14ac:dyDescent="0.25">
      <c r="A221" s="73"/>
      <c r="B221" s="49"/>
      <c r="C221" s="73"/>
      <c r="D221" s="104"/>
      <c r="E221" s="104"/>
      <c r="F221" s="104"/>
      <c r="G221" s="104"/>
      <c r="H221" s="73"/>
      <c r="I221" s="49"/>
      <c r="J221" s="73"/>
      <c r="K221" s="73"/>
      <c r="L221" s="73"/>
      <c r="M221" s="73"/>
      <c r="N221" s="73"/>
      <c r="O221" s="73"/>
      <c r="P221" s="73"/>
      <c r="Q221" s="73"/>
      <c r="R221" s="73"/>
      <c r="S221" s="73"/>
      <c r="T221" s="73"/>
      <c r="U221" s="73"/>
      <c r="V221" s="73"/>
      <c r="W221" s="73"/>
      <c r="X221" s="73"/>
      <c r="Y221" s="73"/>
    </row>
    <row r="222" spans="1:25" ht="15" customHeight="1" x14ac:dyDescent="0.25">
      <c r="A222" s="73"/>
      <c r="B222" s="49"/>
      <c r="C222" s="73"/>
      <c r="D222" s="104"/>
      <c r="E222" s="104"/>
      <c r="F222" s="104"/>
      <c r="G222" s="104"/>
      <c r="H222" s="73"/>
      <c r="I222" s="49"/>
      <c r="J222" s="73"/>
      <c r="K222" s="73"/>
      <c r="L222" s="73"/>
      <c r="M222" s="73"/>
      <c r="N222" s="73"/>
      <c r="O222" s="73"/>
      <c r="P222" s="73"/>
      <c r="Q222" s="73"/>
      <c r="R222" s="73"/>
      <c r="S222" s="73"/>
      <c r="T222" s="73"/>
      <c r="U222" s="73"/>
      <c r="V222" s="73"/>
      <c r="W222" s="73"/>
      <c r="X222" s="73"/>
      <c r="Y222" s="73"/>
    </row>
    <row r="223" spans="1:25" ht="15" customHeight="1" x14ac:dyDescent="0.25">
      <c r="A223" s="73"/>
      <c r="B223" s="49"/>
      <c r="C223" s="73"/>
      <c r="D223" s="104"/>
      <c r="E223" s="104"/>
      <c r="F223" s="104"/>
      <c r="G223" s="104"/>
      <c r="H223" s="73"/>
      <c r="I223" s="49"/>
      <c r="J223" s="73"/>
      <c r="K223" s="73"/>
      <c r="L223" s="73"/>
      <c r="M223" s="73"/>
      <c r="N223" s="73"/>
      <c r="O223" s="73"/>
      <c r="P223" s="73"/>
      <c r="Q223" s="73"/>
      <c r="R223" s="73"/>
      <c r="S223" s="73"/>
      <c r="T223" s="73"/>
      <c r="U223" s="73"/>
      <c r="V223" s="73"/>
      <c r="W223" s="73"/>
      <c r="X223" s="73"/>
      <c r="Y223" s="73"/>
    </row>
    <row r="224" spans="1:25" ht="15" customHeight="1" x14ac:dyDescent="0.25">
      <c r="A224" s="73"/>
      <c r="B224" s="49"/>
      <c r="C224" s="73"/>
      <c r="D224" s="104"/>
      <c r="E224" s="104"/>
      <c r="F224" s="104"/>
      <c r="G224" s="104"/>
      <c r="H224" s="73"/>
      <c r="I224" s="49"/>
      <c r="J224" s="73"/>
      <c r="K224" s="73"/>
      <c r="L224" s="73"/>
      <c r="M224" s="73"/>
      <c r="N224" s="73"/>
      <c r="O224" s="73"/>
      <c r="P224" s="73"/>
      <c r="Q224" s="73"/>
      <c r="R224" s="73"/>
      <c r="S224" s="73"/>
      <c r="T224" s="73"/>
      <c r="U224" s="73"/>
      <c r="V224" s="73"/>
      <c r="W224" s="73"/>
      <c r="X224" s="73"/>
      <c r="Y224" s="73"/>
    </row>
    <row r="225" spans="1:25" ht="15" customHeight="1" x14ac:dyDescent="0.25">
      <c r="A225" s="73"/>
      <c r="B225" s="49"/>
      <c r="C225" s="73"/>
      <c r="D225" s="104"/>
      <c r="E225" s="104"/>
      <c r="F225" s="104"/>
      <c r="G225" s="104"/>
      <c r="H225" s="73"/>
      <c r="I225" s="49"/>
      <c r="J225" s="73"/>
      <c r="K225" s="73"/>
      <c r="L225" s="73"/>
      <c r="M225" s="73"/>
      <c r="N225" s="73"/>
      <c r="O225" s="73"/>
      <c r="P225" s="73"/>
      <c r="Q225" s="73"/>
      <c r="R225" s="73"/>
      <c r="S225" s="73"/>
      <c r="T225" s="73"/>
      <c r="U225" s="73"/>
      <c r="V225" s="73"/>
      <c r="W225" s="73"/>
      <c r="X225" s="73"/>
      <c r="Y225" s="73"/>
    </row>
    <row r="226" spans="1:25" ht="15" customHeight="1" x14ac:dyDescent="0.25">
      <c r="A226" s="73"/>
      <c r="B226" s="49"/>
      <c r="C226" s="73"/>
      <c r="D226" s="104"/>
      <c r="E226" s="104"/>
      <c r="F226" s="104"/>
      <c r="G226" s="104"/>
      <c r="H226" s="73"/>
      <c r="I226" s="49"/>
      <c r="J226" s="73"/>
      <c r="K226" s="73"/>
      <c r="L226" s="73"/>
      <c r="M226" s="73"/>
      <c r="N226" s="73"/>
      <c r="O226" s="73"/>
      <c r="P226" s="73"/>
      <c r="Q226" s="73"/>
      <c r="R226" s="73"/>
      <c r="S226" s="73"/>
      <c r="T226" s="73"/>
      <c r="U226" s="73"/>
      <c r="V226" s="73"/>
      <c r="W226" s="73"/>
      <c r="X226" s="73"/>
      <c r="Y226" s="73"/>
    </row>
    <row r="227" spans="1:25" ht="15" customHeight="1" x14ac:dyDescent="0.25">
      <c r="A227" s="73"/>
      <c r="B227" s="49"/>
      <c r="C227" s="73"/>
      <c r="D227" s="104"/>
      <c r="E227" s="104"/>
      <c r="F227" s="104"/>
      <c r="G227" s="104"/>
      <c r="H227" s="73"/>
      <c r="I227" s="49"/>
      <c r="J227" s="73"/>
      <c r="K227" s="73"/>
      <c r="L227" s="73"/>
      <c r="M227" s="73"/>
      <c r="N227" s="73"/>
      <c r="O227" s="73"/>
      <c r="P227" s="73"/>
      <c r="Q227" s="73"/>
      <c r="R227" s="73"/>
      <c r="S227" s="73"/>
      <c r="T227" s="73"/>
      <c r="U227" s="73"/>
      <c r="V227" s="73"/>
      <c r="W227" s="73"/>
      <c r="X227" s="73"/>
      <c r="Y227" s="73"/>
    </row>
    <row r="228" spans="1:25" ht="15" customHeight="1" x14ac:dyDescent="0.25">
      <c r="A228" s="73"/>
      <c r="B228" s="49"/>
      <c r="C228" s="73"/>
      <c r="D228" s="104"/>
      <c r="E228" s="104"/>
      <c r="F228" s="104"/>
      <c r="G228" s="104"/>
      <c r="H228" s="73"/>
      <c r="I228" s="49"/>
      <c r="J228" s="73"/>
      <c r="K228" s="73"/>
      <c r="L228" s="73"/>
      <c r="M228" s="73"/>
      <c r="N228" s="73"/>
      <c r="O228" s="73"/>
      <c r="P228" s="73"/>
      <c r="Q228" s="73"/>
      <c r="R228" s="73"/>
      <c r="S228" s="73"/>
      <c r="T228" s="73"/>
      <c r="U228" s="73"/>
      <c r="V228" s="73"/>
      <c r="W228" s="73"/>
      <c r="X228" s="73"/>
      <c r="Y228" s="73"/>
    </row>
    <row r="229" spans="1:25" ht="15" customHeight="1" x14ac:dyDescent="0.25">
      <c r="A229" s="73"/>
      <c r="B229" s="49"/>
      <c r="C229" s="73"/>
      <c r="D229" s="104"/>
      <c r="E229" s="104"/>
      <c r="F229" s="104"/>
      <c r="G229" s="104"/>
      <c r="H229" s="73"/>
      <c r="I229" s="49"/>
      <c r="J229" s="73"/>
      <c r="K229" s="73"/>
      <c r="L229" s="73"/>
      <c r="M229" s="73"/>
      <c r="N229" s="73"/>
      <c r="O229" s="73"/>
      <c r="P229" s="73"/>
      <c r="Q229" s="73"/>
      <c r="R229" s="73"/>
      <c r="S229" s="73"/>
      <c r="T229" s="73"/>
      <c r="U229" s="73"/>
      <c r="V229" s="73"/>
      <c r="W229" s="73"/>
      <c r="X229" s="73"/>
      <c r="Y229" s="73"/>
    </row>
    <row r="230" spans="1:25" ht="15" customHeight="1" x14ac:dyDescent="0.25">
      <c r="A230" s="73"/>
      <c r="B230" s="49"/>
      <c r="C230" s="73"/>
      <c r="D230" s="104"/>
      <c r="E230" s="104"/>
      <c r="F230" s="104"/>
      <c r="G230" s="104"/>
      <c r="H230" s="73"/>
      <c r="I230" s="49"/>
      <c r="J230" s="73"/>
      <c r="K230" s="73"/>
      <c r="L230" s="73"/>
      <c r="M230" s="73"/>
      <c r="N230" s="73"/>
      <c r="O230" s="73"/>
      <c r="P230" s="73"/>
      <c r="Q230" s="73"/>
      <c r="R230" s="73"/>
      <c r="S230" s="73"/>
      <c r="T230" s="73"/>
      <c r="U230" s="73"/>
      <c r="V230" s="73"/>
      <c r="W230" s="73"/>
      <c r="X230" s="73"/>
      <c r="Y230" s="73"/>
    </row>
    <row r="231" spans="1:25" ht="15" customHeight="1" x14ac:dyDescent="0.25">
      <c r="A231" s="73"/>
      <c r="B231" s="49"/>
      <c r="C231" s="73"/>
      <c r="D231" s="104"/>
      <c r="E231" s="104"/>
      <c r="F231" s="104"/>
      <c r="G231" s="104"/>
      <c r="H231" s="73"/>
      <c r="I231" s="49"/>
      <c r="J231" s="73"/>
      <c r="K231" s="73"/>
      <c r="L231" s="73"/>
      <c r="M231" s="73"/>
      <c r="N231" s="73"/>
      <c r="O231" s="73"/>
      <c r="P231" s="73"/>
      <c r="Q231" s="73"/>
      <c r="R231" s="73"/>
      <c r="S231" s="73"/>
      <c r="T231" s="73"/>
      <c r="U231" s="73"/>
      <c r="V231" s="73"/>
      <c r="W231" s="73"/>
      <c r="X231" s="73"/>
      <c r="Y231" s="73"/>
    </row>
    <row r="232" spans="1:25" ht="15" customHeight="1" x14ac:dyDescent="0.25">
      <c r="A232" s="73"/>
      <c r="B232" s="49"/>
      <c r="C232" s="73"/>
      <c r="D232" s="104"/>
      <c r="E232" s="104"/>
      <c r="F232" s="104"/>
      <c r="G232" s="104"/>
      <c r="H232" s="73"/>
      <c r="I232" s="49"/>
      <c r="J232" s="73"/>
      <c r="K232" s="73"/>
      <c r="L232" s="73"/>
      <c r="M232" s="73"/>
      <c r="N232" s="73"/>
      <c r="O232" s="73"/>
      <c r="P232" s="73"/>
      <c r="Q232" s="73"/>
      <c r="R232" s="73"/>
      <c r="S232" s="73"/>
      <c r="T232" s="73"/>
      <c r="U232" s="73"/>
      <c r="V232" s="73"/>
      <c r="W232" s="73"/>
      <c r="X232" s="73"/>
      <c r="Y232" s="73"/>
    </row>
    <row r="233" spans="1:25" ht="15" customHeight="1" x14ac:dyDescent="0.25">
      <c r="A233" s="73"/>
      <c r="B233" s="49"/>
      <c r="C233" s="73"/>
      <c r="D233" s="104"/>
      <c r="E233" s="104"/>
      <c r="F233" s="104"/>
      <c r="G233" s="104"/>
      <c r="H233" s="73"/>
      <c r="I233" s="49"/>
      <c r="J233" s="73"/>
      <c r="K233" s="73"/>
      <c r="L233" s="73"/>
      <c r="M233" s="73"/>
      <c r="N233" s="73"/>
      <c r="O233" s="73"/>
      <c r="P233" s="73"/>
      <c r="Q233" s="73"/>
      <c r="R233" s="73"/>
      <c r="S233" s="73"/>
      <c r="T233" s="73"/>
      <c r="U233" s="73"/>
      <c r="V233" s="73"/>
      <c r="W233" s="73"/>
      <c r="X233" s="73"/>
      <c r="Y233" s="73"/>
    </row>
    <row r="234" spans="1:25" ht="15" customHeight="1" x14ac:dyDescent="0.25">
      <c r="A234" s="73"/>
      <c r="B234" s="49"/>
      <c r="C234" s="73"/>
      <c r="D234" s="104"/>
      <c r="E234" s="104"/>
      <c r="F234" s="104"/>
      <c r="G234" s="104"/>
      <c r="H234" s="73"/>
      <c r="I234" s="49"/>
      <c r="J234" s="73"/>
      <c r="K234" s="73"/>
      <c r="L234" s="73"/>
      <c r="M234" s="73"/>
      <c r="N234" s="73"/>
      <c r="O234" s="73"/>
      <c r="P234" s="73"/>
      <c r="Q234" s="73"/>
      <c r="R234" s="73"/>
      <c r="S234" s="73"/>
      <c r="T234" s="73"/>
      <c r="U234" s="73"/>
      <c r="V234" s="73"/>
      <c r="W234" s="73"/>
      <c r="X234" s="73"/>
      <c r="Y234" s="73"/>
    </row>
    <row r="235" spans="1:25" ht="15" customHeight="1" x14ac:dyDescent="0.25">
      <c r="A235" s="73"/>
      <c r="B235" s="49"/>
      <c r="C235" s="73"/>
      <c r="D235" s="104"/>
      <c r="E235" s="104"/>
      <c r="F235" s="104"/>
      <c r="G235" s="104"/>
      <c r="H235" s="73"/>
      <c r="I235" s="49"/>
      <c r="J235" s="73"/>
      <c r="K235" s="73"/>
      <c r="L235" s="73"/>
      <c r="M235" s="73"/>
      <c r="N235" s="73"/>
      <c r="O235" s="73"/>
      <c r="P235" s="73"/>
      <c r="Q235" s="73"/>
      <c r="R235" s="73"/>
      <c r="S235" s="73"/>
      <c r="T235" s="73"/>
      <c r="U235" s="73"/>
      <c r="V235" s="73"/>
      <c r="W235" s="73"/>
      <c r="X235" s="73"/>
      <c r="Y235" s="73"/>
    </row>
    <row r="236" spans="1:25" ht="15" customHeight="1" x14ac:dyDescent="0.25">
      <c r="A236" s="73"/>
      <c r="B236" s="49"/>
      <c r="C236" s="73"/>
      <c r="D236" s="104"/>
      <c r="E236" s="104"/>
      <c r="F236" s="104"/>
      <c r="G236" s="104"/>
      <c r="H236" s="73"/>
      <c r="I236" s="49"/>
      <c r="J236" s="73"/>
      <c r="K236" s="73"/>
      <c r="L236" s="73"/>
      <c r="M236" s="73"/>
      <c r="N236" s="73"/>
      <c r="O236" s="73"/>
      <c r="P236" s="73"/>
      <c r="Q236" s="73"/>
      <c r="R236" s="73"/>
      <c r="S236" s="73"/>
      <c r="T236" s="73"/>
      <c r="U236" s="73"/>
      <c r="V236" s="73"/>
      <c r="W236" s="73"/>
      <c r="X236" s="73"/>
      <c r="Y236" s="73"/>
    </row>
    <row r="237" spans="1:25" ht="15" customHeight="1" x14ac:dyDescent="0.25">
      <c r="A237" s="73"/>
      <c r="B237" s="49"/>
      <c r="C237" s="73"/>
      <c r="D237" s="104"/>
      <c r="E237" s="104"/>
      <c r="F237" s="104"/>
      <c r="G237" s="104"/>
      <c r="H237" s="73"/>
      <c r="I237" s="49"/>
      <c r="J237" s="73"/>
      <c r="K237" s="73"/>
      <c r="L237" s="73"/>
      <c r="M237" s="73"/>
      <c r="N237" s="73"/>
      <c r="O237" s="73"/>
      <c r="P237" s="73"/>
      <c r="Q237" s="73"/>
      <c r="R237" s="73"/>
      <c r="S237" s="73"/>
      <c r="T237" s="73"/>
      <c r="U237" s="73"/>
      <c r="V237" s="73"/>
      <c r="W237" s="73"/>
      <c r="X237" s="73"/>
      <c r="Y237" s="73"/>
    </row>
    <row r="238" spans="1:25" s="14" customFormat="1" ht="13.5" customHeight="1" x14ac:dyDescent="0.25">
      <c r="A238" s="15"/>
      <c r="B238" s="52"/>
      <c r="C238" s="73"/>
      <c r="D238" s="104"/>
      <c r="E238" s="104"/>
      <c r="F238" s="104"/>
      <c r="G238" s="104"/>
      <c r="H238" s="73"/>
      <c r="I238" s="52"/>
      <c r="J238" s="15"/>
      <c r="K238" s="15"/>
      <c r="L238" s="15"/>
      <c r="M238" s="15"/>
      <c r="N238" s="15"/>
      <c r="O238" s="15"/>
      <c r="P238" s="15"/>
      <c r="Q238" s="15"/>
      <c r="R238" s="15"/>
      <c r="S238" s="15"/>
      <c r="T238" s="15"/>
      <c r="U238" s="15"/>
      <c r="V238" s="15"/>
      <c r="W238" s="15"/>
      <c r="X238" s="15"/>
    </row>
    <row r="239" spans="1:25" s="14" customFormat="1" x14ac:dyDescent="0.25">
      <c r="A239" s="15"/>
      <c r="B239" s="52"/>
      <c r="C239" s="73"/>
      <c r="D239" s="104"/>
      <c r="E239" s="104"/>
      <c r="F239" s="104"/>
      <c r="G239" s="104"/>
      <c r="H239" s="73"/>
      <c r="I239" s="52"/>
      <c r="J239" s="15"/>
      <c r="K239" s="15"/>
      <c r="L239" s="15"/>
      <c r="M239" s="15"/>
      <c r="N239" s="15"/>
      <c r="O239" s="15"/>
      <c r="P239" s="15"/>
      <c r="Q239" s="15"/>
      <c r="R239" s="15"/>
      <c r="S239" s="15"/>
      <c r="T239" s="15"/>
      <c r="U239" s="15"/>
      <c r="V239" s="15"/>
      <c r="W239" s="15"/>
      <c r="X239" s="15"/>
    </row>
    <row r="240" spans="1:25" x14ac:dyDescent="0.25">
      <c r="A240" s="73"/>
      <c r="B240" s="49"/>
      <c r="C240" s="73"/>
      <c r="D240" s="73"/>
      <c r="E240" s="73"/>
      <c r="F240" s="73"/>
      <c r="G240" s="73"/>
      <c r="H240" s="73"/>
      <c r="I240" s="49"/>
      <c r="J240" s="73"/>
      <c r="K240" s="73"/>
      <c r="L240" s="73"/>
      <c r="M240" s="73"/>
      <c r="N240" s="73"/>
      <c r="O240" s="73"/>
      <c r="P240" s="73"/>
      <c r="Q240" s="73"/>
      <c r="R240" s="73"/>
      <c r="S240" s="73"/>
      <c r="T240" s="73"/>
      <c r="U240" s="73"/>
      <c r="V240" s="73"/>
      <c r="W240" s="73"/>
      <c r="X240" s="73"/>
    </row>
    <row r="241" spans="1:24" x14ac:dyDescent="0.25">
      <c r="A241" s="73"/>
      <c r="B241" s="49"/>
      <c r="C241" s="73"/>
      <c r="D241" s="73"/>
      <c r="E241" s="73"/>
      <c r="F241" s="73"/>
      <c r="G241" s="73"/>
      <c r="H241" s="73"/>
      <c r="I241" s="49"/>
      <c r="J241" s="73"/>
      <c r="K241" s="73"/>
      <c r="L241" s="73"/>
      <c r="M241" s="73"/>
      <c r="N241" s="73"/>
      <c r="O241" s="73"/>
      <c r="P241" s="73"/>
      <c r="Q241" s="73"/>
      <c r="R241" s="73"/>
      <c r="S241" s="73"/>
      <c r="T241" s="73"/>
      <c r="U241" s="73"/>
      <c r="V241" s="73"/>
      <c r="W241" s="73"/>
      <c r="X241" s="73"/>
    </row>
    <row r="242" spans="1:24" x14ac:dyDescent="0.25">
      <c r="A242" s="73"/>
      <c r="B242" s="49"/>
      <c r="C242" s="49"/>
      <c r="D242" s="49"/>
      <c r="E242" s="49"/>
      <c r="F242" s="49"/>
      <c r="G242" s="49"/>
      <c r="H242" s="49"/>
      <c r="I242" s="49"/>
      <c r="J242" s="73"/>
      <c r="K242" s="73"/>
      <c r="L242" s="73"/>
      <c r="M242" s="73"/>
      <c r="N242" s="73"/>
      <c r="O242" s="73"/>
      <c r="P242" s="73"/>
      <c r="Q242" s="73"/>
      <c r="R242" s="73"/>
      <c r="S242" s="73"/>
      <c r="T242" s="73"/>
      <c r="U242" s="73"/>
      <c r="V242" s="73"/>
      <c r="W242" s="73"/>
      <c r="X242" s="73"/>
    </row>
    <row r="243" spans="1:24" x14ac:dyDescent="0.25">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row>
    <row r="244" spans="1:24" x14ac:dyDescent="0.25">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row>
    <row r="245" spans="1:24" x14ac:dyDescent="0.2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row>
    <row r="246" spans="1:24" x14ac:dyDescent="0.25">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row>
    <row r="247" spans="1:24" x14ac:dyDescent="0.25">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row>
    <row r="248" spans="1:24" x14ac:dyDescent="0.25">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row>
    <row r="249" spans="1:24" x14ac:dyDescent="0.25">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row>
    <row r="250" spans="1:24" x14ac:dyDescent="0.25">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row>
    <row r="251" spans="1:24" x14ac:dyDescent="0.25">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row>
    <row r="252" spans="1:24" x14ac:dyDescent="0.25">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row>
    <row r="253" spans="1:24" x14ac:dyDescent="0.25">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row>
    <row r="254" spans="1:24" x14ac:dyDescent="0.25">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row>
    <row r="255" spans="1:24" x14ac:dyDescent="0.2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row>
    <row r="256" spans="1:24" x14ac:dyDescent="0.25">
      <c r="A256" s="48"/>
      <c r="B256" s="48"/>
      <c r="C256" s="48"/>
      <c r="D256" s="48"/>
      <c r="E256" s="48"/>
      <c r="F256" s="48"/>
      <c r="G256" s="48"/>
      <c r="H256" s="48"/>
      <c r="I256" s="73"/>
      <c r="J256" s="73"/>
      <c r="K256" s="73"/>
      <c r="L256" s="73"/>
      <c r="M256" s="73"/>
      <c r="N256" s="73"/>
      <c r="O256" s="73"/>
      <c r="P256" s="73"/>
      <c r="Q256" s="73"/>
      <c r="R256" s="73"/>
      <c r="S256" s="73"/>
      <c r="T256" s="73"/>
      <c r="U256" s="73"/>
      <c r="V256" s="73"/>
      <c r="W256" s="73"/>
      <c r="X256" s="73"/>
    </row>
    <row r="257" spans="1:24" x14ac:dyDescent="0.25">
      <c r="A257" s="48"/>
      <c r="B257" s="48"/>
      <c r="C257" s="48"/>
      <c r="D257" s="48"/>
      <c r="E257" s="48"/>
      <c r="F257" s="48"/>
      <c r="G257" s="48"/>
      <c r="H257" s="48"/>
      <c r="I257" s="73"/>
      <c r="J257" s="73"/>
      <c r="K257" s="73"/>
      <c r="L257" s="73"/>
      <c r="M257" s="73"/>
      <c r="N257" s="73"/>
      <c r="O257" s="73"/>
      <c r="P257" s="73"/>
      <c r="Q257" s="73"/>
      <c r="R257" s="73"/>
      <c r="S257" s="73"/>
      <c r="T257" s="73"/>
      <c r="U257" s="73"/>
      <c r="V257" s="73"/>
      <c r="W257" s="73"/>
      <c r="X257" s="73"/>
    </row>
    <row r="258" spans="1:24" x14ac:dyDescent="0.25">
      <c r="A258" s="48"/>
      <c r="B258" s="48"/>
      <c r="C258" s="48"/>
      <c r="D258" s="48"/>
      <c r="E258" s="48"/>
      <c r="F258" s="48"/>
      <c r="G258" s="48"/>
      <c r="H258" s="48"/>
      <c r="I258" s="73"/>
      <c r="J258" s="73"/>
      <c r="K258" s="73"/>
      <c r="L258" s="73"/>
      <c r="M258" s="73"/>
      <c r="N258" s="73"/>
      <c r="O258" s="73"/>
      <c r="P258" s="73"/>
      <c r="Q258" s="73"/>
      <c r="R258" s="73"/>
      <c r="S258" s="73"/>
      <c r="T258" s="73"/>
      <c r="U258" s="73"/>
      <c r="V258" s="73"/>
      <c r="W258" s="73"/>
      <c r="X258" s="73"/>
    </row>
    <row r="259" spans="1:24" x14ac:dyDescent="0.25">
      <c r="A259" s="48"/>
      <c r="B259" s="48"/>
      <c r="C259" s="48"/>
      <c r="D259" s="48"/>
      <c r="E259" s="48"/>
      <c r="F259" s="48"/>
      <c r="G259" s="48"/>
      <c r="H259" s="48"/>
      <c r="I259" s="73"/>
      <c r="J259" s="73"/>
      <c r="K259" s="73"/>
      <c r="L259" s="73"/>
      <c r="M259" s="73"/>
      <c r="N259" s="73"/>
      <c r="O259" s="73"/>
      <c r="P259" s="73"/>
      <c r="Q259" s="73"/>
      <c r="R259" s="73"/>
      <c r="S259" s="73"/>
      <c r="T259" s="73"/>
      <c r="U259" s="73"/>
      <c r="V259" s="73"/>
      <c r="W259" s="73"/>
      <c r="X259" s="73"/>
    </row>
    <row r="260" spans="1:24" x14ac:dyDescent="0.25">
      <c r="A260" s="48"/>
      <c r="B260" s="48"/>
      <c r="C260" s="48"/>
      <c r="D260" s="48"/>
      <c r="E260" s="48"/>
      <c r="F260" s="48"/>
      <c r="G260" s="48"/>
      <c r="H260" s="48"/>
      <c r="I260" s="73"/>
      <c r="J260" s="73"/>
      <c r="K260" s="73"/>
      <c r="L260" s="73"/>
      <c r="M260" s="73"/>
      <c r="N260" s="73"/>
      <c r="O260" s="73"/>
      <c r="P260" s="73"/>
      <c r="Q260" s="73"/>
      <c r="R260" s="73"/>
      <c r="S260" s="73"/>
      <c r="T260" s="73"/>
      <c r="U260" s="73"/>
      <c r="V260" s="73"/>
      <c r="W260" s="73"/>
      <c r="X260" s="73"/>
    </row>
    <row r="261" spans="1:24" x14ac:dyDescent="0.25">
      <c r="A261" s="48"/>
      <c r="B261" s="48"/>
      <c r="C261" s="48"/>
      <c r="D261" s="48"/>
      <c r="E261" s="48"/>
      <c r="F261" s="48"/>
      <c r="G261" s="48"/>
      <c r="H261" s="48"/>
      <c r="I261" s="73"/>
      <c r="J261" s="73"/>
      <c r="K261" s="73"/>
      <c r="L261" s="73"/>
      <c r="M261" s="73"/>
      <c r="N261" s="73"/>
      <c r="O261" s="73"/>
      <c r="P261" s="73"/>
      <c r="Q261" s="73"/>
      <c r="R261" s="73"/>
      <c r="S261" s="73"/>
      <c r="T261" s="73"/>
      <c r="U261" s="73"/>
      <c r="V261" s="73"/>
      <c r="W261" s="73"/>
      <c r="X261" s="73"/>
    </row>
    <row r="262" spans="1:24" x14ac:dyDescent="0.25">
      <c r="A262" s="48"/>
      <c r="B262" s="48"/>
      <c r="C262" s="48"/>
      <c r="D262" s="48"/>
      <c r="E262" s="48"/>
      <c r="F262" s="48"/>
      <c r="G262" s="48"/>
      <c r="H262" s="48"/>
      <c r="I262" s="73"/>
      <c r="J262" s="73"/>
      <c r="K262" s="73"/>
      <c r="L262" s="73"/>
      <c r="M262" s="73"/>
      <c r="N262" s="73"/>
      <c r="O262" s="73"/>
      <c r="P262" s="73"/>
      <c r="Q262" s="73"/>
      <c r="R262" s="73"/>
      <c r="S262" s="73"/>
      <c r="T262" s="73"/>
      <c r="U262" s="73"/>
      <c r="V262" s="73"/>
      <c r="W262" s="73"/>
      <c r="X262" s="73"/>
    </row>
    <row r="263" spans="1:24" x14ac:dyDescent="0.25">
      <c r="A263" s="48"/>
      <c r="B263" s="48"/>
      <c r="C263" s="48"/>
      <c r="D263" s="48"/>
      <c r="E263" s="48"/>
      <c r="F263" s="48"/>
      <c r="G263" s="48"/>
      <c r="H263" s="48"/>
      <c r="I263" s="73"/>
      <c r="J263" s="73"/>
      <c r="K263" s="73"/>
      <c r="L263" s="73"/>
      <c r="M263" s="73"/>
      <c r="N263" s="73"/>
      <c r="O263" s="73"/>
      <c r="P263" s="73"/>
      <c r="Q263" s="73"/>
      <c r="R263" s="73"/>
      <c r="S263" s="73"/>
      <c r="T263" s="73"/>
      <c r="U263" s="73"/>
      <c r="V263" s="73"/>
      <c r="W263" s="73"/>
      <c r="X263" s="73"/>
    </row>
    <row r="264" spans="1:24" x14ac:dyDescent="0.25">
      <c r="A264" s="48"/>
      <c r="B264" s="48"/>
      <c r="C264" s="48"/>
      <c r="D264" s="48"/>
      <c r="E264" s="48"/>
      <c r="F264" s="48"/>
      <c r="G264" s="48"/>
      <c r="H264" s="48"/>
      <c r="I264" s="73"/>
      <c r="J264" s="73"/>
      <c r="K264" s="73"/>
      <c r="L264" s="73"/>
      <c r="M264" s="73"/>
      <c r="N264" s="73"/>
      <c r="O264" s="73"/>
      <c r="P264" s="73"/>
      <c r="Q264" s="73"/>
      <c r="R264" s="73"/>
      <c r="S264" s="73"/>
      <c r="T264" s="73"/>
      <c r="U264" s="73"/>
      <c r="V264" s="73"/>
      <c r="W264" s="73"/>
      <c r="X264" s="73"/>
    </row>
    <row r="265" spans="1:24" x14ac:dyDescent="0.25">
      <c r="A265" s="48"/>
      <c r="B265" s="48"/>
      <c r="C265" s="48"/>
      <c r="D265" s="48"/>
      <c r="E265" s="48"/>
      <c r="F265" s="48"/>
      <c r="G265" s="48"/>
      <c r="H265" s="48"/>
      <c r="I265" s="48"/>
      <c r="J265" s="48"/>
      <c r="K265" s="73"/>
      <c r="L265" s="48"/>
      <c r="M265" s="48"/>
      <c r="N265" s="73"/>
      <c r="O265" s="48"/>
      <c r="P265" s="48"/>
      <c r="Q265" s="73"/>
      <c r="R265" s="48"/>
      <c r="S265" s="48"/>
      <c r="T265" s="73"/>
      <c r="U265" s="48"/>
      <c r="V265" s="48"/>
      <c r="W265" s="73"/>
      <c r="X265" s="48"/>
    </row>
    <row r="266" spans="1:24" x14ac:dyDescent="0.25">
      <c r="A266" s="48"/>
      <c r="B266" s="48"/>
      <c r="C266" s="48"/>
      <c r="D266" s="48"/>
      <c r="E266" s="48"/>
      <c r="F266" s="48"/>
      <c r="G266" s="48"/>
      <c r="H266" s="48"/>
      <c r="I266" s="48"/>
      <c r="J266" s="48"/>
      <c r="K266" s="73"/>
      <c r="L266" s="48"/>
      <c r="M266" s="48"/>
      <c r="N266" s="73"/>
      <c r="O266" s="48"/>
      <c r="P266" s="48"/>
      <c r="Q266" s="73"/>
      <c r="R266" s="48"/>
      <c r="S266" s="48"/>
      <c r="T266" s="73"/>
      <c r="U266" s="48"/>
      <c r="V266" s="48"/>
      <c r="W266" s="73"/>
      <c r="X266" s="48"/>
    </row>
    <row r="267" spans="1:24" x14ac:dyDescent="0.25">
      <c r="A267" s="48"/>
      <c r="B267" s="48"/>
      <c r="C267" s="48"/>
      <c r="D267" s="48"/>
      <c r="E267" s="48"/>
      <c r="F267" s="48"/>
      <c r="G267" s="48"/>
      <c r="H267" s="48"/>
      <c r="I267" s="48"/>
      <c r="J267" s="48"/>
      <c r="K267" s="73"/>
      <c r="L267" s="48"/>
      <c r="M267" s="48"/>
      <c r="N267" s="73"/>
      <c r="O267" s="48"/>
      <c r="P267" s="48"/>
      <c r="Q267" s="73"/>
      <c r="R267" s="48"/>
      <c r="S267" s="48"/>
      <c r="T267" s="73"/>
      <c r="U267" s="48"/>
      <c r="V267" s="48"/>
      <c r="W267" s="73"/>
      <c r="X267" s="48"/>
    </row>
    <row r="268" spans="1:24" x14ac:dyDescent="0.25">
      <c r="A268" s="48"/>
      <c r="B268" s="48"/>
      <c r="C268" s="48"/>
      <c r="D268" s="48"/>
      <c r="E268" s="48"/>
      <c r="F268" s="48"/>
      <c r="G268" s="48"/>
      <c r="H268" s="48"/>
      <c r="I268" s="48"/>
      <c r="J268" s="48"/>
      <c r="K268" s="73"/>
      <c r="L268" s="48"/>
      <c r="M268" s="48"/>
      <c r="N268" s="73"/>
      <c r="O268" s="48"/>
      <c r="P268" s="48"/>
      <c r="Q268" s="73"/>
      <c r="R268" s="48"/>
      <c r="S268" s="48"/>
      <c r="T268" s="73"/>
      <c r="U268" s="48"/>
      <c r="V268" s="48"/>
      <c r="W268" s="73"/>
      <c r="X268" s="48"/>
    </row>
    <row r="269" spans="1:24" x14ac:dyDescent="0.25">
      <c r="A269" s="48"/>
      <c r="B269" s="48"/>
      <c r="C269" s="48"/>
      <c r="D269" s="48"/>
      <c r="E269" s="48"/>
      <c r="F269" s="48"/>
      <c r="G269" s="48"/>
      <c r="H269" s="48"/>
      <c r="I269" s="48"/>
      <c r="J269" s="48"/>
      <c r="K269" s="73"/>
      <c r="L269" s="48"/>
      <c r="M269" s="48"/>
      <c r="N269" s="73"/>
      <c r="O269" s="48"/>
      <c r="P269" s="48"/>
      <c r="Q269" s="73"/>
      <c r="R269" s="48"/>
      <c r="S269" s="48"/>
      <c r="T269" s="73"/>
      <c r="U269" s="48"/>
      <c r="V269" s="48"/>
      <c r="W269" s="73"/>
      <c r="X269" s="48"/>
    </row>
    <row r="270" spans="1:24" x14ac:dyDescent="0.25">
      <c r="A270" s="48"/>
      <c r="B270" s="48"/>
      <c r="C270" s="48"/>
      <c r="D270" s="48"/>
      <c r="E270" s="48"/>
      <c r="F270" s="48"/>
      <c r="G270" s="48"/>
      <c r="H270" s="48"/>
      <c r="I270" s="48"/>
      <c r="J270" s="48"/>
      <c r="K270" s="73"/>
      <c r="L270" s="48"/>
      <c r="M270" s="48"/>
      <c r="N270" s="73"/>
      <c r="O270" s="48"/>
      <c r="P270" s="48"/>
      <c r="Q270" s="73"/>
      <c r="R270" s="48"/>
      <c r="S270" s="48"/>
      <c r="T270" s="73"/>
      <c r="U270" s="48"/>
      <c r="V270" s="48"/>
      <c r="W270" s="73"/>
      <c r="X270" s="48"/>
    </row>
    <row r="271" spans="1:24" x14ac:dyDescent="0.25">
      <c r="A271" s="48"/>
      <c r="B271" s="48"/>
      <c r="C271" s="48"/>
      <c r="D271" s="48"/>
      <c r="E271" s="48"/>
      <c r="F271" s="48"/>
      <c r="G271" s="48"/>
      <c r="H271" s="48"/>
      <c r="I271" s="48"/>
      <c r="J271" s="48"/>
      <c r="K271" s="73"/>
      <c r="L271" s="48"/>
      <c r="M271" s="48"/>
      <c r="N271" s="73"/>
      <c r="O271" s="48"/>
      <c r="P271" s="48"/>
      <c r="Q271" s="73"/>
      <c r="R271" s="48"/>
      <c r="S271" s="48"/>
      <c r="T271" s="73"/>
      <c r="U271" s="48"/>
      <c r="V271" s="48"/>
      <c r="W271" s="73"/>
      <c r="X271" s="48"/>
    </row>
    <row r="272" spans="1:24" x14ac:dyDescent="0.25">
      <c r="A272" s="48"/>
      <c r="B272" s="48"/>
      <c r="C272" s="48"/>
      <c r="D272" s="48"/>
      <c r="E272" s="48"/>
      <c r="F272" s="48"/>
      <c r="G272" s="48"/>
      <c r="H272" s="48"/>
      <c r="I272" s="48"/>
      <c r="J272" s="48"/>
      <c r="K272" s="73"/>
      <c r="L272" s="48"/>
      <c r="M272" s="48"/>
      <c r="N272" s="73"/>
      <c r="O272" s="48"/>
      <c r="P272" s="48"/>
      <c r="Q272" s="73"/>
      <c r="R272" s="48"/>
      <c r="S272" s="48"/>
      <c r="T272" s="73"/>
      <c r="U272" s="48"/>
      <c r="V272" s="48"/>
      <c r="W272" s="73"/>
      <c r="X272" s="48"/>
    </row>
    <row r="273" spans="1:24" x14ac:dyDescent="0.25">
      <c r="A273" s="48"/>
      <c r="B273" s="48"/>
      <c r="C273" s="48"/>
      <c r="D273" s="48"/>
      <c r="E273" s="48"/>
      <c r="F273" s="48"/>
      <c r="G273" s="48"/>
      <c r="H273" s="48"/>
      <c r="I273" s="48"/>
      <c r="J273" s="48"/>
      <c r="K273" s="73"/>
      <c r="L273" s="48"/>
      <c r="M273" s="48"/>
      <c r="N273" s="73"/>
      <c r="O273" s="48"/>
      <c r="P273" s="48"/>
      <c r="Q273" s="73"/>
      <c r="R273" s="48"/>
      <c r="S273" s="48"/>
      <c r="T273" s="73"/>
      <c r="U273" s="48"/>
      <c r="V273" s="48"/>
      <c r="W273" s="73"/>
      <c r="X273" s="48"/>
    </row>
    <row r="274" spans="1:24" x14ac:dyDescent="0.25">
      <c r="A274" s="48"/>
      <c r="B274" s="48"/>
      <c r="C274" s="48"/>
      <c r="D274" s="48"/>
      <c r="E274" s="48"/>
      <c r="F274" s="48"/>
      <c r="G274" s="48"/>
      <c r="H274" s="48"/>
      <c r="I274" s="48"/>
      <c r="J274" s="48"/>
      <c r="K274" s="73"/>
      <c r="L274" s="48"/>
      <c r="M274" s="48"/>
      <c r="N274" s="73"/>
      <c r="O274" s="48"/>
      <c r="P274" s="48"/>
      <c r="Q274" s="73"/>
      <c r="R274" s="48"/>
      <c r="S274" s="48"/>
      <c r="T274" s="73"/>
      <c r="U274" s="48"/>
      <c r="V274" s="48"/>
      <c r="W274" s="73"/>
      <c r="X274" s="48"/>
    </row>
    <row r="275" spans="1:24" x14ac:dyDescent="0.25">
      <c r="A275" s="48"/>
      <c r="B275" s="48"/>
      <c r="C275" s="48"/>
      <c r="D275" s="48"/>
      <c r="E275" s="48"/>
      <c r="F275" s="48"/>
      <c r="G275" s="48"/>
      <c r="H275" s="48"/>
      <c r="I275" s="48"/>
      <c r="J275" s="48"/>
      <c r="K275" s="73"/>
      <c r="L275" s="48"/>
      <c r="M275" s="48"/>
      <c r="N275" s="73"/>
      <c r="O275" s="48"/>
      <c r="P275" s="48"/>
      <c r="Q275" s="73"/>
      <c r="R275" s="48"/>
      <c r="S275" s="48"/>
      <c r="T275" s="73"/>
      <c r="U275" s="48"/>
      <c r="V275" s="48"/>
      <c r="W275" s="73"/>
      <c r="X275" s="48"/>
    </row>
    <row r="276" spans="1:24" x14ac:dyDescent="0.25">
      <c r="A276" s="48"/>
      <c r="B276" s="48"/>
      <c r="C276" s="48"/>
      <c r="D276" s="48"/>
      <c r="E276" s="48"/>
      <c r="F276" s="48"/>
      <c r="G276" s="48"/>
      <c r="H276" s="48"/>
      <c r="I276" s="48"/>
      <c r="J276" s="48"/>
      <c r="K276" s="73"/>
      <c r="L276" s="48"/>
      <c r="M276" s="48"/>
      <c r="N276" s="73"/>
      <c r="O276" s="48"/>
      <c r="P276" s="48"/>
      <c r="Q276" s="73"/>
      <c r="R276" s="48"/>
      <c r="S276" s="48"/>
      <c r="T276" s="73"/>
      <c r="U276" s="48"/>
      <c r="V276" s="48"/>
      <c r="W276" s="73"/>
      <c r="X276" s="48"/>
    </row>
    <row r="277" spans="1:24" x14ac:dyDescent="0.25">
      <c r="A277" s="48"/>
      <c r="B277" s="48"/>
      <c r="C277" s="48"/>
      <c r="D277" s="48"/>
      <c r="E277" s="48"/>
      <c r="F277" s="48"/>
      <c r="G277" s="48"/>
      <c r="H277" s="48"/>
      <c r="I277" s="48"/>
      <c r="J277" s="48"/>
      <c r="K277" s="73"/>
      <c r="L277" s="48"/>
      <c r="M277" s="48"/>
      <c r="N277" s="73"/>
      <c r="O277" s="48"/>
      <c r="P277" s="48"/>
      <c r="Q277" s="73"/>
      <c r="R277" s="48"/>
      <c r="S277" s="48"/>
      <c r="T277" s="73"/>
      <c r="U277" s="48"/>
      <c r="V277" s="48"/>
      <c r="W277" s="73"/>
      <c r="X277" s="48"/>
    </row>
    <row r="278" spans="1:24" x14ac:dyDescent="0.25">
      <c r="A278" s="48"/>
      <c r="B278" s="48"/>
      <c r="C278" s="48"/>
      <c r="D278" s="48"/>
      <c r="E278" s="48"/>
      <c r="F278" s="48"/>
      <c r="G278" s="48"/>
      <c r="H278" s="48"/>
      <c r="I278" s="48"/>
      <c r="J278" s="48"/>
      <c r="K278" s="73"/>
      <c r="L278" s="48"/>
      <c r="M278" s="48"/>
      <c r="N278" s="73"/>
      <c r="O278" s="48"/>
      <c r="P278" s="48"/>
      <c r="Q278" s="73"/>
      <c r="R278" s="48"/>
      <c r="S278" s="48"/>
      <c r="T278" s="73"/>
      <c r="U278" s="48"/>
      <c r="V278" s="48"/>
      <c r="W278" s="73"/>
      <c r="X278" s="48"/>
    </row>
    <row r="279" spans="1:24" x14ac:dyDescent="0.25">
      <c r="A279" s="48"/>
      <c r="B279" s="48"/>
      <c r="C279" s="48"/>
      <c r="D279" s="48"/>
      <c r="E279" s="48"/>
      <c r="F279" s="48"/>
      <c r="G279" s="48"/>
      <c r="H279" s="48"/>
      <c r="I279" s="48"/>
      <c r="J279" s="48"/>
      <c r="K279" s="73"/>
      <c r="L279" s="48"/>
      <c r="M279" s="48"/>
      <c r="N279" s="73"/>
      <c r="O279" s="48"/>
      <c r="P279" s="48"/>
      <c r="Q279" s="73"/>
      <c r="R279" s="48"/>
      <c r="S279" s="48"/>
      <c r="T279" s="73"/>
      <c r="U279" s="48"/>
      <c r="V279" s="48"/>
      <c r="W279" s="73"/>
      <c r="X279" s="48"/>
    </row>
  </sheetData>
  <autoFilter ref="D23:G23"/>
  <mergeCells count="3">
    <mergeCell ref="E3:E4"/>
    <mergeCell ref="D15:G18"/>
    <mergeCell ref="D21:E21"/>
  </mergeCells>
  <pageMargins left="0.25" right="0.25" top="0.75" bottom="0.75" header="0.3" footer="0.3"/>
  <pageSetup scale="53" fitToHeight="0" orientation="landscape" r:id="rId1"/>
  <colBreaks count="1" manualBreakCount="1">
    <brk id="9" max="20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0"/>
  <sheetViews>
    <sheetView zoomScaleNormal="100" workbookViewId="0"/>
  </sheetViews>
  <sheetFormatPr defaultRowHeight="15" x14ac:dyDescent="0.25"/>
  <cols>
    <col min="1" max="1" width="3" customWidth="1"/>
    <col min="2" max="2" width="3.7109375" customWidth="1"/>
    <col min="3" max="3" width="4.140625" customWidth="1"/>
    <col min="4" max="4" width="8.85546875" customWidth="1"/>
    <col min="5" max="6" width="8.28515625" customWidth="1"/>
    <col min="7" max="7" width="31" customWidth="1"/>
    <col min="8" max="8" width="53" customWidth="1"/>
    <col min="9" max="9" width="28.85546875" customWidth="1"/>
    <col min="10" max="10" width="25.42578125" customWidth="1"/>
    <col min="11" max="11" width="4.5703125" customWidth="1"/>
    <col min="12" max="12" width="3.7109375" customWidth="1"/>
  </cols>
  <sheetData>
    <row r="1" spans="1:27" x14ac:dyDescent="0.25">
      <c r="A1" s="49"/>
      <c r="B1" s="49"/>
      <c r="C1" s="49"/>
      <c r="D1" s="49"/>
      <c r="E1" s="49"/>
      <c r="F1" s="49"/>
      <c r="G1" s="49"/>
      <c r="H1" s="49"/>
      <c r="I1" s="49"/>
      <c r="J1" s="49"/>
      <c r="K1" s="49"/>
      <c r="L1" s="49"/>
      <c r="M1" s="73"/>
      <c r="N1" s="73"/>
      <c r="O1" s="73"/>
      <c r="P1" s="73"/>
      <c r="Q1" s="73"/>
      <c r="R1" s="73"/>
      <c r="S1" s="73"/>
      <c r="T1" s="73"/>
      <c r="U1" s="73"/>
      <c r="V1" s="73"/>
      <c r="W1" s="73"/>
      <c r="X1" s="73"/>
      <c r="Y1" s="73"/>
      <c r="Z1" s="73"/>
      <c r="AA1" s="73"/>
    </row>
    <row r="2" spans="1:27"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row>
    <row r="3" spans="1:27" ht="15" customHeight="1" x14ac:dyDescent="0.25">
      <c r="A3" s="73"/>
      <c r="B3" s="73"/>
      <c r="C3" s="73"/>
      <c r="D3" s="73"/>
      <c r="E3" s="73"/>
      <c r="F3" s="73"/>
      <c r="G3" s="73"/>
      <c r="H3" s="173" t="str">
        <f>Summary!G10</f>
        <v>Acme Fireworks</v>
      </c>
      <c r="I3" s="105"/>
      <c r="J3" s="105"/>
      <c r="K3" s="73"/>
      <c r="L3" s="73"/>
      <c r="M3" s="73"/>
      <c r="N3" s="73"/>
      <c r="O3" s="73"/>
      <c r="P3" s="73"/>
      <c r="Q3" s="73"/>
      <c r="R3" s="73"/>
      <c r="S3" s="73"/>
      <c r="T3" s="73"/>
      <c r="U3" s="73"/>
      <c r="V3" s="73"/>
      <c r="W3" s="73"/>
      <c r="X3" s="73"/>
      <c r="Y3" s="73"/>
      <c r="Z3" s="73"/>
      <c r="AA3" s="73"/>
    </row>
    <row r="4" spans="1:27" ht="15" customHeight="1" x14ac:dyDescent="0.25">
      <c r="A4" s="73"/>
      <c r="B4" s="73"/>
      <c r="C4" s="73"/>
      <c r="D4" s="73"/>
      <c r="E4" s="73"/>
      <c r="F4" s="73"/>
      <c r="G4" s="73"/>
      <c r="H4" s="173"/>
      <c r="I4" s="105"/>
      <c r="J4" s="105"/>
      <c r="K4" s="73"/>
      <c r="L4" s="73"/>
      <c r="M4" s="73"/>
      <c r="N4" s="73"/>
      <c r="O4" s="73"/>
      <c r="P4" s="73"/>
      <c r="Q4" s="73"/>
      <c r="R4" s="73"/>
      <c r="S4" s="73"/>
      <c r="T4" s="73"/>
      <c r="U4" s="73"/>
      <c r="V4" s="73"/>
      <c r="W4" s="73"/>
      <c r="X4" s="73"/>
      <c r="Y4" s="73"/>
      <c r="Z4" s="73"/>
      <c r="AA4" s="73"/>
    </row>
    <row r="5" spans="1:27" ht="15" customHeight="1" x14ac:dyDescent="0.25">
      <c r="A5" s="73"/>
      <c r="B5" s="73"/>
      <c r="C5" s="73"/>
      <c r="D5" s="73"/>
      <c r="E5" s="73"/>
      <c r="F5" s="73"/>
      <c r="G5" s="73"/>
      <c r="H5" s="102"/>
      <c r="I5" s="102"/>
      <c r="J5" s="102"/>
      <c r="K5" s="73"/>
      <c r="L5" s="73"/>
      <c r="M5" s="73"/>
      <c r="N5" s="73"/>
      <c r="O5" s="73"/>
      <c r="P5" s="73"/>
      <c r="Q5" s="73"/>
      <c r="R5" s="73"/>
      <c r="S5" s="73"/>
      <c r="T5" s="73"/>
      <c r="U5" s="73"/>
      <c r="V5" s="73"/>
      <c r="W5" s="73"/>
      <c r="X5" s="73"/>
      <c r="Y5" s="73"/>
      <c r="Z5" s="73"/>
      <c r="AA5" s="73"/>
    </row>
    <row r="6" spans="1:27" x14ac:dyDescent="0.25">
      <c r="A6" s="73"/>
      <c r="B6" s="50"/>
      <c r="C6" s="50"/>
      <c r="D6" s="50"/>
      <c r="E6" s="50"/>
      <c r="F6" s="50"/>
      <c r="G6" s="50"/>
      <c r="H6" s="50"/>
      <c r="I6" s="50"/>
      <c r="J6" s="50"/>
      <c r="K6" s="50"/>
      <c r="L6" s="73"/>
      <c r="M6" s="73"/>
      <c r="N6" s="73"/>
      <c r="O6" s="73"/>
      <c r="P6" s="73"/>
      <c r="Q6" s="73"/>
      <c r="R6" s="73"/>
      <c r="S6" s="73"/>
      <c r="T6" s="73"/>
      <c r="U6" s="73"/>
      <c r="V6" s="73"/>
      <c r="W6" s="73"/>
      <c r="X6" s="73"/>
      <c r="Y6" s="73"/>
      <c r="Z6" s="73"/>
      <c r="AA6" s="73"/>
    </row>
    <row r="7" spans="1:27" x14ac:dyDescent="0.25">
      <c r="A7" s="73"/>
      <c r="B7" s="49"/>
      <c r="C7" s="49"/>
      <c r="D7" s="49"/>
      <c r="E7" s="49"/>
      <c r="F7" s="49"/>
      <c r="G7" s="49"/>
      <c r="H7" s="49"/>
      <c r="I7" s="49"/>
      <c r="J7" s="49"/>
      <c r="K7" s="49"/>
      <c r="L7" s="73"/>
      <c r="M7" s="73"/>
      <c r="N7" s="73"/>
      <c r="O7" s="73"/>
      <c r="P7" s="73"/>
      <c r="Q7" s="73"/>
      <c r="R7" s="73"/>
      <c r="S7" s="73"/>
      <c r="T7" s="73"/>
      <c r="U7" s="73"/>
      <c r="V7" s="73"/>
      <c r="W7" s="73"/>
      <c r="X7" s="73"/>
      <c r="Y7" s="73"/>
      <c r="Z7" s="73"/>
      <c r="AA7" s="73"/>
    </row>
    <row r="8" spans="1:27" ht="27.75" customHeight="1" x14ac:dyDescent="0.35">
      <c r="A8" s="73"/>
      <c r="B8" s="49"/>
      <c r="C8" s="51"/>
      <c r="D8" s="123" t="s">
        <v>245</v>
      </c>
      <c r="E8" s="103"/>
      <c r="F8" s="103"/>
      <c r="G8" s="53"/>
      <c r="H8" s="103"/>
      <c r="I8" s="103"/>
      <c r="J8" s="103"/>
      <c r="K8" s="49"/>
      <c r="L8" s="73"/>
      <c r="M8" s="73"/>
      <c r="N8" s="73"/>
      <c r="O8" s="73"/>
      <c r="P8" s="73"/>
      <c r="Q8" s="73"/>
      <c r="R8" s="73"/>
      <c r="S8" s="73"/>
      <c r="T8" s="73"/>
      <c r="U8" s="73"/>
      <c r="V8" s="73"/>
      <c r="W8" s="73"/>
      <c r="X8" s="73"/>
      <c r="Y8" s="73"/>
      <c r="Z8" s="73"/>
      <c r="AA8" s="73"/>
    </row>
    <row r="9" spans="1:27" ht="15" customHeight="1" x14ac:dyDescent="0.25">
      <c r="A9" s="73"/>
      <c r="B9" s="49"/>
      <c r="C9" s="73"/>
      <c r="D9" s="73"/>
      <c r="E9" s="15"/>
      <c r="F9" s="15"/>
      <c r="G9" s="15"/>
      <c r="H9" s="15"/>
      <c r="I9" s="73"/>
      <c r="J9" s="73"/>
      <c r="K9" s="49"/>
      <c r="L9" s="73"/>
      <c r="M9" s="73"/>
      <c r="N9" s="73"/>
      <c r="O9" s="73"/>
      <c r="P9" s="73"/>
      <c r="Q9" s="73"/>
      <c r="R9" s="73"/>
      <c r="S9" s="73"/>
      <c r="T9" s="73"/>
      <c r="U9" s="73"/>
      <c r="V9" s="73"/>
      <c r="W9" s="73"/>
      <c r="X9" s="73"/>
      <c r="Y9" s="73"/>
      <c r="Z9" s="73"/>
      <c r="AA9" s="73"/>
    </row>
    <row r="10" spans="1:27" ht="15" customHeight="1" thickBot="1" x14ac:dyDescent="0.3">
      <c r="A10" s="73"/>
      <c r="B10" s="49"/>
      <c r="C10" s="110"/>
      <c r="D10" s="110"/>
      <c r="E10" s="112"/>
      <c r="F10" s="112"/>
      <c r="G10" s="111"/>
      <c r="H10" s="113"/>
      <c r="I10" s="110"/>
      <c r="J10" s="110"/>
      <c r="K10" s="49"/>
      <c r="L10" s="73"/>
      <c r="M10" s="73"/>
      <c r="N10" s="73"/>
      <c r="O10" s="73"/>
      <c r="P10" s="73"/>
      <c r="Q10" s="73"/>
      <c r="R10" s="73"/>
      <c r="S10" s="73"/>
      <c r="T10" s="73"/>
      <c r="U10" s="73"/>
      <c r="V10" s="73"/>
      <c r="W10" s="73"/>
      <c r="X10" s="73"/>
      <c r="Y10" s="73"/>
      <c r="Z10" s="73"/>
      <c r="AA10" s="73"/>
    </row>
    <row r="11" spans="1:27" ht="26.25" customHeight="1" thickBot="1" x14ac:dyDescent="0.3">
      <c r="A11" s="73"/>
      <c r="B11" s="49"/>
      <c r="C11" s="119"/>
      <c r="D11" s="120" t="s">
        <v>192</v>
      </c>
      <c r="E11" s="121"/>
      <c r="F11" s="121"/>
      <c r="G11" s="121"/>
      <c r="H11" s="122"/>
      <c r="I11" s="114" t="s">
        <v>123</v>
      </c>
      <c r="J11" s="115" t="s">
        <v>151</v>
      </c>
      <c r="K11" s="49"/>
      <c r="L11" s="73"/>
      <c r="M11" s="73"/>
      <c r="N11" s="73"/>
      <c r="O11" s="73"/>
      <c r="P11" s="73"/>
      <c r="Q11" s="73"/>
      <c r="R11" s="73"/>
      <c r="S11" s="73"/>
      <c r="T11" s="73"/>
      <c r="U11" s="73"/>
      <c r="V11" s="73"/>
      <c r="W11" s="73"/>
      <c r="X11" s="73"/>
      <c r="Y11" s="73"/>
      <c r="Z11" s="73"/>
      <c r="AA11" s="73"/>
    </row>
    <row r="12" spans="1:27" ht="17.25" customHeight="1" thickBot="1" x14ac:dyDescent="0.3">
      <c r="A12" s="73"/>
      <c r="B12" s="49"/>
      <c r="C12" s="73"/>
      <c r="D12" s="73"/>
      <c r="E12" s="73"/>
      <c r="F12" s="73"/>
      <c r="G12" s="73"/>
      <c r="H12" s="73"/>
      <c r="I12" s="116" t="s">
        <v>125</v>
      </c>
      <c r="J12" s="117" t="s">
        <v>126</v>
      </c>
      <c r="K12" s="49"/>
      <c r="L12" s="73"/>
      <c r="M12" s="73"/>
      <c r="N12" s="73"/>
      <c r="O12" s="73"/>
      <c r="P12" s="73"/>
      <c r="Q12" s="73"/>
      <c r="R12" s="73"/>
      <c r="S12" s="73"/>
      <c r="T12" s="73"/>
      <c r="U12" s="73"/>
      <c r="V12" s="73"/>
      <c r="W12" s="73"/>
      <c r="X12" s="73"/>
      <c r="Y12" s="73"/>
      <c r="Z12" s="73"/>
      <c r="AA12" s="73"/>
    </row>
    <row r="13" spans="1:27" ht="15" customHeight="1" x14ac:dyDescent="0.25">
      <c r="A13" s="73"/>
      <c r="B13" s="49"/>
      <c r="C13" s="73"/>
      <c r="D13" s="73"/>
      <c r="E13" s="73"/>
      <c r="F13" s="73"/>
      <c r="G13" s="73"/>
      <c r="H13" s="73"/>
      <c r="I13" s="73"/>
      <c r="J13" s="73"/>
      <c r="K13" s="49"/>
      <c r="L13" s="73"/>
      <c r="M13" s="73"/>
      <c r="N13" s="73"/>
      <c r="O13" s="73"/>
      <c r="P13" s="73"/>
      <c r="Q13" s="73"/>
      <c r="R13" s="73"/>
      <c r="S13" s="73"/>
      <c r="T13" s="73"/>
      <c r="U13" s="73"/>
      <c r="V13" s="73"/>
      <c r="W13" s="73"/>
      <c r="X13" s="73"/>
      <c r="Y13" s="73"/>
      <c r="Z13" s="73"/>
      <c r="AA13" s="73"/>
    </row>
    <row r="14" spans="1:27" ht="15" customHeight="1" x14ac:dyDescent="0.25">
      <c r="A14" s="73"/>
      <c r="B14" s="49"/>
      <c r="C14" s="73"/>
      <c r="D14" s="118" t="s">
        <v>197</v>
      </c>
      <c r="E14" s="73"/>
      <c r="F14" s="73"/>
      <c r="G14" s="73"/>
      <c r="H14" s="73"/>
      <c r="I14" s="73"/>
      <c r="J14" s="73"/>
      <c r="K14" s="49"/>
      <c r="L14" s="73"/>
      <c r="M14" s="73"/>
      <c r="N14" s="73"/>
      <c r="O14" s="73"/>
      <c r="P14" s="73"/>
      <c r="Q14" s="73"/>
      <c r="R14" s="73"/>
      <c r="S14" s="73"/>
      <c r="T14" s="73"/>
      <c r="U14" s="73"/>
      <c r="V14" s="73"/>
      <c r="W14" s="73"/>
      <c r="X14" s="73"/>
      <c r="Y14" s="73"/>
      <c r="Z14" s="73"/>
      <c r="AA14" s="73"/>
    </row>
    <row r="15" spans="1:27" ht="15" customHeight="1" x14ac:dyDescent="0.25">
      <c r="A15" s="73"/>
      <c r="B15" s="49"/>
      <c r="C15" s="73"/>
      <c r="D15" s="172" t="s">
        <v>196</v>
      </c>
      <c r="E15" s="172"/>
      <c r="F15" s="172"/>
      <c r="G15" s="172"/>
      <c r="H15" s="172"/>
      <c r="I15" s="172"/>
      <c r="J15" s="73"/>
      <c r="K15" s="49"/>
      <c r="L15" s="73"/>
      <c r="M15" s="73"/>
      <c r="N15" s="73"/>
      <c r="O15" s="73"/>
      <c r="P15" s="73"/>
      <c r="Q15" s="73"/>
      <c r="R15" s="73"/>
      <c r="S15" s="73"/>
      <c r="T15" s="73"/>
      <c r="U15" s="73"/>
      <c r="V15" s="73"/>
      <c r="W15" s="73"/>
      <c r="X15" s="73"/>
      <c r="Y15" s="73"/>
      <c r="Z15" s="73"/>
      <c r="AA15" s="73"/>
    </row>
    <row r="16" spans="1:27" ht="15" customHeight="1" x14ac:dyDescent="0.25">
      <c r="A16" s="73"/>
      <c r="B16" s="49"/>
      <c r="C16" s="73"/>
      <c r="D16" s="172"/>
      <c r="E16" s="172"/>
      <c r="F16" s="172"/>
      <c r="G16" s="172"/>
      <c r="H16" s="172"/>
      <c r="I16" s="172"/>
      <c r="J16" s="73"/>
      <c r="K16" s="49"/>
      <c r="L16" s="73"/>
      <c r="M16" s="73"/>
      <c r="N16" s="73"/>
      <c r="O16" s="73"/>
      <c r="P16" s="73"/>
      <c r="Q16" s="73"/>
      <c r="R16" s="73"/>
      <c r="S16" s="73"/>
      <c r="T16" s="73"/>
      <c r="U16" s="73"/>
      <c r="V16" s="73"/>
      <c r="W16" s="73"/>
      <c r="X16" s="73"/>
      <c r="Y16" s="73"/>
      <c r="Z16" s="73"/>
      <c r="AA16" s="73"/>
    </row>
    <row r="17" spans="1:27" ht="15" customHeight="1" x14ac:dyDescent="0.25">
      <c r="A17" s="73"/>
      <c r="B17" s="49"/>
      <c r="C17" s="73"/>
      <c r="D17" s="172"/>
      <c r="E17" s="172"/>
      <c r="F17" s="172"/>
      <c r="G17" s="172"/>
      <c r="H17" s="172"/>
      <c r="I17" s="172"/>
      <c r="J17" s="73"/>
      <c r="K17" s="49"/>
      <c r="L17" s="73"/>
      <c r="M17" s="73"/>
      <c r="N17" s="73"/>
      <c r="O17" s="73"/>
      <c r="P17" s="73"/>
      <c r="Q17" s="73"/>
      <c r="R17" s="73"/>
      <c r="S17" s="73"/>
      <c r="T17" s="73"/>
      <c r="U17" s="73"/>
      <c r="V17" s="73"/>
      <c r="W17" s="73"/>
      <c r="X17" s="73"/>
      <c r="Y17" s="73"/>
      <c r="Z17" s="73"/>
      <c r="AA17" s="73"/>
    </row>
    <row r="18" spans="1:27" ht="15" customHeight="1" x14ac:dyDescent="0.25">
      <c r="A18" s="73"/>
      <c r="B18" s="49"/>
      <c r="C18" s="73"/>
      <c r="D18" s="172"/>
      <c r="E18" s="172"/>
      <c r="F18" s="172"/>
      <c r="G18" s="172"/>
      <c r="H18" s="172"/>
      <c r="I18" s="172"/>
      <c r="J18" s="73"/>
      <c r="K18" s="49"/>
      <c r="L18" s="73"/>
      <c r="M18" s="73"/>
      <c r="N18" s="73"/>
      <c r="O18" s="73"/>
      <c r="P18" s="73"/>
      <c r="Q18" s="73"/>
      <c r="R18" s="73"/>
      <c r="S18" s="73"/>
      <c r="T18" s="73"/>
      <c r="U18" s="73"/>
      <c r="V18" s="73"/>
      <c r="W18" s="73"/>
      <c r="X18" s="73"/>
      <c r="Y18" s="73"/>
      <c r="Z18" s="73"/>
      <c r="AA18" s="73"/>
    </row>
    <row r="19" spans="1:27" ht="15" customHeight="1" x14ac:dyDescent="0.25">
      <c r="A19" s="73"/>
      <c r="B19" s="49"/>
      <c r="C19" s="73"/>
      <c r="D19" s="118" t="s">
        <v>195</v>
      </c>
      <c r="E19" s="73"/>
      <c r="F19" s="73"/>
      <c r="G19" s="73"/>
      <c r="H19" s="73"/>
      <c r="I19" s="73"/>
      <c r="J19" s="73"/>
      <c r="K19" s="49"/>
      <c r="L19" s="73"/>
      <c r="M19" s="73"/>
      <c r="N19" s="73"/>
      <c r="O19" s="73"/>
      <c r="P19" s="73"/>
      <c r="Q19" s="73"/>
      <c r="R19" s="73"/>
      <c r="S19" s="73"/>
      <c r="T19" s="73"/>
      <c r="U19" s="73"/>
      <c r="V19" s="73"/>
      <c r="W19" s="73"/>
      <c r="X19" s="73"/>
      <c r="Y19" s="73"/>
      <c r="Z19" s="73"/>
      <c r="AA19" s="73"/>
    </row>
    <row r="20" spans="1:27" ht="15" customHeight="1" x14ac:dyDescent="0.25">
      <c r="A20" s="73"/>
      <c r="B20" s="49"/>
      <c r="C20" s="73"/>
      <c r="D20" s="73"/>
      <c r="E20" s="73"/>
      <c r="F20" s="73"/>
      <c r="G20" s="73"/>
      <c r="H20" s="73"/>
      <c r="I20" s="73"/>
      <c r="J20" s="73"/>
      <c r="K20" s="49"/>
      <c r="L20" s="73"/>
      <c r="M20" s="73"/>
      <c r="N20" s="73"/>
      <c r="O20" s="73"/>
      <c r="P20" s="73"/>
      <c r="Q20" s="73"/>
      <c r="R20" s="73"/>
      <c r="S20" s="73"/>
      <c r="T20" s="73"/>
      <c r="U20" s="73"/>
      <c r="V20" s="73"/>
      <c r="W20" s="73"/>
      <c r="X20" s="73"/>
      <c r="Y20" s="73"/>
      <c r="Z20" s="73"/>
      <c r="AA20" s="73"/>
    </row>
    <row r="21" spans="1:27" ht="15" customHeight="1" x14ac:dyDescent="0.25">
      <c r="A21" s="73"/>
      <c r="B21" s="49"/>
      <c r="C21" s="73"/>
      <c r="D21" s="152"/>
      <c r="E21" s="152"/>
      <c r="F21" s="152"/>
      <c r="G21" s="152"/>
      <c r="H21" s="152"/>
      <c r="I21" s="73"/>
      <c r="J21" s="73"/>
      <c r="K21" s="49"/>
      <c r="L21" s="73"/>
      <c r="M21" s="73"/>
      <c r="N21" s="73"/>
      <c r="O21" s="73"/>
      <c r="P21" s="73"/>
      <c r="Q21" s="73"/>
      <c r="R21" s="73"/>
      <c r="S21" s="73"/>
      <c r="T21" s="73"/>
      <c r="U21" s="73"/>
      <c r="V21" s="73"/>
      <c r="W21" s="73"/>
      <c r="X21" s="73"/>
      <c r="Y21" s="73"/>
      <c r="Z21" s="73"/>
      <c r="AA21" s="73"/>
    </row>
    <row r="22" spans="1:27" ht="15" customHeight="1" x14ac:dyDescent="0.25">
      <c r="A22" s="73"/>
      <c r="B22" s="49"/>
      <c r="C22" s="73"/>
      <c r="D22" s="152"/>
      <c r="E22" s="152"/>
      <c r="F22" s="152"/>
      <c r="G22" s="152"/>
      <c r="H22" s="152"/>
      <c r="I22" s="73"/>
      <c r="J22" s="73"/>
      <c r="K22" s="49"/>
      <c r="L22" s="73"/>
      <c r="M22" s="73"/>
      <c r="N22" s="73"/>
      <c r="O22" s="73"/>
      <c r="P22" s="73"/>
      <c r="Q22" s="73"/>
      <c r="R22" s="73"/>
      <c r="S22" s="73"/>
      <c r="T22" s="73"/>
      <c r="U22" s="73"/>
      <c r="V22" s="73"/>
      <c r="W22" s="73"/>
      <c r="X22" s="73"/>
      <c r="Y22" s="73"/>
      <c r="Z22" s="73"/>
      <c r="AA22" s="73"/>
    </row>
    <row r="23" spans="1:27" ht="15" customHeight="1" x14ac:dyDescent="0.25">
      <c r="A23" s="73"/>
      <c r="B23" s="49"/>
      <c r="C23" s="73"/>
      <c r="D23" s="152"/>
      <c r="E23" s="152"/>
      <c r="F23" s="152"/>
      <c r="G23" s="152"/>
      <c r="H23" s="152"/>
      <c r="I23" s="73"/>
      <c r="J23" s="73"/>
      <c r="K23" s="49"/>
      <c r="L23" s="73"/>
      <c r="M23" s="73"/>
      <c r="N23" s="73"/>
      <c r="O23" s="73"/>
      <c r="P23" s="73"/>
      <c r="Q23" s="73"/>
      <c r="R23" s="73"/>
      <c r="S23" s="73"/>
      <c r="T23" s="73"/>
      <c r="U23" s="73"/>
      <c r="V23" s="73"/>
      <c r="W23" s="73"/>
      <c r="X23" s="73"/>
      <c r="Y23" s="73"/>
      <c r="Z23" s="73"/>
      <c r="AA23" s="73"/>
    </row>
    <row r="24" spans="1:27" ht="15" customHeight="1" x14ac:dyDescent="0.25">
      <c r="A24" s="73"/>
      <c r="B24" s="49"/>
      <c r="C24" s="73"/>
      <c r="D24" s="152"/>
      <c r="E24" s="152"/>
      <c r="F24" s="152"/>
      <c r="G24" s="152"/>
      <c r="H24" s="152"/>
      <c r="I24" s="73"/>
      <c r="J24" s="73"/>
      <c r="K24" s="49"/>
      <c r="L24" s="73"/>
      <c r="M24" s="73"/>
      <c r="N24" s="73"/>
      <c r="O24" s="73"/>
      <c r="P24" s="73"/>
      <c r="Q24" s="73"/>
      <c r="R24" s="73"/>
      <c r="S24" s="73"/>
      <c r="T24" s="73"/>
      <c r="U24" s="73"/>
      <c r="V24" s="73"/>
      <c r="W24" s="73"/>
      <c r="X24" s="73"/>
      <c r="Y24" s="73"/>
      <c r="Z24" s="73"/>
      <c r="AA24" s="73"/>
    </row>
    <row r="25" spans="1:27" ht="15" customHeight="1" x14ac:dyDescent="0.25">
      <c r="A25" s="73"/>
      <c r="B25" s="49"/>
      <c r="C25" s="73"/>
      <c r="D25" s="152"/>
      <c r="E25" s="152"/>
      <c r="F25" s="152"/>
      <c r="G25" s="152"/>
      <c r="H25" s="152"/>
      <c r="I25" s="73"/>
      <c r="J25" s="73"/>
      <c r="K25" s="49"/>
      <c r="L25" s="73"/>
      <c r="M25" s="73"/>
      <c r="N25" s="73"/>
      <c r="O25" s="73"/>
      <c r="P25" s="73"/>
      <c r="Q25" s="73"/>
      <c r="R25" s="73"/>
      <c r="S25" s="73"/>
      <c r="T25" s="73"/>
      <c r="U25" s="73"/>
      <c r="V25" s="73"/>
      <c r="W25" s="73"/>
      <c r="X25" s="73"/>
      <c r="Y25" s="73"/>
      <c r="Z25" s="73"/>
      <c r="AA25" s="73"/>
    </row>
    <row r="26" spans="1:27" ht="15" customHeight="1" x14ac:dyDescent="0.25">
      <c r="A26" s="73"/>
      <c r="B26" s="49"/>
      <c r="C26" s="73"/>
      <c r="D26" s="152"/>
      <c r="E26" s="152"/>
      <c r="F26" s="152"/>
      <c r="G26" s="152"/>
      <c r="H26" s="152"/>
      <c r="I26" s="73"/>
      <c r="J26" s="73"/>
      <c r="K26" s="49"/>
      <c r="L26" s="73"/>
      <c r="M26" s="73"/>
      <c r="N26" s="73"/>
      <c r="O26" s="73"/>
      <c r="P26" s="73"/>
      <c r="Q26" s="73"/>
      <c r="R26" s="73"/>
      <c r="S26" s="73"/>
      <c r="T26" s="73"/>
      <c r="U26" s="73"/>
      <c r="V26" s="73"/>
      <c r="W26" s="73"/>
      <c r="X26" s="73"/>
      <c r="Y26" s="73"/>
      <c r="Z26" s="73"/>
      <c r="AA26" s="73"/>
    </row>
    <row r="27" spans="1:27" ht="15" customHeight="1" x14ac:dyDescent="0.25">
      <c r="A27" s="73"/>
      <c r="B27" s="49"/>
      <c r="C27" s="73"/>
      <c r="D27" s="152"/>
      <c r="E27" s="152"/>
      <c r="F27" s="152"/>
      <c r="G27" s="152"/>
      <c r="H27" s="152"/>
      <c r="I27" s="73"/>
      <c r="J27" s="73"/>
      <c r="K27" s="49"/>
      <c r="L27" s="73"/>
      <c r="M27" s="73"/>
      <c r="N27" s="73"/>
      <c r="O27" s="73"/>
      <c r="P27" s="73"/>
      <c r="Q27" s="73"/>
      <c r="R27" s="73"/>
      <c r="S27" s="73"/>
      <c r="T27" s="73"/>
      <c r="U27" s="73"/>
      <c r="V27" s="73"/>
      <c r="W27" s="73"/>
      <c r="X27" s="73"/>
      <c r="Y27" s="73"/>
      <c r="Z27" s="73"/>
      <c r="AA27" s="73"/>
    </row>
    <row r="28" spans="1:27" ht="15" customHeight="1" x14ac:dyDescent="0.25">
      <c r="A28" s="73"/>
      <c r="B28" s="49"/>
      <c r="C28" s="73"/>
      <c r="D28" s="152"/>
      <c r="E28" s="152"/>
      <c r="F28" s="152"/>
      <c r="G28" s="152"/>
      <c r="H28" s="152"/>
      <c r="I28" s="73"/>
      <c r="J28" s="73"/>
      <c r="K28" s="49"/>
      <c r="L28" s="73"/>
      <c r="M28" s="73"/>
      <c r="N28" s="73"/>
      <c r="O28" s="73"/>
      <c r="P28" s="73"/>
      <c r="Q28" s="73"/>
      <c r="R28" s="73"/>
      <c r="S28" s="73"/>
      <c r="T28" s="73"/>
      <c r="U28" s="73"/>
      <c r="V28" s="73"/>
      <c r="W28" s="73"/>
      <c r="X28" s="73"/>
      <c r="Y28" s="73"/>
      <c r="Z28" s="73"/>
      <c r="AA28" s="73"/>
    </row>
    <row r="29" spans="1:27" ht="15" customHeight="1" x14ac:dyDescent="0.25">
      <c r="A29" s="73"/>
      <c r="B29" s="49"/>
      <c r="C29" s="73"/>
      <c r="D29" s="152"/>
      <c r="E29" s="152"/>
      <c r="F29" s="152"/>
      <c r="G29" s="152"/>
      <c r="H29" s="152"/>
      <c r="I29" s="73"/>
      <c r="J29" s="73"/>
      <c r="K29" s="49"/>
      <c r="L29" s="73"/>
      <c r="M29" s="73"/>
      <c r="N29" s="73"/>
      <c r="O29" s="73"/>
      <c r="P29" s="73"/>
      <c r="Q29" s="73"/>
      <c r="R29" s="73"/>
      <c r="S29" s="73"/>
      <c r="T29" s="73"/>
      <c r="U29" s="73"/>
      <c r="V29" s="73"/>
      <c r="W29" s="73"/>
      <c r="X29" s="73"/>
      <c r="Y29" s="73"/>
      <c r="Z29" s="73"/>
      <c r="AA29" s="73"/>
    </row>
    <row r="30" spans="1:27" ht="15" customHeight="1" x14ac:dyDescent="0.25">
      <c r="A30" s="73"/>
      <c r="B30" s="49"/>
      <c r="C30" s="73"/>
      <c r="D30" s="152"/>
      <c r="E30" s="152"/>
      <c r="F30" s="152"/>
      <c r="G30" s="152"/>
      <c r="H30" s="152"/>
      <c r="I30" s="73"/>
      <c r="J30" s="73"/>
      <c r="K30" s="49"/>
      <c r="L30" s="73"/>
      <c r="M30" s="73"/>
      <c r="N30" s="73"/>
      <c r="O30" s="73"/>
      <c r="P30" s="73"/>
      <c r="Q30" s="73"/>
      <c r="R30" s="73"/>
      <c r="S30" s="73"/>
      <c r="T30" s="73"/>
      <c r="U30" s="73"/>
      <c r="V30" s="73"/>
      <c r="W30" s="73"/>
      <c r="X30" s="73"/>
      <c r="Y30" s="73"/>
      <c r="Z30" s="73"/>
      <c r="AA30" s="73"/>
    </row>
    <row r="31" spans="1:27" ht="15" customHeight="1" x14ac:dyDescent="0.25">
      <c r="A31" s="73"/>
      <c r="B31" s="49"/>
      <c r="C31" s="73"/>
      <c r="D31" s="174"/>
      <c r="E31" s="174"/>
      <c r="F31" s="174"/>
      <c r="G31" s="174"/>
      <c r="H31" s="174"/>
      <c r="I31" s="73"/>
      <c r="J31" s="73"/>
      <c r="K31" s="49"/>
      <c r="L31" s="73"/>
      <c r="M31" s="73"/>
      <c r="N31" s="73"/>
      <c r="O31" s="73"/>
      <c r="P31" s="73"/>
      <c r="Q31" s="73"/>
      <c r="R31" s="73"/>
      <c r="S31" s="73"/>
      <c r="T31" s="73"/>
      <c r="U31" s="73"/>
      <c r="V31" s="73"/>
      <c r="W31" s="73"/>
      <c r="X31" s="73"/>
      <c r="Y31" s="73"/>
      <c r="Z31" s="73"/>
      <c r="AA31" s="73"/>
    </row>
    <row r="32" spans="1:27" ht="15" customHeight="1" x14ac:dyDescent="0.25">
      <c r="A32" s="73"/>
      <c r="B32" s="49"/>
      <c r="C32" s="73"/>
      <c r="D32" s="118" t="s">
        <v>130</v>
      </c>
      <c r="E32" s="73"/>
      <c r="F32" s="73"/>
      <c r="G32" s="73"/>
      <c r="H32" s="73"/>
      <c r="I32" s="73"/>
      <c r="J32" s="73"/>
      <c r="K32" s="49"/>
      <c r="L32" s="73"/>
      <c r="M32" s="73"/>
      <c r="N32" s="73"/>
      <c r="O32" s="73"/>
      <c r="P32" s="73"/>
      <c r="Q32" s="73"/>
      <c r="R32" s="73"/>
      <c r="S32" s="73"/>
      <c r="T32" s="73"/>
      <c r="U32" s="73"/>
      <c r="V32" s="73"/>
      <c r="W32" s="73"/>
      <c r="X32" s="73"/>
      <c r="Y32" s="73"/>
      <c r="Z32" s="73"/>
      <c r="AA32" s="73"/>
    </row>
    <row r="33" spans="1:27" ht="15" customHeight="1" x14ac:dyDescent="0.25">
      <c r="A33" s="73"/>
      <c r="B33" s="49"/>
      <c r="C33" s="73"/>
      <c r="D33" s="172" t="s">
        <v>230</v>
      </c>
      <c r="E33" s="172"/>
      <c r="F33" s="172"/>
      <c r="G33" s="172"/>
      <c r="H33" s="172"/>
      <c r="I33" s="172"/>
      <c r="J33" s="73"/>
      <c r="K33" s="49"/>
      <c r="L33" s="73"/>
      <c r="M33" s="73"/>
      <c r="N33" s="73"/>
      <c r="O33" s="73"/>
      <c r="P33" s="73"/>
      <c r="Q33" s="73"/>
      <c r="R33" s="73"/>
      <c r="S33" s="73"/>
      <c r="T33" s="73"/>
      <c r="U33" s="73"/>
      <c r="V33" s="73"/>
      <c r="W33" s="73"/>
      <c r="X33" s="73"/>
      <c r="Y33" s="73"/>
      <c r="Z33" s="73"/>
      <c r="AA33" s="73"/>
    </row>
    <row r="34" spans="1:27" ht="15" customHeight="1" x14ac:dyDescent="0.25">
      <c r="A34" s="73"/>
      <c r="B34" s="49"/>
      <c r="C34" s="73"/>
      <c r="D34" s="172"/>
      <c r="E34" s="172"/>
      <c r="F34" s="172"/>
      <c r="G34" s="172"/>
      <c r="H34" s="172"/>
      <c r="I34" s="172"/>
      <c r="J34" s="73"/>
      <c r="K34" s="49"/>
      <c r="L34" s="73"/>
      <c r="M34" s="73"/>
      <c r="N34" s="73"/>
      <c r="O34" s="73"/>
      <c r="P34" s="73"/>
      <c r="Q34" s="73"/>
      <c r="R34" s="73"/>
      <c r="S34" s="73"/>
      <c r="T34" s="73"/>
      <c r="U34" s="73"/>
      <c r="V34" s="73"/>
      <c r="W34" s="73"/>
      <c r="X34" s="73"/>
      <c r="Y34" s="73"/>
      <c r="Z34" s="73"/>
      <c r="AA34" s="73"/>
    </row>
    <row r="35" spans="1:27" ht="15" customHeight="1" x14ac:dyDescent="0.25">
      <c r="A35" s="73"/>
      <c r="B35" s="49"/>
      <c r="C35" s="73"/>
      <c r="D35" s="172"/>
      <c r="E35" s="172"/>
      <c r="F35" s="172"/>
      <c r="G35" s="172"/>
      <c r="H35" s="172"/>
      <c r="I35" s="172"/>
      <c r="J35" s="73"/>
      <c r="K35" s="49"/>
      <c r="L35" s="73"/>
      <c r="M35" s="73"/>
      <c r="N35" s="73"/>
      <c r="O35" s="73"/>
      <c r="P35" s="73"/>
      <c r="Q35" s="73"/>
      <c r="R35" s="73"/>
      <c r="S35" s="73"/>
      <c r="T35" s="73"/>
      <c r="U35" s="73"/>
      <c r="V35" s="73"/>
      <c r="W35" s="73"/>
      <c r="X35" s="73"/>
      <c r="Y35" s="73"/>
      <c r="Z35" s="73"/>
      <c r="AA35" s="73"/>
    </row>
    <row r="36" spans="1:27" ht="15" customHeight="1" x14ac:dyDescent="0.25">
      <c r="A36" s="73"/>
      <c r="B36" s="49"/>
      <c r="C36" s="73"/>
      <c r="D36" s="172"/>
      <c r="E36" s="172"/>
      <c r="F36" s="172"/>
      <c r="G36" s="172"/>
      <c r="H36" s="172"/>
      <c r="I36" s="172"/>
      <c r="J36" s="73"/>
      <c r="K36" s="49"/>
      <c r="L36" s="73"/>
      <c r="M36" s="73"/>
      <c r="N36" s="73"/>
      <c r="O36" s="73"/>
      <c r="P36" s="73"/>
      <c r="Q36" s="73"/>
      <c r="R36" s="73"/>
      <c r="S36" s="73"/>
      <c r="T36" s="73"/>
      <c r="U36" s="73"/>
      <c r="V36" s="73"/>
      <c r="W36" s="73"/>
      <c r="X36" s="73"/>
      <c r="Y36" s="73"/>
      <c r="Z36" s="73"/>
      <c r="AA36" s="73"/>
    </row>
    <row r="37" spans="1:27" ht="15" customHeight="1" thickBot="1" x14ac:dyDescent="0.3">
      <c r="A37" s="73"/>
      <c r="B37" s="49"/>
      <c r="C37" s="73"/>
      <c r="D37" s="73"/>
      <c r="E37" s="73"/>
      <c r="F37" s="73"/>
      <c r="G37" s="73"/>
      <c r="H37" s="73"/>
      <c r="I37" s="73"/>
      <c r="J37" s="73"/>
      <c r="K37" s="49"/>
      <c r="L37" s="73"/>
      <c r="M37" s="73"/>
      <c r="N37" s="73"/>
      <c r="O37" s="73"/>
      <c r="P37" s="73"/>
      <c r="Q37" s="73"/>
      <c r="R37" s="73"/>
      <c r="S37" s="73"/>
      <c r="T37" s="73"/>
      <c r="U37" s="73"/>
      <c r="V37" s="73"/>
      <c r="W37" s="73"/>
      <c r="X37" s="73"/>
      <c r="Y37" s="73"/>
      <c r="Z37" s="73"/>
      <c r="AA37" s="73"/>
    </row>
    <row r="38" spans="1:27" ht="22.5" customHeight="1" thickBot="1" x14ac:dyDescent="0.3">
      <c r="A38" s="73"/>
      <c r="B38" s="49"/>
      <c r="C38" s="119"/>
      <c r="D38" s="120" t="s">
        <v>193</v>
      </c>
      <c r="E38" s="121"/>
      <c r="F38" s="121"/>
      <c r="G38" s="121"/>
      <c r="H38" s="122"/>
      <c r="I38" s="114" t="s">
        <v>123</v>
      </c>
      <c r="J38" s="115" t="s">
        <v>124</v>
      </c>
      <c r="K38" s="49"/>
      <c r="L38" s="73"/>
      <c r="M38" s="73"/>
      <c r="N38" s="73"/>
      <c r="O38" s="73"/>
      <c r="P38" s="73"/>
      <c r="Q38" s="73"/>
      <c r="R38" s="73"/>
      <c r="S38" s="73"/>
      <c r="T38" s="73"/>
      <c r="U38" s="73"/>
      <c r="V38" s="73"/>
      <c r="W38" s="73"/>
      <c r="X38" s="73"/>
      <c r="Y38" s="73"/>
      <c r="Z38" s="73"/>
      <c r="AA38" s="73"/>
    </row>
    <row r="39" spans="1:27" ht="15" customHeight="1" thickBot="1" x14ac:dyDescent="0.3">
      <c r="A39" s="73"/>
      <c r="B39" s="49"/>
      <c r="C39" s="73"/>
      <c r="D39" s="73"/>
      <c r="E39" s="73"/>
      <c r="F39" s="73"/>
      <c r="G39" s="73"/>
      <c r="H39" s="73"/>
      <c r="I39" s="116" t="s">
        <v>125</v>
      </c>
      <c r="J39" s="117" t="s">
        <v>126</v>
      </c>
      <c r="K39" s="49"/>
      <c r="L39" s="73"/>
      <c r="M39" s="73"/>
      <c r="N39" s="73"/>
      <c r="O39" s="73"/>
      <c r="P39" s="73"/>
      <c r="Q39" s="73"/>
      <c r="R39" s="73"/>
      <c r="S39" s="73"/>
      <c r="T39" s="73"/>
      <c r="U39" s="73"/>
      <c r="V39" s="73"/>
      <c r="W39" s="73"/>
      <c r="X39" s="73"/>
      <c r="Y39" s="73"/>
      <c r="Z39" s="73"/>
      <c r="AA39" s="73"/>
    </row>
    <row r="40" spans="1:27" ht="15" customHeight="1" x14ac:dyDescent="0.25">
      <c r="A40" s="73"/>
      <c r="B40" s="49"/>
      <c r="C40" s="73"/>
      <c r="D40" s="73"/>
      <c r="E40" s="73"/>
      <c r="F40" s="73"/>
      <c r="G40" s="73"/>
      <c r="H40" s="73"/>
      <c r="I40" s="73"/>
      <c r="J40" s="73"/>
      <c r="K40" s="49"/>
      <c r="L40" s="73"/>
      <c r="M40" s="73"/>
      <c r="N40" s="73"/>
      <c r="O40" s="73"/>
      <c r="P40" s="73"/>
      <c r="Q40" s="73"/>
      <c r="R40" s="73"/>
      <c r="S40" s="73"/>
      <c r="T40" s="73"/>
      <c r="U40" s="73"/>
      <c r="V40" s="73"/>
      <c r="W40" s="73"/>
      <c r="X40" s="73"/>
      <c r="Y40" s="73"/>
      <c r="Z40" s="73"/>
      <c r="AA40" s="73"/>
    </row>
    <row r="41" spans="1:27" ht="15" customHeight="1" x14ac:dyDescent="0.25">
      <c r="A41" s="73"/>
      <c r="B41" s="49"/>
      <c r="C41" s="73"/>
      <c r="D41" s="118" t="s">
        <v>198</v>
      </c>
      <c r="E41" s="73"/>
      <c r="F41" s="73"/>
      <c r="G41" s="73"/>
      <c r="H41" s="73"/>
      <c r="I41" s="73"/>
      <c r="J41" s="73"/>
      <c r="K41" s="49"/>
      <c r="L41" s="73"/>
      <c r="M41" s="73"/>
      <c r="N41" s="73"/>
      <c r="O41" s="73"/>
      <c r="P41" s="73"/>
      <c r="Q41" s="73"/>
      <c r="R41" s="73"/>
      <c r="S41" s="73"/>
      <c r="T41" s="73"/>
      <c r="U41" s="73"/>
      <c r="V41" s="73"/>
      <c r="W41" s="73"/>
      <c r="X41" s="73"/>
      <c r="Y41" s="73"/>
      <c r="Z41" s="73"/>
      <c r="AA41" s="73"/>
    </row>
    <row r="42" spans="1:27" ht="15" customHeight="1" x14ac:dyDescent="0.25">
      <c r="A42" s="73"/>
      <c r="B42" s="49"/>
      <c r="C42" s="73"/>
      <c r="D42" s="172" t="s">
        <v>199</v>
      </c>
      <c r="E42" s="172"/>
      <c r="F42" s="172"/>
      <c r="G42" s="172"/>
      <c r="H42" s="172"/>
      <c r="I42" s="172"/>
      <c r="J42" s="73"/>
      <c r="K42" s="49"/>
      <c r="L42" s="73"/>
      <c r="M42" s="73"/>
      <c r="N42" s="73"/>
      <c r="O42" s="73"/>
      <c r="P42" s="73"/>
      <c r="Q42" s="73"/>
      <c r="R42" s="73"/>
      <c r="S42" s="73"/>
      <c r="T42" s="73"/>
      <c r="U42" s="73"/>
      <c r="V42" s="73"/>
      <c r="W42" s="73"/>
      <c r="X42" s="73"/>
      <c r="Y42" s="73"/>
      <c r="Z42" s="73"/>
      <c r="AA42" s="73"/>
    </row>
    <row r="43" spans="1:27" ht="15" customHeight="1" x14ac:dyDescent="0.25">
      <c r="A43" s="73"/>
      <c r="B43" s="49"/>
      <c r="C43" s="73"/>
      <c r="D43" s="172"/>
      <c r="E43" s="172"/>
      <c r="F43" s="172"/>
      <c r="G43" s="172"/>
      <c r="H43" s="172"/>
      <c r="I43" s="172"/>
      <c r="J43" s="73"/>
      <c r="K43" s="49"/>
      <c r="L43" s="73"/>
      <c r="M43" s="73"/>
      <c r="N43" s="73"/>
      <c r="O43" s="73"/>
      <c r="P43" s="73"/>
      <c r="Q43" s="73"/>
      <c r="R43" s="73"/>
      <c r="S43" s="73"/>
      <c r="T43" s="73"/>
      <c r="U43" s="73"/>
      <c r="V43" s="73"/>
      <c r="W43" s="73"/>
      <c r="X43" s="73"/>
      <c r="Y43" s="73"/>
      <c r="Z43" s="73"/>
      <c r="AA43" s="73"/>
    </row>
    <row r="44" spans="1:27" ht="15" customHeight="1" x14ac:dyDescent="0.25">
      <c r="A44" s="73"/>
      <c r="B44" s="49"/>
      <c r="C44" s="73"/>
      <c r="D44" s="172"/>
      <c r="E44" s="172"/>
      <c r="F44" s="172"/>
      <c r="G44" s="172"/>
      <c r="H44" s="172"/>
      <c r="I44" s="172"/>
      <c r="J44" s="73"/>
      <c r="K44" s="49"/>
      <c r="L44" s="73"/>
      <c r="M44" s="73"/>
      <c r="N44" s="73"/>
      <c r="O44" s="73"/>
      <c r="P44" s="73"/>
      <c r="Q44" s="73"/>
      <c r="R44" s="73"/>
      <c r="S44" s="73"/>
      <c r="T44" s="73"/>
      <c r="U44" s="73"/>
      <c r="V44" s="73"/>
      <c r="W44" s="73"/>
      <c r="X44" s="73"/>
      <c r="Y44" s="73"/>
      <c r="Z44" s="73"/>
      <c r="AA44" s="73"/>
    </row>
    <row r="45" spans="1:27" ht="15" customHeight="1" x14ac:dyDescent="0.25">
      <c r="A45" s="73"/>
      <c r="B45" s="49"/>
      <c r="C45" s="73"/>
      <c r="D45" s="172"/>
      <c r="E45" s="172"/>
      <c r="F45" s="172"/>
      <c r="G45" s="172"/>
      <c r="H45" s="172"/>
      <c r="I45" s="172"/>
      <c r="J45" s="73"/>
      <c r="K45" s="49"/>
      <c r="L45" s="73"/>
      <c r="M45" s="73"/>
      <c r="N45" s="73"/>
      <c r="O45" s="73"/>
      <c r="P45" s="73"/>
      <c r="Q45" s="73"/>
      <c r="R45" s="73"/>
      <c r="S45" s="73"/>
      <c r="T45" s="73"/>
      <c r="U45" s="73"/>
      <c r="V45" s="73"/>
      <c r="W45" s="73"/>
      <c r="X45" s="73"/>
      <c r="Y45" s="73"/>
      <c r="Z45" s="73"/>
      <c r="AA45" s="73"/>
    </row>
    <row r="46" spans="1:27" ht="15" customHeight="1" x14ac:dyDescent="0.25">
      <c r="A46" s="73"/>
      <c r="B46" s="49"/>
      <c r="C46" s="73"/>
      <c r="D46" s="118" t="s">
        <v>129</v>
      </c>
      <c r="E46" s="73"/>
      <c r="F46" s="73"/>
      <c r="G46" s="73"/>
      <c r="H46" s="73"/>
      <c r="I46" s="73"/>
      <c r="J46" s="73"/>
      <c r="K46" s="49"/>
      <c r="L46" s="73"/>
      <c r="M46" s="73"/>
      <c r="N46" s="73"/>
      <c r="O46" s="73"/>
      <c r="P46" s="73"/>
      <c r="Q46" s="73"/>
      <c r="R46" s="73"/>
      <c r="S46" s="73"/>
      <c r="T46" s="73"/>
      <c r="U46" s="73"/>
      <c r="V46" s="73"/>
      <c r="W46" s="73"/>
      <c r="X46" s="73"/>
      <c r="Y46" s="73"/>
      <c r="Z46" s="73"/>
      <c r="AA46" s="73"/>
    </row>
    <row r="47" spans="1:27" ht="15" customHeight="1" x14ac:dyDescent="0.25">
      <c r="A47" s="73"/>
      <c r="B47" s="49"/>
      <c r="C47" s="73"/>
      <c r="D47" s="73"/>
      <c r="E47" s="73"/>
      <c r="F47" s="73"/>
      <c r="G47" s="73"/>
      <c r="H47" s="73"/>
      <c r="I47" s="73"/>
      <c r="J47" s="73"/>
      <c r="K47" s="49"/>
      <c r="L47" s="73"/>
      <c r="M47" s="73"/>
      <c r="N47" s="73"/>
      <c r="O47" s="73"/>
      <c r="P47" s="73"/>
      <c r="Q47" s="73"/>
      <c r="R47" s="73"/>
      <c r="S47" s="73"/>
      <c r="T47" s="73"/>
      <c r="U47" s="73"/>
      <c r="V47" s="73"/>
      <c r="W47" s="73"/>
      <c r="X47" s="73"/>
      <c r="Y47" s="73"/>
      <c r="Z47" s="73"/>
      <c r="AA47" s="73"/>
    </row>
    <row r="48" spans="1:27" ht="15" customHeight="1" x14ac:dyDescent="0.25">
      <c r="A48" s="73"/>
      <c r="B48" s="49"/>
      <c r="C48" s="73"/>
      <c r="D48" s="73" t="s">
        <v>111</v>
      </c>
      <c r="E48" s="73"/>
      <c r="F48" s="73"/>
      <c r="G48" s="73"/>
      <c r="H48" s="73"/>
      <c r="I48" s="73"/>
      <c r="J48" s="73"/>
      <c r="K48" s="49"/>
      <c r="L48" s="73"/>
      <c r="M48" s="73"/>
      <c r="N48" s="73"/>
      <c r="O48" s="73"/>
      <c r="P48" s="73"/>
      <c r="Q48" s="73"/>
      <c r="R48" s="73"/>
      <c r="S48" s="73"/>
      <c r="T48" s="73"/>
      <c r="U48" s="73"/>
      <c r="V48" s="73"/>
      <c r="W48" s="73"/>
      <c r="X48" s="73"/>
      <c r="Y48" s="73"/>
      <c r="Z48" s="73"/>
      <c r="AA48" s="73"/>
    </row>
    <row r="49" spans="1:27" ht="15" customHeight="1" x14ac:dyDescent="0.25">
      <c r="A49" s="73"/>
      <c r="B49" s="49"/>
      <c r="C49" s="73"/>
      <c r="D49" s="73"/>
      <c r="E49" s="73"/>
      <c r="F49" s="73"/>
      <c r="G49" s="73"/>
      <c r="H49" s="73"/>
      <c r="I49" s="73"/>
      <c r="J49" s="73"/>
      <c r="K49" s="49"/>
      <c r="L49" s="73"/>
      <c r="M49" s="73"/>
      <c r="N49" s="73"/>
      <c r="O49" s="73"/>
      <c r="P49" s="73"/>
      <c r="Q49" s="73"/>
      <c r="R49" s="73"/>
      <c r="S49" s="73"/>
      <c r="T49" s="73"/>
      <c r="U49" s="73"/>
      <c r="V49" s="73"/>
      <c r="W49" s="73"/>
      <c r="X49" s="73"/>
      <c r="Y49" s="73"/>
      <c r="Z49" s="73"/>
      <c r="AA49" s="73"/>
    </row>
    <row r="50" spans="1:27" ht="15" customHeight="1" x14ac:dyDescent="0.25">
      <c r="A50" s="73"/>
      <c r="B50" s="49"/>
      <c r="C50" s="73"/>
      <c r="D50" s="73"/>
      <c r="E50" s="73"/>
      <c r="F50" s="73"/>
      <c r="G50" s="73"/>
      <c r="H50" s="73"/>
      <c r="I50" s="73"/>
      <c r="J50" s="73"/>
      <c r="K50" s="49"/>
      <c r="L50" s="73"/>
      <c r="M50" s="73"/>
      <c r="N50" s="73"/>
      <c r="O50" s="73"/>
      <c r="P50" s="73"/>
      <c r="Q50" s="73"/>
      <c r="R50" s="73"/>
      <c r="S50" s="73"/>
      <c r="T50" s="73"/>
      <c r="U50" s="73"/>
      <c r="V50" s="73"/>
      <c r="W50" s="73"/>
      <c r="X50" s="73"/>
      <c r="Y50" s="73"/>
      <c r="Z50" s="73"/>
      <c r="AA50" s="73"/>
    </row>
    <row r="51" spans="1:27" ht="15" customHeight="1" x14ac:dyDescent="0.25">
      <c r="A51" s="73"/>
      <c r="B51" s="49"/>
      <c r="C51" s="73"/>
      <c r="D51" s="73"/>
      <c r="E51" s="73"/>
      <c r="F51" s="73"/>
      <c r="G51" s="73"/>
      <c r="H51" s="73"/>
      <c r="I51" s="73"/>
      <c r="J51" s="73"/>
      <c r="K51" s="49"/>
      <c r="L51" s="73"/>
      <c r="M51" s="73"/>
      <c r="N51" s="73"/>
      <c r="O51" s="73"/>
      <c r="P51" s="73"/>
      <c r="Q51" s="73"/>
      <c r="R51" s="73"/>
      <c r="S51" s="73"/>
      <c r="T51" s="73"/>
      <c r="U51" s="73"/>
      <c r="V51" s="73"/>
      <c r="W51" s="73"/>
      <c r="X51" s="73"/>
      <c r="Y51" s="73"/>
      <c r="Z51" s="73"/>
      <c r="AA51" s="73"/>
    </row>
    <row r="52" spans="1:27" ht="15" customHeight="1" x14ac:dyDescent="0.25">
      <c r="A52" s="73"/>
      <c r="B52" s="49"/>
      <c r="C52" s="73"/>
      <c r="D52" s="73"/>
      <c r="E52" s="73"/>
      <c r="F52" s="73"/>
      <c r="G52" s="73"/>
      <c r="H52" s="73"/>
      <c r="I52" s="73"/>
      <c r="J52" s="73"/>
      <c r="K52" s="49"/>
      <c r="L52" s="73"/>
      <c r="M52" s="73"/>
      <c r="N52" s="73"/>
      <c r="O52" s="73"/>
      <c r="P52" s="73"/>
      <c r="Q52" s="73"/>
      <c r="R52" s="73"/>
      <c r="S52" s="73"/>
      <c r="T52" s="73"/>
      <c r="U52" s="73"/>
      <c r="V52" s="73"/>
      <c r="W52" s="73"/>
      <c r="X52" s="73"/>
      <c r="Y52" s="73"/>
      <c r="Z52" s="73"/>
      <c r="AA52" s="73"/>
    </row>
    <row r="53" spans="1:27" ht="15" customHeight="1" x14ac:dyDescent="0.25">
      <c r="A53" s="73"/>
      <c r="B53" s="49"/>
      <c r="C53" s="73"/>
      <c r="D53" s="73"/>
      <c r="E53" s="73"/>
      <c r="F53" s="73"/>
      <c r="G53" s="73"/>
      <c r="H53" s="73"/>
      <c r="I53" s="73"/>
      <c r="J53" s="73"/>
      <c r="K53" s="49"/>
      <c r="L53" s="73"/>
      <c r="M53" s="73"/>
      <c r="N53" s="73"/>
      <c r="O53" s="73"/>
      <c r="P53" s="73"/>
      <c r="Q53" s="73"/>
      <c r="R53" s="73"/>
      <c r="S53" s="73"/>
      <c r="T53" s="73"/>
      <c r="U53" s="73"/>
      <c r="V53" s="73"/>
      <c r="W53" s="73"/>
      <c r="X53" s="73"/>
      <c r="Y53" s="73"/>
      <c r="Z53" s="73"/>
      <c r="AA53" s="73"/>
    </row>
    <row r="54" spans="1:27" ht="15" customHeight="1" x14ac:dyDescent="0.25">
      <c r="A54" s="73"/>
      <c r="B54" s="49"/>
      <c r="C54" s="73"/>
      <c r="D54" s="73"/>
      <c r="E54" s="73"/>
      <c r="F54" s="73"/>
      <c r="G54" s="73"/>
      <c r="H54" s="73"/>
      <c r="I54" s="73"/>
      <c r="J54" s="73"/>
      <c r="K54" s="49"/>
      <c r="L54" s="73"/>
      <c r="M54" s="73"/>
      <c r="N54" s="73"/>
      <c r="O54" s="73"/>
      <c r="P54" s="73"/>
      <c r="Q54" s="73"/>
      <c r="R54" s="73"/>
      <c r="S54" s="73"/>
      <c r="T54" s="73"/>
      <c r="U54" s="73"/>
      <c r="V54" s="73"/>
      <c r="W54" s="73"/>
      <c r="X54" s="73"/>
      <c r="Y54" s="73"/>
      <c r="Z54" s="73"/>
      <c r="AA54" s="73"/>
    </row>
    <row r="55" spans="1:27" ht="15" customHeight="1" x14ac:dyDescent="0.25">
      <c r="A55" s="73"/>
      <c r="B55" s="49"/>
      <c r="C55" s="73"/>
      <c r="D55" s="73"/>
      <c r="E55" s="73"/>
      <c r="F55" s="73"/>
      <c r="G55" s="73"/>
      <c r="H55" s="73"/>
      <c r="I55" s="73"/>
      <c r="J55" s="73"/>
      <c r="K55" s="49"/>
      <c r="L55" s="73"/>
      <c r="M55" s="73"/>
      <c r="N55" s="73"/>
      <c r="O55" s="73"/>
      <c r="P55" s="73"/>
      <c r="Q55" s="73"/>
      <c r="R55" s="73"/>
      <c r="S55" s="73"/>
      <c r="T55" s="73"/>
      <c r="U55" s="73"/>
      <c r="V55" s="73"/>
      <c r="W55" s="73"/>
      <c r="X55" s="73"/>
      <c r="Y55" s="73"/>
      <c r="Z55" s="73"/>
      <c r="AA55" s="73"/>
    </row>
    <row r="56" spans="1:27" ht="15" customHeight="1" x14ac:dyDescent="0.25">
      <c r="A56" s="73"/>
      <c r="B56" s="49"/>
      <c r="C56" s="73"/>
      <c r="D56" s="73"/>
      <c r="E56" s="73"/>
      <c r="F56" s="73"/>
      <c r="G56" s="73"/>
      <c r="H56" s="73"/>
      <c r="I56" s="73"/>
      <c r="J56" s="73"/>
      <c r="K56" s="49"/>
      <c r="L56" s="73"/>
      <c r="M56" s="73"/>
      <c r="N56" s="73"/>
      <c r="O56" s="73"/>
      <c r="P56" s="73"/>
      <c r="Q56" s="73"/>
      <c r="R56" s="73"/>
      <c r="S56" s="73"/>
      <c r="T56" s="73"/>
      <c r="U56" s="73"/>
      <c r="V56" s="73"/>
      <c r="W56" s="73"/>
      <c r="X56" s="73"/>
      <c r="Y56" s="73"/>
      <c r="Z56" s="73"/>
      <c r="AA56" s="73"/>
    </row>
    <row r="57" spans="1:27" ht="15" customHeight="1" x14ac:dyDescent="0.25">
      <c r="A57" s="73"/>
      <c r="B57" s="49"/>
      <c r="C57" s="73"/>
      <c r="D57" s="73"/>
      <c r="E57" s="73"/>
      <c r="F57" s="73"/>
      <c r="G57" s="73"/>
      <c r="H57" s="73"/>
      <c r="I57" s="73"/>
      <c r="J57" s="73"/>
      <c r="K57" s="49"/>
      <c r="L57" s="73"/>
      <c r="M57" s="73"/>
      <c r="N57" s="73"/>
      <c r="O57" s="73"/>
      <c r="P57" s="73"/>
      <c r="Q57" s="73"/>
      <c r="R57" s="73"/>
      <c r="S57" s="73"/>
      <c r="T57" s="73"/>
      <c r="U57" s="73"/>
      <c r="V57" s="73"/>
      <c r="W57" s="73"/>
      <c r="X57" s="73"/>
      <c r="Y57" s="73"/>
      <c r="Z57" s="73"/>
      <c r="AA57" s="73"/>
    </row>
    <row r="58" spans="1:27" ht="15" customHeight="1" x14ac:dyDescent="0.25">
      <c r="A58" s="73"/>
      <c r="B58" s="49"/>
      <c r="C58" s="73"/>
      <c r="D58" s="73"/>
      <c r="E58" s="73"/>
      <c r="F58" s="73"/>
      <c r="G58" s="73"/>
      <c r="H58" s="73"/>
      <c r="I58" s="73"/>
      <c r="J58" s="73"/>
      <c r="K58" s="49"/>
      <c r="L58" s="73"/>
      <c r="M58" s="73"/>
      <c r="N58" s="73"/>
      <c r="O58" s="73"/>
      <c r="P58" s="73"/>
      <c r="Q58" s="73"/>
      <c r="R58" s="73"/>
      <c r="S58" s="73"/>
      <c r="T58" s="73"/>
      <c r="U58" s="73"/>
      <c r="V58" s="73"/>
      <c r="W58" s="73"/>
      <c r="X58" s="73"/>
      <c r="Y58" s="73"/>
      <c r="Z58" s="73"/>
      <c r="AA58" s="73"/>
    </row>
    <row r="59" spans="1:27" ht="15" customHeight="1" x14ac:dyDescent="0.25">
      <c r="A59" s="73"/>
      <c r="B59" s="49"/>
      <c r="C59" s="73"/>
      <c r="D59" s="73"/>
      <c r="E59" s="73"/>
      <c r="F59" s="73"/>
      <c r="G59" s="73"/>
      <c r="H59" s="73"/>
      <c r="I59" s="73"/>
      <c r="J59" s="73"/>
      <c r="K59" s="49"/>
      <c r="L59" s="73"/>
      <c r="M59" s="73"/>
      <c r="N59" s="73"/>
      <c r="O59" s="73"/>
      <c r="P59" s="73"/>
      <c r="Q59" s="73"/>
      <c r="R59" s="73"/>
      <c r="S59" s="73"/>
      <c r="T59" s="73"/>
      <c r="U59" s="73"/>
      <c r="V59" s="73"/>
      <c r="W59" s="73"/>
      <c r="X59" s="73"/>
      <c r="Y59" s="73"/>
      <c r="Z59" s="73"/>
      <c r="AA59" s="73"/>
    </row>
    <row r="60" spans="1:27" ht="15" customHeight="1" x14ac:dyDescent="0.25">
      <c r="A60" s="73"/>
      <c r="B60" s="49"/>
      <c r="C60" s="73"/>
      <c r="D60" s="73"/>
      <c r="E60" s="73"/>
      <c r="F60" s="73"/>
      <c r="G60" s="73"/>
      <c r="H60" s="73"/>
      <c r="I60" s="73"/>
      <c r="J60" s="73"/>
      <c r="K60" s="49"/>
      <c r="L60" s="73"/>
      <c r="M60" s="73"/>
      <c r="N60" s="73"/>
      <c r="O60" s="73"/>
      <c r="P60" s="73"/>
      <c r="Q60" s="73"/>
      <c r="R60" s="73"/>
      <c r="S60" s="73"/>
      <c r="T60" s="73"/>
      <c r="U60" s="73"/>
      <c r="V60" s="73"/>
      <c r="W60" s="73"/>
      <c r="X60" s="73"/>
      <c r="Y60" s="73"/>
      <c r="Z60" s="73"/>
      <c r="AA60" s="73"/>
    </row>
    <row r="61" spans="1:27" ht="15" customHeight="1" x14ac:dyDescent="0.25">
      <c r="A61" s="73"/>
      <c r="B61" s="49"/>
      <c r="C61" s="73"/>
      <c r="D61" s="73"/>
      <c r="E61" s="73"/>
      <c r="F61" s="73"/>
      <c r="G61" s="73"/>
      <c r="H61" s="73"/>
      <c r="I61" s="73"/>
      <c r="J61" s="73"/>
      <c r="K61" s="49"/>
      <c r="L61" s="73"/>
      <c r="M61" s="73"/>
      <c r="N61" s="73"/>
      <c r="O61" s="73"/>
      <c r="P61" s="73"/>
      <c r="Q61" s="73"/>
      <c r="R61" s="73"/>
      <c r="S61" s="73"/>
      <c r="T61" s="73"/>
      <c r="U61" s="73"/>
      <c r="V61" s="73"/>
      <c r="W61" s="73"/>
      <c r="X61" s="73"/>
      <c r="Y61" s="73"/>
      <c r="Z61" s="73"/>
      <c r="AA61" s="73"/>
    </row>
    <row r="62" spans="1:27" ht="15" customHeight="1" x14ac:dyDescent="0.25">
      <c r="A62" s="73"/>
      <c r="B62" s="49"/>
      <c r="C62" s="73"/>
      <c r="D62" s="73"/>
      <c r="E62" s="73"/>
      <c r="F62" s="73"/>
      <c r="G62" s="73"/>
      <c r="H62" s="73"/>
      <c r="I62" s="73"/>
      <c r="J62" s="73"/>
      <c r="K62" s="49"/>
      <c r="L62" s="73"/>
      <c r="M62" s="73"/>
      <c r="N62" s="73"/>
      <c r="O62" s="73"/>
      <c r="P62" s="73"/>
      <c r="Q62" s="73"/>
      <c r="R62" s="73"/>
      <c r="S62" s="73"/>
      <c r="T62" s="73"/>
      <c r="U62" s="73"/>
      <c r="V62" s="73"/>
      <c r="W62" s="73"/>
      <c r="X62" s="73"/>
      <c r="Y62" s="73"/>
      <c r="Z62" s="73"/>
      <c r="AA62" s="73"/>
    </row>
    <row r="63" spans="1:27" ht="15" customHeight="1" x14ac:dyDescent="0.25">
      <c r="A63" s="73"/>
      <c r="B63" s="49"/>
      <c r="C63" s="73"/>
      <c r="D63" s="73"/>
      <c r="E63" s="73"/>
      <c r="F63" s="73"/>
      <c r="G63" s="73"/>
      <c r="H63" s="73"/>
      <c r="I63" s="73"/>
      <c r="J63" s="73"/>
      <c r="K63" s="49"/>
      <c r="L63" s="73"/>
      <c r="M63" s="73"/>
      <c r="N63" s="73"/>
      <c r="O63" s="73"/>
      <c r="P63" s="73"/>
      <c r="Q63" s="73"/>
      <c r="R63" s="73"/>
      <c r="S63" s="73"/>
      <c r="T63" s="73"/>
      <c r="U63" s="73"/>
      <c r="V63" s="73"/>
      <c r="W63" s="73"/>
      <c r="X63" s="73"/>
      <c r="Y63" s="73"/>
      <c r="Z63" s="73"/>
      <c r="AA63" s="73"/>
    </row>
    <row r="64" spans="1:27" ht="15" customHeight="1" x14ac:dyDescent="0.25">
      <c r="A64" s="73"/>
      <c r="B64" s="49"/>
      <c r="C64" s="73"/>
      <c r="D64" s="73"/>
      <c r="E64" s="73"/>
      <c r="F64" s="73"/>
      <c r="G64" s="73"/>
      <c r="H64" s="73"/>
      <c r="I64" s="73"/>
      <c r="J64" s="73"/>
      <c r="K64" s="49"/>
      <c r="L64" s="73"/>
      <c r="M64" s="73"/>
      <c r="N64" s="73"/>
      <c r="O64" s="73"/>
      <c r="P64" s="73"/>
      <c r="Q64" s="73"/>
      <c r="R64" s="73"/>
      <c r="S64" s="73"/>
      <c r="T64" s="73"/>
      <c r="U64" s="73"/>
      <c r="V64" s="73"/>
      <c r="W64" s="73"/>
      <c r="X64" s="73"/>
      <c r="Y64" s="73"/>
      <c r="Z64" s="73"/>
      <c r="AA64" s="73"/>
    </row>
    <row r="65" spans="1:27" ht="15" customHeight="1" x14ac:dyDescent="0.25">
      <c r="A65" s="73"/>
      <c r="B65" s="49"/>
      <c r="C65" s="73"/>
      <c r="D65" s="118" t="s">
        <v>130</v>
      </c>
      <c r="E65" s="73"/>
      <c r="F65" s="73"/>
      <c r="G65" s="73"/>
      <c r="H65" s="73"/>
      <c r="I65" s="73"/>
      <c r="J65" s="73"/>
      <c r="K65" s="49"/>
      <c r="L65" s="73"/>
      <c r="M65" s="73"/>
      <c r="N65" s="73"/>
      <c r="O65" s="73"/>
      <c r="P65" s="73"/>
      <c r="Q65" s="73"/>
      <c r="R65" s="73"/>
      <c r="S65" s="73"/>
      <c r="T65" s="73"/>
      <c r="U65" s="73"/>
      <c r="V65" s="73"/>
      <c r="W65" s="73"/>
      <c r="X65" s="73"/>
      <c r="Y65" s="73"/>
      <c r="Z65" s="73"/>
      <c r="AA65" s="73"/>
    </row>
    <row r="66" spans="1:27" ht="15" customHeight="1" x14ac:dyDescent="0.25">
      <c r="A66" s="73"/>
      <c r="B66" s="49"/>
      <c r="C66" s="73"/>
      <c r="D66" s="172" t="s">
        <v>230</v>
      </c>
      <c r="E66" s="172"/>
      <c r="F66" s="172"/>
      <c r="G66" s="172"/>
      <c r="H66" s="172"/>
      <c r="I66" s="172"/>
      <c r="J66" s="73"/>
      <c r="K66" s="49"/>
      <c r="L66" s="73"/>
      <c r="M66" s="73"/>
      <c r="N66" s="73"/>
      <c r="O66" s="73"/>
      <c r="P66" s="73"/>
      <c r="Q66" s="73"/>
      <c r="R66" s="73"/>
      <c r="S66" s="73"/>
      <c r="T66" s="73"/>
      <c r="U66" s="73"/>
      <c r="V66" s="73"/>
      <c r="W66" s="73"/>
      <c r="X66" s="73"/>
      <c r="Y66" s="73"/>
      <c r="Z66" s="73"/>
      <c r="AA66" s="73"/>
    </row>
    <row r="67" spans="1:27" ht="15" customHeight="1" x14ac:dyDescent="0.25">
      <c r="A67" s="73"/>
      <c r="B67" s="49"/>
      <c r="C67" s="73"/>
      <c r="D67" s="172"/>
      <c r="E67" s="172"/>
      <c r="F67" s="172"/>
      <c r="G67" s="172"/>
      <c r="H67" s="172"/>
      <c r="I67" s="172"/>
      <c r="J67" s="73"/>
      <c r="K67" s="49"/>
      <c r="L67" s="73"/>
      <c r="M67" s="73"/>
      <c r="N67" s="73"/>
      <c r="O67" s="73"/>
      <c r="P67" s="73"/>
      <c r="Q67" s="73"/>
      <c r="R67" s="73"/>
      <c r="S67" s="73"/>
      <c r="T67" s="73"/>
      <c r="U67" s="73"/>
      <c r="V67" s="73"/>
      <c r="W67" s="73"/>
      <c r="X67" s="73"/>
      <c r="Y67" s="73"/>
      <c r="Z67" s="73"/>
      <c r="AA67" s="73"/>
    </row>
    <row r="68" spans="1:27" ht="15" customHeight="1" x14ac:dyDescent="0.25">
      <c r="A68" s="73"/>
      <c r="B68" s="49"/>
      <c r="C68" s="73"/>
      <c r="D68" s="172"/>
      <c r="E68" s="172"/>
      <c r="F68" s="172"/>
      <c r="G68" s="172"/>
      <c r="H68" s="172"/>
      <c r="I68" s="172"/>
      <c r="J68" s="73"/>
      <c r="K68" s="49"/>
      <c r="L68" s="73"/>
      <c r="M68" s="73"/>
      <c r="N68" s="73"/>
      <c r="O68" s="73"/>
      <c r="P68" s="73"/>
      <c r="Q68" s="73"/>
      <c r="R68" s="73"/>
      <c r="S68" s="73"/>
      <c r="T68" s="73"/>
      <c r="U68" s="73"/>
      <c r="V68" s="73"/>
      <c r="W68" s="73"/>
      <c r="X68" s="73"/>
      <c r="Y68" s="73"/>
      <c r="Z68" s="73"/>
      <c r="AA68" s="73"/>
    </row>
    <row r="69" spans="1:27" ht="15" customHeight="1" x14ac:dyDescent="0.25">
      <c r="A69" s="73"/>
      <c r="B69" s="49"/>
      <c r="C69" s="73"/>
      <c r="D69" s="172"/>
      <c r="E69" s="172"/>
      <c r="F69" s="172"/>
      <c r="G69" s="172"/>
      <c r="H69" s="172"/>
      <c r="I69" s="172"/>
      <c r="J69" s="73"/>
      <c r="K69" s="49"/>
      <c r="L69" s="73"/>
      <c r="M69" s="73"/>
      <c r="N69" s="73"/>
      <c r="O69" s="73"/>
      <c r="P69" s="73"/>
      <c r="Q69" s="73"/>
      <c r="R69" s="73"/>
      <c r="S69" s="73"/>
      <c r="T69" s="73"/>
      <c r="U69" s="73"/>
      <c r="V69" s="73"/>
      <c r="W69" s="73"/>
      <c r="X69" s="73"/>
      <c r="Y69" s="73"/>
      <c r="Z69" s="73"/>
      <c r="AA69" s="73"/>
    </row>
    <row r="70" spans="1:27" ht="15" customHeight="1" thickBot="1" x14ac:dyDescent="0.3">
      <c r="A70" s="73"/>
      <c r="B70" s="49"/>
      <c r="C70" s="73"/>
      <c r="D70" s="73"/>
      <c r="E70" s="73"/>
      <c r="F70" s="73"/>
      <c r="G70" s="73"/>
      <c r="H70" s="73"/>
      <c r="I70" s="73"/>
      <c r="J70" s="73"/>
      <c r="K70" s="49"/>
      <c r="L70" s="73"/>
      <c r="M70" s="73"/>
      <c r="N70" s="73"/>
      <c r="O70" s="73"/>
      <c r="P70" s="73"/>
      <c r="Q70" s="73"/>
      <c r="R70" s="73"/>
      <c r="S70" s="73"/>
      <c r="T70" s="73"/>
      <c r="U70" s="73"/>
      <c r="V70" s="73"/>
      <c r="W70" s="73"/>
      <c r="X70" s="73"/>
      <c r="Y70" s="73"/>
      <c r="Z70" s="73"/>
      <c r="AA70" s="73"/>
    </row>
    <row r="71" spans="1:27" ht="22.5" customHeight="1" thickBot="1" x14ac:dyDescent="0.3">
      <c r="A71" s="73"/>
      <c r="B71" s="49"/>
      <c r="C71" s="119"/>
      <c r="D71" s="120" t="s">
        <v>194</v>
      </c>
      <c r="E71" s="121"/>
      <c r="F71" s="121"/>
      <c r="G71" s="121"/>
      <c r="H71" s="122"/>
      <c r="I71" s="114" t="s">
        <v>123</v>
      </c>
      <c r="J71" s="115" t="s">
        <v>124</v>
      </c>
      <c r="K71" s="49"/>
      <c r="L71" s="73"/>
      <c r="M71" s="73"/>
      <c r="N71" s="73"/>
      <c r="O71" s="73"/>
      <c r="P71" s="73"/>
      <c r="Q71" s="73"/>
      <c r="R71" s="73"/>
      <c r="S71" s="73"/>
      <c r="T71" s="73"/>
      <c r="U71" s="73"/>
      <c r="V71" s="73"/>
      <c r="W71" s="73"/>
      <c r="X71" s="73"/>
      <c r="Y71" s="73"/>
      <c r="Z71" s="73"/>
      <c r="AA71" s="73"/>
    </row>
    <row r="72" spans="1:27" ht="15" customHeight="1" thickBot="1" x14ac:dyDescent="0.3">
      <c r="A72" s="73"/>
      <c r="B72" s="49"/>
      <c r="C72" s="73"/>
      <c r="D72" s="73"/>
      <c r="E72" s="73"/>
      <c r="F72" s="73"/>
      <c r="G72" s="73"/>
      <c r="H72" s="73"/>
      <c r="I72" s="116" t="s">
        <v>125</v>
      </c>
      <c r="J72" s="117" t="s">
        <v>126</v>
      </c>
      <c r="K72" s="49"/>
      <c r="L72" s="73"/>
      <c r="M72" s="73"/>
      <c r="N72" s="73"/>
      <c r="O72" s="73"/>
      <c r="P72" s="73"/>
      <c r="Q72" s="73"/>
      <c r="R72" s="73"/>
      <c r="S72" s="73"/>
      <c r="T72" s="73"/>
      <c r="U72" s="73"/>
      <c r="V72" s="73"/>
      <c r="W72" s="73"/>
      <c r="X72" s="73"/>
      <c r="Y72" s="73"/>
      <c r="Z72" s="73"/>
      <c r="AA72" s="73"/>
    </row>
    <row r="73" spans="1:27" ht="15" customHeight="1" x14ac:dyDescent="0.25">
      <c r="A73" s="73"/>
      <c r="B73" s="49"/>
      <c r="C73" s="73"/>
      <c r="D73" s="73"/>
      <c r="E73" s="73"/>
      <c r="F73" s="73"/>
      <c r="G73" s="73"/>
      <c r="H73" s="73"/>
      <c r="I73" s="73"/>
      <c r="J73" s="73"/>
      <c r="K73" s="49"/>
      <c r="L73" s="73"/>
      <c r="M73" s="73"/>
      <c r="N73" s="73"/>
      <c r="O73" s="73"/>
      <c r="P73" s="73"/>
      <c r="Q73" s="73"/>
      <c r="R73" s="73"/>
      <c r="S73" s="73"/>
      <c r="T73" s="73"/>
      <c r="U73" s="73"/>
      <c r="V73" s="73"/>
      <c r="W73" s="73"/>
      <c r="X73" s="73"/>
      <c r="Y73" s="73"/>
      <c r="Z73" s="73"/>
      <c r="AA73" s="73"/>
    </row>
    <row r="74" spans="1:27" ht="15" customHeight="1" x14ac:dyDescent="0.25">
      <c r="A74" s="73"/>
      <c r="B74" s="49"/>
      <c r="C74" s="73"/>
      <c r="D74" s="118" t="s">
        <v>200</v>
      </c>
      <c r="E74" s="73"/>
      <c r="F74" s="73"/>
      <c r="G74" s="73"/>
      <c r="H74" s="73"/>
      <c r="I74" s="73"/>
      <c r="J74" s="73"/>
      <c r="K74" s="49"/>
      <c r="L74" s="73"/>
      <c r="M74" s="73"/>
      <c r="N74" s="73"/>
      <c r="O74" s="73"/>
      <c r="P74" s="73"/>
      <c r="Q74" s="73"/>
      <c r="R74" s="73"/>
      <c r="S74" s="73"/>
      <c r="T74" s="73"/>
      <c r="U74" s="73"/>
      <c r="V74" s="73"/>
      <c r="W74" s="73"/>
      <c r="X74" s="73"/>
      <c r="Y74" s="73"/>
      <c r="Z74" s="73"/>
      <c r="AA74" s="73"/>
    </row>
    <row r="75" spans="1:27" ht="15" customHeight="1" x14ac:dyDescent="0.25">
      <c r="A75" s="73"/>
      <c r="B75" s="49"/>
      <c r="C75" s="73"/>
      <c r="D75" s="172" t="s">
        <v>201</v>
      </c>
      <c r="E75" s="172"/>
      <c r="F75" s="172"/>
      <c r="G75" s="172"/>
      <c r="H75" s="172"/>
      <c r="I75" s="172"/>
      <c r="J75" s="73"/>
      <c r="K75" s="49"/>
      <c r="L75" s="73"/>
      <c r="M75" s="73"/>
      <c r="N75" s="73"/>
      <c r="O75" s="73"/>
      <c r="P75" s="73"/>
      <c r="Q75" s="73"/>
      <c r="R75" s="73"/>
      <c r="S75" s="73"/>
      <c r="T75" s="73"/>
      <c r="U75" s="73"/>
      <c r="V75" s="73"/>
      <c r="W75" s="73"/>
      <c r="X75" s="73"/>
      <c r="Y75" s="73"/>
      <c r="Z75" s="73"/>
      <c r="AA75" s="73"/>
    </row>
    <row r="76" spans="1:27" ht="15" customHeight="1" x14ac:dyDescent="0.25">
      <c r="A76" s="73"/>
      <c r="B76" s="49"/>
      <c r="C76" s="73"/>
      <c r="D76" s="172"/>
      <c r="E76" s="172"/>
      <c r="F76" s="172"/>
      <c r="G76" s="172"/>
      <c r="H76" s="172"/>
      <c r="I76" s="172"/>
      <c r="J76" s="73"/>
      <c r="K76" s="49"/>
      <c r="L76" s="73"/>
      <c r="M76" s="73"/>
      <c r="N76" s="73"/>
      <c r="O76" s="73"/>
      <c r="P76" s="73"/>
      <c r="Q76" s="73"/>
      <c r="R76" s="73"/>
      <c r="S76" s="73"/>
      <c r="T76" s="73"/>
      <c r="U76" s="73"/>
      <c r="V76" s="73"/>
      <c r="W76" s="73"/>
      <c r="X76" s="73"/>
      <c r="Y76" s="73"/>
      <c r="Z76" s="73"/>
      <c r="AA76" s="73"/>
    </row>
    <row r="77" spans="1:27" ht="15" customHeight="1" x14ac:dyDescent="0.25">
      <c r="A77" s="73"/>
      <c r="B77" s="49"/>
      <c r="C77" s="73"/>
      <c r="D77" s="172"/>
      <c r="E77" s="172"/>
      <c r="F77" s="172"/>
      <c r="G77" s="172"/>
      <c r="H77" s="172"/>
      <c r="I77" s="172"/>
      <c r="J77" s="73"/>
      <c r="K77" s="49"/>
      <c r="L77" s="73"/>
      <c r="M77" s="73"/>
      <c r="N77" s="73"/>
      <c r="O77" s="73"/>
      <c r="P77" s="73"/>
      <c r="Q77" s="73"/>
      <c r="R77" s="73"/>
      <c r="S77" s="73"/>
      <c r="T77" s="73"/>
      <c r="U77" s="73"/>
      <c r="V77" s="73"/>
      <c r="W77" s="73"/>
      <c r="X77" s="73"/>
      <c r="Y77" s="73"/>
      <c r="Z77" s="73"/>
      <c r="AA77" s="73"/>
    </row>
    <row r="78" spans="1:27" ht="15" customHeight="1" x14ac:dyDescent="0.25">
      <c r="A78" s="73"/>
      <c r="B78" s="49"/>
      <c r="C78" s="73"/>
      <c r="D78" s="172"/>
      <c r="E78" s="172"/>
      <c r="F78" s="172"/>
      <c r="G78" s="172"/>
      <c r="H78" s="172"/>
      <c r="I78" s="172"/>
      <c r="J78" s="73"/>
      <c r="K78" s="49"/>
      <c r="L78" s="73"/>
      <c r="M78" s="73"/>
      <c r="N78" s="73"/>
      <c r="O78" s="73"/>
      <c r="P78" s="73"/>
      <c r="Q78" s="73"/>
      <c r="R78" s="73"/>
      <c r="S78" s="73"/>
      <c r="T78" s="73"/>
      <c r="U78" s="73"/>
      <c r="V78" s="73"/>
      <c r="W78" s="73"/>
      <c r="X78" s="73"/>
      <c r="Y78" s="73"/>
      <c r="Z78" s="73"/>
      <c r="AA78" s="73"/>
    </row>
    <row r="79" spans="1:27" ht="15" customHeight="1" x14ac:dyDescent="0.25">
      <c r="A79" s="73"/>
      <c r="B79" s="49"/>
      <c r="C79" s="73"/>
      <c r="D79" s="118" t="s">
        <v>137</v>
      </c>
      <c r="E79" s="73"/>
      <c r="F79" s="73"/>
      <c r="G79" s="73"/>
      <c r="H79" s="73"/>
      <c r="I79" s="73"/>
      <c r="J79" s="73"/>
      <c r="K79" s="49"/>
      <c r="L79" s="73"/>
      <c r="M79" s="73"/>
      <c r="N79" s="73"/>
      <c r="O79" s="73"/>
      <c r="P79" s="73"/>
      <c r="Q79" s="73"/>
      <c r="R79" s="73"/>
      <c r="S79" s="73"/>
      <c r="T79" s="73"/>
      <c r="U79" s="73"/>
      <c r="V79" s="73"/>
      <c r="W79" s="73"/>
      <c r="X79" s="73"/>
      <c r="Y79" s="73"/>
      <c r="Z79" s="73"/>
      <c r="AA79" s="73"/>
    </row>
    <row r="80" spans="1:27" ht="15" customHeight="1" x14ac:dyDescent="0.25">
      <c r="A80" s="73"/>
      <c r="B80" s="49"/>
      <c r="C80" s="73"/>
      <c r="D80" s="73"/>
      <c r="E80" s="73"/>
      <c r="F80" s="73"/>
      <c r="G80" s="73"/>
      <c r="H80" s="73"/>
      <c r="I80" s="73"/>
      <c r="J80" s="73"/>
      <c r="K80" s="49"/>
      <c r="L80" s="73"/>
      <c r="M80" s="73"/>
      <c r="N80" s="73"/>
      <c r="O80" s="73"/>
      <c r="P80" s="73"/>
      <c r="Q80" s="73"/>
      <c r="R80" s="73"/>
      <c r="S80" s="73"/>
      <c r="T80" s="73"/>
      <c r="U80" s="73"/>
      <c r="V80" s="73"/>
      <c r="W80" s="73"/>
      <c r="X80" s="73"/>
      <c r="Y80" s="73"/>
      <c r="Z80" s="73"/>
      <c r="AA80" s="73"/>
    </row>
    <row r="81" spans="1:27" ht="15" customHeight="1" x14ac:dyDescent="0.25">
      <c r="A81" s="73"/>
      <c r="B81" s="49"/>
      <c r="C81" s="73"/>
      <c r="D81" s="73" t="s">
        <v>111</v>
      </c>
      <c r="E81" s="73"/>
      <c r="F81" s="73"/>
      <c r="G81" s="73"/>
      <c r="H81" s="73"/>
      <c r="I81" s="73"/>
      <c r="J81" s="73"/>
      <c r="K81" s="49"/>
      <c r="L81" s="73"/>
      <c r="M81" s="73"/>
      <c r="N81" s="73"/>
      <c r="O81" s="73"/>
      <c r="P81" s="73"/>
      <c r="Q81" s="73"/>
      <c r="R81" s="73"/>
      <c r="S81" s="73"/>
      <c r="T81" s="73"/>
      <c r="U81" s="73"/>
      <c r="V81" s="73"/>
      <c r="W81" s="73"/>
      <c r="X81" s="73"/>
      <c r="Y81" s="73"/>
      <c r="Z81" s="73"/>
      <c r="AA81" s="73"/>
    </row>
    <row r="82" spans="1:27" ht="15" customHeight="1" x14ac:dyDescent="0.25">
      <c r="A82" s="73"/>
      <c r="B82" s="49"/>
      <c r="C82" s="73"/>
      <c r="D82" s="73"/>
      <c r="E82" s="73"/>
      <c r="F82" s="73"/>
      <c r="G82" s="73"/>
      <c r="H82" s="73"/>
      <c r="I82" s="73"/>
      <c r="J82" s="73"/>
      <c r="K82" s="49"/>
      <c r="L82" s="73"/>
      <c r="M82" s="73"/>
      <c r="N82" s="73"/>
      <c r="O82" s="73"/>
      <c r="P82" s="73"/>
      <c r="Q82" s="73"/>
      <c r="R82" s="73"/>
      <c r="S82" s="73"/>
      <c r="T82" s="73"/>
      <c r="U82" s="73"/>
      <c r="V82" s="73"/>
      <c r="W82" s="73"/>
      <c r="X82" s="73"/>
      <c r="Y82" s="73"/>
      <c r="Z82" s="73"/>
      <c r="AA82" s="73"/>
    </row>
    <row r="83" spans="1:27" ht="15" customHeight="1" x14ac:dyDescent="0.25">
      <c r="A83" s="73"/>
      <c r="B83" s="49"/>
      <c r="C83" s="73"/>
      <c r="D83" s="73"/>
      <c r="E83" s="73"/>
      <c r="F83" s="73"/>
      <c r="G83" s="73"/>
      <c r="H83" s="73"/>
      <c r="I83" s="73"/>
      <c r="J83" s="73"/>
      <c r="K83" s="49"/>
      <c r="L83" s="73"/>
      <c r="M83" s="73"/>
      <c r="N83" s="73"/>
      <c r="O83" s="73"/>
      <c r="P83" s="73"/>
      <c r="Q83" s="73"/>
      <c r="R83" s="73"/>
      <c r="S83" s="73"/>
      <c r="T83" s="73"/>
      <c r="U83" s="73"/>
      <c r="V83" s="73"/>
      <c r="W83" s="73"/>
      <c r="X83" s="73"/>
      <c r="Y83" s="73"/>
      <c r="Z83" s="73"/>
      <c r="AA83" s="73"/>
    </row>
    <row r="84" spans="1:27" ht="15" customHeight="1" x14ac:dyDescent="0.25">
      <c r="A84" s="73"/>
      <c r="B84" s="49"/>
      <c r="C84" s="73"/>
      <c r="D84" s="73"/>
      <c r="E84" s="73"/>
      <c r="F84" s="73"/>
      <c r="G84" s="73"/>
      <c r="H84" s="73"/>
      <c r="I84" s="73"/>
      <c r="J84" s="73"/>
      <c r="K84" s="49"/>
      <c r="L84" s="73"/>
      <c r="M84" s="73"/>
      <c r="N84" s="73"/>
      <c r="O84" s="73"/>
      <c r="P84" s="73"/>
      <c r="Q84" s="73"/>
      <c r="R84" s="73"/>
      <c r="S84" s="73"/>
      <c r="T84" s="73"/>
      <c r="U84" s="73"/>
      <c r="V84" s="73"/>
      <c r="W84" s="73"/>
      <c r="X84" s="73"/>
      <c r="Y84" s="73"/>
      <c r="Z84" s="73"/>
      <c r="AA84" s="73"/>
    </row>
    <row r="85" spans="1:27" ht="15" customHeight="1" x14ac:dyDescent="0.25">
      <c r="A85" s="73"/>
      <c r="B85" s="49"/>
      <c r="C85" s="73"/>
      <c r="D85" s="73"/>
      <c r="E85" s="73"/>
      <c r="F85" s="73"/>
      <c r="G85" s="73"/>
      <c r="H85" s="73"/>
      <c r="I85" s="73"/>
      <c r="J85" s="73"/>
      <c r="K85" s="49"/>
      <c r="L85" s="73"/>
      <c r="M85" s="73"/>
      <c r="N85" s="73"/>
      <c r="O85" s="73"/>
      <c r="P85" s="73"/>
      <c r="Q85" s="73"/>
      <c r="R85" s="73"/>
      <c r="S85" s="73"/>
      <c r="T85" s="73"/>
      <c r="U85" s="73"/>
      <c r="V85" s="73"/>
      <c r="W85" s="73"/>
      <c r="X85" s="73"/>
      <c r="Y85" s="73"/>
      <c r="Z85" s="73"/>
      <c r="AA85" s="73"/>
    </row>
    <row r="86" spans="1:27" ht="15" customHeight="1" x14ac:dyDescent="0.25">
      <c r="A86" s="73"/>
      <c r="B86" s="49"/>
      <c r="C86" s="73"/>
      <c r="D86" s="73"/>
      <c r="E86" s="73"/>
      <c r="F86" s="73"/>
      <c r="G86" s="73"/>
      <c r="H86" s="73"/>
      <c r="I86" s="73"/>
      <c r="J86" s="73"/>
      <c r="K86" s="49"/>
      <c r="L86" s="73"/>
      <c r="M86" s="73"/>
      <c r="N86" s="73"/>
      <c r="O86" s="73"/>
      <c r="P86" s="73"/>
      <c r="Q86" s="73"/>
      <c r="R86" s="73"/>
      <c r="S86" s="73"/>
      <c r="T86" s="73"/>
      <c r="U86" s="73"/>
      <c r="V86" s="73"/>
      <c r="W86" s="73"/>
      <c r="X86" s="73"/>
      <c r="Y86" s="73"/>
      <c r="Z86" s="73"/>
      <c r="AA86" s="73"/>
    </row>
    <row r="87" spans="1:27" ht="15" customHeight="1" x14ac:dyDescent="0.25">
      <c r="A87" s="73"/>
      <c r="B87" s="49"/>
      <c r="C87" s="73"/>
      <c r="D87" s="73"/>
      <c r="E87" s="73"/>
      <c r="F87" s="73"/>
      <c r="G87" s="73"/>
      <c r="H87" s="73"/>
      <c r="I87" s="73"/>
      <c r="J87" s="73"/>
      <c r="K87" s="49"/>
      <c r="L87" s="73"/>
      <c r="M87" s="73"/>
      <c r="N87" s="73"/>
      <c r="O87" s="73"/>
      <c r="P87" s="73"/>
      <c r="Q87" s="73"/>
      <c r="R87" s="73"/>
      <c r="S87" s="73"/>
      <c r="T87" s="73"/>
      <c r="U87" s="73"/>
      <c r="V87" s="73"/>
      <c r="W87" s="73"/>
      <c r="X87" s="73"/>
      <c r="Y87" s="73"/>
      <c r="Z87" s="73"/>
      <c r="AA87" s="73"/>
    </row>
    <row r="88" spans="1:27" ht="15" customHeight="1" x14ac:dyDescent="0.25">
      <c r="A88" s="73"/>
      <c r="B88" s="49"/>
      <c r="C88" s="73"/>
      <c r="D88" s="73"/>
      <c r="E88" s="73"/>
      <c r="F88" s="73"/>
      <c r="G88" s="73"/>
      <c r="H88" s="73"/>
      <c r="I88" s="73"/>
      <c r="J88" s="73"/>
      <c r="K88" s="49"/>
      <c r="L88" s="73"/>
      <c r="M88" s="73"/>
      <c r="N88" s="73"/>
      <c r="O88" s="73"/>
      <c r="P88" s="73"/>
      <c r="Q88" s="73"/>
      <c r="R88" s="73"/>
      <c r="S88" s="73"/>
      <c r="T88" s="73"/>
      <c r="U88" s="73"/>
      <c r="V88" s="73"/>
      <c r="W88" s="73"/>
      <c r="X88" s="73"/>
      <c r="Y88" s="73"/>
      <c r="Z88" s="73"/>
      <c r="AA88" s="73"/>
    </row>
    <row r="89" spans="1:27" ht="15" customHeight="1" x14ac:dyDescent="0.25">
      <c r="A89" s="73"/>
      <c r="B89" s="49"/>
      <c r="C89" s="73"/>
      <c r="D89" s="73"/>
      <c r="E89" s="73"/>
      <c r="F89" s="73"/>
      <c r="G89" s="73"/>
      <c r="H89" s="73"/>
      <c r="I89" s="73"/>
      <c r="J89" s="73"/>
      <c r="K89" s="49"/>
      <c r="L89" s="73"/>
      <c r="M89" s="73"/>
      <c r="N89" s="73"/>
      <c r="O89" s="73"/>
      <c r="P89" s="73"/>
      <c r="Q89" s="73"/>
      <c r="R89" s="73"/>
      <c r="S89" s="73"/>
      <c r="T89" s="73"/>
      <c r="U89" s="73"/>
      <c r="V89" s="73"/>
      <c r="W89" s="73"/>
      <c r="X89" s="73"/>
      <c r="Y89" s="73"/>
      <c r="Z89" s="73"/>
      <c r="AA89" s="73"/>
    </row>
    <row r="90" spans="1:27" ht="15" customHeight="1" x14ac:dyDescent="0.25">
      <c r="A90" s="73"/>
      <c r="B90" s="49"/>
      <c r="C90" s="73"/>
      <c r="D90" s="73"/>
      <c r="E90" s="73"/>
      <c r="F90" s="73"/>
      <c r="G90" s="73"/>
      <c r="H90" s="73"/>
      <c r="I90" s="73"/>
      <c r="J90" s="73"/>
      <c r="K90" s="49"/>
      <c r="L90" s="73"/>
      <c r="M90" s="73"/>
      <c r="N90" s="73"/>
      <c r="O90" s="73"/>
      <c r="P90" s="73"/>
      <c r="Q90" s="73"/>
      <c r="R90" s="73"/>
      <c r="S90" s="73"/>
      <c r="T90" s="73"/>
      <c r="U90" s="73"/>
      <c r="V90" s="73"/>
      <c r="W90" s="73"/>
      <c r="X90" s="73"/>
      <c r="Y90" s="73"/>
      <c r="Z90" s="73"/>
      <c r="AA90" s="73"/>
    </row>
    <row r="91" spans="1:27" ht="15" customHeight="1" x14ac:dyDescent="0.25">
      <c r="A91" s="73"/>
      <c r="B91" s="49"/>
      <c r="C91" s="73"/>
      <c r="D91" s="73"/>
      <c r="E91" s="73"/>
      <c r="F91" s="73"/>
      <c r="G91" s="73"/>
      <c r="H91" s="73"/>
      <c r="I91" s="73"/>
      <c r="J91" s="73"/>
      <c r="K91" s="49"/>
      <c r="L91" s="73"/>
      <c r="M91" s="73"/>
      <c r="N91" s="73"/>
      <c r="O91" s="73"/>
      <c r="P91" s="73"/>
      <c r="Q91" s="73"/>
      <c r="R91" s="73"/>
      <c r="S91" s="73"/>
      <c r="T91" s="73"/>
      <c r="U91" s="73"/>
      <c r="V91" s="73"/>
      <c r="W91" s="73"/>
      <c r="X91" s="73"/>
      <c r="Y91" s="73"/>
      <c r="Z91" s="73"/>
      <c r="AA91" s="73"/>
    </row>
    <row r="92" spans="1:27" ht="15" customHeight="1" x14ac:dyDescent="0.25">
      <c r="A92" s="73"/>
      <c r="B92" s="49"/>
      <c r="C92" s="73"/>
      <c r="D92" s="73"/>
      <c r="E92" s="73"/>
      <c r="F92" s="73"/>
      <c r="G92" s="73"/>
      <c r="H92" s="73"/>
      <c r="I92" s="73"/>
      <c r="J92" s="73"/>
      <c r="K92" s="49"/>
      <c r="L92" s="73"/>
      <c r="M92" s="73"/>
      <c r="N92" s="73"/>
      <c r="O92" s="73"/>
      <c r="P92" s="73"/>
      <c r="Q92" s="73"/>
      <c r="R92" s="73"/>
      <c r="S92" s="73"/>
      <c r="T92" s="73"/>
      <c r="U92" s="73"/>
      <c r="V92" s="73"/>
      <c r="W92" s="73"/>
      <c r="X92" s="73"/>
      <c r="Y92" s="73"/>
      <c r="Z92" s="73"/>
      <c r="AA92" s="73"/>
    </row>
    <row r="93" spans="1:27" ht="15" customHeight="1" x14ac:dyDescent="0.25">
      <c r="A93" s="73"/>
      <c r="B93" s="49"/>
      <c r="C93" s="73"/>
      <c r="D93" s="73"/>
      <c r="E93" s="73"/>
      <c r="F93" s="73"/>
      <c r="G93" s="73"/>
      <c r="H93" s="73"/>
      <c r="I93" s="73"/>
      <c r="J93" s="73"/>
      <c r="K93" s="49"/>
      <c r="L93" s="73"/>
      <c r="M93" s="73"/>
      <c r="N93" s="73"/>
      <c r="O93" s="73"/>
      <c r="P93" s="73"/>
      <c r="Q93" s="73"/>
      <c r="R93" s="73"/>
      <c r="S93" s="73"/>
      <c r="T93" s="73"/>
      <c r="U93" s="73"/>
      <c r="V93" s="73"/>
      <c r="W93" s="73"/>
      <c r="X93" s="73"/>
      <c r="Y93" s="73"/>
      <c r="Z93" s="73"/>
      <c r="AA93" s="73"/>
    </row>
    <row r="94" spans="1:27" ht="15" customHeight="1" x14ac:dyDescent="0.25">
      <c r="A94" s="73"/>
      <c r="B94" s="49"/>
      <c r="C94" s="73"/>
      <c r="D94" s="73"/>
      <c r="E94" s="73"/>
      <c r="F94" s="73"/>
      <c r="G94" s="73"/>
      <c r="H94" s="73"/>
      <c r="I94" s="73"/>
      <c r="J94" s="73"/>
      <c r="K94" s="49"/>
      <c r="L94" s="73"/>
      <c r="M94" s="73"/>
      <c r="N94" s="73"/>
      <c r="O94" s="73"/>
      <c r="P94" s="73"/>
      <c r="Q94" s="73"/>
      <c r="R94" s="73"/>
      <c r="S94" s="73"/>
      <c r="T94" s="73"/>
      <c r="U94" s="73"/>
      <c r="V94" s="73"/>
      <c r="W94" s="73"/>
      <c r="X94" s="73"/>
      <c r="Y94" s="73"/>
      <c r="Z94" s="73"/>
      <c r="AA94" s="73"/>
    </row>
    <row r="95" spans="1:27" ht="15" customHeight="1" x14ac:dyDescent="0.25">
      <c r="A95" s="73"/>
      <c r="B95" s="49"/>
      <c r="C95" s="73"/>
      <c r="D95" s="73"/>
      <c r="E95" s="73"/>
      <c r="F95" s="73"/>
      <c r="G95" s="73"/>
      <c r="H95" s="73"/>
      <c r="I95" s="73"/>
      <c r="J95" s="73"/>
      <c r="K95" s="49"/>
      <c r="L95" s="73"/>
      <c r="M95" s="73"/>
      <c r="N95" s="73"/>
      <c r="O95" s="73"/>
      <c r="P95" s="73"/>
      <c r="Q95" s="73"/>
      <c r="R95" s="73"/>
      <c r="S95" s="73"/>
      <c r="T95" s="73"/>
      <c r="U95" s="73"/>
      <c r="V95" s="73"/>
      <c r="W95" s="73"/>
      <c r="X95" s="73"/>
      <c r="Y95" s="73"/>
      <c r="Z95" s="73"/>
      <c r="AA95" s="73"/>
    </row>
    <row r="96" spans="1:27" ht="15" customHeight="1" x14ac:dyDescent="0.25">
      <c r="A96" s="73"/>
      <c r="B96" s="49"/>
      <c r="C96" s="73"/>
      <c r="D96" s="73"/>
      <c r="E96" s="73"/>
      <c r="F96" s="73"/>
      <c r="G96" s="73"/>
      <c r="H96" s="73"/>
      <c r="I96" s="73"/>
      <c r="J96" s="73"/>
      <c r="K96" s="49"/>
      <c r="L96" s="73"/>
      <c r="M96" s="73"/>
      <c r="N96" s="73"/>
      <c r="O96" s="73"/>
      <c r="P96" s="73"/>
      <c r="Q96" s="73"/>
      <c r="R96" s="73"/>
      <c r="S96" s="73"/>
      <c r="T96" s="73"/>
      <c r="U96" s="73"/>
      <c r="V96" s="73"/>
      <c r="W96" s="73"/>
      <c r="X96" s="73"/>
      <c r="Y96" s="73"/>
      <c r="Z96" s="73"/>
      <c r="AA96" s="73"/>
    </row>
    <row r="97" spans="1:27" ht="15" customHeight="1" x14ac:dyDescent="0.25">
      <c r="A97" s="73"/>
      <c r="B97" s="49"/>
      <c r="C97" s="73"/>
      <c r="D97" s="73"/>
      <c r="E97" s="73"/>
      <c r="F97" s="73"/>
      <c r="G97" s="73"/>
      <c r="H97" s="73"/>
      <c r="I97" s="73"/>
      <c r="J97" s="73"/>
      <c r="K97" s="49"/>
      <c r="L97" s="73"/>
      <c r="M97" s="73"/>
      <c r="N97" s="73"/>
      <c r="O97" s="73"/>
      <c r="P97" s="73"/>
      <c r="Q97" s="73"/>
      <c r="R97" s="73"/>
      <c r="S97" s="73"/>
      <c r="T97" s="73"/>
      <c r="U97" s="73"/>
      <c r="V97" s="73"/>
      <c r="W97" s="73"/>
      <c r="X97" s="73"/>
      <c r="Y97" s="73"/>
      <c r="Z97" s="73"/>
      <c r="AA97" s="73"/>
    </row>
    <row r="98" spans="1:27" ht="15" customHeight="1" x14ac:dyDescent="0.25">
      <c r="A98" s="73"/>
      <c r="B98" s="49"/>
      <c r="C98" s="73"/>
      <c r="D98" s="118" t="s">
        <v>130</v>
      </c>
      <c r="E98" s="73"/>
      <c r="F98" s="73"/>
      <c r="G98" s="73"/>
      <c r="H98" s="73"/>
      <c r="I98" s="73"/>
      <c r="J98" s="73"/>
      <c r="K98" s="49"/>
      <c r="L98" s="73"/>
      <c r="M98" s="73"/>
      <c r="N98" s="73"/>
      <c r="O98" s="73"/>
      <c r="P98" s="73"/>
      <c r="Q98" s="73"/>
      <c r="R98" s="73"/>
      <c r="S98" s="73"/>
      <c r="T98" s="73"/>
      <c r="U98" s="73"/>
      <c r="V98" s="73"/>
      <c r="W98" s="73"/>
      <c r="X98" s="73"/>
      <c r="Y98" s="73"/>
      <c r="Z98" s="73"/>
      <c r="AA98" s="73"/>
    </row>
    <row r="99" spans="1:27" ht="15" customHeight="1" x14ac:dyDescent="0.25">
      <c r="A99" s="73"/>
      <c r="B99" s="49"/>
      <c r="C99" s="73"/>
      <c r="D99" s="172" t="s">
        <v>230</v>
      </c>
      <c r="E99" s="172"/>
      <c r="F99" s="172"/>
      <c r="G99" s="172"/>
      <c r="H99" s="172"/>
      <c r="I99" s="172"/>
      <c r="J99" s="73"/>
      <c r="K99" s="49"/>
      <c r="L99" s="73"/>
      <c r="M99" s="73"/>
      <c r="N99" s="73"/>
      <c r="O99" s="73"/>
      <c r="P99" s="73"/>
      <c r="Q99" s="73"/>
      <c r="R99" s="73"/>
      <c r="S99" s="73"/>
      <c r="T99" s="73"/>
      <c r="U99" s="73"/>
      <c r="V99" s="73"/>
      <c r="W99" s="73"/>
      <c r="X99" s="73"/>
      <c r="Y99" s="73"/>
      <c r="Z99" s="73"/>
      <c r="AA99" s="73"/>
    </row>
    <row r="100" spans="1:27" ht="15" customHeight="1" x14ac:dyDescent="0.25">
      <c r="A100" s="73"/>
      <c r="B100" s="49"/>
      <c r="C100" s="73"/>
      <c r="D100" s="172"/>
      <c r="E100" s="172"/>
      <c r="F100" s="172"/>
      <c r="G100" s="172"/>
      <c r="H100" s="172"/>
      <c r="I100" s="172"/>
      <c r="J100" s="73"/>
      <c r="K100" s="49"/>
      <c r="L100" s="73"/>
      <c r="M100" s="73"/>
      <c r="N100" s="73"/>
      <c r="O100" s="73"/>
      <c r="P100" s="73"/>
      <c r="Q100" s="73"/>
      <c r="R100" s="73"/>
      <c r="S100" s="73"/>
      <c r="T100" s="73"/>
      <c r="U100" s="73"/>
      <c r="V100" s="73"/>
      <c r="W100" s="73"/>
      <c r="X100" s="73"/>
      <c r="Y100" s="73"/>
      <c r="Z100" s="73"/>
      <c r="AA100" s="73"/>
    </row>
    <row r="101" spans="1:27" ht="15" customHeight="1" x14ac:dyDescent="0.25">
      <c r="A101" s="73"/>
      <c r="B101" s="49"/>
      <c r="C101" s="73"/>
      <c r="D101" s="172"/>
      <c r="E101" s="172"/>
      <c r="F101" s="172"/>
      <c r="G101" s="172"/>
      <c r="H101" s="172"/>
      <c r="I101" s="172"/>
      <c r="J101" s="73"/>
      <c r="K101" s="49"/>
      <c r="L101" s="73"/>
      <c r="M101" s="73"/>
      <c r="N101" s="73"/>
      <c r="O101" s="73"/>
      <c r="P101" s="73"/>
      <c r="Q101" s="73"/>
      <c r="R101" s="73"/>
      <c r="S101" s="73"/>
      <c r="T101" s="73"/>
      <c r="U101" s="73"/>
      <c r="V101" s="73"/>
      <c r="W101" s="73"/>
      <c r="X101" s="73"/>
      <c r="Y101" s="73"/>
      <c r="Z101" s="73"/>
      <c r="AA101" s="73"/>
    </row>
    <row r="102" spans="1:27" ht="15" customHeight="1" thickBot="1" x14ac:dyDescent="0.3">
      <c r="A102" s="73"/>
      <c r="B102" s="49"/>
      <c r="C102" s="73"/>
      <c r="D102" s="172"/>
      <c r="E102" s="172"/>
      <c r="F102" s="172"/>
      <c r="G102" s="172"/>
      <c r="H102" s="172"/>
      <c r="I102" s="172"/>
      <c r="J102" s="73"/>
      <c r="K102" s="49"/>
      <c r="L102" s="73"/>
      <c r="M102" s="73"/>
      <c r="N102" s="73"/>
      <c r="O102" s="73"/>
      <c r="P102" s="73"/>
      <c r="Q102" s="73"/>
      <c r="R102" s="73"/>
      <c r="S102" s="73"/>
      <c r="T102" s="73"/>
      <c r="U102" s="73"/>
      <c r="V102" s="73"/>
      <c r="W102" s="73"/>
      <c r="X102" s="73"/>
      <c r="Y102" s="73"/>
      <c r="Z102" s="73"/>
      <c r="AA102" s="73"/>
    </row>
    <row r="103" spans="1:27" ht="24.75" customHeight="1" thickBot="1" x14ac:dyDescent="0.3">
      <c r="A103" s="73"/>
      <c r="B103" s="49"/>
      <c r="C103" s="119"/>
      <c r="D103" s="120" t="s">
        <v>214</v>
      </c>
      <c r="E103" s="121"/>
      <c r="F103" s="121"/>
      <c r="G103" s="121"/>
      <c r="H103" s="122"/>
      <c r="I103" s="114" t="s">
        <v>123</v>
      </c>
      <c r="J103" s="115" t="s">
        <v>124</v>
      </c>
      <c r="K103" s="49"/>
      <c r="L103" s="73"/>
      <c r="M103" s="73"/>
      <c r="N103" s="73"/>
      <c r="O103" s="73"/>
      <c r="P103" s="73"/>
      <c r="Q103" s="73"/>
      <c r="R103" s="73"/>
      <c r="S103" s="73"/>
      <c r="T103" s="73"/>
      <c r="U103" s="73"/>
      <c r="V103" s="73"/>
      <c r="W103" s="73"/>
      <c r="X103" s="73"/>
      <c r="Y103" s="73"/>
      <c r="Z103" s="73"/>
      <c r="AA103" s="73"/>
    </row>
    <row r="104" spans="1:27" ht="15" customHeight="1" thickBot="1" x14ac:dyDescent="0.3">
      <c r="A104" s="73"/>
      <c r="B104" s="49"/>
      <c r="C104" s="73"/>
      <c r="D104" s="73"/>
      <c r="E104" s="73"/>
      <c r="F104" s="73"/>
      <c r="G104" s="73"/>
      <c r="H104" s="73"/>
      <c r="I104" s="116" t="s">
        <v>125</v>
      </c>
      <c r="J104" s="117" t="s">
        <v>126</v>
      </c>
      <c r="K104" s="49"/>
      <c r="L104" s="73"/>
      <c r="M104" s="73"/>
      <c r="N104" s="73"/>
      <c r="O104" s="73"/>
      <c r="P104" s="73"/>
      <c r="Q104" s="73"/>
      <c r="R104" s="73"/>
      <c r="S104" s="73"/>
      <c r="T104" s="73"/>
      <c r="U104" s="73"/>
      <c r="V104" s="73"/>
      <c r="W104" s="73"/>
      <c r="X104" s="73"/>
      <c r="Y104" s="73"/>
      <c r="Z104" s="73"/>
      <c r="AA104" s="73"/>
    </row>
    <row r="105" spans="1:27" ht="15" customHeight="1" x14ac:dyDescent="0.25">
      <c r="A105" s="73"/>
      <c r="B105" s="49"/>
      <c r="C105" s="73"/>
      <c r="D105" s="73"/>
      <c r="E105" s="73"/>
      <c r="F105" s="73"/>
      <c r="G105" s="73"/>
      <c r="H105" s="73"/>
      <c r="I105" s="73"/>
      <c r="J105" s="73"/>
      <c r="K105" s="49"/>
      <c r="L105" s="73"/>
      <c r="M105" s="73"/>
      <c r="N105" s="73"/>
      <c r="O105" s="73"/>
      <c r="P105" s="73"/>
      <c r="Q105" s="73"/>
      <c r="R105" s="73"/>
      <c r="S105" s="73"/>
      <c r="T105" s="73"/>
      <c r="U105" s="73"/>
      <c r="V105" s="73"/>
      <c r="W105" s="73"/>
      <c r="X105" s="73"/>
      <c r="Y105" s="73"/>
      <c r="Z105" s="73"/>
      <c r="AA105" s="73"/>
    </row>
    <row r="106" spans="1:27" ht="15" customHeight="1" x14ac:dyDescent="0.25">
      <c r="A106" s="73"/>
      <c r="B106" s="49"/>
      <c r="C106" s="73"/>
      <c r="D106" s="118" t="s">
        <v>200</v>
      </c>
      <c r="E106" s="73"/>
      <c r="F106" s="73"/>
      <c r="G106" s="73"/>
      <c r="H106" s="73"/>
      <c r="I106" s="73"/>
      <c r="J106" s="73"/>
      <c r="K106" s="49"/>
      <c r="L106" s="73"/>
      <c r="M106" s="73"/>
      <c r="N106" s="73"/>
      <c r="O106" s="73"/>
      <c r="P106" s="73"/>
      <c r="Q106" s="73"/>
      <c r="R106" s="73"/>
      <c r="S106" s="73"/>
      <c r="T106" s="73"/>
      <c r="U106" s="73"/>
      <c r="V106" s="73"/>
      <c r="W106" s="73"/>
      <c r="X106" s="73"/>
      <c r="Y106" s="73"/>
      <c r="Z106" s="73"/>
      <c r="AA106" s="73"/>
    </row>
    <row r="107" spans="1:27" ht="15" customHeight="1" x14ac:dyDescent="0.25">
      <c r="A107" s="73"/>
      <c r="B107" s="49"/>
      <c r="C107" s="73"/>
      <c r="D107" s="172" t="s">
        <v>215</v>
      </c>
      <c r="E107" s="172"/>
      <c r="F107" s="172"/>
      <c r="G107" s="172"/>
      <c r="H107" s="172"/>
      <c r="I107" s="172"/>
      <c r="J107" s="73"/>
      <c r="K107" s="49"/>
      <c r="L107" s="73"/>
      <c r="M107" s="73"/>
      <c r="N107" s="73"/>
      <c r="O107" s="73"/>
      <c r="P107" s="73"/>
      <c r="Q107" s="73"/>
      <c r="R107" s="73"/>
      <c r="S107" s="73"/>
      <c r="T107" s="73"/>
      <c r="U107" s="73"/>
      <c r="V107" s="73"/>
      <c r="W107" s="73"/>
      <c r="X107" s="73"/>
      <c r="Y107" s="73"/>
      <c r="Z107" s="73"/>
      <c r="AA107" s="73"/>
    </row>
    <row r="108" spans="1:27" ht="15" customHeight="1" x14ac:dyDescent="0.25">
      <c r="A108" s="73"/>
      <c r="B108" s="49"/>
      <c r="C108" s="73"/>
      <c r="D108" s="172"/>
      <c r="E108" s="172"/>
      <c r="F108" s="172"/>
      <c r="G108" s="172"/>
      <c r="H108" s="172"/>
      <c r="I108" s="172"/>
      <c r="J108" s="73"/>
      <c r="K108" s="49"/>
      <c r="L108" s="73"/>
      <c r="M108" s="73"/>
      <c r="N108" s="73"/>
      <c r="O108" s="73"/>
      <c r="P108" s="73"/>
      <c r="Q108" s="73"/>
      <c r="R108" s="73"/>
      <c r="S108" s="73"/>
      <c r="T108" s="73"/>
      <c r="U108" s="73"/>
      <c r="V108" s="73"/>
      <c r="W108" s="73"/>
      <c r="X108" s="73"/>
      <c r="Y108" s="73"/>
      <c r="Z108" s="73"/>
      <c r="AA108" s="73"/>
    </row>
    <row r="109" spans="1:27" ht="51" customHeight="1" x14ac:dyDescent="0.25">
      <c r="A109" s="73"/>
      <c r="B109" s="49"/>
      <c r="C109" s="73"/>
      <c r="D109" s="172"/>
      <c r="E109" s="172"/>
      <c r="F109" s="172"/>
      <c r="G109" s="172"/>
      <c r="H109" s="172"/>
      <c r="I109" s="172"/>
      <c r="J109" s="73"/>
      <c r="K109" s="49"/>
      <c r="L109" s="73"/>
      <c r="M109" s="73"/>
      <c r="N109" s="73"/>
      <c r="O109" s="73"/>
      <c r="P109" s="73"/>
      <c r="Q109" s="73"/>
      <c r="R109" s="73"/>
      <c r="S109" s="73"/>
      <c r="T109" s="73"/>
      <c r="U109" s="73"/>
      <c r="V109" s="73"/>
      <c r="W109" s="73"/>
      <c r="X109" s="73"/>
      <c r="Y109" s="73"/>
      <c r="Z109" s="73"/>
      <c r="AA109" s="73"/>
    </row>
    <row r="110" spans="1:27" ht="15" customHeight="1" x14ac:dyDescent="0.25">
      <c r="A110" s="73"/>
      <c r="B110" s="49"/>
      <c r="C110" s="73"/>
      <c r="D110" s="172"/>
      <c r="E110" s="172"/>
      <c r="F110" s="172"/>
      <c r="G110" s="172"/>
      <c r="H110" s="172"/>
      <c r="I110" s="172"/>
      <c r="J110" s="73"/>
      <c r="K110" s="49"/>
      <c r="L110" s="73"/>
      <c r="M110" s="73"/>
      <c r="N110" s="73"/>
      <c r="O110" s="73"/>
      <c r="P110" s="73"/>
      <c r="Q110" s="73"/>
      <c r="R110" s="73"/>
      <c r="S110" s="73"/>
      <c r="T110" s="73"/>
      <c r="U110" s="73"/>
      <c r="V110" s="73"/>
      <c r="W110" s="73"/>
      <c r="X110" s="73"/>
      <c r="Y110" s="73"/>
      <c r="Z110" s="73"/>
      <c r="AA110" s="73"/>
    </row>
    <row r="111" spans="1:27" ht="15" customHeight="1" x14ac:dyDescent="0.25">
      <c r="A111" s="73"/>
      <c r="B111" s="49"/>
      <c r="C111" s="73"/>
      <c r="D111" s="118" t="s">
        <v>137</v>
      </c>
      <c r="E111" s="73"/>
      <c r="F111" s="73"/>
      <c r="G111" s="73"/>
      <c r="H111" s="73"/>
      <c r="I111" s="73"/>
      <c r="J111" s="73"/>
      <c r="K111" s="49"/>
      <c r="L111" s="73"/>
      <c r="M111" s="73"/>
      <c r="N111" s="73"/>
      <c r="O111" s="73"/>
      <c r="P111" s="73"/>
      <c r="Q111" s="73"/>
      <c r="R111" s="73"/>
      <c r="S111" s="73"/>
      <c r="T111" s="73"/>
      <c r="U111" s="73"/>
      <c r="V111" s="73"/>
      <c r="W111" s="73"/>
      <c r="X111" s="73"/>
      <c r="Y111" s="73"/>
      <c r="Z111" s="73"/>
      <c r="AA111" s="73"/>
    </row>
    <row r="112" spans="1:27" ht="15" customHeight="1" x14ac:dyDescent="0.25">
      <c r="A112" s="73"/>
      <c r="B112" s="49"/>
      <c r="C112" s="73"/>
      <c r="D112" s="73"/>
      <c r="E112" s="73"/>
      <c r="F112" s="73"/>
      <c r="G112" s="73"/>
      <c r="H112" s="73"/>
      <c r="I112" s="73"/>
      <c r="J112" s="73"/>
      <c r="K112" s="49"/>
      <c r="L112" s="73"/>
      <c r="M112" s="73"/>
      <c r="N112" s="73"/>
      <c r="O112" s="73"/>
      <c r="P112" s="73"/>
      <c r="Q112" s="73"/>
      <c r="R112" s="73"/>
      <c r="S112" s="73"/>
      <c r="T112" s="73"/>
      <c r="U112" s="73"/>
      <c r="V112" s="73"/>
      <c r="W112" s="73"/>
      <c r="X112" s="73"/>
      <c r="Y112" s="73"/>
      <c r="Z112" s="73"/>
      <c r="AA112" s="73"/>
    </row>
    <row r="113" spans="1:27" ht="15" customHeight="1" x14ac:dyDescent="0.25">
      <c r="A113" s="73"/>
      <c r="B113" s="49"/>
      <c r="C113" s="73"/>
      <c r="D113" s="73" t="s">
        <v>111</v>
      </c>
      <c r="E113" s="73"/>
      <c r="F113" s="73"/>
      <c r="G113" s="73"/>
      <c r="H113" s="73"/>
      <c r="I113" s="73"/>
      <c r="J113" s="73"/>
      <c r="K113" s="49"/>
      <c r="L113" s="73"/>
      <c r="M113" s="73"/>
      <c r="N113" s="73"/>
      <c r="O113" s="73"/>
      <c r="P113" s="73"/>
      <c r="Q113" s="73"/>
      <c r="R113" s="73"/>
      <c r="S113" s="73"/>
      <c r="T113" s="73"/>
      <c r="U113" s="73"/>
      <c r="V113" s="73"/>
      <c r="W113" s="73"/>
      <c r="X113" s="73"/>
      <c r="Y113" s="73"/>
      <c r="Z113" s="73"/>
      <c r="AA113" s="73"/>
    </row>
    <row r="114" spans="1:27" ht="15" customHeight="1" x14ac:dyDescent="0.25">
      <c r="A114" s="73"/>
      <c r="B114" s="49"/>
      <c r="C114" s="73"/>
      <c r="D114" s="73"/>
      <c r="E114" s="73"/>
      <c r="F114" s="73"/>
      <c r="G114" s="73"/>
      <c r="H114" s="73"/>
      <c r="I114" s="73"/>
      <c r="J114" s="73"/>
      <c r="K114" s="49"/>
      <c r="L114" s="73"/>
      <c r="M114" s="73"/>
      <c r="N114" s="73"/>
      <c r="O114" s="73"/>
      <c r="P114" s="73"/>
      <c r="Q114" s="73"/>
      <c r="R114" s="73"/>
      <c r="S114" s="73"/>
      <c r="T114" s="73"/>
      <c r="U114" s="73"/>
      <c r="V114" s="73"/>
      <c r="W114" s="73"/>
      <c r="X114" s="73"/>
      <c r="Y114" s="73"/>
      <c r="Z114" s="73"/>
      <c r="AA114" s="73"/>
    </row>
    <row r="115" spans="1:27" ht="15" customHeight="1" x14ac:dyDescent="0.25">
      <c r="A115" s="73"/>
      <c r="B115" s="49"/>
      <c r="C115" s="73"/>
      <c r="D115" s="73"/>
      <c r="E115" s="73"/>
      <c r="F115" s="73"/>
      <c r="G115" s="73"/>
      <c r="H115" s="73"/>
      <c r="I115" s="73"/>
      <c r="J115" s="73"/>
      <c r="K115" s="49"/>
      <c r="L115" s="73"/>
      <c r="M115" s="73"/>
      <c r="N115" s="73"/>
      <c r="O115" s="73"/>
      <c r="P115" s="73"/>
      <c r="Q115" s="73"/>
      <c r="R115" s="73"/>
      <c r="S115" s="73"/>
      <c r="T115" s="73"/>
      <c r="U115" s="73"/>
      <c r="V115" s="73"/>
      <c r="W115" s="73"/>
      <c r="X115" s="73"/>
      <c r="Y115" s="73"/>
      <c r="Z115" s="73"/>
      <c r="AA115" s="73"/>
    </row>
    <row r="116" spans="1:27" ht="15" customHeight="1" x14ac:dyDescent="0.25">
      <c r="A116" s="73"/>
      <c r="B116" s="49"/>
      <c r="C116" s="73"/>
      <c r="D116" s="73"/>
      <c r="E116" s="73"/>
      <c r="F116" s="73"/>
      <c r="G116" s="73"/>
      <c r="H116" s="73"/>
      <c r="I116" s="73"/>
      <c r="J116" s="73"/>
      <c r="K116" s="49"/>
      <c r="L116" s="73"/>
      <c r="M116" s="73"/>
      <c r="N116" s="73"/>
      <c r="O116" s="73"/>
      <c r="P116" s="73"/>
      <c r="Q116" s="73"/>
      <c r="R116" s="73"/>
      <c r="S116" s="73"/>
      <c r="T116" s="73"/>
      <c r="U116" s="73"/>
      <c r="V116" s="73"/>
      <c r="W116" s="73"/>
      <c r="X116" s="73"/>
      <c r="Y116" s="73"/>
      <c r="Z116" s="73"/>
      <c r="AA116" s="73"/>
    </row>
    <row r="117" spans="1:27" ht="15" customHeight="1" x14ac:dyDescent="0.25">
      <c r="A117" s="73"/>
      <c r="B117" s="49"/>
      <c r="C117" s="73"/>
      <c r="D117" s="73"/>
      <c r="E117" s="73"/>
      <c r="F117" s="73"/>
      <c r="G117" s="73"/>
      <c r="H117" s="73"/>
      <c r="I117" s="73"/>
      <c r="J117" s="73"/>
      <c r="K117" s="49"/>
      <c r="L117" s="73"/>
      <c r="M117" s="73"/>
      <c r="N117" s="73"/>
      <c r="O117" s="73"/>
      <c r="P117" s="73"/>
      <c r="Q117" s="73"/>
      <c r="R117" s="73"/>
      <c r="S117" s="73"/>
      <c r="T117" s="73"/>
      <c r="U117" s="73"/>
      <c r="V117" s="73"/>
      <c r="W117" s="73"/>
      <c r="X117" s="73"/>
      <c r="Y117" s="73"/>
      <c r="Z117" s="73"/>
      <c r="AA117" s="73"/>
    </row>
    <row r="118" spans="1:27" ht="15" customHeight="1" x14ac:dyDescent="0.25">
      <c r="A118" s="73"/>
      <c r="B118" s="49"/>
      <c r="C118" s="73"/>
      <c r="D118" s="73"/>
      <c r="E118" s="73"/>
      <c r="F118" s="73"/>
      <c r="G118" s="73"/>
      <c r="H118" s="73"/>
      <c r="I118" s="73"/>
      <c r="J118" s="73"/>
      <c r="K118" s="49"/>
      <c r="L118" s="73"/>
      <c r="M118" s="73"/>
      <c r="N118" s="73"/>
      <c r="O118" s="73"/>
      <c r="P118" s="73"/>
      <c r="Q118" s="73"/>
      <c r="R118" s="73"/>
      <c r="S118" s="73"/>
      <c r="T118" s="73"/>
      <c r="U118" s="73"/>
      <c r="V118" s="73"/>
      <c r="W118" s="73"/>
      <c r="X118" s="73"/>
      <c r="Y118" s="73"/>
      <c r="Z118" s="73"/>
      <c r="AA118" s="73"/>
    </row>
    <row r="119" spans="1:27" ht="15" customHeight="1" x14ac:dyDescent="0.25">
      <c r="A119" s="73"/>
      <c r="B119" s="49"/>
      <c r="C119" s="73"/>
      <c r="D119" s="73"/>
      <c r="E119" s="73"/>
      <c r="F119" s="73"/>
      <c r="G119" s="73"/>
      <c r="H119" s="73"/>
      <c r="I119" s="73"/>
      <c r="J119" s="73"/>
      <c r="K119" s="49"/>
      <c r="L119" s="73"/>
      <c r="M119" s="73"/>
      <c r="N119" s="73"/>
      <c r="O119" s="73"/>
      <c r="P119" s="73"/>
      <c r="Q119" s="73"/>
      <c r="R119" s="73"/>
      <c r="S119" s="73"/>
      <c r="T119" s="73"/>
      <c r="U119" s="73"/>
      <c r="V119" s="73"/>
      <c r="W119" s="73"/>
      <c r="X119" s="73"/>
      <c r="Y119" s="73"/>
      <c r="Z119" s="73"/>
      <c r="AA119" s="73"/>
    </row>
    <row r="120" spans="1:27" ht="15" customHeight="1" x14ac:dyDescent="0.25">
      <c r="A120" s="73"/>
      <c r="B120" s="49"/>
      <c r="C120" s="73"/>
      <c r="D120" s="73"/>
      <c r="E120" s="73"/>
      <c r="F120" s="73"/>
      <c r="G120" s="73"/>
      <c r="H120" s="73"/>
      <c r="I120" s="73"/>
      <c r="J120" s="73"/>
      <c r="K120" s="49"/>
      <c r="L120" s="73"/>
      <c r="M120" s="73"/>
      <c r="N120" s="73"/>
      <c r="O120" s="73"/>
      <c r="P120" s="73"/>
      <c r="Q120" s="73"/>
      <c r="R120" s="73"/>
      <c r="S120" s="73"/>
      <c r="T120" s="73"/>
      <c r="U120" s="73"/>
      <c r="V120" s="73"/>
      <c r="W120" s="73"/>
      <c r="X120" s="73"/>
      <c r="Y120" s="73"/>
      <c r="Z120" s="73"/>
      <c r="AA120" s="73"/>
    </row>
    <row r="121" spans="1:27" ht="15" customHeight="1" x14ac:dyDescent="0.25">
      <c r="A121" s="73"/>
      <c r="B121" s="49"/>
      <c r="C121" s="73"/>
      <c r="D121" s="73"/>
      <c r="E121" s="73"/>
      <c r="F121" s="73"/>
      <c r="G121" s="73"/>
      <c r="H121" s="73"/>
      <c r="I121" s="73"/>
      <c r="J121" s="73"/>
      <c r="K121" s="49"/>
      <c r="L121" s="73"/>
      <c r="M121" s="73"/>
      <c r="N121" s="73"/>
      <c r="O121" s="73"/>
      <c r="P121" s="73"/>
      <c r="Q121" s="73"/>
      <c r="R121" s="73"/>
      <c r="S121" s="73"/>
      <c r="T121" s="73"/>
      <c r="U121" s="73"/>
      <c r="V121" s="73"/>
      <c r="W121" s="73"/>
      <c r="X121" s="73"/>
      <c r="Y121" s="73"/>
      <c r="Z121" s="73"/>
      <c r="AA121" s="73"/>
    </row>
    <row r="122" spans="1:27" ht="15" customHeight="1" x14ac:dyDescent="0.25">
      <c r="A122" s="73"/>
      <c r="B122" s="49"/>
      <c r="C122" s="73"/>
      <c r="D122" s="73"/>
      <c r="E122" s="73"/>
      <c r="F122" s="73"/>
      <c r="G122" s="73"/>
      <c r="H122" s="73"/>
      <c r="I122" s="73"/>
      <c r="J122" s="73"/>
      <c r="K122" s="49"/>
      <c r="L122" s="73"/>
      <c r="M122" s="73"/>
      <c r="N122" s="73"/>
      <c r="O122" s="73"/>
      <c r="P122" s="73"/>
      <c r="Q122" s="73"/>
      <c r="R122" s="73"/>
      <c r="S122" s="73"/>
      <c r="T122" s="73"/>
      <c r="U122" s="73"/>
      <c r="V122" s="73"/>
      <c r="W122" s="73"/>
      <c r="X122" s="73"/>
      <c r="Y122" s="73"/>
      <c r="Z122" s="73"/>
      <c r="AA122" s="73"/>
    </row>
    <row r="123" spans="1:27" ht="15" customHeight="1" x14ac:dyDescent="0.25">
      <c r="A123" s="73"/>
      <c r="B123" s="49"/>
      <c r="C123" s="73"/>
      <c r="D123" s="73"/>
      <c r="E123" s="73"/>
      <c r="F123" s="73"/>
      <c r="G123" s="73"/>
      <c r="H123" s="73"/>
      <c r="I123" s="73"/>
      <c r="J123" s="73"/>
      <c r="K123" s="49"/>
      <c r="L123" s="73"/>
      <c r="M123" s="73"/>
      <c r="N123" s="73"/>
      <c r="O123" s="73"/>
      <c r="P123" s="73"/>
      <c r="Q123" s="73"/>
      <c r="R123" s="73"/>
      <c r="S123" s="73"/>
      <c r="T123" s="73"/>
      <c r="U123" s="73"/>
      <c r="V123" s="73"/>
      <c r="W123" s="73"/>
      <c r="X123" s="73"/>
      <c r="Y123" s="73"/>
      <c r="Z123" s="73"/>
      <c r="AA123" s="73"/>
    </row>
    <row r="124" spans="1:27" ht="15" customHeight="1" x14ac:dyDescent="0.25">
      <c r="A124" s="73"/>
      <c r="B124" s="49"/>
      <c r="C124" s="73"/>
      <c r="D124" s="73"/>
      <c r="E124" s="73"/>
      <c r="F124" s="73"/>
      <c r="G124" s="73"/>
      <c r="H124" s="73"/>
      <c r="I124" s="73"/>
      <c r="J124" s="73"/>
      <c r="K124" s="49"/>
      <c r="L124" s="73"/>
      <c r="M124" s="73"/>
      <c r="N124" s="73"/>
      <c r="O124" s="73"/>
      <c r="P124" s="73"/>
      <c r="Q124" s="73"/>
      <c r="R124" s="73"/>
      <c r="S124" s="73"/>
      <c r="T124" s="73"/>
      <c r="U124" s="73"/>
      <c r="V124" s="73"/>
      <c r="W124" s="73"/>
      <c r="X124" s="73"/>
      <c r="Y124" s="73"/>
      <c r="Z124" s="73"/>
      <c r="AA124" s="73"/>
    </row>
    <row r="125" spans="1:27" ht="15" customHeight="1" x14ac:dyDescent="0.25">
      <c r="A125" s="73"/>
      <c r="B125" s="49"/>
      <c r="C125" s="73"/>
      <c r="D125" s="73"/>
      <c r="E125" s="73"/>
      <c r="F125" s="73"/>
      <c r="G125" s="73"/>
      <c r="H125" s="73"/>
      <c r="I125" s="73"/>
      <c r="J125" s="73"/>
      <c r="K125" s="49"/>
      <c r="L125" s="73"/>
      <c r="M125" s="73"/>
      <c r="N125" s="73"/>
      <c r="O125" s="73"/>
      <c r="P125" s="73"/>
      <c r="Q125" s="73"/>
      <c r="R125" s="73"/>
      <c r="S125" s="73"/>
      <c r="T125" s="73"/>
      <c r="U125" s="73"/>
      <c r="V125" s="73"/>
      <c r="W125" s="73"/>
      <c r="X125" s="73"/>
      <c r="Y125" s="73"/>
      <c r="Z125" s="73"/>
      <c r="AA125" s="73"/>
    </row>
    <row r="126" spans="1:27" s="14" customFormat="1" ht="13.5" customHeight="1" x14ac:dyDescent="0.25">
      <c r="A126" s="15"/>
      <c r="B126" s="52"/>
      <c r="C126" s="73"/>
      <c r="D126" s="118" t="s">
        <v>130</v>
      </c>
      <c r="E126" s="73"/>
      <c r="F126" s="73"/>
      <c r="G126" s="73"/>
      <c r="H126" s="73"/>
      <c r="I126" s="73"/>
      <c r="J126" s="73"/>
      <c r="K126" s="52"/>
      <c r="L126" s="15"/>
      <c r="M126" s="15"/>
      <c r="N126" s="15"/>
      <c r="O126" s="15"/>
      <c r="P126" s="15"/>
      <c r="Q126" s="15"/>
      <c r="R126" s="15"/>
      <c r="S126" s="15"/>
      <c r="T126" s="15"/>
      <c r="U126" s="15"/>
      <c r="V126" s="15"/>
      <c r="W126" s="15"/>
      <c r="X126" s="15"/>
      <c r="Y126" s="15"/>
      <c r="Z126" s="15"/>
    </row>
    <row r="127" spans="1:27" s="14" customFormat="1" ht="13.5" customHeight="1" x14ac:dyDescent="0.25">
      <c r="A127" s="15"/>
      <c r="B127" s="52"/>
      <c r="C127" s="73"/>
      <c r="D127" s="118"/>
      <c r="E127" s="73"/>
      <c r="F127" s="73"/>
      <c r="G127" s="73"/>
      <c r="H127" s="73"/>
      <c r="I127" s="73"/>
      <c r="J127" s="73"/>
      <c r="K127" s="52"/>
      <c r="L127" s="15"/>
      <c r="M127" s="15"/>
      <c r="N127" s="15"/>
      <c r="O127" s="15"/>
      <c r="P127" s="15"/>
      <c r="Q127" s="15"/>
      <c r="R127" s="15"/>
      <c r="S127" s="15"/>
      <c r="T127" s="15"/>
      <c r="U127" s="15"/>
      <c r="V127" s="15"/>
      <c r="W127" s="15"/>
      <c r="X127" s="15"/>
      <c r="Y127" s="15"/>
      <c r="Z127" s="15"/>
    </row>
    <row r="128" spans="1:27" s="14" customFormat="1" ht="13.5" customHeight="1" x14ac:dyDescent="0.25">
      <c r="A128" s="15"/>
      <c r="B128" s="52"/>
      <c r="C128" s="73"/>
      <c r="D128" s="172" t="s">
        <v>230</v>
      </c>
      <c r="E128" s="172"/>
      <c r="F128" s="172"/>
      <c r="G128" s="172"/>
      <c r="H128" s="172"/>
      <c r="I128" s="172"/>
      <c r="J128" s="73"/>
      <c r="K128" s="52"/>
      <c r="L128" s="15"/>
      <c r="M128" s="15"/>
      <c r="N128" s="15"/>
      <c r="O128" s="15"/>
      <c r="P128" s="15"/>
      <c r="Q128" s="15"/>
      <c r="R128" s="15"/>
      <c r="S128" s="15"/>
      <c r="T128" s="15"/>
      <c r="U128" s="15"/>
      <c r="V128" s="15"/>
      <c r="W128" s="15"/>
      <c r="X128" s="15"/>
      <c r="Y128" s="15"/>
      <c r="Z128" s="15"/>
    </row>
    <row r="129" spans="1:26" s="14" customFormat="1" ht="13.5" customHeight="1" x14ac:dyDescent="0.25">
      <c r="A129" s="15"/>
      <c r="B129" s="52"/>
      <c r="C129" s="73"/>
      <c r="D129" s="172"/>
      <c r="E129" s="172"/>
      <c r="F129" s="172"/>
      <c r="G129" s="172"/>
      <c r="H129" s="172"/>
      <c r="I129" s="172"/>
      <c r="J129" s="73"/>
      <c r="K129" s="52"/>
      <c r="L129" s="15"/>
      <c r="M129" s="15"/>
      <c r="N129" s="15"/>
      <c r="O129" s="15"/>
      <c r="P129" s="15"/>
      <c r="Q129" s="15"/>
      <c r="R129" s="15"/>
      <c r="S129" s="15"/>
      <c r="T129" s="15"/>
      <c r="U129" s="15"/>
      <c r="V129" s="15"/>
      <c r="W129" s="15"/>
      <c r="X129" s="15"/>
      <c r="Y129" s="15"/>
      <c r="Z129" s="15"/>
    </row>
    <row r="130" spans="1:26" s="14" customFormat="1" ht="15" customHeight="1" x14ac:dyDescent="0.25">
      <c r="A130" s="15"/>
      <c r="B130" s="52"/>
      <c r="C130" s="73"/>
      <c r="D130" s="172"/>
      <c r="E130" s="172"/>
      <c r="F130" s="172"/>
      <c r="G130" s="172"/>
      <c r="H130" s="172"/>
      <c r="I130" s="172"/>
      <c r="J130" s="73"/>
      <c r="K130" s="52"/>
      <c r="L130" s="15"/>
      <c r="M130" s="15"/>
      <c r="N130" s="15"/>
      <c r="O130" s="15"/>
      <c r="P130" s="15"/>
      <c r="Q130" s="15"/>
      <c r="R130" s="15"/>
      <c r="S130" s="15"/>
      <c r="T130" s="15"/>
      <c r="U130" s="15"/>
      <c r="V130" s="15"/>
      <c r="W130" s="15"/>
      <c r="X130" s="15"/>
      <c r="Y130" s="15"/>
      <c r="Z130" s="15"/>
    </row>
    <row r="131" spans="1:26" ht="15" customHeight="1" x14ac:dyDescent="0.25">
      <c r="A131" s="73"/>
      <c r="B131" s="49"/>
      <c r="C131" s="73"/>
      <c r="D131" s="172"/>
      <c r="E131" s="172"/>
      <c r="F131" s="172"/>
      <c r="G131" s="172"/>
      <c r="H131" s="172"/>
      <c r="I131" s="172"/>
      <c r="J131" s="73"/>
      <c r="K131" s="49"/>
      <c r="L131" s="73"/>
      <c r="M131" s="73"/>
      <c r="N131" s="73"/>
      <c r="O131" s="73"/>
      <c r="P131" s="73"/>
      <c r="Q131" s="73"/>
      <c r="R131" s="73"/>
      <c r="S131" s="73"/>
      <c r="T131" s="73"/>
      <c r="U131" s="73"/>
      <c r="V131" s="73"/>
      <c r="W131" s="73"/>
      <c r="X131" s="73"/>
      <c r="Y131" s="73"/>
      <c r="Z131" s="73"/>
    </row>
    <row r="132" spans="1:26" x14ac:dyDescent="0.25">
      <c r="A132" s="73"/>
      <c r="B132" s="49"/>
      <c r="C132" s="73"/>
      <c r="D132" s="73"/>
      <c r="E132" s="73"/>
      <c r="F132" s="73"/>
      <c r="G132" s="73"/>
      <c r="H132" s="73"/>
      <c r="I132" s="73"/>
      <c r="J132" s="73"/>
      <c r="K132" s="49"/>
      <c r="L132" s="73"/>
      <c r="M132" s="73"/>
      <c r="N132" s="73"/>
      <c r="O132" s="73"/>
      <c r="P132" s="73"/>
      <c r="Q132" s="73"/>
      <c r="R132" s="73"/>
      <c r="S132" s="73"/>
      <c r="T132" s="73"/>
      <c r="U132" s="73"/>
      <c r="V132" s="73"/>
      <c r="W132" s="73"/>
      <c r="X132" s="73"/>
      <c r="Y132" s="73"/>
      <c r="Z132" s="73"/>
    </row>
    <row r="133" spans="1:26" x14ac:dyDescent="0.25">
      <c r="A133" s="73"/>
      <c r="B133" s="49"/>
      <c r="C133" s="49"/>
      <c r="D133" s="49"/>
      <c r="E133" s="49"/>
      <c r="F133" s="49"/>
      <c r="G133" s="49"/>
      <c r="H133" s="49"/>
      <c r="I133" s="49"/>
      <c r="J133" s="49"/>
      <c r="K133" s="49"/>
      <c r="L133" s="73"/>
      <c r="M133" s="73"/>
      <c r="N133" s="73"/>
      <c r="O133" s="73"/>
      <c r="P133" s="73"/>
      <c r="Q133" s="73"/>
      <c r="R133" s="73"/>
      <c r="S133" s="73"/>
      <c r="T133" s="73"/>
      <c r="U133" s="73"/>
      <c r="V133" s="73"/>
      <c r="W133" s="73"/>
      <c r="X133" s="73"/>
      <c r="Y133" s="73"/>
      <c r="Z133" s="73"/>
    </row>
    <row r="134" spans="1:26" x14ac:dyDescent="0.25">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x14ac:dyDescent="0.2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x14ac:dyDescent="0.25">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x14ac:dyDescent="0.25">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x14ac:dyDescent="0.25">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x14ac:dyDescent="0.25">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x14ac:dyDescent="0.25">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x14ac:dyDescent="0.25">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x14ac:dyDescent="0.25">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x14ac:dyDescent="0.25">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x14ac:dyDescent="0.25">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x14ac:dyDescent="0.2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x14ac:dyDescent="0.25">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x14ac:dyDescent="0.25">
      <c r="A147" s="48"/>
      <c r="B147" s="48"/>
      <c r="C147" s="48"/>
      <c r="D147" s="48"/>
      <c r="E147" s="48"/>
      <c r="F147" s="48"/>
      <c r="G147" s="48"/>
      <c r="H147" s="48"/>
      <c r="I147" s="48"/>
      <c r="J147" s="48"/>
      <c r="K147" s="73"/>
      <c r="L147" s="73"/>
      <c r="M147" s="73"/>
      <c r="N147" s="73"/>
      <c r="O147" s="73"/>
      <c r="P147" s="73"/>
      <c r="Q147" s="73"/>
      <c r="R147" s="73"/>
      <c r="S147" s="73"/>
      <c r="T147" s="73"/>
      <c r="U147" s="73"/>
      <c r="V147" s="73"/>
      <c r="W147" s="73"/>
      <c r="X147" s="73"/>
      <c r="Y147" s="73"/>
      <c r="Z147" s="73"/>
    </row>
    <row r="148" spans="1:26" x14ac:dyDescent="0.25">
      <c r="A148" s="48"/>
      <c r="B148" s="48"/>
      <c r="C148" s="48"/>
      <c r="D148" s="48"/>
      <c r="E148" s="48"/>
      <c r="F148" s="48"/>
      <c r="G148" s="48"/>
      <c r="H148" s="48"/>
      <c r="I148" s="48"/>
      <c r="J148" s="48"/>
      <c r="K148" s="73"/>
      <c r="L148" s="73"/>
      <c r="M148" s="73"/>
      <c r="N148" s="73"/>
      <c r="O148" s="73"/>
      <c r="P148" s="73"/>
      <c r="Q148" s="73"/>
      <c r="R148" s="73"/>
      <c r="S148" s="73"/>
      <c r="T148" s="73"/>
      <c r="U148" s="73"/>
      <c r="V148" s="73"/>
      <c r="W148" s="73"/>
      <c r="X148" s="73"/>
      <c r="Y148" s="73"/>
      <c r="Z148" s="73"/>
    </row>
    <row r="149" spans="1:26" x14ac:dyDescent="0.25">
      <c r="A149" s="48"/>
      <c r="B149" s="48"/>
      <c r="C149" s="48"/>
      <c r="D149" s="48"/>
      <c r="E149" s="48"/>
      <c r="F149" s="48"/>
      <c r="G149" s="48"/>
      <c r="H149" s="48"/>
      <c r="I149" s="48"/>
      <c r="J149" s="48"/>
      <c r="K149" s="73"/>
      <c r="L149" s="73"/>
      <c r="M149" s="73"/>
      <c r="N149" s="73"/>
      <c r="O149" s="73"/>
      <c r="P149" s="73"/>
      <c r="Q149" s="73"/>
      <c r="R149" s="73"/>
      <c r="S149" s="73"/>
      <c r="T149" s="73"/>
      <c r="U149" s="73"/>
      <c r="V149" s="73"/>
      <c r="W149" s="73"/>
      <c r="X149" s="73"/>
      <c r="Y149" s="73"/>
      <c r="Z149" s="73"/>
    </row>
    <row r="150" spans="1:26" x14ac:dyDescent="0.25">
      <c r="A150" s="48"/>
      <c r="B150" s="48"/>
      <c r="C150" s="48"/>
      <c r="D150" s="48"/>
      <c r="E150" s="48"/>
      <c r="F150" s="48"/>
      <c r="G150" s="48"/>
      <c r="H150" s="48"/>
      <c r="I150" s="48"/>
      <c r="J150" s="48"/>
      <c r="K150" s="73"/>
      <c r="L150" s="73"/>
      <c r="M150" s="73"/>
      <c r="N150" s="73"/>
      <c r="O150" s="73"/>
      <c r="P150" s="73"/>
      <c r="Q150" s="73"/>
      <c r="R150" s="73"/>
      <c r="S150" s="73"/>
      <c r="T150" s="73"/>
      <c r="U150" s="73"/>
      <c r="V150" s="73"/>
      <c r="W150" s="73"/>
      <c r="X150" s="73"/>
      <c r="Y150" s="73"/>
      <c r="Z150" s="73"/>
    </row>
    <row r="151" spans="1:26" x14ac:dyDescent="0.25">
      <c r="A151" s="48"/>
      <c r="B151" s="48"/>
      <c r="C151" s="48"/>
      <c r="D151" s="48"/>
      <c r="E151" s="48"/>
      <c r="F151" s="48"/>
      <c r="G151" s="48"/>
      <c r="H151" s="48"/>
      <c r="I151" s="48"/>
      <c r="J151" s="48"/>
      <c r="K151" s="73"/>
      <c r="L151" s="73"/>
      <c r="M151" s="73"/>
      <c r="N151" s="73"/>
      <c r="O151" s="73"/>
      <c r="P151" s="73"/>
      <c r="Q151" s="73"/>
      <c r="R151" s="73"/>
      <c r="S151" s="73"/>
      <c r="T151" s="73"/>
      <c r="U151" s="73"/>
      <c r="V151" s="73"/>
      <c r="W151" s="73"/>
      <c r="X151" s="73"/>
      <c r="Y151" s="73"/>
      <c r="Z151" s="73"/>
    </row>
    <row r="152" spans="1:26" x14ac:dyDescent="0.25">
      <c r="A152" s="48"/>
      <c r="B152" s="48"/>
      <c r="C152" s="48"/>
      <c r="D152" s="48"/>
      <c r="E152" s="48"/>
      <c r="F152" s="48"/>
      <c r="G152" s="48"/>
      <c r="H152" s="48"/>
      <c r="I152" s="48"/>
      <c r="J152" s="48"/>
      <c r="K152" s="73"/>
      <c r="L152" s="73"/>
      <c r="M152" s="73"/>
      <c r="N152" s="73"/>
      <c r="O152" s="73"/>
      <c r="P152" s="73"/>
      <c r="Q152" s="73"/>
      <c r="R152" s="73"/>
      <c r="S152" s="73"/>
      <c r="T152" s="73"/>
      <c r="U152" s="73"/>
      <c r="V152" s="73"/>
      <c r="W152" s="73"/>
      <c r="X152" s="73"/>
      <c r="Y152" s="73"/>
      <c r="Z152" s="73"/>
    </row>
    <row r="153" spans="1:26" x14ac:dyDescent="0.25">
      <c r="A153" s="48"/>
      <c r="B153" s="48"/>
      <c r="C153" s="48"/>
      <c r="D153" s="48"/>
      <c r="E153" s="48"/>
      <c r="F153" s="48"/>
      <c r="G153" s="48"/>
      <c r="H153" s="48"/>
      <c r="I153" s="48"/>
      <c r="J153" s="48"/>
      <c r="K153" s="73"/>
      <c r="L153" s="73"/>
      <c r="M153" s="73"/>
      <c r="N153" s="73"/>
      <c r="O153" s="73"/>
      <c r="P153" s="73"/>
      <c r="Q153" s="73"/>
      <c r="R153" s="73"/>
      <c r="S153" s="73"/>
      <c r="T153" s="73"/>
      <c r="U153" s="73"/>
      <c r="V153" s="73"/>
      <c r="W153" s="73"/>
      <c r="X153" s="73"/>
      <c r="Y153" s="73"/>
      <c r="Z153" s="73"/>
    </row>
    <row r="154" spans="1:26" x14ac:dyDescent="0.25">
      <c r="A154" s="48"/>
      <c r="B154" s="48"/>
      <c r="C154" s="48"/>
      <c r="D154" s="48"/>
      <c r="E154" s="48"/>
      <c r="F154" s="48"/>
      <c r="G154" s="48"/>
      <c r="H154" s="48"/>
      <c r="I154" s="48"/>
      <c r="J154" s="48"/>
      <c r="K154" s="73"/>
      <c r="L154" s="73"/>
      <c r="M154" s="73"/>
      <c r="N154" s="73"/>
      <c r="O154" s="73"/>
      <c r="P154" s="73"/>
      <c r="Q154" s="73"/>
      <c r="R154" s="73"/>
      <c r="S154" s="73"/>
      <c r="T154" s="73"/>
      <c r="U154" s="73"/>
      <c r="V154" s="73"/>
      <c r="W154" s="73"/>
      <c r="X154" s="73"/>
      <c r="Y154" s="73"/>
      <c r="Z154" s="73"/>
    </row>
    <row r="155" spans="1:26" x14ac:dyDescent="0.25">
      <c r="A155" s="48"/>
      <c r="B155" s="48"/>
      <c r="C155" s="48"/>
      <c r="D155" s="48"/>
      <c r="E155" s="48"/>
      <c r="F155" s="48"/>
      <c r="G155" s="48"/>
      <c r="H155" s="48"/>
      <c r="I155" s="48"/>
      <c r="J155" s="48"/>
      <c r="K155" s="73"/>
      <c r="L155" s="73"/>
      <c r="M155" s="73"/>
      <c r="N155" s="73"/>
      <c r="O155" s="73"/>
      <c r="P155" s="73"/>
      <c r="Q155" s="73"/>
      <c r="R155" s="73"/>
      <c r="S155" s="73"/>
      <c r="T155" s="73"/>
      <c r="U155" s="73"/>
      <c r="V155" s="73"/>
      <c r="W155" s="73"/>
      <c r="X155" s="73"/>
      <c r="Y155" s="73"/>
      <c r="Z155" s="73"/>
    </row>
    <row r="156" spans="1:26" x14ac:dyDescent="0.25">
      <c r="A156" s="48"/>
      <c r="B156" s="48"/>
      <c r="C156" s="48"/>
      <c r="D156" s="48"/>
      <c r="E156" s="48"/>
      <c r="F156" s="48"/>
      <c r="G156" s="48"/>
      <c r="H156" s="48"/>
      <c r="I156" s="48"/>
      <c r="J156" s="48"/>
      <c r="K156" s="48"/>
      <c r="L156" s="48"/>
      <c r="M156" s="73"/>
      <c r="N156" s="48"/>
      <c r="O156" s="48"/>
      <c r="P156" s="73"/>
      <c r="Q156" s="48"/>
      <c r="R156" s="48"/>
      <c r="S156" s="73"/>
      <c r="T156" s="48"/>
      <c r="U156" s="48"/>
      <c r="V156" s="73"/>
      <c r="W156" s="48"/>
      <c r="X156" s="48"/>
      <c r="Y156" s="73"/>
      <c r="Z156" s="48"/>
    </row>
    <row r="157" spans="1:26" x14ac:dyDescent="0.25">
      <c r="A157" s="48"/>
      <c r="B157" s="48"/>
      <c r="C157" s="48"/>
      <c r="D157" s="48"/>
      <c r="E157" s="48"/>
      <c r="F157" s="48"/>
      <c r="G157" s="48"/>
      <c r="H157" s="48"/>
      <c r="I157" s="48"/>
      <c r="J157" s="48"/>
      <c r="K157" s="48"/>
      <c r="L157" s="48"/>
      <c r="M157" s="73"/>
      <c r="N157" s="48"/>
      <c r="O157" s="48"/>
      <c r="P157" s="73"/>
      <c r="Q157" s="48"/>
      <c r="R157" s="48"/>
      <c r="S157" s="73"/>
      <c r="T157" s="48"/>
      <c r="U157" s="48"/>
      <c r="V157" s="73"/>
      <c r="W157" s="48"/>
      <c r="X157" s="48"/>
      <c r="Y157" s="73"/>
      <c r="Z157" s="48"/>
    </row>
    <row r="158" spans="1:26" x14ac:dyDescent="0.25">
      <c r="A158" s="48"/>
      <c r="B158" s="48"/>
      <c r="C158" s="48"/>
      <c r="D158" s="48"/>
      <c r="E158" s="48"/>
      <c r="F158" s="48"/>
      <c r="G158" s="48"/>
      <c r="H158" s="48"/>
      <c r="I158" s="48"/>
      <c r="J158" s="48"/>
      <c r="K158" s="48"/>
      <c r="L158" s="48"/>
      <c r="M158" s="73"/>
      <c r="N158" s="48"/>
      <c r="O158" s="48"/>
      <c r="P158" s="73"/>
      <c r="Q158" s="48"/>
      <c r="R158" s="48"/>
      <c r="S158" s="73"/>
      <c r="T158" s="48"/>
      <c r="U158" s="48"/>
      <c r="V158" s="73"/>
      <c r="W158" s="48"/>
      <c r="X158" s="48"/>
      <c r="Y158" s="73"/>
      <c r="Z158" s="48"/>
    </row>
    <row r="159" spans="1:26" x14ac:dyDescent="0.25">
      <c r="A159" s="48"/>
      <c r="B159" s="48"/>
      <c r="C159" s="48"/>
      <c r="D159" s="48"/>
      <c r="E159" s="48"/>
      <c r="F159" s="48"/>
      <c r="G159" s="48"/>
      <c r="H159" s="48"/>
      <c r="I159" s="48"/>
      <c r="J159" s="48"/>
      <c r="K159" s="48"/>
      <c r="L159" s="48"/>
      <c r="M159" s="73"/>
      <c r="N159" s="48"/>
      <c r="O159" s="48"/>
      <c r="P159" s="73"/>
      <c r="Q159" s="48"/>
      <c r="R159" s="48"/>
      <c r="S159" s="73"/>
      <c r="T159" s="48"/>
      <c r="U159" s="48"/>
      <c r="V159" s="73"/>
      <c r="W159" s="48"/>
      <c r="X159" s="48"/>
      <c r="Y159" s="73"/>
      <c r="Z159" s="48"/>
    </row>
    <row r="160" spans="1:26" x14ac:dyDescent="0.25">
      <c r="A160" s="48"/>
      <c r="B160" s="48"/>
      <c r="C160" s="48"/>
      <c r="D160" s="48"/>
      <c r="E160" s="48"/>
      <c r="F160" s="48"/>
      <c r="G160" s="48"/>
      <c r="H160" s="48"/>
      <c r="I160" s="48"/>
      <c r="J160" s="48"/>
      <c r="K160" s="48"/>
      <c r="L160" s="48"/>
      <c r="M160" s="73"/>
      <c r="N160" s="48"/>
      <c r="O160" s="48"/>
      <c r="P160" s="73"/>
      <c r="Q160" s="48"/>
      <c r="R160" s="48"/>
      <c r="S160" s="73"/>
      <c r="T160" s="48"/>
      <c r="U160" s="48"/>
      <c r="V160" s="73"/>
      <c r="W160" s="48"/>
      <c r="X160" s="48"/>
      <c r="Y160" s="73"/>
      <c r="Z160" s="48"/>
    </row>
    <row r="161" spans="1:26" x14ac:dyDescent="0.25">
      <c r="A161" s="48"/>
      <c r="B161" s="48"/>
      <c r="C161" s="48"/>
      <c r="D161" s="48"/>
      <c r="E161" s="48"/>
      <c r="F161" s="48"/>
      <c r="G161" s="48"/>
      <c r="H161" s="48"/>
      <c r="I161" s="48"/>
      <c r="J161" s="48"/>
      <c r="K161" s="48"/>
      <c r="L161" s="48"/>
      <c r="M161" s="73"/>
      <c r="N161" s="48"/>
      <c r="O161" s="48"/>
      <c r="P161" s="73"/>
      <c r="Q161" s="48"/>
      <c r="R161" s="48"/>
      <c r="S161" s="73"/>
      <c r="T161" s="48"/>
      <c r="U161" s="48"/>
      <c r="V161" s="73"/>
      <c r="W161" s="48"/>
      <c r="X161" s="48"/>
      <c r="Y161" s="73"/>
      <c r="Z161" s="48"/>
    </row>
    <row r="162" spans="1:26" x14ac:dyDescent="0.25">
      <c r="A162" s="48"/>
      <c r="B162" s="48"/>
      <c r="C162" s="48"/>
      <c r="D162" s="48"/>
      <c r="E162" s="48"/>
      <c r="F162" s="48"/>
      <c r="G162" s="48"/>
      <c r="H162" s="48"/>
      <c r="I162" s="48"/>
      <c r="J162" s="48"/>
      <c r="K162" s="48"/>
      <c r="L162" s="48"/>
      <c r="M162" s="73"/>
      <c r="N162" s="48"/>
      <c r="O162" s="48"/>
      <c r="P162" s="73"/>
      <c r="Q162" s="48"/>
      <c r="R162" s="48"/>
      <c r="S162" s="73"/>
      <c r="T162" s="48"/>
      <c r="U162" s="48"/>
      <c r="V162" s="73"/>
      <c r="W162" s="48"/>
      <c r="X162" s="48"/>
      <c r="Y162" s="73"/>
      <c r="Z162" s="48"/>
    </row>
    <row r="163" spans="1:26" x14ac:dyDescent="0.25">
      <c r="A163" s="48"/>
      <c r="B163" s="48"/>
      <c r="C163" s="48"/>
      <c r="D163" s="48"/>
      <c r="E163" s="48"/>
      <c r="F163" s="48"/>
      <c r="G163" s="48"/>
      <c r="H163" s="48"/>
      <c r="I163" s="48"/>
      <c r="J163" s="48"/>
      <c r="K163" s="48"/>
      <c r="L163" s="48"/>
      <c r="M163" s="73"/>
      <c r="N163" s="48"/>
      <c r="O163" s="48"/>
      <c r="P163" s="73"/>
      <c r="Q163" s="48"/>
      <c r="R163" s="48"/>
      <c r="S163" s="73"/>
      <c r="T163" s="48"/>
      <c r="U163" s="48"/>
      <c r="V163" s="73"/>
      <c r="W163" s="48"/>
      <c r="X163" s="48"/>
      <c r="Y163" s="73"/>
      <c r="Z163" s="48"/>
    </row>
    <row r="164" spans="1:26" x14ac:dyDescent="0.25">
      <c r="A164" s="48"/>
      <c r="B164" s="48"/>
      <c r="C164" s="48"/>
      <c r="D164" s="48"/>
      <c r="E164" s="48"/>
      <c r="F164" s="48"/>
      <c r="G164" s="48"/>
      <c r="H164" s="48"/>
      <c r="I164" s="48"/>
      <c r="J164" s="48"/>
      <c r="K164" s="48"/>
      <c r="L164" s="48"/>
      <c r="M164" s="73"/>
      <c r="N164" s="48"/>
      <c r="O164" s="48"/>
      <c r="P164" s="73"/>
      <c r="Q164" s="48"/>
      <c r="R164" s="48"/>
      <c r="S164" s="73"/>
      <c r="T164" s="48"/>
      <c r="U164" s="48"/>
      <c r="V164" s="73"/>
      <c r="W164" s="48"/>
      <c r="X164" s="48"/>
      <c r="Y164" s="73"/>
      <c r="Z164" s="48"/>
    </row>
    <row r="165" spans="1:26" x14ac:dyDescent="0.25">
      <c r="A165" s="48"/>
      <c r="B165" s="48"/>
      <c r="C165" s="48"/>
      <c r="D165" s="48"/>
      <c r="E165" s="48"/>
      <c r="F165" s="48"/>
      <c r="G165" s="48"/>
      <c r="H165" s="48"/>
      <c r="I165" s="48"/>
      <c r="J165" s="48"/>
      <c r="K165" s="48"/>
      <c r="L165" s="48"/>
      <c r="M165" s="73"/>
      <c r="N165" s="48"/>
      <c r="O165" s="48"/>
      <c r="P165" s="73"/>
      <c r="Q165" s="48"/>
      <c r="R165" s="48"/>
      <c r="S165" s="73"/>
      <c r="T165" s="48"/>
      <c r="U165" s="48"/>
      <c r="V165" s="73"/>
      <c r="W165" s="48"/>
      <c r="X165" s="48"/>
      <c r="Y165" s="73"/>
      <c r="Z165" s="48"/>
    </row>
    <row r="166" spans="1:26" x14ac:dyDescent="0.25">
      <c r="A166" s="48"/>
      <c r="B166" s="48"/>
      <c r="C166" s="48"/>
      <c r="D166" s="48"/>
      <c r="E166" s="48"/>
      <c r="F166" s="48"/>
      <c r="G166" s="48"/>
      <c r="H166" s="48"/>
      <c r="I166" s="48"/>
      <c r="J166" s="48"/>
      <c r="K166" s="48"/>
      <c r="L166" s="48"/>
      <c r="M166" s="73"/>
      <c r="N166" s="48"/>
      <c r="O166" s="48"/>
      <c r="P166" s="73"/>
      <c r="Q166" s="48"/>
      <c r="R166" s="48"/>
      <c r="S166" s="73"/>
      <c r="T166" s="48"/>
      <c r="U166" s="48"/>
      <c r="V166" s="73"/>
      <c r="W166" s="48"/>
      <c r="X166" s="48"/>
      <c r="Y166" s="73"/>
      <c r="Z166" s="48"/>
    </row>
    <row r="167" spans="1:26" x14ac:dyDescent="0.25">
      <c r="A167" s="48"/>
      <c r="B167" s="48"/>
      <c r="C167" s="48"/>
      <c r="D167" s="48"/>
      <c r="E167" s="48"/>
      <c r="F167" s="48"/>
      <c r="G167" s="48"/>
      <c r="H167" s="48"/>
      <c r="I167" s="48"/>
      <c r="J167" s="48"/>
      <c r="K167" s="48"/>
      <c r="L167" s="48"/>
      <c r="M167" s="73"/>
      <c r="N167" s="48"/>
      <c r="O167" s="48"/>
      <c r="P167" s="73"/>
      <c r="Q167" s="48"/>
      <c r="R167" s="48"/>
      <c r="S167" s="73"/>
      <c r="T167" s="48"/>
      <c r="U167" s="48"/>
      <c r="V167" s="73"/>
      <c r="W167" s="48"/>
      <c r="X167" s="48"/>
      <c r="Y167" s="73"/>
      <c r="Z167" s="48"/>
    </row>
    <row r="168" spans="1:26" x14ac:dyDescent="0.25">
      <c r="A168" s="48"/>
      <c r="B168" s="48"/>
      <c r="C168" s="48"/>
      <c r="D168" s="48"/>
      <c r="E168" s="48"/>
      <c r="F168" s="48"/>
      <c r="G168" s="48"/>
      <c r="H168" s="48"/>
      <c r="I168" s="48"/>
      <c r="J168" s="48"/>
      <c r="K168" s="48"/>
      <c r="L168" s="48"/>
      <c r="M168" s="73"/>
      <c r="N168" s="48"/>
      <c r="O168" s="48"/>
      <c r="P168" s="73"/>
      <c r="Q168" s="48"/>
      <c r="R168" s="48"/>
      <c r="S168" s="73"/>
      <c r="T168" s="48"/>
      <c r="U168" s="48"/>
      <c r="V168" s="73"/>
      <c r="W168" s="48"/>
      <c r="X168" s="48"/>
      <c r="Y168" s="73"/>
      <c r="Z168" s="48"/>
    </row>
    <row r="169" spans="1:26" x14ac:dyDescent="0.25">
      <c r="A169" s="48"/>
      <c r="B169" s="48"/>
      <c r="C169" s="48"/>
      <c r="D169" s="48"/>
      <c r="E169" s="48"/>
      <c r="F169" s="48"/>
      <c r="G169" s="48"/>
      <c r="H169" s="48"/>
      <c r="I169" s="48"/>
      <c r="J169" s="48"/>
      <c r="K169" s="48"/>
      <c r="L169" s="48"/>
      <c r="M169" s="73"/>
      <c r="N169" s="48"/>
      <c r="O169" s="48"/>
      <c r="P169" s="73"/>
      <c r="Q169" s="48"/>
      <c r="R169" s="48"/>
      <c r="S169" s="73"/>
      <c r="T169" s="48"/>
      <c r="U169" s="48"/>
      <c r="V169" s="73"/>
      <c r="W169" s="48"/>
      <c r="X169" s="48"/>
      <c r="Y169" s="73"/>
      <c r="Z169" s="48"/>
    </row>
    <row r="170" spans="1:26" x14ac:dyDescent="0.25">
      <c r="A170" s="48"/>
      <c r="B170" s="48"/>
      <c r="C170" s="48"/>
      <c r="D170" s="48"/>
      <c r="E170" s="48"/>
      <c r="F170" s="48"/>
      <c r="G170" s="48"/>
      <c r="H170" s="48"/>
      <c r="I170" s="48"/>
      <c r="J170" s="48"/>
      <c r="K170" s="48"/>
      <c r="L170" s="48"/>
      <c r="M170" s="73"/>
      <c r="N170" s="48"/>
      <c r="O170" s="48"/>
      <c r="P170" s="73"/>
      <c r="Q170" s="48"/>
      <c r="R170" s="48"/>
      <c r="S170" s="73"/>
      <c r="T170" s="48"/>
      <c r="U170" s="48"/>
      <c r="V170" s="73"/>
      <c r="W170" s="48"/>
      <c r="X170" s="48"/>
      <c r="Y170" s="73"/>
      <c r="Z170" s="48"/>
    </row>
  </sheetData>
  <mergeCells count="10">
    <mergeCell ref="D75:I78"/>
    <mergeCell ref="D128:I131"/>
    <mergeCell ref="D107:I110"/>
    <mergeCell ref="D99:I102"/>
    <mergeCell ref="H3:H4"/>
    <mergeCell ref="D15:I18"/>
    <mergeCell ref="D33:I36"/>
    <mergeCell ref="D42:I45"/>
    <mergeCell ref="D66:I69"/>
    <mergeCell ref="D31:H31"/>
  </mergeCells>
  <pageMargins left="0.25" right="0.25" top="0.75" bottom="0.75" header="0.3" footer="0.3"/>
  <pageSetup scale="53" fitToHeight="0" orientation="landscape" r:id="rId1"/>
  <colBreaks count="1" manualBreakCount="1">
    <brk id="11" max="20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79"/>
  <sheetViews>
    <sheetView zoomScaleNormal="100" workbookViewId="0"/>
  </sheetViews>
  <sheetFormatPr defaultRowHeight="15" x14ac:dyDescent="0.25"/>
  <cols>
    <col min="1" max="1" width="3" customWidth="1"/>
    <col min="2" max="2" width="3.7109375" customWidth="1"/>
    <col min="3" max="3" width="4.140625" customWidth="1"/>
    <col min="4" max="4" width="44.7109375" customWidth="1"/>
    <col min="5" max="5" width="47" customWidth="1"/>
    <col min="6" max="6" width="11.85546875" customWidth="1"/>
    <col min="7" max="7" width="41.42578125" customWidth="1"/>
    <col min="8" max="8" width="28.85546875" customWidth="1"/>
    <col min="9" max="9" width="25.42578125" customWidth="1"/>
    <col min="10" max="10" width="4.5703125" customWidth="1"/>
    <col min="11" max="11" width="3.7109375" customWidth="1"/>
  </cols>
  <sheetData>
    <row r="1" spans="1:26" x14ac:dyDescent="0.25">
      <c r="A1" s="49"/>
      <c r="B1" s="49"/>
      <c r="C1" s="49"/>
      <c r="D1" s="49"/>
      <c r="E1" s="49"/>
      <c r="F1" s="49"/>
      <c r="G1" s="49"/>
      <c r="H1" s="49"/>
      <c r="I1" s="49"/>
      <c r="J1" s="49"/>
      <c r="K1" s="49"/>
      <c r="L1" s="73"/>
      <c r="M1" s="73"/>
      <c r="N1" s="73"/>
      <c r="O1" s="73"/>
      <c r="P1" s="73"/>
      <c r="Q1" s="73"/>
      <c r="R1" s="73"/>
      <c r="S1" s="73"/>
      <c r="T1" s="73"/>
      <c r="U1" s="73"/>
      <c r="V1" s="73"/>
      <c r="W1" s="73"/>
      <c r="X1" s="73"/>
      <c r="Y1" s="73"/>
      <c r="Z1" s="73"/>
    </row>
    <row r="2" spans="1:26" x14ac:dyDescent="0.25">
      <c r="A2" s="73"/>
      <c r="B2" s="73"/>
      <c r="C2" s="73"/>
      <c r="D2" s="73"/>
      <c r="E2" s="73"/>
      <c r="F2" s="73"/>
      <c r="G2" s="73"/>
      <c r="H2" s="73"/>
      <c r="I2" s="73"/>
      <c r="J2" s="73"/>
      <c r="K2" s="73"/>
      <c r="L2" s="73"/>
      <c r="M2" s="73"/>
      <c r="N2" s="73"/>
      <c r="O2" s="73"/>
      <c r="P2" s="73"/>
      <c r="Q2" s="73"/>
      <c r="R2" s="73"/>
      <c r="S2" s="73"/>
      <c r="T2" s="73"/>
      <c r="U2" s="73"/>
      <c r="V2" s="73"/>
      <c r="W2" s="73"/>
      <c r="X2" s="73"/>
      <c r="Y2" s="73"/>
      <c r="Z2" s="73"/>
    </row>
    <row r="3" spans="1:26" ht="15" customHeight="1" x14ac:dyDescent="0.25">
      <c r="A3" s="73"/>
      <c r="B3" s="73"/>
      <c r="C3" s="73"/>
      <c r="D3" s="73"/>
      <c r="E3" s="173" t="str">
        <f>Summary!G10</f>
        <v>Acme Fireworks</v>
      </c>
      <c r="F3" s="154"/>
      <c r="G3" s="124"/>
      <c r="H3" s="105"/>
      <c r="I3" s="105"/>
      <c r="J3" s="73"/>
      <c r="K3" s="73"/>
      <c r="L3" s="73"/>
      <c r="M3" s="73"/>
      <c r="N3" s="73"/>
      <c r="O3" s="73"/>
      <c r="P3" s="73"/>
      <c r="Q3" s="73"/>
      <c r="R3" s="73"/>
      <c r="S3" s="73"/>
      <c r="T3" s="73"/>
      <c r="U3" s="73"/>
      <c r="V3" s="73"/>
      <c r="W3" s="73"/>
      <c r="X3" s="73"/>
      <c r="Y3" s="73"/>
      <c r="Z3" s="73"/>
    </row>
    <row r="4" spans="1:26" ht="15" customHeight="1" x14ac:dyDescent="0.25">
      <c r="A4" s="73"/>
      <c r="B4" s="73"/>
      <c r="C4" s="73"/>
      <c r="D4" s="73"/>
      <c r="E4" s="173"/>
      <c r="F4" s="154"/>
      <c r="G4" s="124"/>
      <c r="H4" s="105"/>
      <c r="I4" s="105"/>
      <c r="J4" s="73"/>
      <c r="K4" s="73"/>
      <c r="L4" s="73"/>
      <c r="M4" s="73"/>
      <c r="N4" s="73"/>
      <c r="O4" s="73"/>
      <c r="P4" s="73"/>
      <c r="Q4" s="73"/>
      <c r="R4" s="73"/>
      <c r="S4" s="73"/>
      <c r="T4" s="73"/>
      <c r="U4" s="73"/>
      <c r="V4" s="73"/>
      <c r="W4" s="73"/>
      <c r="X4" s="73"/>
      <c r="Y4" s="73"/>
      <c r="Z4" s="73"/>
    </row>
    <row r="5" spans="1:26" ht="15" customHeight="1" x14ac:dyDescent="0.25">
      <c r="A5" s="73"/>
      <c r="B5" s="73"/>
      <c r="C5" s="73"/>
      <c r="D5" s="73"/>
      <c r="E5" s="73"/>
      <c r="F5" s="73"/>
      <c r="G5" s="73"/>
      <c r="H5" s="102"/>
      <c r="I5" s="102"/>
      <c r="J5" s="73"/>
      <c r="K5" s="73"/>
      <c r="L5" s="73"/>
      <c r="M5" s="73"/>
      <c r="N5" s="73"/>
      <c r="O5" s="73"/>
      <c r="P5" s="73"/>
      <c r="Q5" s="73"/>
      <c r="R5" s="73"/>
      <c r="S5" s="73"/>
      <c r="T5" s="73"/>
      <c r="U5" s="73"/>
      <c r="V5" s="73"/>
      <c r="W5" s="73"/>
      <c r="X5" s="73"/>
      <c r="Y5" s="73"/>
      <c r="Z5" s="73"/>
    </row>
    <row r="6" spans="1:26" x14ac:dyDescent="0.25">
      <c r="A6" s="73"/>
      <c r="B6" s="50"/>
      <c r="C6" s="50"/>
      <c r="D6" s="50"/>
      <c r="E6" s="50"/>
      <c r="F6" s="50"/>
      <c r="G6" s="50"/>
      <c r="H6" s="50"/>
      <c r="I6" s="50"/>
      <c r="J6" s="50"/>
      <c r="K6" s="73"/>
      <c r="L6" s="73"/>
      <c r="M6" s="73"/>
      <c r="N6" s="73"/>
      <c r="O6" s="73"/>
      <c r="P6" s="73"/>
      <c r="Q6" s="73"/>
      <c r="R6" s="73"/>
      <c r="S6" s="73"/>
      <c r="T6" s="73"/>
      <c r="U6" s="73"/>
      <c r="V6" s="73"/>
      <c r="W6" s="73"/>
      <c r="X6" s="73"/>
      <c r="Y6" s="73"/>
      <c r="Z6" s="73"/>
    </row>
    <row r="7" spans="1:26" x14ac:dyDescent="0.25">
      <c r="A7" s="73"/>
      <c r="B7" s="49"/>
      <c r="C7" s="49"/>
      <c r="D7" s="49"/>
      <c r="E7" s="49"/>
      <c r="F7" s="49"/>
      <c r="G7" s="49"/>
      <c r="H7" s="49"/>
      <c r="I7" s="49"/>
      <c r="J7" s="49"/>
      <c r="K7" s="73"/>
      <c r="L7" s="73"/>
      <c r="M7" s="73"/>
      <c r="N7" s="73"/>
      <c r="O7" s="73"/>
      <c r="P7" s="73"/>
      <c r="Q7" s="73"/>
      <c r="R7" s="73"/>
      <c r="S7" s="73"/>
      <c r="T7" s="73"/>
      <c r="U7" s="73"/>
      <c r="V7" s="73"/>
      <c r="W7" s="73"/>
      <c r="X7" s="73"/>
      <c r="Y7" s="73"/>
      <c r="Z7" s="73"/>
    </row>
    <row r="8" spans="1:26" ht="27.75" customHeight="1" x14ac:dyDescent="0.35">
      <c r="A8" s="73"/>
      <c r="B8" s="49"/>
      <c r="C8" s="51"/>
      <c r="D8" s="123" t="s">
        <v>158</v>
      </c>
      <c r="E8" s="103"/>
      <c r="F8" s="103"/>
      <c r="G8" s="103"/>
      <c r="H8" s="103"/>
      <c r="I8" s="103"/>
      <c r="J8" s="49"/>
      <c r="K8" s="73"/>
      <c r="L8" s="73"/>
      <c r="M8" s="73"/>
      <c r="N8" s="73"/>
      <c r="O8" s="73"/>
      <c r="P8" s="73"/>
      <c r="Q8" s="73"/>
      <c r="R8" s="73"/>
      <c r="S8" s="73"/>
      <c r="T8" s="73"/>
      <c r="U8" s="73"/>
      <c r="V8" s="73"/>
      <c r="W8" s="73"/>
      <c r="X8" s="73"/>
      <c r="Y8" s="73"/>
      <c r="Z8" s="73"/>
    </row>
    <row r="9" spans="1:26" ht="15" customHeight="1" x14ac:dyDescent="0.25">
      <c r="A9" s="73"/>
      <c r="B9" s="49"/>
      <c r="C9" s="73"/>
      <c r="D9" s="73"/>
      <c r="E9" s="15"/>
      <c r="F9" s="15"/>
      <c r="G9" s="15"/>
      <c r="H9" s="73"/>
      <c r="I9" s="73"/>
      <c r="J9" s="49"/>
      <c r="K9" s="73"/>
      <c r="L9" s="73"/>
      <c r="M9" s="73"/>
      <c r="N9" s="73"/>
      <c r="O9" s="73"/>
      <c r="P9" s="73"/>
      <c r="Q9" s="73"/>
      <c r="R9" s="73"/>
      <c r="S9" s="73"/>
      <c r="T9" s="73"/>
      <c r="U9" s="73"/>
      <c r="V9" s="73"/>
      <c r="W9" s="73"/>
      <c r="X9" s="73"/>
      <c r="Y9" s="73"/>
      <c r="Z9" s="73"/>
    </row>
    <row r="10" spans="1:26" ht="15" customHeight="1" thickBot="1" x14ac:dyDescent="0.3">
      <c r="A10" s="73"/>
      <c r="B10" s="49"/>
      <c r="C10" s="110"/>
      <c r="D10" s="110"/>
      <c r="E10" s="112"/>
      <c r="F10" s="112"/>
      <c r="G10" s="112"/>
      <c r="H10" s="110"/>
      <c r="I10" s="110"/>
      <c r="J10" s="49"/>
      <c r="K10" s="73"/>
      <c r="L10" s="73"/>
      <c r="M10" s="73"/>
      <c r="N10" s="73"/>
      <c r="O10" s="73"/>
      <c r="P10" s="73"/>
      <c r="Q10" s="73"/>
      <c r="R10" s="73"/>
      <c r="S10" s="73"/>
      <c r="T10" s="73"/>
      <c r="U10" s="73"/>
      <c r="V10" s="73"/>
      <c r="W10" s="73"/>
      <c r="X10" s="73"/>
      <c r="Y10" s="73"/>
      <c r="Z10" s="73"/>
    </row>
    <row r="11" spans="1:26" ht="26.25" customHeight="1" thickBot="1" x14ac:dyDescent="0.3">
      <c r="A11" s="73"/>
      <c r="B11" s="49"/>
      <c r="C11" s="119"/>
      <c r="D11" s="120" t="s">
        <v>159</v>
      </c>
      <c r="E11" s="121"/>
      <c r="F11" s="121"/>
      <c r="G11" s="121"/>
      <c r="H11" s="114" t="s">
        <v>123</v>
      </c>
      <c r="I11" s="115" t="s">
        <v>151</v>
      </c>
      <c r="J11" s="49"/>
      <c r="K11" s="73"/>
      <c r="L11" s="73"/>
      <c r="M11" s="73"/>
      <c r="N11" s="73"/>
      <c r="O11" s="73"/>
      <c r="P11" s="73"/>
      <c r="Q11" s="73"/>
      <c r="R11" s="73"/>
      <c r="S11" s="73"/>
      <c r="T11" s="73"/>
      <c r="U11" s="73"/>
      <c r="V11" s="73"/>
      <c r="W11" s="73"/>
      <c r="X11" s="73"/>
      <c r="Y11" s="73"/>
      <c r="Z11" s="73"/>
    </row>
    <row r="12" spans="1:26" ht="17.25" customHeight="1" thickBot="1" x14ac:dyDescent="0.3">
      <c r="A12" s="73"/>
      <c r="B12" s="49"/>
      <c r="C12" s="73"/>
      <c r="D12" s="73"/>
      <c r="E12" s="73"/>
      <c r="F12" s="73"/>
      <c r="G12" s="73"/>
      <c r="H12" s="116" t="s">
        <v>125</v>
      </c>
      <c r="I12" s="117" t="s">
        <v>126</v>
      </c>
      <c r="J12" s="49"/>
      <c r="K12" s="73"/>
      <c r="L12" s="73"/>
      <c r="M12" s="73"/>
      <c r="N12" s="73"/>
      <c r="O12" s="73"/>
      <c r="P12" s="73"/>
      <c r="Q12" s="73"/>
      <c r="R12" s="73"/>
      <c r="S12" s="73"/>
      <c r="T12" s="73"/>
      <c r="U12" s="73"/>
      <c r="V12" s="73"/>
      <c r="W12" s="73"/>
      <c r="X12" s="73"/>
      <c r="Y12" s="73"/>
      <c r="Z12" s="73"/>
    </row>
    <row r="13" spans="1:26" ht="15" customHeight="1" x14ac:dyDescent="0.25">
      <c r="A13" s="73"/>
      <c r="B13" s="49"/>
      <c r="C13" s="73"/>
      <c r="D13" s="73"/>
      <c r="E13" s="73"/>
      <c r="F13" s="73"/>
      <c r="G13" s="73"/>
      <c r="H13" s="73"/>
      <c r="I13" s="73"/>
      <c r="J13" s="49"/>
      <c r="K13" s="73"/>
      <c r="L13" s="73"/>
      <c r="M13" s="73"/>
      <c r="N13" s="73"/>
      <c r="O13" s="73"/>
      <c r="P13" s="73"/>
      <c r="Q13" s="73"/>
      <c r="R13" s="73"/>
      <c r="S13" s="73"/>
      <c r="T13" s="73"/>
      <c r="U13" s="73"/>
      <c r="V13" s="73"/>
      <c r="W13" s="73"/>
      <c r="X13" s="73"/>
      <c r="Y13" s="73"/>
      <c r="Z13" s="73"/>
    </row>
    <row r="14" spans="1:26" ht="15" customHeight="1" x14ac:dyDescent="0.25">
      <c r="A14" s="73"/>
      <c r="B14" s="49"/>
      <c r="C14" s="73"/>
      <c r="D14" s="118" t="s">
        <v>141</v>
      </c>
      <c r="E14" s="73"/>
      <c r="F14" s="73"/>
      <c r="G14" s="73"/>
      <c r="H14" s="73"/>
      <c r="I14" s="73"/>
      <c r="J14" s="49"/>
      <c r="K14" s="73"/>
      <c r="L14" s="73"/>
      <c r="M14" s="73"/>
      <c r="N14" s="73"/>
      <c r="O14" s="73"/>
      <c r="P14" s="73"/>
      <c r="Q14" s="73"/>
      <c r="R14" s="73"/>
      <c r="S14" s="73"/>
      <c r="T14" s="73"/>
      <c r="U14" s="73"/>
      <c r="V14" s="73"/>
      <c r="W14" s="73"/>
      <c r="X14" s="73"/>
      <c r="Y14" s="73"/>
      <c r="Z14" s="73"/>
    </row>
    <row r="15" spans="1:26" ht="15" customHeight="1" x14ac:dyDescent="0.25">
      <c r="A15" s="73"/>
      <c r="B15" s="49"/>
      <c r="C15" s="73"/>
      <c r="D15" s="172" t="s">
        <v>161</v>
      </c>
      <c r="E15" s="172"/>
      <c r="F15" s="172"/>
      <c r="G15" s="172"/>
      <c r="H15" s="172"/>
      <c r="I15" s="73"/>
      <c r="J15" s="49"/>
      <c r="K15" s="73"/>
      <c r="L15" s="73"/>
      <c r="M15" s="73"/>
      <c r="N15" s="73"/>
      <c r="O15" s="73"/>
      <c r="P15" s="73"/>
      <c r="Q15" s="73"/>
      <c r="R15" s="73"/>
      <c r="S15" s="73"/>
      <c r="T15" s="73"/>
      <c r="U15" s="73"/>
      <c r="V15" s="73"/>
      <c r="W15" s="73"/>
      <c r="X15" s="73"/>
      <c r="Y15" s="73"/>
      <c r="Z15" s="73"/>
    </row>
    <row r="16" spans="1:26" ht="15" customHeight="1" x14ac:dyDescent="0.25">
      <c r="A16" s="73"/>
      <c r="B16" s="49"/>
      <c r="C16" s="73"/>
      <c r="D16" s="172"/>
      <c r="E16" s="172"/>
      <c r="F16" s="172"/>
      <c r="G16" s="172"/>
      <c r="H16" s="172"/>
      <c r="I16" s="73"/>
      <c r="J16" s="49"/>
      <c r="K16" s="73"/>
      <c r="L16" s="73"/>
      <c r="M16" s="73"/>
      <c r="N16" s="73"/>
      <c r="O16" s="73"/>
      <c r="P16" s="73"/>
      <c r="Q16" s="73"/>
      <c r="R16" s="73"/>
      <c r="S16" s="73"/>
      <c r="T16" s="73"/>
      <c r="U16" s="73"/>
      <c r="V16" s="73"/>
      <c r="W16" s="73"/>
      <c r="X16" s="73"/>
      <c r="Y16" s="73"/>
      <c r="Z16" s="73"/>
    </row>
    <row r="17" spans="1:26" ht="15" customHeight="1" x14ac:dyDescent="0.25">
      <c r="A17" s="73"/>
      <c r="B17" s="49"/>
      <c r="C17" s="73"/>
      <c r="D17" s="172"/>
      <c r="E17" s="172"/>
      <c r="F17" s="172"/>
      <c r="G17" s="172"/>
      <c r="H17" s="172"/>
      <c r="I17" s="73"/>
      <c r="J17" s="49"/>
      <c r="K17" s="73"/>
      <c r="L17" s="73"/>
      <c r="M17" s="73"/>
      <c r="N17" s="73"/>
      <c r="O17" s="73"/>
      <c r="P17" s="73"/>
      <c r="Q17" s="73"/>
      <c r="R17" s="73"/>
      <c r="S17" s="73"/>
      <c r="T17" s="73"/>
      <c r="U17" s="73"/>
      <c r="V17" s="73"/>
      <c r="W17" s="73"/>
      <c r="X17" s="73"/>
      <c r="Y17" s="73"/>
      <c r="Z17" s="73"/>
    </row>
    <row r="18" spans="1:26" ht="15" customHeight="1" x14ac:dyDescent="0.25">
      <c r="A18" s="73"/>
      <c r="B18" s="49"/>
      <c r="C18" s="73"/>
      <c r="D18" s="172"/>
      <c r="E18" s="172"/>
      <c r="F18" s="172"/>
      <c r="G18" s="172"/>
      <c r="H18" s="172"/>
      <c r="I18" s="73"/>
      <c r="J18" s="49"/>
      <c r="K18" s="73"/>
      <c r="L18" s="73"/>
      <c r="M18" s="73"/>
      <c r="N18" s="73"/>
      <c r="O18" s="73"/>
      <c r="P18" s="73"/>
      <c r="Q18" s="73"/>
      <c r="R18" s="73"/>
      <c r="S18" s="73"/>
      <c r="T18" s="73"/>
      <c r="U18" s="73"/>
      <c r="V18" s="73"/>
      <c r="W18" s="73"/>
      <c r="X18" s="73"/>
      <c r="Y18" s="73"/>
      <c r="Z18" s="73"/>
    </row>
    <row r="19" spans="1:26" ht="15" customHeight="1" x14ac:dyDescent="0.25">
      <c r="A19" s="73"/>
      <c r="B19" s="49"/>
      <c r="C19" s="73"/>
      <c r="D19" s="118" t="s">
        <v>130</v>
      </c>
      <c r="E19" s="125"/>
      <c r="F19" s="153"/>
      <c r="G19" s="125"/>
      <c r="H19" s="125"/>
      <c r="I19" s="73"/>
      <c r="J19" s="49"/>
      <c r="K19" s="73"/>
      <c r="L19" s="73"/>
      <c r="M19" s="73"/>
      <c r="N19" s="73"/>
      <c r="O19" s="73"/>
      <c r="P19" s="73"/>
      <c r="Q19" s="73"/>
      <c r="R19" s="73"/>
      <c r="S19" s="73"/>
      <c r="T19" s="73"/>
      <c r="U19" s="73"/>
      <c r="V19" s="73"/>
      <c r="W19" s="73"/>
      <c r="X19" s="73"/>
      <c r="Y19" s="73"/>
      <c r="Z19" s="73"/>
    </row>
    <row r="20" spans="1:26" ht="15" customHeight="1" x14ac:dyDescent="0.25">
      <c r="A20" s="73"/>
      <c r="B20" s="49"/>
      <c r="C20" s="73"/>
      <c r="D20" s="118"/>
      <c r="E20" s="125"/>
      <c r="F20" s="153"/>
      <c r="G20" s="125"/>
      <c r="H20" s="125"/>
      <c r="I20" s="73"/>
      <c r="J20" s="49"/>
      <c r="K20" s="73"/>
      <c r="L20" s="73"/>
      <c r="M20" s="73"/>
      <c r="N20" s="73"/>
      <c r="O20" s="73"/>
      <c r="P20" s="73"/>
      <c r="Q20" s="73"/>
      <c r="R20" s="73"/>
      <c r="S20" s="73"/>
      <c r="T20" s="73"/>
      <c r="U20" s="73"/>
      <c r="V20" s="73"/>
      <c r="W20" s="73"/>
      <c r="X20" s="73"/>
      <c r="Y20" s="73"/>
      <c r="Z20" s="73"/>
    </row>
    <row r="21" spans="1:26" ht="40.5" customHeight="1" x14ac:dyDescent="0.25">
      <c r="A21" s="73"/>
      <c r="B21" s="49"/>
      <c r="C21" s="73"/>
      <c r="D21" s="172" t="s">
        <v>246</v>
      </c>
      <c r="E21" s="172"/>
      <c r="F21" s="153"/>
      <c r="G21" s="125"/>
      <c r="H21" s="125"/>
      <c r="I21" s="73"/>
      <c r="J21" s="49"/>
      <c r="K21" s="73"/>
      <c r="L21" s="73"/>
      <c r="M21" s="73"/>
      <c r="N21" s="73"/>
      <c r="O21" s="73"/>
      <c r="P21" s="73"/>
      <c r="Q21" s="73"/>
      <c r="R21" s="73"/>
      <c r="S21" s="73"/>
      <c r="T21" s="73"/>
      <c r="U21" s="73"/>
      <c r="V21" s="73"/>
      <c r="W21" s="73"/>
      <c r="X21" s="73"/>
      <c r="Y21" s="73"/>
      <c r="Z21" s="73"/>
    </row>
    <row r="22" spans="1:26" ht="15" customHeight="1" x14ac:dyDescent="0.25">
      <c r="A22" s="73"/>
      <c r="B22" s="49"/>
      <c r="C22" s="73"/>
      <c r="D22" s="125"/>
      <c r="E22" s="125"/>
      <c r="F22" s="153"/>
      <c r="G22" s="125"/>
      <c r="H22" s="125"/>
      <c r="I22" s="73"/>
      <c r="J22" s="49"/>
      <c r="K22" s="73"/>
      <c r="L22" s="73"/>
      <c r="M22" s="73"/>
      <c r="N22" s="73"/>
      <c r="O22" s="73"/>
      <c r="P22" s="73"/>
      <c r="Q22" s="73"/>
      <c r="R22" s="73"/>
      <c r="S22" s="73"/>
      <c r="T22" s="73"/>
      <c r="U22" s="73"/>
      <c r="V22" s="73"/>
      <c r="W22" s="73"/>
      <c r="X22" s="73"/>
      <c r="Y22" s="73"/>
      <c r="Z22" s="73"/>
    </row>
    <row r="23" spans="1:26" ht="15" customHeight="1" x14ac:dyDescent="0.25">
      <c r="A23" s="73"/>
      <c r="B23" s="49"/>
      <c r="C23" s="73"/>
      <c r="D23" s="126" t="s">
        <v>155</v>
      </c>
      <c r="E23" s="126" t="s">
        <v>160</v>
      </c>
      <c r="F23" s="126" t="s">
        <v>5</v>
      </c>
      <c r="G23" s="126" t="s">
        <v>237</v>
      </c>
      <c r="H23" s="126" t="s">
        <v>1</v>
      </c>
      <c r="I23" s="73"/>
      <c r="J23" s="49"/>
      <c r="K23" s="73"/>
      <c r="L23" s="73"/>
      <c r="M23" s="73"/>
      <c r="N23" s="73"/>
      <c r="O23" s="73"/>
      <c r="P23" s="73"/>
      <c r="Q23" s="73"/>
      <c r="R23" s="73"/>
      <c r="S23" s="73"/>
      <c r="T23" s="73"/>
      <c r="U23" s="73"/>
      <c r="V23" s="73"/>
      <c r="W23" s="73"/>
      <c r="X23" s="73"/>
      <c r="Y23" s="73"/>
      <c r="Z23" s="73"/>
    </row>
    <row r="24" spans="1:26" ht="15" customHeight="1" x14ac:dyDescent="0.25">
      <c r="A24" s="73"/>
      <c r="B24" s="49"/>
      <c r="C24" s="73"/>
      <c r="D24" s="104"/>
      <c r="E24" s="104"/>
      <c r="F24" s="104"/>
      <c r="G24" s="104"/>
      <c r="H24" s="104"/>
      <c r="I24" s="73"/>
      <c r="J24" s="49"/>
      <c r="K24" s="73"/>
      <c r="L24" s="73"/>
      <c r="M24" s="73"/>
      <c r="N24" s="73"/>
      <c r="O24" s="73"/>
      <c r="P24" s="73"/>
      <c r="Q24" s="73"/>
      <c r="R24" s="73"/>
      <c r="S24" s="73"/>
      <c r="T24" s="73"/>
      <c r="U24" s="73"/>
      <c r="V24" s="73"/>
      <c r="W24" s="73"/>
      <c r="X24" s="73"/>
      <c r="Y24" s="73"/>
      <c r="Z24" s="73"/>
    </row>
    <row r="25" spans="1:26" ht="15" customHeight="1" x14ac:dyDescent="0.25">
      <c r="A25" s="73"/>
      <c r="B25" s="49"/>
      <c r="C25" s="73"/>
      <c r="D25" s="104"/>
      <c r="E25" s="104"/>
      <c r="F25" s="104"/>
      <c r="G25" s="104"/>
      <c r="H25" s="104"/>
      <c r="I25" s="73"/>
      <c r="J25" s="49"/>
      <c r="K25" s="73"/>
      <c r="L25" s="73"/>
      <c r="M25" s="73"/>
      <c r="N25" s="73"/>
      <c r="O25" s="73"/>
      <c r="P25" s="73"/>
      <c r="Q25" s="73"/>
      <c r="R25" s="73"/>
      <c r="S25" s="73"/>
      <c r="T25" s="73"/>
      <c r="U25" s="73"/>
      <c r="V25" s="73"/>
      <c r="W25" s="73"/>
      <c r="X25" s="73"/>
      <c r="Y25" s="73"/>
      <c r="Z25" s="73"/>
    </row>
    <row r="26" spans="1:26" ht="15" customHeight="1" x14ac:dyDescent="0.25">
      <c r="A26" s="73"/>
      <c r="B26" s="49"/>
      <c r="C26" s="73"/>
      <c r="D26" s="104"/>
      <c r="E26" s="104"/>
      <c r="F26" s="104"/>
      <c r="G26" s="104"/>
      <c r="H26" s="104"/>
      <c r="I26" s="73"/>
      <c r="J26" s="49"/>
      <c r="K26" s="73"/>
      <c r="L26" s="73"/>
      <c r="M26" s="73"/>
      <c r="N26" s="73"/>
      <c r="O26" s="73"/>
      <c r="P26" s="73"/>
      <c r="Q26" s="73"/>
      <c r="R26" s="73"/>
      <c r="S26" s="73"/>
      <c r="T26" s="73"/>
      <c r="U26" s="73"/>
      <c r="V26" s="73"/>
      <c r="W26" s="73"/>
      <c r="X26" s="73"/>
      <c r="Y26" s="73"/>
      <c r="Z26" s="73"/>
    </row>
    <row r="27" spans="1:26" ht="15" customHeight="1" x14ac:dyDescent="0.25">
      <c r="A27" s="73"/>
      <c r="B27" s="49"/>
      <c r="C27" s="73"/>
      <c r="D27" s="104"/>
      <c r="E27" s="104"/>
      <c r="F27" s="104"/>
      <c r="G27" s="104"/>
      <c r="H27" s="104"/>
      <c r="I27" s="73"/>
      <c r="J27" s="49"/>
      <c r="K27" s="73"/>
      <c r="L27" s="73"/>
      <c r="M27" s="73"/>
      <c r="N27" s="73"/>
      <c r="O27" s="73"/>
      <c r="P27" s="73"/>
      <c r="Q27" s="73"/>
      <c r="R27" s="73"/>
      <c r="S27" s="73"/>
      <c r="T27" s="73"/>
      <c r="U27" s="73"/>
      <c r="V27" s="73"/>
      <c r="W27" s="73"/>
      <c r="X27" s="73"/>
      <c r="Y27" s="73"/>
      <c r="Z27" s="73"/>
    </row>
    <row r="28" spans="1:26" ht="15" customHeight="1" x14ac:dyDescent="0.25">
      <c r="A28" s="73"/>
      <c r="B28" s="49"/>
      <c r="C28" s="73"/>
      <c r="D28" s="104"/>
      <c r="E28" s="104"/>
      <c r="F28" s="104"/>
      <c r="G28" s="104"/>
      <c r="H28" s="104"/>
      <c r="I28" s="73"/>
      <c r="J28" s="49"/>
      <c r="K28" s="73"/>
      <c r="L28" s="73"/>
      <c r="M28" s="73"/>
      <c r="N28" s="73"/>
      <c r="O28" s="73"/>
      <c r="P28" s="73"/>
      <c r="Q28" s="73"/>
      <c r="R28" s="73"/>
      <c r="S28" s="73"/>
      <c r="T28" s="73"/>
      <c r="U28" s="73"/>
      <c r="V28" s="73"/>
      <c r="W28" s="73"/>
      <c r="X28" s="73"/>
      <c r="Y28" s="73"/>
      <c r="Z28" s="73"/>
    </row>
    <row r="29" spans="1:26" ht="15" customHeight="1" x14ac:dyDescent="0.25">
      <c r="A29" s="73"/>
      <c r="B29" s="49"/>
      <c r="C29" s="73"/>
      <c r="D29" s="104"/>
      <c r="E29" s="104"/>
      <c r="F29" s="104"/>
      <c r="G29" s="104"/>
      <c r="H29" s="104"/>
      <c r="I29" s="73"/>
      <c r="J29" s="49"/>
      <c r="K29" s="73"/>
      <c r="L29" s="73"/>
      <c r="M29" s="73"/>
      <c r="N29" s="73"/>
      <c r="O29" s="73"/>
      <c r="P29" s="73"/>
      <c r="Q29" s="73"/>
      <c r="R29" s="73"/>
      <c r="S29" s="73"/>
      <c r="T29" s="73"/>
      <c r="U29" s="73"/>
      <c r="V29" s="73"/>
      <c r="W29" s="73"/>
      <c r="X29" s="73"/>
      <c r="Y29" s="73"/>
      <c r="Z29" s="73"/>
    </row>
    <row r="30" spans="1:26" ht="15" customHeight="1" x14ac:dyDescent="0.25">
      <c r="A30" s="73"/>
      <c r="B30" s="49"/>
      <c r="C30" s="73"/>
      <c r="D30" s="104"/>
      <c r="E30" s="104"/>
      <c r="F30" s="104"/>
      <c r="G30" s="104"/>
      <c r="H30" s="104"/>
      <c r="I30" s="73"/>
      <c r="J30" s="49"/>
      <c r="K30" s="73"/>
      <c r="L30" s="73"/>
      <c r="M30" s="73"/>
      <c r="N30" s="73"/>
      <c r="O30" s="73"/>
      <c r="P30" s="73"/>
      <c r="Q30" s="73"/>
      <c r="R30" s="73"/>
      <c r="S30" s="73"/>
      <c r="T30" s="73"/>
      <c r="U30" s="73"/>
      <c r="V30" s="73"/>
      <c r="W30" s="73"/>
      <c r="X30" s="73"/>
      <c r="Y30" s="73"/>
      <c r="Z30" s="73"/>
    </row>
    <row r="31" spans="1:26" ht="15" customHeight="1" x14ac:dyDescent="0.25">
      <c r="A31" s="73"/>
      <c r="B31" s="49"/>
      <c r="C31" s="73"/>
      <c r="D31" s="104"/>
      <c r="E31" s="104"/>
      <c r="F31" s="104"/>
      <c r="G31" s="104"/>
      <c r="H31" s="104"/>
      <c r="I31" s="73"/>
      <c r="J31" s="49"/>
      <c r="K31" s="73"/>
      <c r="L31" s="73"/>
      <c r="M31" s="73"/>
      <c r="N31" s="73"/>
      <c r="O31" s="73"/>
      <c r="P31" s="73"/>
      <c r="Q31" s="73"/>
      <c r="R31" s="73"/>
      <c r="S31" s="73"/>
      <c r="T31" s="73"/>
      <c r="U31" s="73"/>
      <c r="V31" s="73"/>
      <c r="W31" s="73"/>
      <c r="X31" s="73"/>
      <c r="Y31" s="73"/>
      <c r="Z31" s="73"/>
    </row>
    <row r="32" spans="1:26" ht="15" customHeight="1" x14ac:dyDescent="0.25">
      <c r="A32" s="73"/>
      <c r="B32" s="49"/>
      <c r="C32" s="73"/>
      <c r="D32" s="104"/>
      <c r="E32" s="104"/>
      <c r="F32" s="104"/>
      <c r="G32" s="104"/>
      <c r="H32" s="104"/>
      <c r="I32" s="73"/>
      <c r="J32" s="49"/>
      <c r="K32" s="73"/>
      <c r="L32" s="73"/>
      <c r="M32" s="73"/>
      <c r="N32" s="73"/>
      <c r="O32" s="73"/>
      <c r="P32" s="73"/>
      <c r="Q32" s="73"/>
      <c r="R32" s="73"/>
      <c r="S32" s="73"/>
      <c r="T32" s="73"/>
      <c r="U32" s="73"/>
      <c r="V32" s="73"/>
      <c r="W32" s="73"/>
      <c r="X32" s="73"/>
      <c r="Y32" s="73"/>
      <c r="Z32" s="73"/>
    </row>
    <row r="33" spans="1:26" ht="15" customHeight="1" x14ac:dyDescent="0.25">
      <c r="A33" s="73"/>
      <c r="B33" s="49"/>
      <c r="C33" s="73"/>
      <c r="D33" s="104"/>
      <c r="E33" s="104"/>
      <c r="F33" s="104"/>
      <c r="G33" s="104"/>
      <c r="H33" s="104"/>
      <c r="I33" s="73"/>
      <c r="J33" s="49"/>
      <c r="K33" s="73"/>
      <c r="L33" s="73"/>
      <c r="M33" s="73"/>
      <c r="N33" s="73"/>
      <c r="O33" s="73"/>
      <c r="P33" s="73"/>
      <c r="Q33" s="73"/>
      <c r="R33" s="73"/>
      <c r="S33" s="73"/>
      <c r="T33" s="73"/>
      <c r="U33" s="73"/>
      <c r="V33" s="73"/>
      <c r="W33" s="73"/>
      <c r="X33" s="73"/>
      <c r="Y33" s="73"/>
      <c r="Z33" s="73"/>
    </row>
    <row r="34" spans="1:26" ht="15" customHeight="1" x14ac:dyDescent="0.25">
      <c r="A34" s="73"/>
      <c r="B34" s="49"/>
      <c r="C34" s="73"/>
      <c r="D34" s="104"/>
      <c r="E34" s="104"/>
      <c r="F34" s="104"/>
      <c r="G34" s="104"/>
      <c r="H34" s="104"/>
      <c r="I34" s="73"/>
      <c r="J34" s="49"/>
      <c r="K34" s="73"/>
      <c r="L34" s="73"/>
      <c r="M34" s="73"/>
      <c r="N34" s="73"/>
      <c r="O34" s="73"/>
      <c r="P34" s="73"/>
      <c r="Q34" s="73"/>
      <c r="R34" s="73"/>
      <c r="S34" s="73"/>
      <c r="T34" s="73"/>
      <c r="U34" s="73"/>
      <c r="V34" s="73"/>
      <c r="W34" s="73"/>
      <c r="X34" s="73"/>
      <c r="Y34" s="73"/>
      <c r="Z34" s="73"/>
    </row>
    <row r="35" spans="1:26" ht="15" customHeight="1" x14ac:dyDescent="0.25">
      <c r="A35" s="73"/>
      <c r="B35" s="49"/>
      <c r="C35" s="73"/>
      <c r="D35" s="104"/>
      <c r="E35" s="104"/>
      <c r="F35" s="104"/>
      <c r="G35" s="104"/>
      <c r="H35" s="104"/>
      <c r="I35" s="73"/>
      <c r="J35" s="49"/>
      <c r="K35" s="73"/>
      <c r="L35" s="73"/>
      <c r="M35" s="73"/>
      <c r="N35" s="73"/>
      <c r="O35" s="73"/>
      <c r="P35" s="73"/>
      <c r="Q35" s="73"/>
      <c r="R35" s="73"/>
      <c r="S35" s="73"/>
      <c r="T35" s="73"/>
      <c r="U35" s="73"/>
      <c r="V35" s="73"/>
      <c r="W35" s="73"/>
      <c r="X35" s="73"/>
      <c r="Y35" s="73"/>
      <c r="Z35" s="73"/>
    </row>
    <row r="36" spans="1:26" ht="15" customHeight="1" x14ac:dyDescent="0.25">
      <c r="A36" s="73"/>
      <c r="B36" s="49"/>
      <c r="C36" s="73"/>
      <c r="D36" s="104"/>
      <c r="E36" s="104"/>
      <c r="F36" s="104"/>
      <c r="G36" s="104"/>
      <c r="H36" s="104"/>
      <c r="I36" s="73"/>
      <c r="J36" s="49"/>
      <c r="K36" s="73"/>
      <c r="L36" s="73"/>
      <c r="M36" s="73"/>
      <c r="N36" s="73"/>
      <c r="O36" s="73"/>
      <c r="P36" s="73"/>
      <c r="Q36" s="73"/>
      <c r="R36" s="73"/>
      <c r="S36" s="73"/>
      <c r="T36" s="73"/>
      <c r="U36" s="73"/>
      <c r="V36" s="73"/>
      <c r="W36" s="73"/>
      <c r="X36" s="73"/>
      <c r="Y36" s="73"/>
      <c r="Z36" s="73"/>
    </row>
    <row r="37" spans="1:26" ht="15" customHeight="1" x14ac:dyDescent="0.25">
      <c r="A37" s="73"/>
      <c r="B37" s="49"/>
      <c r="C37" s="73"/>
      <c r="D37" s="104"/>
      <c r="E37" s="104"/>
      <c r="F37" s="104"/>
      <c r="G37" s="104"/>
      <c r="H37" s="104"/>
      <c r="I37" s="73"/>
      <c r="J37" s="49"/>
      <c r="K37" s="73"/>
      <c r="L37" s="73"/>
      <c r="M37" s="73"/>
      <c r="N37" s="73"/>
      <c r="O37" s="73"/>
      <c r="P37" s="73"/>
      <c r="Q37" s="73"/>
      <c r="R37" s="73"/>
      <c r="S37" s="73"/>
      <c r="T37" s="73"/>
      <c r="U37" s="73"/>
      <c r="V37" s="73"/>
      <c r="W37" s="73"/>
      <c r="X37" s="73"/>
      <c r="Y37" s="73"/>
      <c r="Z37" s="73"/>
    </row>
    <row r="38" spans="1:26" ht="15" customHeight="1" x14ac:dyDescent="0.25">
      <c r="A38" s="73"/>
      <c r="B38" s="49"/>
      <c r="C38" s="73"/>
      <c r="D38" s="104"/>
      <c r="E38" s="104"/>
      <c r="F38" s="104"/>
      <c r="G38" s="104"/>
      <c r="H38" s="104"/>
      <c r="I38" s="73"/>
      <c r="J38" s="49"/>
      <c r="K38" s="73"/>
      <c r="L38" s="73"/>
      <c r="M38" s="73"/>
      <c r="N38" s="73"/>
      <c r="O38" s="73"/>
      <c r="P38" s="73"/>
      <c r="Q38" s="73"/>
      <c r="R38" s="73"/>
      <c r="S38" s="73"/>
      <c r="T38" s="73"/>
      <c r="U38" s="73"/>
      <c r="V38" s="73"/>
      <c r="W38" s="73"/>
      <c r="X38" s="73"/>
      <c r="Y38" s="73"/>
      <c r="Z38" s="73"/>
    </row>
    <row r="39" spans="1:26" ht="15" customHeight="1" x14ac:dyDescent="0.25">
      <c r="A39" s="73"/>
      <c r="B39" s="49"/>
      <c r="C39" s="73"/>
      <c r="D39" s="104"/>
      <c r="E39" s="104"/>
      <c r="F39" s="104"/>
      <c r="G39" s="104"/>
      <c r="H39" s="104"/>
      <c r="I39" s="73"/>
      <c r="J39" s="49"/>
      <c r="K39" s="73"/>
      <c r="L39" s="73"/>
      <c r="M39" s="73"/>
      <c r="N39" s="73"/>
      <c r="O39" s="73"/>
      <c r="P39" s="73"/>
      <c r="Q39" s="73"/>
      <c r="R39" s="73"/>
      <c r="S39" s="73"/>
      <c r="T39" s="73"/>
      <c r="U39" s="73"/>
      <c r="V39" s="73"/>
      <c r="W39" s="73"/>
      <c r="X39" s="73"/>
      <c r="Y39" s="73"/>
      <c r="Z39" s="73"/>
    </row>
    <row r="40" spans="1:26" ht="15" customHeight="1" x14ac:dyDescent="0.25">
      <c r="A40" s="73"/>
      <c r="B40" s="49"/>
      <c r="C40" s="73"/>
      <c r="D40" s="104"/>
      <c r="E40" s="104"/>
      <c r="F40" s="104"/>
      <c r="G40" s="104"/>
      <c r="H40" s="104"/>
      <c r="I40" s="73"/>
      <c r="J40" s="49"/>
      <c r="K40" s="73"/>
      <c r="L40" s="73"/>
      <c r="M40" s="73"/>
      <c r="N40" s="73"/>
      <c r="O40" s="73"/>
      <c r="P40" s="73"/>
      <c r="Q40" s="73"/>
      <c r="R40" s="73"/>
      <c r="S40" s="73"/>
      <c r="T40" s="73"/>
      <c r="U40" s="73"/>
      <c r="V40" s="73"/>
      <c r="W40" s="73"/>
      <c r="X40" s="73"/>
      <c r="Y40" s="73"/>
      <c r="Z40" s="73"/>
    </row>
    <row r="41" spans="1:26" ht="15" customHeight="1" x14ac:dyDescent="0.25">
      <c r="A41" s="73"/>
      <c r="B41" s="49"/>
      <c r="C41" s="73"/>
      <c r="D41" s="104"/>
      <c r="E41" s="104"/>
      <c r="F41" s="104"/>
      <c r="G41" s="104"/>
      <c r="H41" s="104"/>
      <c r="I41" s="73"/>
      <c r="J41" s="49"/>
      <c r="K41" s="73"/>
      <c r="L41" s="73"/>
      <c r="M41" s="73"/>
      <c r="N41" s="73"/>
      <c r="O41" s="73"/>
      <c r="P41" s="73"/>
      <c r="Q41" s="73"/>
      <c r="R41" s="73"/>
      <c r="S41" s="73"/>
      <c r="T41" s="73"/>
      <c r="U41" s="73"/>
      <c r="V41" s="73"/>
      <c r="W41" s="73"/>
      <c r="X41" s="73"/>
      <c r="Y41" s="73"/>
      <c r="Z41" s="73"/>
    </row>
    <row r="42" spans="1:26" ht="15" customHeight="1" x14ac:dyDescent="0.25">
      <c r="A42" s="73"/>
      <c r="B42" s="49"/>
      <c r="C42" s="73"/>
      <c r="D42" s="104"/>
      <c r="E42" s="104"/>
      <c r="F42" s="104"/>
      <c r="G42" s="104"/>
      <c r="H42" s="104"/>
      <c r="I42" s="73"/>
      <c r="J42" s="49"/>
      <c r="K42" s="73"/>
      <c r="L42" s="73"/>
      <c r="M42" s="73"/>
      <c r="N42" s="73"/>
      <c r="O42" s="73"/>
      <c r="P42" s="73"/>
      <c r="Q42" s="73"/>
      <c r="R42" s="73"/>
      <c r="S42" s="73"/>
      <c r="T42" s="73"/>
      <c r="U42" s="73"/>
      <c r="V42" s="73"/>
      <c r="W42" s="73"/>
      <c r="X42" s="73"/>
      <c r="Y42" s="73"/>
      <c r="Z42" s="73"/>
    </row>
    <row r="43" spans="1:26" ht="15" customHeight="1" x14ac:dyDescent="0.25">
      <c r="A43" s="73"/>
      <c r="B43" s="49"/>
      <c r="C43" s="73"/>
      <c r="D43" s="104"/>
      <c r="E43" s="104"/>
      <c r="F43" s="104"/>
      <c r="G43" s="104"/>
      <c r="H43" s="104"/>
      <c r="I43" s="73"/>
      <c r="J43" s="49"/>
      <c r="K43" s="73"/>
      <c r="L43" s="73"/>
      <c r="M43" s="73"/>
      <c r="N43" s="73"/>
      <c r="O43" s="73"/>
      <c r="P43" s="73"/>
      <c r="Q43" s="73"/>
      <c r="R43" s="73"/>
      <c r="S43" s="73"/>
      <c r="T43" s="73"/>
      <c r="U43" s="73"/>
      <c r="V43" s="73"/>
      <c r="W43" s="73"/>
      <c r="X43" s="73"/>
      <c r="Y43" s="73"/>
      <c r="Z43" s="73"/>
    </row>
    <row r="44" spans="1:26" ht="15" customHeight="1" x14ac:dyDescent="0.25">
      <c r="A44" s="73"/>
      <c r="B44" s="49"/>
      <c r="C44" s="73"/>
      <c r="D44" s="104"/>
      <c r="E44" s="104"/>
      <c r="F44" s="104"/>
      <c r="G44" s="104"/>
      <c r="H44" s="104"/>
      <c r="I44" s="73"/>
      <c r="J44" s="49"/>
      <c r="K44" s="73"/>
      <c r="L44" s="73"/>
      <c r="M44" s="73"/>
      <c r="N44" s="73"/>
      <c r="O44" s="73"/>
      <c r="P44" s="73"/>
      <c r="Q44" s="73"/>
      <c r="R44" s="73"/>
      <c r="S44" s="73"/>
      <c r="T44" s="73"/>
      <c r="U44" s="73"/>
      <c r="V44" s="73"/>
      <c r="W44" s="73"/>
      <c r="X44" s="73"/>
      <c r="Y44" s="73"/>
      <c r="Z44" s="73"/>
    </row>
    <row r="45" spans="1:26" ht="15" customHeight="1" x14ac:dyDescent="0.25">
      <c r="A45" s="73"/>
      <c r="B45" s="49"/>
      <c r="C45" s="73"/>
      <c r="D45" s="104"/>
      <c r="E45" s="104"/>
      <c r="F45" s="104"/>
      <c r="G45" s="104"/>
      <c r="H45" s="104"/>
      <c r="I45" s="73"/>
      <c r="J45" s="49"/>
      <c r="K45" s="73"/>
      <c r="L45" s="73"/>
      <c r="M45" s="73"/>
      <c r="N45" s="73"/>
      <c r="O45" s="73"/>
      <c r="P45" s="73"/>
      <c r="Q45" s="73"/>
      <c r="R45" s="73"/>
      <c r="S45" s="73"/>
      <c r="T45" s="73"/>
      <c r="U45" s="73"/>
      <c r="V45" s="73"/>
      <c r="W45" s="73"/>
      <c r="X45" s="73"/>
      <c r="Y45" s="73"/>
      <c r="Z45" s="73"/>
    </row>
    <row r="46" spans="1:26" ht="15" customHeight="1" x14ac:dyDescent="0.25">
      <c r="A46" s="73"/>
      <c r="B46" s="49"/>
      <c r="C46" s="73"/>
      <c r="D46" s="104"/>
      <c r="E46" s="104"/>
      <c r="F46" s="104"/>
      <c r="G46" s="104"/>
      <c r="H46" s="104"/>
      <c r="I46" s="73"/>
      <c r="J46" s="49"/>
      <c r="K46" s="73"/>
      <c r="L46" s="73"/>
      <c r="M46" s="73"/>
      <c r="N46" s="73"/>
      <c r="O46" s="73"/>
      <c r="P46" s="73"/>
      <c r="Q46" s="73"/>
      <c r="R46" s="73"/>
      <c r="S46" s="73"/>
      <c r="T46" s="73"/>
      <c r="U46" s="73"/>
      <c r="V46" s="73"/>
      <c r="W46" s="73"/>
      <c r="X46" s="73"/>
      <c r="Y46" s="73"/>
      <c r="Z46" s="73"/>
    </row>
    <row r="47" spans="1:26" ht="15" customHeight="1" x14ac:dyDescent="0.25">
      <c r="A47" s="73"/>
      <c r="B47" s="49"/>
      <c r="C47" s="73"/>
      <c r="D47" s="104"/>
      <c r="E47" s="104"/>
      <c r="F47" s="104"/>
      <c r="G47" s="104"/>
      <c r="H47" s="104"/>
      <c r="I47" s="73"/>
      <c r="J47" s="49"/>
      <c r="K47" s="73"/>
      <c r="L47" s="73"/>
      <c r="M47" s="73"/>
      <c r="N47" s="73"/>
      <c r="O47" s="73"/>
      <c r="P47" s="73"/>
      <c r="Q47" s="73"/>
      <c r="R47" s="73"/>
      <c r="S47" s="73"/>
      <c r="T47" s="73"/>
      <c r="U47" s="73"/>
      <c r="V47" s="73"/>
      <c r="W47" s="73"/>
      <c r="X47" s="73"/>
      <c r="Y47" s="73"/>
      <c r="Z47" s="73"/>
    </row>
    <row r="48" spans="1:26" ht="15" customHeight="1" x14ac:dyDescent="0.25">
      <c r="A48" s="73"/>
      <c r="B48" s="49"/>
      <c r="C48" s="73"/>
      <c r="D48" s="104"/>
      <c r="E48" s="104"/>
      <c r="F48" s="104"/>
      <c r="G48" s="104"/>
      <c r="H48" s="104"/>
      <c r="I48" s="73"/>
      <c r="J48" s="49"/>
      <c r="K48" s="73"/>
      <c r="L48" s="73"/>
      <c r="M48" s="73"/>
      <c r="N48" s="73"/>
      <c r="O48" s="73"/>
      <c r="P48" s="73"/>
      <c r="Q48" s="73"/>
      <c r="R48" s="73"/>
      <c r="S48" s="73"/>
      <c r="T48" s="73"/>
      <c r="U48" s="73"/>
      <c r="V48" s="73"/>
      <c r="W48" s="73"/>
      <c r="X48" s="73"/>
      <c r="Y48" s="73"/>
      <c r="Z48" s="73"/>
    </row>
    <row r="49" spans="1:26" ht="15" customHeight="1" x14ac:dyDescent="0.25">
      <c r="A49" s="73"/>
      <c r="B49" s="49"/>
      <c r="C49" s="73"/>
      <c r="D49" s="104"/>
      <c r="E49" s="104"/>
      <c r="F49" s="104"/>
      <c r="G49" s="104"/>
      <c r="H49" s="104"/>
      <c r="I49" s="73"/>
      <c r="J49" s="49"/>
      <c r="K49" s="73"/>
      <c r="L49" s="73"/>
      <c r="M49" s="73"/>
      <c r="N49" s="73"/>
      <c r="O49" s="73"/>
      <c r="P49" s="73"/>
      <c r="Q49" s="73"/>
      <c r="R49" s="73"/>
      <c r="S49" s="73"/>
      <c r="T49" s="73"/>
      <c r="U49" s="73"/>
      <c r="V49" s="73"/>
      <c r="W49" s="73"/>
      <c r="X49" s="73"/>
      <c r="Y49" s="73"/>
      <c r="Z49" s="73"/>
    </row>
    <row r="50" spans="1:26" ht="15" customHeight="1" x14ac:dyDescent="0.25">
      <c r="A50" s="73"/>
      <c r="B50" s="49"/>
      <c r="C50" s="73"/>
      <c r="D50" s="104"/>
      <c r="E50" s="104"/>
      <c r="F50" s="104"/>
      <c r="G50" s="104"/>
      <c r="H50" s="104"/>
      <c r="I50" s="73"/>
      <c r="J50" s="49"/>
      <c r="K50" s="73"/>
      <c r="L50" s="73"/>
      <c r="M50" s="73"/>
      <c r="N50" s="73"/>
      <c r="O50" s="73"/>
      <c r="P50" s="73"/>
      <c r="Q50" s="73"/>
      <c r="R50" s="73"/>
      <c r="S50" s="73"/>
      <c r="T50" s="73"/>
      <c r="U50" s="73"/>
      <c r="V50" s="73"/>
      <c r="W50" s="73"/>
      <c r="X50" s="73"/>
      <c r="Y50" s="73"/>
      <c r="Z50" s="73"/>
    </row>
    <row r="51" spans="1:26" ht="15" customHeight="1" x14ac:dyDescent="0.25">
      <c r="A51" s="73"/>
      <c r="B51" s="49"/>
      <c r="C51" s="73"/>
      <c r="D51" s="104"/>
      <c r="E51" s="104"/>
      <c r="F51" s="104"/>
      <c r="G51" s="104"/>
      <c r="H51" s="104"/>
      <c r="I51" s="73"/>
      <c r="J51" s="49"/>
      <c r="K51" s="73"/>
      <c r="L51" s="73"/>
      <c r="M51" s="73"/>
      <c r="N51" s="73"/>
      <c r="O51" s="73"/>
      <c r="P51" s="73"/>
      <c r="Q51" s="73"/>
      <c r="R51" s="73"/>
      <c r="S51" s="73"/>
      <c r="T51" s="73"/>
      <c r="U51" s="73"/>
      <c r="V51" s="73"/>
      <c r="W51" s="73"/>
      <c r="X51" s="73"/>
      <c r="Y51" s="73"/>
      <c r="Z51" s="73"/>
    </row>
    <row r="52" spans="1:26" ht="15" customHeight="1" x14ac:dyDescent="0.25">
      <c r="A52" s="73"/>
      <c r="B52" s="49"/>
      <c r="C52" s="73"/>
      <c r="D52" s="104"/>
      <c r="E52" s="104"/>
      <c r="F52" s="104"/>
      <c r="G52" s="104"/>
      <c r="H52" s="104"/>
      <c r="I52" s="73"/>
      <c r="J52" s="49"/>
      <c r="K52" s="73"/>
      <c r="L52" s="73"/>
      <c r="M52" s="73"/>
      <c r="N52" s="73"/>
      <c r="O52" s="73"/>
      <c r="P52" s="73"/>
      <c r="Q52" s="73"/>
      <c r="R52" s="73"/>
      <c r="S52" s="73"/>
      <c r="T52" s="73"/>
      <c r="U52" s="73"/>
      <c r="V52" s="73"/>
      <c r="W52" s="73"/>
      <c r="X52" s="73"/>
      <c r="Y52" s="73"/>
      <c r="Z52" s="73"/>
    </row>
    <row r="53" spans="1:26" ht="15" customHeight="1" x14ac:dyDescent="0.25">
      <c r="A53" s="73"/>
      <c r="B53" s="49"/>
      <c r="C53" s="73"/>
      <c r="D53" s="104"/>
      <c r="E53" s="104"/>
      <c r="F53" s="104"/>
      <c r="G53" s="104"/>
      <c r="H53" s="104"/>
      <c r="I53" s="73"/>
      <c r="J53" s="49"/>
      <c r="K53" s="73"/>
      <c r="L53" s="73"/>
      <c r="M53" s="73"/>
      <c r="N53" s="73"/>
      <c r="O53" s="73"/>
      <c r="P53" s="73"/>
      <c r="Q53" s="73"/>
      <c r="R53" s="73"/>
      <c r="S53" s="73"/>
      <c r="T53" s="73"/>
      <c r="U53" s="73"/>
      <c r="V53" s="73"/>
      <c r="W53" s="73"/>
      <c r="X53" s="73"/>
      <c r="Y53" s="73"/>
      <c r="Z53" s="73"/>
    </row>
    <row r="54" spans="1:26" ht="15" customHeight="1" x14ac:dyDescent="0.25">
      <c r="A54" s="73"/>
      <c r="B54" s="49"/>
      <c r="C54" s="73"/>
      <c r="D54" s="104"/>
      <c r="E54" s="104"/>
      <c r="F54" s="104"/>
      <c r="G54" s="104"/>
      <c r="H54" s="104"/>
      <c r="I54" s="73"/>
      <c r="J54" s="49"/>
      <c r="K54" s="73"/>
      <c r="L54" s="73"/>
      <c r="M54" s="73"/>
      <c r="N54" s="73"/>
      <c r="O54" s="73"/>
      <c r="P54" s="73"/>
      <c r="Q54" s="73"/>
      <c r="R54" s="73"/>
      <c r="S54" s="73"/>
      <c r="T54" s="73"/>
      <c r="U54" s="73"/>
      <c r="V54" s="73"/>
      <c r="W54" s="73"/>
      <c r="X54" s="73"/>
      <c r="Y54" s="73"/>
      <c r="Z54" s="73"/>
    </row>
    <row r="55" spans="1:26" ht="15" customHeight="1" x14ac:dyDescent="0.25">
      <c r="A55" s="73"/>
      <c r="B55" s="49"/>
      <c r="C55" s="73"/>
      <c r="D55" s="104"/>
      <c r="E55" s="104"/>
      <c r="F55" s="104"/>
      <c r="G55" s="104"/>
      <c r="H55" s="104"/>
      <c r="I55" s="73"/>
      <c r="J55" s="49"/>
      <c r="K55" s="73"/>
      <c r="L55" s="73"/>
      <c r="M55" s="73"/>
      <c r="N55" s="73"/>
      <c r="O55" s="73"/>
      <c r="P55" s="73"/>
      <c r="Q55" s="73"/>
      <c r="R55" s="73"/>
      <c r="S55" s="73"/>
      <c r="T55" s="73"/>
      <c r="U55" s="73"/>
      <c r="V55" s="73"/>
      <c r="W55" s="73"/>
      <c r="X55" s="73"/>
      <c r="Y55" s="73"/>
      <c r="Z55" s="73"/>
    </row>
    <row r="56" spans="1:26" ht="15" customHeight="1" x14ac:dyDescent="0.25">
      <c r="A56" s="73"/>
      <c r="B56" s="49"/>
      <c r="C56" s="73"/>
      <c r="D56" s="104"/>
      <c r="E56" s="104"/>
      <c r="F56" s="104"/>
      <c r="G56" s="104"/>
      <c r="H56" s="104"/>
      <c r="I56" s="73"/>
      <c r="J56" s="49"/>
      <c r="K56" s="73"/>
      <c r="L56" s="73"/>
      <c r="M56" s="73"/>
      <c r="N56" s="73"/>
      <c r="O56" s="73"/>
      <c r="P56" s="73"/>
      <c r="Q56" s="73"/>
      <c r="R56" s="73"/>
      <c r="S56" s="73"/>
      <c r="T56" s="73"/>
      <c r="U56" s="73"/>
      <c r="V56" s="73"/>
      <c r="W56" s="73"/>
      <c r="X56" s="73"/>
      <c r="Y56" s="73"/>
      <c r="Z56" s="73"/>
    </row>
    <row r="57" spans="1:26" ht="15" customHeight="1" x14ac:dyDescent="0.25">
      <c r="A57" s="73"/>
      <c r="B57" s="49"/>
      <c r="C57" s="73"/>
      <c r="D57" s="104"/>
      <c r="E57" s="104"/>
      <c r="F57" s="104"/>
      <c r="G57" s="104"/>
      <c r="H57" s="104"/>
      <c r="I57" s="73"/>
      <c r="J57" s="49"/>
      <c r="K57" s="73"/>
      <c r="L57" s="73"/>
      <c r="M57" s="73"/>
      <c r="N57" s="73"/>
      <c r="O57" s="73"/>
      <c r="P57" s="73"/>
      <c r="Q57" s="73"/>
      <c r="R57" s="73"/>
      <c r="S57" s="73"/>
      <c r="T57" s="73"/>
      <c r="U57" s="73"/>
      <c r="V57" s="73"/>
      <c r="W57" s="73"/>
      <c r="X57" s="73"/>
      <c r="Y57" s="73"/>
      <c r="Z57" s="73"/>
    </row>
    <row r="58" spans="1:26" ht="15" customHeight="1" x14ac:dyDescent="0.25">
      <c r="A58" s="73"/>
      <c r="B58" s="49"/>
      <c r="C58" s="73"/>
      <c r="D58" s="104"/>
      <c r="E58" s="104"/>
      <c r="F58" s="104"/>
      <c r="G58" s="104"/>
      <c r="H58" s="104"/>
      <c r="I58" s="73"/>
      <c r="J58" s="49"/>
      <c r="K58" s="73"/>
      <c r="L58" s="73"/>
      <c r="M58" s="73"/>
      <c r="N58" s="73"/>
      <c r="O58" s="73"/>
      <c r="P58" s="73"/>
      <c r="Q58" s="73"/>
      <c r="R58" s="73"/>
      <c r="S58" s="73"/>
      <c r="T58" s="73"/>
      <c r="U58" s="73"/>
      <c r="V58" s="73"/>
      <c r="W58" s="73"/>
      <c r="X58" s="73"/>
      <c r="Y58" s="73"/>
      <c r="Z58" s="73"/>
    </row>
    <row r="59" spans="1:26" ht="15" customHeight="1" x14ac:dyDescent="0.25">
      <c r="A59" s="73"/>
      <c r="B59" s="49"/>
      <c r="C59" s="73"/>
      <c r="D59" s="104"/>
      <c r="E59" s="104"/>
      <c r="F59" s="104"/>
      <c r="G59" s="104"/>
      <c r="H59" s="104"/>
      <c r="I59" s="73"/>
      <c r="J59" s="49"/>
      <c r="K59" s="73"/>
      <c r="L59" s="73"/>
      <c r="M59" s="73"/>
      <c r="N59" s="73"/>
      <c r="O59" s="73"/>
      <c r="P59" s="73"/>
      <c r="Q59" s="73"/>
      <c r="R59" s="73"/>
      <c r="S59" s="73"/>
      <c r="T59" s="73"/>
      <c r="U59" s="73"/>
      <c r="V59" s="73"/>
      <c r="W59" s="73"/>
      <c r="X59" s="73"/>
      <c r="Y59" s="73"/>
      <c r="Z59" s="73"/>
    </row>
    <row r="60" spans="1:26" ht="15" customHeight="1" x14ac:dyDescent="0.25">
      <c r="A60" s="73"/>
      <c r="B60" s="49"/>
      <c r="C60" s="73"/>
      <c r="D60" s="104"/>
      <c r="E60" s="104"/>
      <c r="F60" s="104"/>
      <c r="G60" s="104"/>
      <c r="H60" s="104"/>
      <c r="I60" s="73"/>
      <c r="J60" s="49"/>
      <c r="K60" s="73"/>
      <c r="L60" s="73"/>
      <c r="M60" s="73"/>
      <c r="N60" s="73"/>
      <c r="O60" s="73"/>
      <c r="P60" s="73"/>
      <c r="Q60" s="73"/>
      <c r="R60" s="73"/>
      <c r="S60" s="73"/>
      <c r="T60" s="73"/>
      <c r="U60" s="73"/>
      <c r="V60" s="73"/>
      <c r="W60" s="73"/>
      <c r="X60" s="73"/>
      <c r="Y60" s="73"/>
      <c r="Z60" s="73"/>
    </row>
    <row r="61" spans="1:26" ht="15" customHeight="1" x14ac:dyDescent="0.25">
      <c r="A61" s="73"/>
      <c r="B61" s="49"/>
      <c r="C61" s="73"/>
      <c r="D61" s="104"/>
      <c r="E61" s="104"/>
      <c r="F61" s="104"/>
      <c r="G61" s="104"/>
      <c r="H61" s="104"/>
      <c r="I61" s="73"/>
      <c r="J61" s="49"/>
      <c r="K61" s="73"/>
      <c r="L61" s="73"/>
      <c r="M61" s="73"/>
      <c r="N61" s="73"/>
      <c r="O61" s="73"/>
      <c r="P61" s="73"/>
      <c r="Q61" s="73"/>
      <c r="R61" s="73"/>
      <c r="S61" s="73"/>
      <c r="T61" s="73"/>
      <c r="U61" s="73"/>
      <c r="V61" s="73"/>
      <c r="W61" s="73"/>
      <c r="X61" s="73"/>
      <c r="Y61" s="73"/>
      <c r="Z61" s="73"/>
    </row>
    <row r="62" spans="1:26" ht="15" customHeight="1" x14ac:dyDescent="0.25">
      <c r="A62" s="73"/>
      <c r="B62" s="49"/>
      <c r="C62" s="73"/>
      <c r="D62" s="104"/>
      <c r="E62" s="104"/>
      <c r="F62" s="104"/>
      <c r="G62" s="104"/>
      <c r="H62" s="104"/>
      <c r="I62" s="73"/>
      <c r="J62" s="49"/>
      <c r="K62" s="73"/>
      <c r="L62" s="73"/>
      <c r="M62" s="73"/>
      <c r="N62" s="73"/>
      <c r="O62" s="73"/>
      <c r="P62" s="73"/>
      <c r="Q62" s="73"/>
      <c r="R62" s="73"/>
      <c r="S62" s="73"/>
      <c r="T62" s="73"/>
      <c r="U62" s="73"/>
      <c r="V62" s="73"/>
      <c r="W62" s="73"/>
      <c r="X62" s="73"/>
      <c r="Y62" s="73"/>
      <c r="Z62" s="73"/>
    </row>
    <row r="63" spans="1:26" ht="15" customHeight="1" x14ac:dyDescent="0.25">
      <c r="A63" s="73"/>
      <c r="B63" s="49"/>
      <c r="C63" s="73"/>
      <c r="D63" s="104"/>
      <c r="E63" s="104"/>
      <c r="F63" s="104"/>
      <c r="G63" s="104"/>
      <c r="H63" s="104"/>
      <c r="I63" s="73"/>
      <c r="J63" s="49"/>
      <c r="K63" s="73"/>
      <c r="L63" s="73"/>
      <c r="M63" s="73"/>
      <c r="N63" s="73"/>
      <c r="O63" s="73"/>
      <c r="P63" s="73"/>
      <c r="Q63" s="73"/>
      <c r="R63" s="73"/>
      <c r="S63" s="73"/>
      <c r="T63" s="73"/>
      <c r="U63" s="73"/>
      <c r="V63" s="73"/>
      <c r="W63" s="73"/>
      <c r="X63" s="73"/>
      <c r="Y63" s="73"/>
      <c r="Z63" s="73"/>
    </row>
    <row r="64" spans="1:26" ht="15" customHeight="1" x14ac:dyDescent="0.25">
      <c r="A64" s="73"/>
      <c r="B64" s="49"/>
      <c r="C64" s="73"/>
      <c r="D64" s="104"/>
      <c r="E64" s="104"/>
      <c r="F64" s="104"/>
      <c r="G64" s="104"/>
      <c r="H64" s="104"/>
      <c r="I64" s="73"/>
      <c r="J64" s="49"/>
      <c r="K64" s="73"/>
      <c r="L64" s="73"/>
      <c r="M64" s="73"/>
      <c r="N64" s="73"/>
      <c r="O64" s="73"/>
      <c r="P64" s="73"/>
      <c r="Q64" s="73"/>
      <c r="R64" s="73"/>
      <c r="S64" s="73"/>
      <c r="T64" s="73"/>
      <c r="U64" s="73"/>
      <c r="V64" s="73"/>
      <c r="W64" s="73"/>
      <c r="X64" s="73"/>
      <c r="Y64" s="73"/>
      <c r="Z64" s="73"/>
    </row>
    <row r="65" spans="1:26" ht="15" customHeight="1" x14ac:dyDescent="0.25">
      <c r="A65" s="73"/>
      <c r="B65" s="49"/>
      <c r="C65" s="73"/>
      <c r="D65" s="104"/>
      <c r="E65" s="104"/>
      <c r="F65" s="104"/>
      <c r="G65" s="104"/>
      <c r="H65" s="104"/>
      <c r="I65" s="73"/>
      <c r="J65" s="49"/>
      <c r="K65" s="73"/>
      <c r="L65" s="73"/>
      <c r="M65" s="73"/>
      <c r="N65" s="73"/>
      <c r="O65" s="73"/>
      <c r="P65" s="73"/>
      <c r="Q65" s="73"/>
      <c r="R65" s="73"/>
      <c r="S65" s="73"/>
      <c r="T65" s="73"/>
      <c r="U65" s="73"/>
      <c r="V65" s="73"/>
      <c r="W65" s="73"/>
      <c r="X65" s="73"/>
      <c r="Y65" s="73"/>
      <c r="Z65" s="73"/>
    </row>
    <row r="66" spans="1:26" ht="15" customHeight="1" x14ac:dyDescent="0.25">
      <c r="A66" s="73"/>
      <c r="B66" s="49"/>
      <c r="C66" s="73"/>
      <c r="D66" s="104"/>
      <c r="E66" s="104"/>
      <c r="F66" s="104"/>
      <c r="G66" s="104"/>
      <c r="H66" s="104"/>
      <c r="I66" s="73"/>
      <c r="J66" s="49"/>
      <c r="K66" s="73"/>
      <c r="L66" s="73"/>
      <c r="M66" s="73"/>
      <c r="N66" s="73"/>
      <c r="O66" s="73"/>
      <c r="P66" s="73"/>
      <c r="Q66" s="73"/>
      <c r="R66" s="73"/>
      <c r="S66" s="73"/>
      <c r="T66" s="73"/>
      <c r="U66" s="73"/>
      <c r="V66" s="73"/>
      <c r="W66" s="73"/>
      <c r="X66" s="73"/>
      <c r="Y66" s="73"/>
      <c r="Z66" s="73"/>
    </row>
    <row r="67" spans="1:26" ht="15" customHeight="1" x14ac:dyDescent="0.25">
      <c r="A67" s="73"/>
      <c r="B67" s="49"/>
      <c r="C67" s="73"/>
      <c r="D67" s="104"/>
      <c r="E67" s="104"/>
      <c r="F67" s="104"/>
      <c r="G67" s="104"/>
      <c r="H67" s="104"/>
      <c r="I67" s="73"/>
      <c r="J67" s="49"/>
      <c r="K67" s="73"/>
      <c r="L67" s="73"/>
      <c r="M67" s="73"/>
      <c r="N67" s="73"/>
      <c r="O67" s="73"/>
      <c r="P67" s="73"/>
      <c r="Q67" s="73"/>
      <c r="R67" s="73"/>
      <c r="S67" s="73"/>
      <c r="T67" s="73"/>
      <c r="U67" s="73"/>
      <c r="V67" s="73"/>
      <c r="W67" s="73"/>
      <c r="X67" s="73"/>
      <c r="Y67" s="73"/>
      <c r="Z67" s="73"/>
    </row>
    <row r="68" spans="1:26" ht="15" customHeight="1" x14ac:dyDescent="0.25">
      <c r="A68" s="73"/>
      <c r="B68" s="49"/>
      <c r="C68" s="73"/>
      <c r="D68" s="104"/>
      <c r="E68" s="104"/>
      <c r="F68" s="104"/>
      <c r="G68" s="104"/>
      <c r="H68" s="104"/>
      <c r="I68" s="73"/>
      <c r="J68" s="49"/>
      <c r="K68" s="73"/>
      <c r="L68" s="73"/>
      <c r="M68" s="73"/>
      <c r="N68" s="73"/>
      <c r="O68" s="73"/>
      <c r="P68" s="73"/>
      <c r="Q68" s="73"/>
      <c r="R68" s="73"/>
      <c r="S68" s="73"/>
      <c r="T68" s="73"/>
      <c r="U68" s="73"/>
      <c r="V68" s="73"/>
      <c r="W68" s="73"/>
      <c r="X68" s="73"/>
      <c r="Y68" s="73"/>
      <c r="Z68" s="73"/>
    </row>
    <row r="69" spans="1:26" ht="15" customHeight="1" x14ac:dyDescent="0.25">
      <c r="A69" s="73"/>
      <c r="B69" s="49"/>
      <c r="C69" s="73"/>
      <c r="D69" s="104"/>
      <c r="E69" s="104"/>
      <c r="F69" s="104"/>
      <c r="G69" s="104"/>
      <c r="H69" s="104"/>
      <c r="I69" s="73"/>
      <c r="J69" s="49"/>
      <c r="K69" s="73"/>
      <c r="L69" s="73"/>
      <c r="M69" s="73"/>
      <c r="N69" s="73"/>
      <c r="O69" s="73"/>
      <c r="P69" s="73"/>
      <c r="Q69" s="73"/>
      <c r="R69" s="73"/>
      <c r="S69" s="73"/>
      <c r="T69" s="73"/>
      <c r="U69" s="73"/>
      <c r="V69" s="73"/>
      <c r="W69" s="73"/>
      <c r="X69" s="73"/>
      <c r="Y69" s="73"/>
      <c r="Z69" s="73"/>
    </row>
    <row r="70" spans="1:26" ht="15" customHeight="1" x14ac:dyDescent="0.25">
      <c r="A70" s="73"/>
      <c r="B70" s="49"/>
      <c r="C70" s="73"/>
      <c r="D70" s="104"/>
      <c r="E70" s="104"/>
      <c r="F70" s="104"/>
      <c r="G70" s="104"/>
      <c r="H70" s="104"/>
      <c r="I70" s="73"/>
      <c r="J70" s="49"/>
      <c r="K70" s="73"/>
      <c r="L70" s="73"/>
      <c r="M70" s="73"/>
      <c r="N70" s="73"/>
      <c r="O70" s="73"/>
      <c r="P70" s="73"/>
      <c r="Q70" s="73"/>
      <c r="R70" s="73"/>
      <c r="S70" s="73"/>
      <c r="T70" s="73"/>
      <c r="U70" s="73"/>
      <c r="V70" s="73"/>
      <c r="W70" s="73"/>
      <c r="X70" s="73"/>
      <c r="Y70" s="73"/>
      <c r="Z70" s="73"/>
    </row>
    <row r="71" spans="1:26" ht="15" customHeight="1" x14ac:dyDescent="0.25">
      <c r="A71" s="73"/>
      <c r="B71" s="49"/>
      <c r="C71" s="73"/>
      <c r="D71" s="104"/>
      <c r="E71" s="104"/>
      <c r="F71" s="104"/>
      <c r="G71" s="104"/>
      <c r="H71" s="104"/>
      <c r="I71" s="73"/>
      <c r="J71" s="49"/>
      <c r="K71" s="73"/>
      <c r="L71" s="73"/>
      <c r="M71" s="73"/>
      <c r="N71" s="73"/>
      <c r="O71" s="73"/>
      <c r="P71" s="73"/>
      <c r="Q71" s="73"/>
      <c r="R71" s="73"/>
      <c r="S71" s="73"/>
      <c r="T71" s="73"/>
      <c r="U71" s="73"/>
      <c r="V71" s="73"/>
      <c r="W71" s="73"/>
      <c r="X71" s="73"/>
      <c r="Y71" s="73"/>
      <c r="Z71" s="73"/>
    </row>
    <row r="72" spans="1:26" ht="15" customHeight="1" x14ac:dyDescent="0.25">
      <c r="A72" s="73"/>
      <c r="B72" s="49"/>
      <c r="C72" s="73"/>
      <c r="D72" s="104"/>
      <c r="E72" s="104"/>
      <c r="F72" s="104"/>
      <c r="G72" s="104"/>
      <c r="H72" s="104"/>
      <c r="I72" s="73"/>
      <c r="J72" s="49"/>
      <c r="K72" s="73"/>
      <c r="L72" s="73"/>
      <c r="M72" s="73"/>
      <c r="N72" s="73"/>
      <c r="O72" s="73"/>
      <c r="P72" s="73"/>
      <c r="Q72" s="73"/>
      <c r="R72" s="73"/>
      <c r="S72" s="73"/>
      <c r="T72" s="73"/>
      <c r="U72" s="73"/>
      <c r="V72" s="73"/>
      <c r="W72" s="73"/>
      <c r="X72" s="73"/>
      <c r="Y72" s="73"/>
      <c r="Z72" s="73"/>
    </row>
    <row r="73" spans="1:26" ht="15" customHeight="1" x14ac:dyDescent="0.25">
      <c r="A73" s="73"/>
      <c r="B73" s="49"/>
      <c r="C73" s="73"/>
      <c r="D73" s="104"/>
      <c r="E73" s="104"/>
      <c r="F73" s="104"/>
      <c r="G73" s="104"/>
      <c r="H73" s="104"/>
      <c r="I73" s="73"/>
      <c r="J73" s="49"/>
      <c r="K73" s="73"/>
      <c r="L73" s="73"/>
      <c r="M73" s="73"/>
      <c r="N73" s="73"/>
      <c r="O73" s="73"/>
      <c r="P73" s="73"/>
      <c r="Q73" s="73"/>
      <c r="R73" s="73"/>
      <c r="S73" s="73"/>
      <c r="T73" s="73"/>
      <c r="U73" s="73"/>
      <c r="V73" s="73"/>
      <c r="W73" s="73"/>
      <c r="X73" s="73"/>
      <c r="Y73" s="73"/>
      <c r="Z73" s="73"/>
    </row>
    <row r="74" spans="1:26" ht="15" customHeight="1" x14ac:dyDescent="0.25">
      <c r="A74" s="73"/>
      <c r="B74" s="49"/>
      <c r="C74" s="73"/>
      <c r="D74" s="104"/>
      <c r="E74" s="104"/>
      <c r="F74" s="104"/>
      <c r="G74" s="104"/>
      <c r="H74" s="104"/>
      <c r="I74" s="73"/>
      <c r="J74" s="49"/>
      <c r="K74" s="73"/>
      <c r="L74" s="73"/>
      <c r="M74" s="73"/>
      <c r="N74" s="73"/>
      <c r="O74" s="73"/>
      <c r="P74" s="73"/>
      <c r="Q74" s="73"/>
      <c r="R74" s="73"/>
      <c r="S74" s="73"/>
      <c r="T74" s="73"/>
      <c r="U74" s="73"/>
      <c r="V74" s="73"/>
      <c r="W74" s="73"/>
      <c r="X74" s="73"/>
      <c r="Y74" s="73"/>
      <c r="Z74" s="73"/>
    </row>
    <row r="75" spans="1:26" ht="15" customHeight="1" x14ac:dyDescent="0.25">
      <c r="A75" s="73"/>
      <c r="B75" s="49"/>
      <c r="C75" s="73"/>
      <c r="D75" s="104"/>
      <c r="E75" s="104"/>
      <c r="F75" s="104"/>
      <c r="G75" s="104"/>
      <c r="H75" s="104"/>
      <c r="I75" s="73"/>
      <c r="J75" s="49"/>
      <c r="K75" s="73"/>
      <c r="L75" s="73"/>
      <c r="M75" s="73"/>
      <c r="N75" s="73"/>
      <c r="O75" s="73"/>
      <c r="P75" s="73"/>
      <c r="Q75" s="73"/>
      <c r="R75" s="73"/>
      <c r="S75" s="73"/>
      <c r="T75" s="73"/>
      <c r="U75" s="73"/>
      <c r="V75" s="73"/>
      <c r="W75" s="73"/>
      <c r="X75" s="73"/>
      <c r="Y75" s="73"/>
      <c r="Z75" s="73"/>
    </row>
    <row r="76" spans="1:26" ht="15" customHeight="1" x14ac:dyDescent="0.25">
      <c r="A76" s="73"/>
      <c r="B76" s="49"/>
      <c r="C76" s="73"/>
      <c r="D76" s="104"/>
      <c r="E76" s="104"/>
      <c r="F76" s="104"/>
      <c r="G76" s="104"/>
      <c r="H76" s="104"/>
      <c r="I76" s="73"/>
      <c r="J76" s="49"/>
      <c r="K76" s="73"/>
      <c r="L76" s="73"/>
      <c r="M76" s="73"/>
      <c r="N76" s="73"/>
      <c r="O76" s="73"/>
      <c r="P76" s="73"/>
      <c r="Q76" s="73"/>
      <c r="R76" s="73"/>
      <c r="S76" s="73"/>
      <c r="T76" s="73"/>
      <c r="U76" s="73"/>
      <c r="V76" s="73"/>
      <c r="W76" s="73"/>
      <c r="X76" s="73"/>
      <c r="Y76" s="73"/>
      <c r="Z76" s="73"/>
    </row>
    <row r="77" spans="1:26" ht="15" customHeight="1" x14ac:dyDescent="0.25">
      <c r="A77" s="73"/>
      <c r="B77" s="49"/>
      <c r="C77" s="73"/>
      <c r="D77" s="104"/>
      <c r="E77" s="104"/>
      <c r="F77" s="104"/>
      <c r="G77" s="104"/>
      <c r="H77" s="104"/>
      <c r="I77" s="73"/>
      <c r="J77" s="49"/>
      <c r="K77" s="73"/>
      <c r="L77" s="73"/>
      <c r="M77" s="73"/>
      <c r="N77" s="73"/>
      <c r="O77" s="73"/>
      <c r="P77" s="73"/>
      <c r="Q77" s="73"/>
      <c r="R77" s="73"/>
      <c r="S77" s="73"/>
      <c r="T77" s="73"/>
      <c r="U77" s="73"/>
      <c r="V77" s="73"/>
      <c r="W77" s="73"/>
      <c r="X77" s="73"/>
      <c r="Y77" s="73"/>
      <c r="Z77" s="73"/>
    </row>
    <row r="78" spans="1:26" ht="15" customHeight="1" x14ac:dyDescent="0.25">
      <c r="A78" s="73"/>
      <c r="B78" s="49"/>
      <c r="C78" s="73"/>
      <c r="D78" s="104"/>
      <c r="E78" s="104"/>
      <c r="F78" s="104"/>
      <c r="G78" s="104"/>
      <c r="H78" s="104"/>
      <c r="I78" s="73"/>
      <c r="J78" s="49"/>
      <c r="K78" s="73"/>
      <c r="L78" s="73"/>
      <c r="M78" s="73"/>
      <c r="N78" s="73"/>
      <c r="O78" s="73"/>
      <c r="P78" s="73"/>
      <c r="Q78" s="73"/>
      <c r="R78" s="73"/>
      <c r="S78" s="73"/>
      <c r="T78" s="73"/>
      <c r="U78" s="73"/>
      <c r="V78" s="73"/>
      <c r="W78" s="73"/>
      <c r="X78" s="73"/>
      <c r="Y78" s="73"/>
      <c r="Z78" s="73"/>
    </row>
    <row r="79" spans="1:26" ht="15" customHeight="1" x14ac:dyDescent="0.25">
      <c r="A79" s="73"/>
      <c r="B79" s="49"/>
      <c r="C79" s="73"/>
      <c r="D79" s="104"/>
      <c r="E79" s="104"/>
      <c r="F79" s="104"/>
      <c r="G79" s="104"/>
      <c r="H79" s="104"/>
      <c r="I79" s="73"/>
      <c r="J79" s="49"/>
      <c r="K79" s="73"/>
      <c r="L79" s="73"/>
      <c r="M79" s="73"/>
      <c r="N79" s="73"/>
      <c r="O79" s="73"/>
      <c r="P79" s="73"/>
      <c r="Q79" s="73"/>
      <c r="R79" s="73"/>
      <c r="S79" s="73"/>
      <c r="T79" s="73"/>
      <c r="U79" s="73"/>
      <c r="V79" s="73"/>
      <c r="W79" s="73"/>
      <c r="X79" s="73"/>
      <c r="Y79" s="73"/>
      <c r="Z79" s="73"/>
    </row>
    <row r="80" spans="1:26" ht="15" customHeight="1" x14ac:dyDescent="0.25">
      <c r="A80" s="73"/>
      <c r="B80" s="49"/>
      <c r="C80" s="73"/>
      <c r="D80" s="104"/>
      <c r="E80" s="104"/>
      <c r="F80" s="104"/>
      <c r="G80" s="104"/>
      <c r="H80" s="104"/>
      <c r="I80" s="73"/>
      <c r="J80" s="49"/>
      <c r="K80" s="73"/>
      <c r="L80" s="73"/>
      <c r="M80" s="73"/>
      <c r="N80" s="73"/>
      <c r="O80" s="73"/>
      <c r="P80" s="73"/>
      <c r="Q80" s="73"/>
      <c r="R80" s="73"/>
      <c r="S80" s="73"/>
      <c r="T80" s="73"/>
      <c r="U80" s="73"/>
      <c r="V80" s="73"/>
      <c r="W80" s="73"/>
      <c r="X80" s="73"/>
      <c r="Y80" s="73"/>
      <c r="Z80" s="73"/>
    </row>
    <row r="81" spans="1:26" ht="15" customHeight="1" x14ac:dyDescent="0.25">
      <c r="A81" s="73"/>
      <c r="B81" s="49"/>
      <c r="C81" s="73"/>
      <c r="D81" s="104"/>
      <c r="E81" s="104"/>
      <c r="F81" s="104"/>
      <c r="G81" s="104"/>
      <c r="H81" s="104"/>
      <c r="I81" s="73"/>
      <c r="J81" s="49"/>
      <c r="K81" s="73"/>
      <c r="L81" s="73"/>
      <c r="M81" s="73"/>
      <c r="N81" s="73"/>
      <c r="O81" s="73"/>
      <c r="P81" s="73"/>
      <c r="Q81" s="73"/>
      <c r="R81" s="73"/>
      <c r="S81" s="73"/>
      <c r="T81" s="73"/>
      <c r="U81" s="73"/>
      <c r="V81" s="73"/>
      <c r="W81" s="73"/>
      <c r="X81" s="73"/>
      <c r="Y81" s="73"/>
      <c r="Z81" s="73"/>
    </row>
    <row r="82" spans="1:26" ht="15" customHeight="1" x14ac:dyDescent="0.25">
      <c r="A82" s="73"/>
      <c r="B82" s="49"/>
      <c r="C82" s="73"/>
      <c r="D82" s="104"/>
      <c r="E82" s="104"/>
      <c r="F82" s="104"/>
      <c r="G82" s="104"/>
      <c r="H82" s="104"/>
      <c r="I82" s="73"/>
      <c r="J82" s="49"/>
      <c r="K82" s="73"/>
      <c r="L82" s="73"/>
      <c r="M82" s="73"/>
      <c r="N82" s="73"/>
      <c r="O82" s="73"/>
      <c r="P82" s="73"/>
      <c r="Q82" s="73"/>
      <c r="R82" s="73"/>
      <c r="S82" s="73"/>
      <c r="T82" s="73"/>
      <c r="U82" s="73"/>
      <c r="V82" s="73"/>
      <c r="W82" s="73"/>
      <c r="X82" s="73"/>
      <c r="Y82" s="73"/>
      <c r="Z82" s="73"/>
    </row>
    <row r="83" spans="1:26" ht="15" customHeight="1" x14ac:dyDescent="0.25">
      <c r="A83" s="73"/>
      <c r="B83" s="49"/>
      <c r="C83" s="73"/>
      <c r="D83" s="104"/>
      <c r="E83" s="104"/>
      <c r="F83" s="104"/>
      <c r="G83" s="104"/>
      <c r="H83" s="104"/>
      <c r="I83" s="73"/>
      <c r="J83" s="49"/>
      <c r="K83" s="73"/>
      <c r="L83" s="73"/>
      <c r="M83" s="73"/>
      <c r="N83" s="73"/>
      <c r="O83" s="73"/>
      <c r="P83" s="73"/>
      <c r="Q83" s="73"/>
      <c r="R83" s="73"/>
      <c r="S83" s="73"/>
      <c r="T83" s="73"/>
      <c r="U83" s="73"/>
      <c r="V83" s="73"/>
      <c r="W83" s="73"/>
      <c r="X83" s="73"/>
      <c r="Y83" s="73"/>
      <c r="Z83" s="73"/>
    </row>
    <row r="84" spans="1:26" ht="15" customHeight="1" x14ac:dyDescent="0.25">
      <c r="A84" s="73"/>
      <c r="B84" s="49"/>
      <c r="C84" s="73"/>
      <c r="D84" s="104"/>
      <c r="E84" s="104"/>
      <c r="F84" s="104"/>
      <c r="G84" s="104"/>
      <c r="H84" s="104"/>
      <c r="I84" s="73"/>
      <c r="J84" s="49"/>
      <c r="K84" s="73"/>
      <c r="L84" s="73"/>
      <c r="M84" s="73"/>
      <c r="N84" s="73"/>
      <c r="O84" s="73"/>
      <c r="P84" s="73"/>
      <c r="Q84" s="73"/>
      <c r="R84" s="73"/>
      <c r="S84" s="73"/>
      <c r="T84" s="73"/>
      <c r="U84" s="73"/>
      <c r="V84" s="73"/>
      <c r="W84" s="73"/>
      <c r="X84" s="73"/>
      <c r="Y84" s="73"/>
      <c r="Z84" s="73"/>
    </row>
    <row r="85" spans="1:26" ht="15" customHeight="1" x14ac:dyDescent="0.25">
      <c r="A85" s="73"/>
      <c r="B85" s="49"/>
      <c r="C85" s="73"/>
      <c r="D85" s="104"/>
      <c r="E85" s="104"/>
      <c r="F85" s="104"/>
      <c r="G85" s="104"/>
      <c r="H85" s="104"/>
      <c r="I85" s="73"/>
      <c r="J85" s="49"/>
      <c r="K85" s="73"/>
      <c r="L85" s="73"/>
      <c r="M85" s="73"/>
      <c r="N85" s="73"/>
      <c r="O85" s="73"/>
      <c r="P85" s="73"/>
      <c r="Q85" s="73"/>
      <c r="R85" s="73"/>
      <c r="S85" s="73"/>
      <c r="T85" s="73"/>
      <c r="U85" s="73"/>
      <c r="V85" s="73"/>
      <c r="W85" s="73"/>
      <c r="X85" s="73"/>
      <c r="Y85" s="73"/>
      <c r="Z85" s="73"/>
    </row>
    <row r="86" spans="1:26" ht="15" customHeight="1" x14ac:dyDescent="0.25">
      <c r="A86" s="73"/>
      <c r="B86" s="49"/>
      <c r="C86" s="73"/>
      <c r="D86" s="104"/>
      <c r="E86" s="104"/>
      <c r="F86" s="104"/>
      <c r="G86" s="104"/>
      <c r="H86" s="104"/>
      <c r="I86" s="73"/>
      <c r="J86" s="49"/>
      <c r="K86" s="73"/>
      <c r="L86" s="73"/>
      <c r="M86" s="73"/>
      <c r="N86" s="73"/>
      <c r="O86" s="73"/>
      <c r="P86" s="73"/>
      <c r="Q86" s="73"/>
      <c r="R86" s="73"/>
      <c r="S86" s="73"/>
      <c r="T86" s="73"/>
      <c r="U86" s="73"/>
      <c r="V86" s="73"/>
      <c r="W86" s="73"/>
      <c r="X86" s="73"/>
      <c r="Y86" s="73"/>
      <c r="Z86" s="73"/>
    </row>
    <row r="87" spans="1:26" ht="15" customHeight="1" x14ac:dyDescent="0.25">
      <c r="A87" s="73"/>
      <c r="B87" s="49"/>
      <c r="C87" s="73"/>
      <c r="D87" s="104"/>
      <c r="E87" s="104"/>
      <c r="F87" s="104"/>
      <c r="G87" s="104"/>
      <c r="H87" s="104"/>
      <c r="I87" s="73"/>
      <c r="J87" s="49"/>
      <c r="K87" s="73"/>
      <c r="L87" s="73"/>
      <c r="M87" s="73"/>
      <c r="N87" s="73"/>
      <c r="O87" s="73"/>
      <c r="P87" s="73"/>
      <c r="Q87" s="73"/>
      <c r="R87" s="73"/>
      <c r="S87" s="73"/>
      <c r="T87" s="73"/>
      <c r="U87" s="73"/>
      <c r="V87" s="73"/>
      <c r="W87" s="73"/>
      <c r="X87" s="73"/>
      <c r="Y87" s="73"/>
      <c r="Z87" s="73"/>
    </row>
    <row r="88" spans="1:26" ht="15" customHeight="1" x14ac:dyDescent="0.25">
      <c r="A88" s="73"/>
      <c r="B88" s="49"/>
      <c r="C88" s="73"/>
      <c r="D88" s="104"/>
      <c r="E88" s="104"/>
      <c r="F88" s="104"/>
      <c r="G88" s="104"/>
      <c r="H88" s="104"/>
      <c r="I88" s="73"/>
      <c r="J88" s="49"/>
      <c r="K88" s="73"/>
      <c r="L88" s="73"/>
      <c r="M88" s="73"/>
      <c r="N88" s="73"/>
      <c r="O88" s="73"/>
      <c r="P88" s="73"/>
      <c r="Q88" s="73"/>
      <c r="R88" s="73"/>
      <c r="S88" s="73"/>
      <c r="T88" s="73"/>
      <c r="U88" s="73"/>
      <c r="V88" s="73"/>
      <c r="W88" s="73"/>
      <c r="X88" s="73"/>
      <c r="Y88" s="73"/>
      <c r="Z88" s="73"/>
    </row>
    <row r="89" spans="1:26" ht="15" customHeight="1" x14ac:dyDescent="0.25">
      <c r="A89" s="73"/>
      <c r="B89" s="49"/>
      <c r="C89" s="73"/>
      <c r="D89" s="104"/>
      <c r="E89" s="104"/>
      <c r="F89" s="104"/>
      <c r="G89" s="104"/>
      <c r="H89" s="104"/>
      <c r="I89" s="73"/>
      <c r="J89" s="49"/>
      <c r="K89" s="73"/>
      <c r="L89" s="73"/>
      <c r="M89" s="73"/>
      <c r="N89" s="73"/>
      <c r="O89" s="73"/>
      <c r="P89" s="73"/>
      <c r="Q89" s="73"/>
      <c r="R89" s="73"/>
      <c r="S89" s="73"/>
      <c r="T89" s="73"/>
      <c r="U89" s="73"/>
      <c r="V89" s="73"/>
      <c r="W89" s="73"/>
      <c r="X89" s="73"/>
      <c r="Y89" s="73"/>
      <c r="Z89" s="73"/>
    </row>
    <row r="90" spans="1:26" ht="15" customHeight="1" x14ac:dyDescent="0.25">
      <c r="A90" s="73"/>
      <c r="B90" s="49"/>
      <c r="C90" s="73"/>
      <c r="D90" s="104"/>
      <c r="E90" s="104"/>
      <c r="F90" s="104"/>
      <c r="G90" s="104"/>
      <c r="H90" s="104"/>
      <c r="I90" s="73"/>
      <c r="J90" s="49"/>
      <c r="K90" s="73"/>
      <c r="L90" s="73"/>
      <c r="M90" s="73"/>
      <c r="N90" s="73"/>
      <c r="O90" s="73"/>
      <c r="P90" s="73"/>
      <c r="Q90" s="73"/>
      <c r="R90" s="73"/>
      <c r="S90" s="73"/>
      <c r="T90" s="73"/>
      <c r="U90" s="73"/>
      <c r="V90" s="73"/>
      <c r="W90" s="73"/>
      <c r="X90" s="73"/>
      <c r="Y90" s="73"/>
      <c r="Z90" s="73"/>
    </row>
    <row r="91" spans="1:26" ht="15" customHeight="1" x14ac:dyDescent="0.25">
      <c r="A91" s="73"/>
      <c r="B91" s="49"/>
      <c r="C91" s="73"/>
      <c r="D91" s="104"/>
      <c r="E91" s="104"/>
      <c r="F91" s="104"/>
      <c r="G91" s="104"/>
      <c r="H91" s="104"/>
      <c r="I91" s="73"/>
      <c r="J91" s="49"/>
      <c r="K91" s="73"/>
      <c r="L91" s="73"/>
      <c r="M91" s="73"/>
      <c r="N91" s="73"/>
      <c r="O91" s="73"/>
      <c r="P91" s="73"/>
      <c r="Q91" s="73"/>
      <c r="R91" s="73"/>
      <c r="S91" s="73"/>
      <c r="T91" s="73"/>
      <c r="U91" s="73"/>
      <c r="V91" s="73"/>
      <c r="W91" s="73"/>
      <c r="X91" s="73"/>
      <c r="Y91" s="73"/>
      <c r="Z91" s="73"/>
    </row>
    <row r="92" spans="1:26" ht="15" customHeight="1" x14ac:dyDescent="0.25">
      <c r="A92" s="73"/>
      <c r="B92" s="49"/>
      <c r="C92" s="73"/>
      <c r="D92" s="104"/>
      <c r="E92" s="104"/>
      <c r="F92" s="104"/>
      <c r="G92" s="104"/>
      <c r="H92" s="104"/>
      <c r="I92" s="73"/>
      <c r="J92" s="49"/>
      <c r="K92" s="73"/>
      <c r="L92" s="73"/>
      <c r="M92" s="73"/>
      <c r="N92" s="73"/>
      <c r="O92" s="73"/>
      <c r="P92" s="73"/>
      <c r="Q92" s="73"/>
      <c r="R92" s="73"/>
      <c r="S92" s="73"/>
      <c r="T92" s="73"/>
      <c r="U92" s="73"/>
      <c r="V92" s="73"/>
      <c r="W92" s="73"/>
      <c r="X92" s="73"/>
      <c r="Y92" s="73"/>
      <c r="Z92" s="73"/>
    </row>
    <row r="93" spans="1:26" ht="15" customHeight="1" x14ac:dyDescent="0.25">
      <c r="A93" s="73"/>
      <c r="B93" s="49"/>
      <c r="C93" s="73"/>
      <c r="D93" s="104"/>
      <c r="E93" s="104"/>
      <c r="F93" s="104"/>
      <c r="G93" s="104"/>
      <c r="H93" s="104"/>
      <c r="I93" s="73"/>
      <c r="J93" s="49"/>
      <c r="K93" s="73"/>
      <c r="L93" s="73"/>
      <c r="M93" s="73"/>
      <c r="N93" s="73"/>
      <c r="O93" s="73"/>
      <c r="P93" s="73"/>
      <c r="Q93" s="73"/>
      <c r="R93" s="73"/>
      <c r="S93" s="73"/>
      <c r="T93" s="73"/>
      <c r="U93" s="73"/>
      <c r="V93" s="73"/>
      <c r="W93" s="73"/>
      <c r="X93" s="73"/>
      <c r="Y93" s="73"/>
      <c r="Z93" s="73"/>
    </row>
    <row r="94" spans="1:26" ht="15" customHeight="1" x14ac:dyDescent="0.25">
      <c r="A94" s="73"/>
      <c r="B94" s="49"/>
      <c r="C94" s="73"/>
      <c r="D94" s="104"/>
      <c r="E94" s="104"/>
      <c r="F94" s="104"/>
      <c r="G94" s="104"/>
      <c r="H94" s="104"/>
      <c r="I94" s="73"/>
      <c r="J94" s="49"/>
      <c r="K94" s="73"/>
      <c r="L94" s="73"/>
      <c r="M94" s="73"/>
      <c r="N94" s="73"/>
      <c r="O94" s="73"/>
      <c r="P94" s="73"/>
      <c r="Q94" s="73"/>
      <c r="R94" s="73"/>
      <c r="S94" s="73"/>
      <c r="T94" s="73"/>
      <c r="U94" s="73"/>
      <c r="V94" s="73"/>
      <c r="W94" s="73"/>
      <c r="X94" s="73"/>
      <c r="Y94" s="73"/>
      <c r="Z94" s="73"/>
    </row>
    <row r="95" spans="1:26" ht="15" customHeight="1" x14ac:dyDescent="0.25">
      <c r="A95" s="73"/>
      <c r="B95" s="49"/>
      <c r="C95" s="73"/>
      <c r="D95" s="104"/>
      <c r="E95" s="104"/>
      <c r="F95" s="104"/>
      <c r="G95" s="104"/>
      <c r="H95" s="104"/>
      <c r="I95" s="73"/>
      <c r="J95" s="49"/>
      <c r="K95" s="73"/>
      <c r="L95" s="73"/>
      <c r="M95" s="73"/>
      <c r="N95" s="73"/>
      <c r="O95" s="73"/>
      <c r="P95" s="73"/>
      <c r="Q95" s="73"/>
      <c r="R95" s="73"/>
      <c r="S95" s="73"/>
      <c r="T95" s="73"/>
      <c r="U95" s="73"/>
      <c r="V95" s="73"/>
      <c r="W95" s="73"/>
      <c r="X95" s="73"/>
      <c r="Y95" s="73"/>
      <c r="Z95" s="73"/>
    </row>
    <row r="96" spans="1:26" ht="15" customHeight="1" x14ac:dyDescent="0.25">
      <c r="A96" s="73"/>
      <c r="B96" s="49"/>
      <c r="C96" s="73"/>
      <c r="D96" s="104"/>
      <c r="E96" s="104"/>
      <c r="F96" s="104"/>
      <c r="G96" s="104"/>
      <c r="H96" s="104"/>
      <c r="I96" s="73"/>
      <c r="J96" s="49"/>
      <c r="K96" s="73"/>
      <c r="L96" s="73"/>
      <c r="M96" s="73"/>
      <c r="N96" s="73"/>
      <c r="O96" s="73"/>
      <c r="P96" s="73"/>
      <c r="Q96" s="73"/>
      <c r="R96" s="73"/>
      <c r="S96" s="73"/>
      <c r="T96" s="73"/>
      <c r="U96" s="73"/>
      <c r="V96" s="73"/>
      <c r="W96" s="73"/>
      <c r="X96" s="73"/>
      <c r="Y96" s="73"/>
      <c r="Z96" s="73"/>
    </row>
    <row r="97" spans="1:26" ht="15" customHeight="1" x14ac:dyDescent="0.25">
      <c r="A97" s="73"/>
      <c r="B97" s="49"/>
      <c r="C97" s="73"/>
      <c r="D97" s="104"/>
      <c r="E97" s="104"/>
      <c r="F97" s="104"/>
      <c r="G97" s="104"/>
      <c r="H97" s="104"/>
      <c r="I97" s="73"/>
      <c r="J97" s="49"/>
      <c r="K97" s="73"/>
      <c r="L97" s="73"/>
      <c r="M97" s="73"/>
      <c r="N97" s="73"/>
      <c r="O97" s="73"/>
      <c r="P97" s="73"/>
      <c r="Q97" s="73"/>
      <c r="R97" s="73"/>
      <c r="S97" s="73"/>
      <c r="T97" s="73"/>
      <c r="U97" s="73"/>
      <c r="V97" s="73"/>
      <c r="W97" s="73"/>
      <c r="X97" s="73"/>
      <c r="Y97" s="73"/>
      <c r="Z97" s="73"/>
    </row>
    <row r="98" spans="1:26" ht="15" customHeight="1" x14ac:dyDescent="0.25">
      <c r="A98" s="73"/>
      <c r="B98" s="49"/>
      <c r="C98" s="73"/>
      <c r="D98" s="104"/>
      <c r="E98" s="104"/>
      <c r="F98" s="104"/>
      <c r="G98" s="104"/>
      <c r="H98" s="104"/>
      <c r="I98" s="73"/>
      <c r="J98" s="49"/>
      <c r="K98" s="73"/>
      <c r="L98" s="73"/>
      <c r="M98" s="73"/>
      <c r="N98" s="73"/>
      <c r="O98" s="73"/>
      <c r="P98" s="73"/>
      <c r="Q98" s="73"/>
      <c r="R98" s="73"/>
      <c r="S98" s="73"/>
      <c r="T98" s="73"/>
      <c r="U98" s="73"/>
      <c r="V98" s="73"/>
      <c r="W98" s="73"/>
      <c r="X98" s="73"/>
      <c r="Y98" s="73"/>
      <c r="Z98" s="73"/>
    </row>
    <row r="99" spans="1:26" ht="15" customHeight="1" x14ac:dyDescent="0.25">
      <c r="A99" s="73"/>
      <c r="B99" s="49"/>
      <c r="C99" s="73"/>
      <c r="D99" s="104"/>
      <c r="E99" s="104"/>
      <c r="F99" s="104"/>
      <c r="G99" s="104"/>
      <c r="H99" s="104"/>
      <c r="I99" s="73"/>
      <c r="J99" s="49"/>
      <c r="K99" s="73"/>
      <c r="L99" s="73"/>
      <c r="M99" s="73"/>
      <c r="N99" s="73"/>
      <c r="O99" s="73"/>
      <c r="P99" s="73"/>
      <c r="Q99" s="73"/>
      <c r="R99" s="73"/>
      <c r="S99" s="73"/>
      <c r="T99" s="73"/>
      <c r="U99" s="73"/>
      <c r="V99" s="73"/>
      <c r="W99" s="73"/>
      <c r="X99" s="73"/>
      <c r="Y99" s="73"/>
      <c r="Z99" s="73"/>
    </row>
    <row r="100" spans="1:26" ht="15" customHeight="1" x14ac:dyDescent="0.25">
      <c r="A100" s="73"/>
      <c r="B100" s="49"/>
      <c r="C100" s="73"/>
      <c r="D100" s="104"/>
      <c r="E100" s="104"/>
      <c r="F100" s="104"/>
      <c r="G100" s="104"/>
      <c r="H100" s="104"/>
      <c r="I100" s="73"/>
      <c r="J100" s="49"/>
      <c r="K100" s="73"/>
      <c r="L100" s="73"/>
      <c r="M100" s="73"/>
      <c r="N100" s="73"/>
      <c r="O100" s="73"/>
      <c r="P100" s="73"/>
      <c r="Q100" s="73"/>
      <c r="R100" s="73"/>
      <c r="S100" s="73"/>
      <c r="T100" s="73"/>
      <c r="U100" s="73"/>
      <c r="V100" s="73"/>
      <c r="W100" s="73"/>
      <c r="X100" s="73"/>
      <c r="Y100" s="73"/>
      <c r="Z100" s="73"/>
    </row>
    <row r="101" spans="1:26" ht="15" customHeight="1" x14ac:dyDescent="0.25">
      <c r="A101" s="73"/>
      <c r="B101" s="49"/>
      <c r="C101" s="73"/>
      <c r="D101" s="104"/>
      <c r="E101" s="104"/>
      <c r="F101" s="104"/>
      <c r="G101" s="104"/>
      <c r="H101" s="104"/>
      <c r="I101" s="73"/>
      <c r="J101" s="49"/>
      <c r="K101" s="73"/>
      <c r="L101" s="73"/>
      <c r="M101" s="73"/>
      <c r="N101" s="73"/>
      <c r="O101" s="73"/>
      <c r="P101" s="73"/>
      <c r="Q101" s="73"/>
      <c r="R101" s="73"/>
      <c r="S101" s="73"/>
      <c r="T101" s="73"/>
      <c r="U101" s="73"/>
      <c r="V101" s="73"/>
      <c r="W101" s="73"/>
      <c r="X101" s="73"/>
      <c r="Y101" s="73"/>
      <c r="Z101" s="73"/>
    </row>
    <row r="102" spans="1:26" ht="15" customHeight="1" x14ac:dyDescent="0.25">
      <c r="A102" s="73"/>
      <c r="B102" s="49"/>
      <c r="C102" s="73"/>
      <c r="D102" s="104"/>
      <c r="E102" s="104"/>
      <c r="F102" s="104"/>
      <c r="G102" s="104"/>
      <c r="H102" s="104"/>
      <c r="I102" s="73"/>
      <c r="J102" s="49"/>
      <c r="K102" s="73"/>
      <c r="L102" s="73"/>
      <c r="M102" s="73"/>
      <c r="N102" s="73"/>
      <c r="O102" s="73"/>
      <c r="P102" s="73"/>
      <c r="Q102" s="73"/>
      <c r="R102" s="73"/>
      <c r="S102" s="73"/>
      <c r="T102" s="73"/>
      <c r="U102" s="73"/>
      <c r="V102" s="73"/>
      <c r="W102" s="73"/>
      <c r="X102" s="73"/>
      <c r="Y102" s="73"/>
      <c r="Z102" s="73"/>
    </row>
    <row r="103" spans="1:26" ht="15" customHeight="1" x14ac:dyDescent="0.25">
      <c r="A103" s="73"/>
      <c r="B103" s="49"/>
      <c r="C103" s="73"/>
      <c r="D103" s="104"/>
      <c r="E103" s="104"/>
      <c r="F103" s="104"/>
      <c r="G103" s="104"/>
      <c r="H103" s="104"/>
      <c r="I103" s="73"/>
      <c r="J103" s="49"/>
      <c r="K103" s="73"/>
      <c r="L103" s="73"/>
      <c r="M103" s="73"/>
      <c r="N103" s="73"/>
      <c r="O103" s="73"/>
      <c r="P103" s="73"/>
      <c r="Q103" s="73"/>
      <c r="R103" s="73"/>
      <c r="S103" s="73"/>
      <c r="T103" s="73"/>
      <c r="U103" s="73"/>
      <c r="V103" s="73"/>
      <c r="W103" s="73"/>
      <c r="X103" s="73"/>
      <c r="Y103" s="73"/>
      <c r="Z103" s="73"/>
    </row>
    <row r="104" spans="1:26" ht="15" customHeight="1" x14ac:dyDescent="0.25">
      <c r="A104" s="73"/>
      <c r="B104" s="49"/>
      <c r="C104" s="73"/>
      <c r="D104" s="104"/>
      <c r="E104" s="104"/>
      <c r="F104" s="104"/>
      <c r="G104" s="104"/>
      <c r="H104" s="104"/>
      <c r="I104" s="73"/>
      <c r="J104" s="49"/>
      <c r="K104" s="73"/>
      <c r="L104" s="73"/>
      <c r="M104" s="73"/>
      <c r="N104" s="73"/>
      <c r="O104" s="73"/>
      <c r="P104" s="73"/>
      <c r="Q104" s="73"/>
      <c r="R104" s="73"/>
      <c r="S104" s="73"/>
      <c r="T104" s="73"/>
      <c r="U104" s="73"/>
      <c r="V104" s="73"/>
      <c r="W104" s="73"/>
      <c r="X104" s="73"/>
      <c r="Y104" s="73"/>
      <c r="Z104" s="73"/>
    </row>
    <row r="105" spans="1:26" ht="15" customHeight="1" x14ac:dyDescent="0.25">
      <c r="A105" s="73"/>
      <c r="B105" s="49"/>
      <c r="C105" s="73"/>
      <c r="D105" s="104"/>
      <c r="E105" s="104"/>
      <c r="F105" s="104"/>
      <c r="G105" s="104"/>
      <c r="H105" s="104"/>
      <c r="I105" s="73"/>
      <c r="J105" s="49"/>
      <c r="K105" s="73"/>
      <c r="L105" s="73"/>
      <c r="M105" s="73"/>
      <c r="N105" s="73"/>
      <c r="O105" s="73"/>
      <c r="P105" s="73"/>
      <c r="Q105" s="73"/>
      <c r="R105" s="73"/>
      <c r="S105" s="73"/>
      <c r="T105" s="73"/>
      <c r="U105" s="73"/>
      <c r="V105" s="73"/>
      <c r="W105" s="73"/>
      <c r="X105" s="73"/>
      <c r="Y105" s="73"/>
      <c r="Z105" s="73"/>
    </row>
    <row r="106" spans="1:26" ht="15" customHeight="1" x14ac:dyDescent="0.25">
      <c r="A106" s="73"/>
      <c r="B106" s="49"/>
      <c r="C106" s="73"/>
      <c r="D106" s="104"/>
      <c r="E106" s="104"/>
      <c r="F106" s="104"/>
      <c r="G106" s="104"/>
      <c r="H106" s="104"/>
      <c r="I106" s="73"/>
      <c r="J106" s="49"/>
      <c r="K106" s="73"/>
      <c r="L106" s="73"/>
      <c r="M106" s="73"/>
      <c r="N106" s="73"/>
      <c r="O106" s="73"/>
      <c r="P106" s="73"/>
      <c r="Q106" s="73"/>
      <c r="R106" s="73"/>
      <c r="S106" s="73"/>
      <c r="T106" s="73"/>
      <c r="U106" s="73"/>
      <c r="V106" s="73"/>
      <c r="W106" s="73"/>
      <c r="X106" s="73"/>
      <c r="Y106" s="73"/>
      <c r="Z106" s="73"/>
    </row>
    <row r="107" spans="1:26" ht="15" customHeight="1" x14ac:dyDescent="0.25">
      <c r="A107" s="73"/>
      <c r="B107" s="49"/>
      <c r="C107" s="73"/>
      <c r="D107" s="104"/>
      <c r="E107" s="104"/>
      <c r="F107" s="104"/>
      <c r="G107" s="104"/>
      <c r="H107" s="104"/>
      <c r="I107" s="73"/>
      <c r="J107" s="49"/>
      <c r="K107" s="73"/>
      <c r="L107" s="73"/>
      <c r="M107" s="73"/>
      <c r="N107" s="73"/>
      <c r="O107" s="73"/>
      <c r="P107" s="73"/>
      <c r="Q107" s="73"/>
      <c r="R107" s="73"/>
      <c r="S107" s="73"/>
      <c r="T107" s="73"/>
      <c r="U107" s="73"/>
      <c r="V107" s="73"/>
      <c r="W107" s="73"/>
      <c r="X107" s="73"/>
      <c r="Y107" s="73"/>
      <c r="Z107" s="73"/>
    </row>
    <row r="108" spans="1:26" ht="15" customHeight="1" x14ac:dyDescent="0.25">
      <c r="A108" s="73"/>
      <c r="B108" s="49"/>
      <c r="C108" s="73"/>
      <c r="D108" s="104"/>
      <c r="E108" s="104"/>
      <c r="F108" s="104"/>
      <c r="G108" s="104"/>
      <c r="H108" s="104"/>
      <c r="I108" s="73"/>
      <c r="J108" s="49"/>
      <c r="K108" s="73"/>
      <c r="L108" s="73"/>
      <c r="M108" s="73"/>
      <c r="N108" s="73"/>
      <c r="O108" s="73"/>
      <c r="P108" s="73"/>
      <c r="Q108" s="73"/>
      <c r="R108" s="73"/>
      <c r="S108" s="73"/>
      <c r="T108" s="73"/>
      <c r="U108" s="73"/>
      <c r="V108" s="73"/>
      <c r="W108" s="73"/>
      <c r="X108" s="73"/>
      <c r="Y108" s="73"/>
      <c r="Z108" s="73"/>
    </row>
    <row r="109" spans="1:26" ht="15" customHeight="1" x14ac:dyDescent="0.25">
      <c r="A109" s="73"/>
      <c r="B109" s="49"/>
      <c r="C109" s="73"/>
      <c r="D109" s="104"/>
      <c r="E109" s="104"/>
      <c r="F109" s="104"/>
      <c r="G109" s="104"/>
      <c r="H109" s="104"/>
      <c r="I109" s="73"/>
      <c r="J109" s="49"/>
      <c r="K109" s="73"/>
      <c r="L109" s="73"/>
      <c r="M109" s="73"/>
      <c r="N109" s="73"/>
      <c r="O109" s="73"/>
      <c r="P109" s="73"/>
      <c r="Q109" s="73"/>
      <c r="R109" s="73"/>
      <c r="S109" s="73"/>
      <c r="T109" s="73"/>
      <c r="U109" s="73"/>
      <c r="V109" s="73"/>
      <c r="W109" s="73"/>
      <c r="X109" s="73"/>
      <c r="Y109" s="73"/>
      <c r="Z109" s="73"/>
    </row>
    <row r="110" spans="1:26" ht="15" customHeight="1" x14ac:dyDescent="0.25">
      <c r="A110" s="73"/>
      <c r="B110" s="49"/>
      <c r="C110" s="73"/>
      <c r="D110" s="104"/>
      <c r="E110" s="104"/>
      <c r="F110" s="104"/>
      <c r="G110" s="104"/>
      <c r="H110" s="104"/>
      <c r="I110" s="73"/>
      <c r="J110" s="49"/>
      <c r="K110" s="73"/>
      <c r="L110" s="73"/>
      <c r="M110" s="73"/>
      <c r="N110" s="73"/>
      <c r="O110" s="73"/>
      <c r="P110" s="73"/>
      <c r="Q110" s="73"/>
      <c r="R110" s="73"/>
      <c r="S110" s="73"/>
      <c r="T110" s="73"/>
      <c r="U110" s="73"/>
      <c r="V110" s="73"/>
      <c r="W110" s="73"/>
      <c r="X110" s="73"/>
      <c r="Y110" s="73"/>
      <c r="Z110" s="73"/>
    </row>
    <row r="111" spans="1:26" ht="15" customHeight="1" x14ac:dyDescent="0.25">
      <c r="A111" s="73"/>
      <c r="B111" s="49"/>
      <c r="C111" s="73"/>
      <c r="D111" s="104"/>
      <c r="E111" s="104"/>
      <c r="F111" s="104"/>
      <c r="G111" s="104"/>
      <c r="H111" s="104"/>
      <c r="I111" s="73"/>
      <c r="J111" s="49"/>
      <c r="K111" s="73"/>
      <c r="L111" s="73"/>
      <c r="M111" s="73"/>
      <c r="N111" s="73"/>
      <c r="O111" s="73"/>
      <c r="P111" s="73"/>
      <c r="Q111" s="73"/>
      <c r="R111" s="73"/>
      <c r="S111" s="73"/>
      <c r="T111" s="73"/>
      <c r="U111" s="73"/>
      <c r="V111" s="73"/>
      <c r="W111" s="73"/>
      <c r="X111" s="73"/>
      <c r="Y111" s="73"/>
      <c r="Z111" s="73"/>
    </row>
    <row r="112" spans="1:26" ht="15" customHeight="1" x14ac:dyDescent="0.25">
      <c r="A112" s="73"/>
      <c r="B112" s="49"/>
      <c r="C112" s="73"/>
      <c r="D112" s="104"/>
      <c r="E112" s="104"/>
      <c r="F112" s="104"/>
      <c r="G112" s="104"/>
      <c r="H112" s="104"/>
      <c r="I112" s="73"/>
      <c r="J112" s="49"/>
      <c r="K112" s="73"/>
      <c r="L112" s="73"/>
      <c r="M112" s="73"/>
      <c r="N112" s="73"/>
      <c r="O112" s="73"/>
      <c r="P112" s="73"/>
      <c r="Q112" s="73"/>
      <c r="R112" s="73"/>
      <c r="S112" s="73"/>
      <c r="T112" s="73"/>
      <c r="U112" s="73"/>
      <c r="V112" s="73"/>
      <c r="W112" s="73"/>
      <c r="X112" s="73"/>
      <c r="Y112" s="73"/>
      <c r="Z112" s="73"/>
    </row>
    <row r="113" spans="1:26" ht="15" customHeight="1" x14ac:dyDescent="0.25">
      <c r="A113" s="73"/>
      <c r="B113" s="49"/>
      <c r="C113" s="73"/>
      <c r="D113" s="104"/>
      <c r="E113" s="104"/>
      <c r="F113" s="104"/>
      <c r="G113" s="104"/>
      <c r="H113" s="104"/>
      <c r="I113" s="73"/>
      <c r="J113" s="49"/>
      <c r="K113" s="73"/>
      <c r="L113" s="73"/>
      <c r="M113" s="73"/>
      <c r="N113" s="73"/>
      <c r="O113" s="73"/>
      <c r="P113" s="73"/>
      <c r="Q113" s="73"/>
      <c r="R113" s="73"/>
      <c r="S113" s="73"/>
      <c r="T113" s="73"/>
      <c r="U113" s="73"/>
      <c r="V113" s="73"/>
      <c r="W113" s="73"/>
      <c r="X113" s="73"/>
      <c r="Y113" s="73"/>
      <c r="Z113" s="73"/>
    </row>
    <row r="114" spans="1:26" ht="15" customHeight="1" x14ac:dyDescent="0.25">
      <c r="A114" s="73"/>
      <c r="B114" s="49"/>
      <c r="C114" s="73"/>
      <c r="D114" s="104"/>
      <c r="E114" s="104"/>
      <c r="F114" s="104"/>
      <c r="G114" s="104"/>
      <c r="H114" s="104"/>
      <c r="I114" s="73"/>
      <c r="J114" s="49"/>
      <c r="K114" s="73"/>
      <c r="L114" s="73"/>
      <c r="M114" s="73"/>
      <c r="N114" s="73"/>
      <c r="O114" s="73"/>
      <c r="P114" s="73"/>
      <c r="Q114" s="73"/>
      <c r="R114" s="73"/>
      <c r="S114" s="73"/>
      <c r="T114" s="73"/>
      <c r="U114" s="73"/>
      <c r="V114" s="73"/>
      <c r="W114" s="73"/>
      <c r="X114" s="73"/>
      <c r="Y114" s="73"/>
      <c r="Z114" s="73"/>
    </row>
    <row r="115" spans="1:26" ht="15" customHeight="1" x14ac:dyDescent="0.25">
      <c r="A115" s="73"/>
      <c r="B115" s="49"/>
      <c r="C115" s="73"/>
      <c r="D115" s="104"/>
      <c r="E115" s="104"/>
      <c r="F115" s="104"/>
      <c r="G115" s="104"/>
      <c r="H115" s="104"/>
      <c r="I115" s="73"/>
      <c r="J115" s="49"/>
      <c r="K115" s="73"/>
      <c r="L115" s="73"/>
      <c r="M115" s="73"/>
      <c r="N115" s="73"/>
      <c r="O115" s="73"/>
      <c r="P115" s="73"/>
      <c r="Q115" s="73"/>
      <c r="R115" s="73"/>
      <c r="S115" s="73"/>
      <c r="T115" s="73"/>
      <c r="U115" s="73"/>
      <c r="V115" s="73"/>
      <c r="W115" s="73"/>
      <c r="X115" s="73"/>
      <c r="Y115" s="73"/>
      <c r="Z115" s="73"/>
    </row>
    <row r="116" spans="1:26" ht="15" customHeight="1" x14ac:dyDescent="0.25">
      <c r="A116" s="73"/>
      <c r="B116" s="49"/>
      <c r="C116" s="73"/>
      <c r="D116" s="104"/>
      <c r="E116" s="104"/>
      <c r="F116" s="104"/>
      <c r="G116" s="104"/>
      <c r="H116" s="104"/>
      <c r="I116" s="73"/>
      <c r="J116" s="49"/>
      <c r="K116" s="73"/>
      <c r="L116" s="73"/>
      <c r="M116" s="73"/>
      <c r="N116" s="73"/>
      <c r="O116" s="73"/>
      <c r="P116" s="73"/>
      <c r="Q116" s="73"/>
      <c r="R116" s="73"/>
      <c r="S116" s="73"/>
      <c r="T116" s="73"/>
      <c r="U116" s="73"/>
      <c r="V116" s="73"/>
      <c r="W116" s="73"/>
      <c r="X116" s="73"/>
      <c r="Y116" s="73"/>
      <c r="Z116" s="73"/>
    </row>
    <row r="117" spans="1:26" ht="15" customHeight="1" x14ac:dyDescent="0.25">
      <c r="A117" s="73"/>
      <c r="B117" s="49"/>
      <c r="C117" s="73"/>
      <c r="D117" s="104"/>
      <c r="E117" s="104"/>
      <c r="F117" s="104"/>
      <c r="G117" s="104"/>
      <c r="H117" s="104"/>
      <c r="I117" s="73"/>
      <c r="J117" s="49"/>
      <c r="K117" s="73"/>
      <c r="L117" s="73"/>
      <c r="M117" s="73"/>
      <c r="N117" s="73"/>
      <c r="O117" s="73"/>
      <c r="P117" s="73"/>
      <c r="Q117" s="73"/>
      <c r="R117" s="73"/>
      <c r="S117" s="73"/>
      <c r="T117" s="73"/>
      <c r="U117" s="73"/>
      <c r="V117" s="73"/>
      <c r="W117" s="73"/>
      <c r="X117" s="73"/>
      <c r="Y117" s="73"/>
      <c r="Z117" s="73"/>
    </row>
    <row r="118" spans="1:26" ht="15" customHeight="1" x14ac:dyDescent="0.25">
      <c r="A118" s="73"/>
      <c r="B118" s="49"/>
      <c r="C118" s="73"/>
      <c r="D118" s="104"/>
      <c r="E118" s="104"/>
      <c r="F118" s="104"/>
      <c r="G118" s="104"/>
      <c r="H118" s="104"/>
      <c r="I118" s="73"/>
      <c r="J118" s="49"/>
      <c r="K118" s="73"/>
      <c r="L118" s="73"/>
      <c r="M118" s="73"/>
      <c r="N118" s="73"/>
      <c r="O118" s="73"/>
      <c r="P118" s="73"/>
      <c r="Q118" s="73"/>
      <c r="R118" s="73"/>
      <c r="S118" s="73"/>
      <c r="T118" s="73"/>
      <c r="U118" s="73"/>
      <c r="V118" s="73"/>
      <c r="W118" s="73"/>
      <c r="X118" s="73"/>
      <c r="Y118" s="73"/>
      <c r="Z118" s="73"/>
    </row>
    <row r="119" spans="1:26" ht="15" customHeight="1" x14ac:dyDescent="0.25">
      <c r="A119" s="73"/>
      <c r="B119" s="49"/>
      <c r="C119" s="73"/>
      <c r="D119" s="104"/>
      <c r="E119" s="104"/>
      <c r="F119" s="104"/>
      <c r="G119" s="104"/>
      <c r="H119" s="104"/>
      <c r="I119" s="73"/>
      <c r="J119" s="49"/>
      <c r="K119" s="73"/>
      <c r="L119" s="73"/>
      <c r="M119" s="73"/>
      <c r="N119" s="73"/>
      <c r="O119" s="73"/>
      <c r="P119" s="73"/>
      <c r="Q119" s="73"/>
      <c r="R119" s="73"/>
      <c r="S119" s="73"/>
      <c r="T119" s="73"/>
      <c r="U119" s="73"/>
      <c r="V119" s="73"/>
      <c r="W119" s="73"/>
      <c r="X119" s="73"/>
      <c r="Y119" s="73"/>
      <c r="Z119" s="73"/>
    </row>
    <row r="120" spans="1:26" ht="15" customHeight="1" x14ac:dyDescent="0.25">
      <c r="A120" s="73"/>
      <c r="B120" s="49"/>
      <c r="C120" s="73"/>
      <c r="D120" s="104"/>
      <c r="E120" s="104"/>
      <c r="F120" s="104"/>
      <c r="G120" s="104"/>
      <c r="H120" s="104"/>
      <c r="I120" s="73"/>
      <c r="J120" s="49"/>
      <c r="K120" s="73"/>
      <c r="L120" s="73"/>
      <c r="M120" s="73"/>
      <c r="N120" s="73"/>
      <c r="O120" s="73"/>
      <c r="P120" s="73"/>
      <c r="Q120" s="73"/>
      <c r="R120" s="73"/>
      <c r="S120" s="73"/>
      <c r="T120" s="73"/>
      <c r="U120" s="73"/>
      <c r="V120" s="73"/>
      <c r="W120" s="73"/>
      <c r="X120" s="73"/>
      <c r="Y120" s="73"/>
      <c r="Z120" s="73"/>
    </row>
    <row r="121" spans="1:26" ht="15" customHeight="1" x14ac:dyDescent="0.25">
      <c r="A121" s="73"/>
      <c r="B121" s="49"/>
      <c r="C121" s="73"/>
      <c r="D121" s="104"/>
      <c r="E121" s="104"/>
      <c r="F121" s="104"/>
      <c r="G121" s="104"/>
      <c r="H121" s="104"/>
      <c r="I121" s="73"/>
      <c r="J121" s="49"/>
      <c r="K121" s="73"/>
      <c r="L121" s="73"/>
      <c r="M121" s="73"/>
      <c r="N121" s="73"/>
      <c r="O121" s="73"/>
      <c r="P121" s="73"/>
      <c r="Q121" s="73"/>
      <c r="R121" s="73"/>
      <c r="S121" s="73"/>
      <c r="T121" s="73"/>
      <c r="U121" s="73"/>
      <c r="V121" s="73"/>
      <c r="W121" s="73"/>
      <c r="X121" s="73"/>
      <c r="Y121" s="73"/>
      <c r="Z121" s="73"/>
    </row>
    <row r="122" spans="1:26" ht="15" customHeight="1" x14ac:dyDescent="0.25">
      <c r="A122" s="73"/>
      <c r="B122" s="49"/>
      <c r="C122" s="73"/>
      <c r="D122" s="104"/>
      <c r="E122" s="104"/>
      <c r="F122" s="104"/>
      <c r="G122" s="104"/>
      <c r="H122" s="104"/>
      <c r="I122" s="73"/>
      <c r="J122" s="49"/>
      <c r="K122" s="73"/>
      <c r="L122" s="73"/>
      <c r="M122" s="73"/>
      <c r="N122" s="73"/>
      <c r="O122" s="73"/>
      <c r="P122" s="73"/>
      <c r="Q122" s="73"/>
      <c r="R122" s="73"/>
      <c r="S122" s="73"/>
      <c r="T122" s="73"/>
      <c r="U122" s="73"/>
      <c r="V122" s="73"/>
      <c r="W122" s="73"/>
      <c r="X122" s="73"/>
      <c r="Y122" s="73"/>
      <c r="Z122" s="73"/>
    </row>
    <row r="123" spans="1:26" ht="15" customHeight="1" x14ac:dyDescent="0.25">
      <c r="A123" s="73"/>
      <c r="B123" s="49"/>
      <c r="C123" s="73"/>
      <c r="D123" s="104"/>
      <c r="E123" s="104"/>
      <c r="F123" s="104"/>
      <c r="G123" s="104"/>
      <c r="H123" s="104"/>
      <c r="I123" s="73"/>
      <c r="J123" s="49"/>
      <c r="K123" s="73"/>
      <c r="L123" s="73"/>
      <c r="M123" s="73"/>
      <c r="N123" s="73"/>
      <c r="O123" s="73"/>
      <c r="P123" s="73"/>
      <c r="Q123" s="73"/>
      <c r="R123" s="73"/>
      <c r="S123" s="73"/>
      <c r="T123" s="73"/>
      <c r="U123" s="73"/>
      <c r="V123" s="73"/>
      <c r="W123" s="73"/>
      <c r="X123" s="73"/>
      <c r="Y123" s="73"/>
      <c r="Z123" s="73"/>
    </row>
    <row r="124" spans="1:26" ht="15" customHeight="1" x14ac:dyDescent="0.25">
      <c r="A124" s="73"/>
      <c r="B124" s="49"/>
      <c r="C124" s="73"/>
      <c r="D124" s="104"/>
      <c r="E124" s="104"/>
      <c r="F124" s="104"/>
      <c r="G124" s="104"/>
      <c r="H124" s="104"/>
      <c r="I124" s="73"/>
      <c r="J124" s="49"/>
      <c r="K124" s="73"/>
      <c r="L124" s="73"/>
      <c r="M124" s="73"/>
      <c r="N124" s="73"/>
      <c r="O124" s="73"/>
      <c r="P124" s="73"/>
      <c r="Q124" s="73"/>
      <c r="R124" s="73"/>
      <c r="S124" s="73"/>
      <c r="T124" s="73"/>
      <c r="U124" s="73"/>
      <c r="V124" s="73"/>
      <c r="W124" s="73"/>
      <c r="X124" s="73"/>
      <c r="Y124" s="73"/>
      <c r="Z124" s="73"/>
    </row>
    <row r="125" spans="1:26" ht="15" customHeight="1" x14ac:dyDescent="0.25">
      <c r="A125" s="73"/>
      <c r="B125" s="49"/>
      <c r="C125" s="73"/>
      <c r="D125" s="104"/>
      <c r="E125" s="104"/>
      <c r="F125" s="104"/>
      <c r="G125" s="104"/>
      <c r="H125" s="104"/>
      <c r="I125" s="73"/>
      <c r="J125" s="49"/>
      <c r="K125" s="73"/>
      <c r="L125" s="73"/>
      <c r="M125" s="73"/>
      <c r="N125" s="73"/>
      <c r="O125" s="73"/>
      <c r="P125" s="73"/>
      <c r="Q125" s="73"/>
      <c r="R125" s="73"/>
      <c r="S125" s="73"/>
      <c r="T125" s="73"/>
      <c r="U125" s="73"/>
      <c r="V125" s="73"/>
      <c r="W125" s="73"/>
      <c r="X125" s="73"/>
      <c r="Y125" s="73"/>
      <c r="Z125" s="73"/>
    </row>
    <row r="126" spans="1:26" ht="15" customHeight="1" x14ac:dyDescent="0.25">
      <c r="A126" s="73"/>
      <c r="B126" s="49"/>
      <c r="C126" s="73"/>
      <c r="D126" s="104"/>
      <c r="E126" s="104"/>
      <c r="F126" s="104"/>
      <c r="G126" s="104"/>
      <c r="H126" s="104"/>
      <c r="I126" s="73"/>
      <c r="J126" s="49"/>
      <c r="K126" s="73"/>
      <c r="L126" s="73"/>
      <c r="M126" s="73"/>
      <c r="N126" s="73"/>
      <c r="O126" s="73"/>
      <c r="P126" s="73"/>
      <c r="Q126" s="73"/>
      <c r="R126" s="73"/>
      <c r="S126" s="73"/>
      <c r="T126" s="73"/>
      <c r="U126" s="73"/>
      <c r="V126" s="73"/>
      <c r="W126" s="73"/>
      <c r="X126" s="73"/>
      <c r="Y126" s="73"/>
      <c r="Z126" s="73"/>
    </row>
    <row r="127" spans="1:26" ht="15" customHeight="1" x14ac:dyDescent="0.25">
      <c r="A127" s="73"/>
      <c r="B127" s="49"/>
      <c r="C127" s="73"/>
      <c r="D127" s="104"/>
      <c r="E127" s="104"/>
      <c r="F127" s="104"/>
      <c r="G127" s="104"/>
      <c r="H127" s="104"/>
      <c r="I127" s="73"/>
      <c r="J127" s="49"/>
      <c r="K127" s="73"/>
      <c r="L127" s="73"/>
      <c r="M127" s="73"/>
      <c r="N127" s="73"/>
      <c r="O127" s="73"/>
      <c r="P127" s="73"/>
      <c r="Q127" s="73"/>
      <c r="R127" s="73"/>
      <c r="S127" s="73"/>
      <c r="T127" s="73"/>
      <c r="U127" s="73"/>
      <c r="V127" s="73"/>
      <c r="W127" s="73"/>
      <c r="X127" s="73"/>
      <c r="Y127" s="73"/>
      <c r="Z127" s="73"/>
    </row>
    <row r="128" spans="1:26" ht="15" customHeight="1" x14ac:dyDescent="0.25">
      <c r="A128" s="73"/>
      <c r="B128" s="49"/>
      <c r="C128" s="73"/>
      <c r="D128" s="104"/>
      <c r="E128" s="104"/>
      <c r="F128" s="104"/>
      <c r="G128" s="104"/>
      <c r="H128" s="104"/>
      <c r="I128" s="73"/>
      <c r="J128" s="49"/>
      <c r="K128" s="73"/>
      <c r="L128" s="73"/>
      <c r="M128" s="73"/>
      <c r="N128" s="73"/>
      <c r="O128" s="73"/>
      <c r="P128" s="73"/>
      <c r="Q128" s="73"/>
      <c r="R128" s="73"/>
      <c r="S128" s="73"/>
      <c r="T128" s="73"/>
      <c r="U128" s="73"/>
      <c r="V128" s="73"/>
      <c r="W128" s="73"/>
      <c r="X128" s="73"/>
      <c r="Y128" s="73"/>
      <c r="Z128" s="73"/>
    </row>
    <row r="129" spans="1:26" ht="15" customHeight="1" x14ac:dyDescent="0.25">
      <c r="A129" s="73"/>
      <c r="B129" s="49"/>
      <c r="C129" s="73"/>
      <c r="D129" s="104"/>
      <c r="E129" s="104"/>
      <c r="F129" s="104"/>
      <c r="G129" s="104"/>
      <c r="H129" s="104"/>
      <c r="I129" s="73"/>
      <c r="J129" s="49"/>
      <c r="K129" s="73"/>
      <c r="L129" s="73"/>
      <c r="M129" s="73"/>
      <c r="N129" s="73"/>
      <c r="O129" s="73"/>
      <c r="P129" s="73"/>
      <c r="Q129" s="73"/>
      <c r="R129" s="73"/>
      <c r="S129" s="73"/>
      <c r="T129" s="73"/>
      <c r="U129" s="73"/>
      <c r="V129" s="73"/>
      <c r="W129" s="73"/>
      <c r="X129" s="73"/>
      <c r="Y129" s="73"/>
      <c r="Z129" s="73"/>
    </row>
    <row r="130" spans="1:26" ht="15" customHeight="1" x14ac:dyDescent="0.25">
      <c r="A130" s="73"/>
      <c r="B130" s="49"/>
      <c r="C130" s="73"/>
      <c r="D130" s="104"/>
      <c r="E130" s="104"/>
      <c r="F130" s="104"/>
      <c r="G130" s="104"/>
      <c r="H130" s="104"/>
      <c r="I130" s="73"/>
      <c r="J130" s="49"/>
      <c r="K130" s="73"/>
      <c r="L130" s="73"/>
      <c r="M130" s="73"/>
      <c r="N130" s="73"/>
      <c r="O130" s="73"/>
      <c r="P130" s="73"/>
      <c r="Q130" s="73"/>
      <c r="R130" s="73"/>
      <c r="S130" s="73"/>
      <c r="T130" s="73"/>
      <c r="U130" s="73"/>
      <c r="V130" s="73"/>
      <c r="W130" s="73"/>
      <c r="X130" s="73"/>
      <c r="Y130" s="73"/>
      <c r="Z130" s="73"/>
    </row>
    <row r="131" spans="1:26" ht="15" customHeight="1" x14ac:dyDescent="0.25">
      <c r="A131" s="73"/>
      <c r="B131" s="49"/>
      <c r="C131" s="73"/>
      <c r="D131" s="104"/>
      <c r="E131" s="104"/>
      <c r="F131" s="104"/>
      <c r="G131" s="104"/>
      <c r="H131" s="104"/>
      <c r="I131" s="73"/>
      <c r="J131" s="49"/>
      <c r="K131" s="73"/>
      <c r="L131" s="73"/>
      <c r="M131" s="73"/>
      <c r="N131" s="73"/>
      <c r="O131" s="73"/>
      <c r="P131" s="73"/>
      <c r="Q131" s="73"/>
      <c r="R131" s="73"/>
      <c r="S131" s="73"/>
      <c r="T131" s="73"/>
      <c r="U131" s="73"/>
      <c r="V131" s="73"/>
      <c r="W131" s="73"/>
      <c r="X131" s="73"/>
      <c r="Y131" s="73"/>
      <c r="Z131" s="73"/>
    </row>
    <row r="132" spans="1:26" ht="15" customHeight="1" x14ac:dyDescent="0.25">
      <c r="A132" s="73"/>
      <c r="B132" s="49"/>
      <c r="C132" s="73"/>
      <c r="D132" s="104"/>
      <c r="E132" s="104"/>
      <c r="F132" s="104"/>
      <c r="G132" s="104"/>
      <c r="H132" s="104"/>
      <c r="I132" s="73"/>
      <c r="J132" s="49"/>
      <c r="K132" s="73"/>
      <c r="L132" s="73"/>
      <c r="M132" s="73"/>
      <c r="N132" s="73"/>
      <c r="O132" s="73"/>
      <c r="P132" s="73"/>
      <c r="Q132" s="73"/>
      <c r="R132" s="73"/>
      <c r="S132" s="73"/>
      <c r="T132" s="73"/>
      <c r="U132" s="73"/>
      <c r="V132" s="73"/>
      <c r="W132" s="73"/>
      <c r="X132" s="73"/>
      <c r="Y132" s="73"/>
      <c r="Z132" s="73"/>
    </row>
    <row r="133" spans="1:26" ht="15" customHeight="1" x14ac:dyDescent="0.25">
      <c r="A133" s="73"/>
      <c r="B133" s="49"/>
      <c r="C133" s="73"/>
      <c r="D133" s="104"/>
      <c r="E133" s="104"/>
      <c r="F133" s="104"/>
      <c r="G133" s="104"/>
      <c r="H133" s="104"/>
      <c r="I133" s="73"/>
      <c r="J133" s="49"/>
      <c r="K133" s="73"/>
      <c r="L133" s="73"/>
      <c r="M133" s="73"/>
      <c r="N133" s="73"/>
      <c r="O133" s="73"/>
      <c r="P133" s="73"/>
      <c r="Q133" s="73"/>
      <c r="R133" s="73"/>
      <c r="S133" s="73"/>
      <c r="T133" s="73"/>
      <c r="U133" s="73"/>
      <c r="V133" s="73"/>
      <c r="W133" s="73"/>
      <c r="X133" s="73"/>
      <c r="Y133" s="73"/>
      <c r="Z133" s="73"/>
    </row>
    <row r="134" spans="1:26" ht="15" customHeight="1" x14ac:dyDescent="0.25">
      <c r="A134" s="73"/>
      <c r="B134" s="49"/>
      <c r="C134" s="73"/>
      <c r="D134" s="104"/>
      <c r="E134" s="104"/>
      <c r="F134" s="104"/>
      <c r="G134" s="104"/>
      <c r="H134" s="104"/>
      <c r="I134" s="73"/>
      <c r="J134" s="49"/>
      <c r="K134" s="73"/>
      <c r="L134" s="73"/>
      <c r="M134" s="73"/>
      <c r="N134" s="73"/>
      <c r="O134" s="73"/>
      <c r="P134" s="73"/>
      <c r="Q134" s="73"/>
      <c r="R134" s="73"/>
      <c r="S134" s="73"/>
      <c r="T134" s="73"/>
      <c r="U134" s="73"/>
      <c r="V134" s="73"/>
      <c r="W134" s="73"/>
      <c r="X134" s="73"/>
      <c r="Y134" s="73"/>
      <c r="Z134" s="73"/>
    </row>
    <row r="135" spans="1:26" ht="15" customHeight="1" x14ac:dyDescent="0.25">
      <c r="A135" s="73"/>
      <c r="B135" s="49"/>
      <c r="C135" s="73"/>
      <c r="D135" s="104"/>
      <c r="E135" s="104"/>
      <c r="F135" s="104"/>
      <c r="G135" s="104"/>
      <c r="H135" s="104"/>
      <c r="I135" s="73"/>
      <c r="J135" s="49"/>
      <c r="K135" s="73"/>
      <c r="L135" s="73"/>
      <c r="M135" s="73"/>
      <c r="N135" s="73"/>
      <c r="O135" s="73"/>
      <c r="P135" s="73"/>
      <c r="Q135" s="73"/>
      <c r="R135" s="73"/>
      <c r="S135" s="73"/>
      <c r="T135" s="73"/>
      <c r="U135" s="73"/>
      <c r="V135" s="73"/>
      <c r="W135" s="73"/>
      <c r="X135" s="73"/>
      <c r="Y135" s="73"/>
      <c r="Z135" s="73"/>
    </row>
    <row r="136" spans="1:26" ht="15" customHeight="1" x14ac:dyDescent="0.25">
      <c r="A136" s="73"/>
      <c r="B136" s="49"/>
      <c r="C136" s="73"/>
      <c r="D136" s="104"/>
      <c r="E136" s="104"/>
      <c r="F136" s="104"/>
      <c r="G136" s="104"/>
      <c r="H136" s="104"/>
      <c r="I136" s="73"/>
      <c r="J136" s="49"/>
      <c r="K136" s="73"/>
      <c r="L136" s="73"/>
      <c r="M136" s="73"/>
      <c r="N136" s="73"/>
      <c r="O136" s="73"/>
      <c r="P136" s="73"/>
      <c r="Q136" s="73"/>
      <c r="R136" s="73"/>
      <c r="S136" s="73"/>
      <c r="T136" s="73"/>
      <c r="U136" s="73"/>
      <c r="V136" s="73"/>
      <c r="W136" s="73"/>
      <c r="X136" s="73"/>
      <c r="Y136" s="73"/>
      <c r="Z136" s="73"/>
    </row>
    <row r="137" spans="1:26" ht="15" customHeight="1" x14ac:dyDescent="0.25">
      <c r="A137" s="73"/>
      <c r="B137" s="49"/>
      <c r="C137" s="73"/>
      <c r="D137" s="104"/>
      <c r="E137" s="104"/>
      <c r="F137" s="104"/>
      <c r="G137" s="104"/>
      <c r="H137" s="104"/>
      <c r="I137" s="73"/>
      <c r="J137" s="49"/>
      <c r="K137" s="73"/>
      <c r="L137" s="73"/>
      <c r="M137" s="73"/>
      <c r="N137" s="73"/>
      <c r="O137" s="73"/>
      <c r="P137" s="73"/>
      <c r="Q137" s="73"/>
      <c r="R137" s="73"/>
      <c r="S137" s="73"/>
      <c r="T137" s="73"/>
      <c r="U137" s="73"/>
      <c r="V137" s="73"/>
      <c r="W137" s="73"/>
      <c r="X137" s="73"/>
      <c r="Y137" s="73"/>
      <c r="Z137" s="73"/>
    </row>
    <row r="138" spans="1:26" ht="15" customHeight="1" x14ac:dyDescent="0.25">
      <c r="A138" s="73"/>
      <c r="B138" s="49"/>
      <c r="C138" s="73"/>
      <c r="D138" s="104"/>
      <c r="E138" s="104"/>
      <c r="F138" s="104"/>
      <c r="G138" s="104"/>
      <c r="H138" s="104"/>
      <c r="I138" s="73"/>
      <c r="J138" s="49"/>
      <c r="K138" s="73"/>
      <c r="L138" s="73"/>
      <c r="M138" s="73"/>
      <c r="N138" s="73"/>
      <c r="O138" s="73"/>
      <c r="P138" s="73"/>
      <c r="Q138" s="73"/>
      <c r="R138" s="73"/>
      <c r="S138" s="73"/>
      <c r="T138" s="73"/>
      <c r="U138" s="73"/>
      <c r="V138" s="73"/>
      <c r="W138" s="73"/>
      <c r="X138" s="73"/>
      <c r="Y138" s="73"/>
      <c r="Z138" s="73"/>
    </row>
    <row r="139" spans="1:26" ht="15" customHeight="1" x14ac:dyDescent="0.25">
      <c r="A139" s="73"/>
      <c r="B139" s="49"/>
      <c r="C139" s="73"/>
      <c r="D139" s="104"/>
      <c r="E139" s="104"/>
      <c r="F139" s="104"/>
      <c r="G139" s="104"/>
      <c r="H139" s="104"/>
      <c r="I139" s="73"/>
      <c r="J139" s="49"/>
      <c r="K139" s="73"/>
      <c r="L139" s="73"/>
      <c r="M139" s="73"/>
      <c r="N139" s="73"/>
      <c r="O139" s="73"/>
      <c r="P139" s="73"/>
      <c r="Q139" s="73"/>
      <c r="R139" s="73"/>
      <c r="S139" s="73"/>
      <c r="T139" s="73"/>
      <c r="U139" s="73"/>
      <c r="V139" s="73"/>
      <c r="W139" s="73"/>
      <c r="X139" s="73"/>
      <c r="Y139" s="73"/>
      <c r="Z139" s="73"/>
    </row>
    <row r="140" spans="1:26" ht="15" customHeight="1" x14ac:dyDescent="0.25">
      <c r="A140" s="73"/>
      <c r="B140" s="49"/>
      <c r="C140" s="73"/>
      <c r="D140" s="104"/>
      <c r="E140" s="104"/>
      <c r="F140" s="104"/>
      <c r="G140" s="104"/>
      <c r="H140" s="104"/>
      <c r="I140" s="73"/>
      <c r="J140" s="49"/>
      <c r="K140" s="73"/>
      <c r="L140" s="73"/>
      <c r="M140" s="73"/>
      <c r="N140" s="73"/>
      <c r="O140" s="73"/>
      <c r="P140" s="73"/>
      <c r="Q140" s="73"/>
      <c r="R140" s="73"/>
      <c r="S140" s="73"/>
      <c r="T140" s="73"/>
      <c r="U140" s="73"/>
      <c r="V140" s="73"/>
      <c r="W140" s="73"/>
      <c r="X140" s="73"/>
      <c r="Y140" s="73"/>
      <c r="Z140" s="73"/>
    </row>
    <row r="141" spans="1:26" ht="15" customHeight="1" x14ac:dyDescent="0.25">
      <c r="A141" s="73"/>
      <c r="B141" s="49"/>
      <c r="C141" s="73"/>
      <c r="D141" s="104"/>
      <c r="E141" s="104"/>
      <c r="F141" s="104"/>
      <c r="G141" s="104"/>
      <c r="H141" s="104"/>
      <c r="I141" s="73"/>
      <c r="J141" s="49"/>
      <c r="K141" s="73"/>
      <c r="L141" s="73"/>
      <c r="M141" s="73"/>
      <c r="N141" s="73"/>
      <c r="O141" s="73"/>
      <c r="P141" s="73"/>
      <c r="Q141" s="73"/>
      <c r="R141" s="73"/>
      <c r="S141" s="73"/>
      <c r="T141" s="73"/>
      <c r="U141" s="73"/>
      <c r="V141" s="73"/>
      <c r="W141" s="73"/>
      <c r="X141" s="73"/>
      <c r="Y141" s="73"/>
      <c r="Z141" s="73"/>
    </row>
    <row r="142" spans="1:26" ht="15" customHeight="1" x14ac:dyDescent="0.25">
      <c r="A142" s="73"/>
      <c r="B142" s="49"/>
      <c r="C142" s="73"/>
      <c r="D142" s="104"/>
      <c r="E142" s="104"/>
      <c r="F142" s="104"/>
      <c r="G142" s="104"/>
      <c r="H142" s="104"/>
      <c r="I142" s="73"/>
      <c r="J142" s="49"/>
      <c r="K142" s="73"/>
      <c r="L142" s="73"/>
      <c r="M142" s="73"/>
      <c r="N142" s="73"/>
      <c r="O142" s="73"/>
      <c r="P142" s="73"/>
      <c r="Q142" s="73"/>
      <c r="R142" s="73"/>
      <c r="S142" s="73"/>
      <c r="T142" s="73"/>
      <c r="U142" s="73"/>
      <c r="V142" s="73"/>
      <c r="W142" s="73"/>
      <c r="X142" s="73"/>
      <c r="Y142" s="73"/>
      <c r="Z142" s="73"/>
    </row>
    <row r="143" spans="1:26" ht="15" customHeight="1" x14ac:dyDescent="0.25">
      <c r="A143" s="73"/>
      <c r="B143" s="49"/>
      <c r="C143" s="73"/>
      <c r="D143" s="104"/>
      <c r="E143" s="104"/>
      <c r="F143" s="104"/>
      <c r="G143" s="104"/>
      <c r="H143" s="104"/>
      <c r="I143" s="73"/>
      <c r="J143" s="49"/>
      <c r="K143" s="73"/>
      <c r="L143" s="73"/>
      <c r="M143" s="73"/>
      <c r="N143" s="73"/>
      <c r="O143" s="73"/>
      <c r="P143" s="73"/>
      <c r="Q143" s="73"/>
      <c r="R143" s="73"/>
      <c r="S143" s="73"/>
      <c r="T143" s="73"/>
      <c r="U143" s="73"/>
      <c r="V143" s="73"/>
      <c r="W143" s="73"/>
      <c r="X143" s="73"/>
      <c r="Y143" s="73"/>
      <c r="Z143" s="73"/>
    </row>
    <row r="144" spans="1:26" ht="15" customHeight="1" x14ac:dyDescent="0.25">
      <c r="A144" s="73"/>
      <c r="B144" s="49"/>
      <c r="C144" s="73"/>
      <c r="D144" s="104"/>
      <c r="E144" s="104"/>
      <c r="F144" s="104"/>
      <c r="G144" s="104"/>
      <c r="H144" s="104"/>
      <c r="I144" s="73"/>
      <c r="J144" s="49"/>
      <c r="K144" s="73"/>
      <c r="L144" s="73"/>
      <c r="M144" s="73"/>
      <c r="N144" s="73"/>
      <c r="O144" s="73"/>
      <c r="P144" s="73"/>
      <c r="Q144" s="73"/>
      <c r="R144" s="73"/>
      <c r="S144" s="73"/>
      <c r="T144" s="73"/>
      <c r="U144" s="73"/>
      <c r="V144" s="73"/>
      <c r="W144" s="73"/>
      <c r="X144" s="73"/>
      <c r="Y144" s="73"/>
      <c r="Z144" s="73"/>
    </row>
    <row r="145" spans="1:26" ht="15" customHeight="1" x14ac:dyDescent="0.25">
      <c r="A145" s="73"/>
      <c r="B145" s="49"/>
      <c r="C145" s="73"/>
      <c r="D145" s="104"/>
      <c r="E145" s="104"/>
      <c r="F145" s="104"/>
      <c r="G145" s="104"/>
      <c r="H145" s="104"/>
      <c r="I145" s="73"/>
      <c r="J145" s="49"/>
      <c r="K145" s="73"/>
      <c r="L145" s="73"/>
      <c r="M145" s="73"/>
      <c r="N145" s="73"/>
      <c r="O145" s="73"/>
      <c r="P145" s="73"/>
      <c r="Q145" s="73"/>
      <c r="R145" s="73"/>
      <c r="S145" s="73"/>
      <c r="T145" s="73"/>
      <c r="U145" s="73"/>
      <c r="V145" s="73"/>
      <c r="W145" s="73"/>
      <c r="X145" s="73"/>
      <c r="Y145" s="73"/>
      <c r="Z145" s="73"/>
    </row>
    <row r="146" spans="1:26" ht="14.25" customHeight="1" x14ac:dyDescent="0.25">
      <c r="A146" s="73"/>
      <c r="B146" s="49"/>
      <c r="C146" s="73"/>
      <c r="D146" s="104"/>
      <c r="E146" s="104"/>
      <c r="F146" s="104"/>
      <c r="G146" s="104"/>
      <c r="H146" s="104"/>
      <c r="I146" s="73"/>
      <c r="J146" s="49"/>
      <c r="K146" s="73"/>
      <c r="L146" s="73"/>
      <c r="M146" s="73"/>
      <c r="N146" s="73"/>
      <c r="O146" s="73"/>
      <c r="P146" s="73"/>
      <c r="Q146" s="73"/>
      <c r="R146" s="73"/>
      <c r="S146" s="73"/>
      <c r="T146" s="73"/>
      <c r="U146" s="73"/>
      <c r="V146" s="73"/>
      <c r="W146" s="73"/>
      <c r="X146" s="73"/>
      <c r="Y146" s="73"/>
      <c r="Z146" s="73"/>
    </row>
    <row r="147" spans="1:26" ht="15" customHeight="1" x14ac:dyDescent="0.25">
      <c r="A147" s="73"/>
      <c r="B147" s="49"/>
      <c r="C147" s="73"/>
      <c r="D147" s="104"/>
      <c r="E147" s="104"/>
      <c r="F147" s="104"/>
      <c r="G147" s="104"/>
      <c r="H147" s="104"/>
      <c r="I147" s="73"/>
      <c r="J147" s="49"/>
      <c r="K147" s="73"/>
      <c r="L147" s="73"/>
      <c r="M147" s="73"/>
      <c r="N147" s="73"/>
      <c r="O147" s="73"/>
      <c r="P147" s="73"/>
      <c r="Q147" s="73"/>
      <c r="R147" s="73"/>
      <c r="S147" s="73"/>
      <c r="T147" s="73"/>
      <c r="U147" s="73"/>
      <c r="V147" s="73"/>
      <c r="W147" s="73"/>
      <c r="X147" s="73"/>
      <c r="Y147" s="73"/>
      <c r="Z147" s="73"/>
    </row>
    <row r="148" spans="1:26" ht="15" customHeight="1" x14ac:dyDescent="0.25">
      <c r="A148" s="73"/>
      <c r="B148" s="49"/>
      <c r="C148" s="73"/>
      <c r="D148" s="104"/>
      <c r="E148" s="104"/>
      <c r="F148" s="104"/>
      <c r="G148" s="104"/>
      <c r="H148" s="104"/>
      <c r="I148" s="73"/>
      <c r="J148" s="49"/>
      <c r="K148" s="73"/>
      <c r="L148" s="73"/>
      <c r="M148" s="73"/>
      <c r="N148" s="73"/>
      <c r="O148" s="73"/>
      <c r="P148" s="73"/>
      <c r="Q148" s="73"/>
      <c r="R148" s="73"/>
      <c r="S148" s="73"/>
      <c r="T148" s="73"/>
      <c r="U148" s="73"/>
      <c r="V148" s="73"/>
      <c r="W148" s="73"/>
      <c r="X148" s="73"/>
      <c r="Y148" s="73"/>
      <c r="Z148" s="73"/>
    </row>
    <row r="149" spans="1:26" ht="15" customHeight="1" x14ac:dyDescent="0.25">
      <c r="A149" s="73"/>
      <c r="B149" s="49"/>
      <c r="C149" s="73"/>
      <c r="D149" s="104"/>
      <c r="E149" s="104"/>
      <c r="F149" s="104"/>
      <c r="G149" s="104"/>
      <c r="H149" s="104"/>
      <c r="I149" s="73"/>
      <c r="J149" s="49"/>
      <c r="K149" s="73"/>
      <c r="L149" s="73"/>
      <c r="M149" s="73"/>
      <c r="N149" s="73"/>
      <c r="O149" s="73"/>
      <c r="P149" s="73"/>
      <c r="Q149" s="73"/>
      <c r="R149" s="73"/>
      <c r="S149" s="73"/>
      <c r="T149" s="73"/>
      <c r="U149" s="73"/>
      <c r="V149" s="73"/>
      <c r="W149" s="73"/>
      <c r="X149" s="73"/>
      <c r="Y149" s="73"/>
      <c r="Z149" s="73"/>
    </row>
    <row r="150" spans="1:26" ht="15" customHeight="1" x14ac:dyDescent="0.25">
      <c r="A150" s="73"/>
      <c r="B150" s="49"/>
      <c r="C150" s="73"/>
      <c r="D150" s="104"/>
      <c r="E150" s="104"/>
      <c r="F150" s="104"/>
      <c r="G150" s="104"/>
      <c r="H150" s="104"/>
      <c r="I150" s="73"/>
      <c r="J150" s="49"/>
      <c r="K150" s="73"/>
      <c r="L150" s="73"/>
      <c r="M150" s="73"/>
      <c r="N150" s="73"/>
      <c r="O150" s="73"/>
      <c r="P150" s="73"/>
      <c r="Q150" s="73"/>
      <c r="R150" s="73"/>
      <c r="S150" s="73"/>
      <c r="T150" s="73"/>
      <c r="U150" s="73"/>
      <c r="V150" s="73"/>
      <c r="W150" s="73"/>
      <c r="X150" s="73"/>
      <c r="Y150" s="73"/>
      <c r="Z150" s="73"/>
    </row>
    <row r="151" spans="1:26" ht="15" customHeight="1" x14ac:dyDescent="0.25">
      <c r="A151" s="73"/>
      <c r="B151" s="49"/>
      <c r="C151" s="73"/>
      <c r="D151" s="104"/>
      <c r="E151" s="104"/>
      <c r="F151" s="104"/>
      <c r="G151" s="104"/>
      <c r="H151" s="104"/>
      <c r="I151" s="73"/>
      <c r="J151" s="49"/>
      <c r="K151" s="73"/>
      <c r="L151" s="73"/>
      <c r="M151" s="73"/>
      <c r="N151" s="73"/>
      <c r="O151" s="73"/>
      <c r="P151" s="73"/>
      <c r="Q151" s="73"/>
      <c r="R151" s="73"/>
      <c r="S151" s="73"/>
      <c r="T151" s="73"/>
      <c r="U151" s="73"/>
      <c r="V151" s="73"/>
      <c r="W151" s="73"/>
      <c r="X151" s="73"/>
      <c r="Y151" s="73"/>
      <c r="Z151" s="73"/>
    </row>
    <row r="152" spans="1:26" ht="15" customHeight="1" x14ac:dyDescent="0.25">
      <c r="A152" s="73"/>
      <c r="B152" s="49"/>
      <c r="C152" s="73"/>
      <c r="D152" s="104"/>
      <c r="E152" s="104"/>
      <c r="F152" s="104"/>
      <c r="G152" s="104"/>
      <c r="H152" s="104"/>
      <c r="I152" s="73"/>
      <c r="J152" s="49"/>
      <c r="K152" s="73"/>
      <c r="L152" s="73"/>
      <c r="M152" s="73"/>
      <c r="N152" s="73"/>
      <c r="O152" s="73"/>
      <c r="P152" s="73"/>
      <c r="Q152" s="73"/>
      <c r="R152" s="73"/>
      <c r="S152" s="73"/>
      <c r="T152" s="73"/>
      <c r="U152" s="73"/>
      <c r="V152" s="73"/>
      <c r="W152" s="73"/>
      <c r="X152" s="73"/>
      <c r="Y152" s="73"/>
      <c r="Z152" s="73"/>
    </row>
    <row r="153" spans="1:26" ht="15" customHeight="1" x14ac:dyDescent="0.25">
      <c r="A153" s="73"/>
      <c r="B153" s="49"/>
      <c r="C153" s="73"/>
      <c r="D153" s="104"/>
      <c r="E153" s="104"/>
      <c r="F153" s="104"/>
      <c r="G153" s="104"/>
      <c r="H153" s="104"/>
      <c r="I153" s="73"/>
      <c r="J153" s="49"/>
      <c r="K153" s="73"/>
      <c r="L153" s="73"/>
      <c r="M153" s="73"/>
      <c r="N153" s="73"/>
      <c r="O153" s="73"/>
      <c r="P153" s="73"/>
      <c r="Q153" s="73"/>
      <c r="R153" s="73"/>
      <c r="S153" s="73"/>
      <c r="T153" s="73"/>
      <c r="U153" s="73"/>
      <c r="V153" s="73"/>
      <c r="W153" s="73"/>
      <c r="X153" s="73"/>
      <c r="Y153" s="73"/>
      <c r="Z153" s="73"/>
    </row>
    <row r="154" spans="1:26" ht="15" customHeight="1" x14ac:dyDescent="0.25">
      <c r="A154" s="73"/>
      <c r="B154" s="49"/>
      <c r="C154" s="73"/>
      <c r="D154" s="104"/>
      <c r="E154" s="104"/>
      <c r="F154" s="104"/>
      <c r="G154" s="104"/>
      <c r="H154" s="104"/>
      <c r="I154" s="73"/>
      <c r="J154" s="49"/>
      <c r="K154" s="73"/>
      <c r="L154" s="73"/>
      <c r="M154" s="73"/>
      <c r="N154" s="73"/>
      <c r="O154" s="73"/>
      <c r="P154" s="73"/>
      <c r="Q154" s="73"/>
      <c r="R154" s="73"/>
      <c r="S154" s="73"/>
      <c r="T154" s="73"/>
      <c r="U154" s="73"/>
      <c r="V154" s="73"/>
      <c r="W154" s="73"/>
      <c r="X154" s="73"/>
      <c r="Y154" s="73"/>
      <c r="Z154" s="73"/>
    </row>
    <row r="155" spans="1:26" ht="15" customHeight="1" x14ac:dyDescent="0.25">
      <c r="A155" s="73"/>
      <c r="B155" s="49"/>
      <c r="C155" s="73"/>
      <c r="D155" s="104"/>
      <c r="E155" s="104"/>
      <c r="F155" s="104"/>
      <c r="G155" s="104"/>
      <c r="H155" s="104"/>
      <c r="I155" s="73"/>
      <c r="J155" s="49"/>
      <c r="K155" s="73"/>
      <c r="L155" s="73"/>
      <c r="M155" s="73"/>
      <c r="N155" s="73"/>
      <c r="O155" s="73"/>
      <c r="P155" s="73"/>
      <c r="Q155" s="73"/>
      <c r="R155" s="73"/>
      <c r="S155" s="73"/>
      <c r="T155" s="73"/>
      <c r="U155" s="73"/>
      <c r="V155" s="73"/>
      <c r="W155" s="73"/>
      <c r="X155" s="73"/>
      <c r="Y155" s="73"/>
      <c r="Z155" s="73"/>
    </row>
    <row r="156" spans="1:26" ht="15" customHeight="1" x14ac:dyDescent="0.25">
      <c r="A156" s="73"/>
      <c r="B156" s="49"/>
      <c r="C156" s="73"/>
      <c r="D156" s="104"/>
      <c r="E156" s="104"/>
      <c r="F156" s="104"/>
      <c r="G156" s="104"/>
      <c r="H156" s="104"/>
      <c r="I156" s="73"/>
      <c r="J156" s="49"/>
      <c r="K156" s="73"/>
      <c r="L156" s="73"/>
      <c r="M156" s="73"/>
      <c r="N156" s="73"/>
      <c r="O156" s="73"/>
      <c r="P156" s="73"/>
      <c r="Q156" s="73"/>
      <c r="R156" s="73"/>
      <c r="S156" s="73"/>
      <c r="T156" s="73"/>
      <c r="U156" s="73"/>
      <c r="V156" s="73"/>
      <c r="W156" s="73"/>
      <c r="X156" s="73"/>
      <c r="Y156" s="73"/>
      <c r="Z156" s="73"/>
    </row>
    <row r="157" spans="1:26" ht="15" customHeight="1" x14ac:dyDescent="0.25">
      <c r="A157" s="73"/>
      <c r="B157" s="49"/>
      <c r="C157" s="73"/>
      <c r="D157" s="104"/>
      <c r="E157" s="104"/>
      <c r="F157" s="104"/>
      <c r="G157" s="104"/>
      <c r="H157" s="104"/>
      <c r="I157" s="73"/>
      <c r="J157" s="49"/>
      <c r="K157" s="73"/>
      <c r="L157" s="73"/>
      <c r="M157" s="73"/>
      <c r="N157" s="73"/>
      <c r="O157" s="73"/>
      <c r="P157" s="73"/>
      <c r="Q157" s="73"/>
      <c r="R157" s="73"/>
      <c r="S157" s="73"/>
      <c r="T157" s="73"/>
      <c r="U157" s="73"/>
      <c r="V157" s="73"/>
      <c r="W157" s="73"/>
      <c r="X157" s="73"/>
      <c r="Y157" s="73"/>
      <c r="Z157" s="73"/>
    </row>
    <row r="158" spans="1:26" ht="15" customHeight="1" x14ac:dyDescent="0.25">
      <c r="A158" s="73"/>
      <c r="B158" s="49"/>
      <c r="C158" s="73"/>
      <c r="D158" s="104"/>
      <c r="E158" s="104"/>
      <c r="F158" s="104"/>
      <c r="G158" s="104"/>
      <c r="H158" s="104"/>
      <c r="I158" s="73"/>
      <c r="J158" s="49"/>
      <c r="K158" s="73"/>
      <c r="L158" s="73"/>
      <c r="M158" s="73"/>
      <c r="N158" s="73"/>
      <c r="O158" s="73"/>
      <c r="P158" s="73"/>
      <c r="Q158" s="73"/>
      <c r="R158" s="73"/>
      <c r="S158" s="73"/>
      <c r="T158" s="73"/>
      <c r="U158" s="73"/>
      <c r="V158" s="73"/>
      <c r="W158" s="73"/>
      <c r="X158" s="73"/>
      <c r="Y158" s="73"/>
      <c r="Z158" s="73"/>
    </row>
    <row r="159" spans="1:26" ht="15" customHeight="1" x14ac:dyDescent="0.25">
      <c r="A159" s="73"/>
      <c r="B159" s="49"/>
      <c r="C159" s="73"/>
      <c r="D159" s="104"/>
      <c r="E159" s="104"/>
      <c r="F159" s="104"/>
      <c r="G159" s="104"/>
      <c r="H159" s="104"/>
      <c r="I159" s="73"/>
      <c r="J159" s="49"/>
      <c r="K159" s="73"/>
      <c r="L159" s="73"/>
      <c r="M159" s="73"/>
      <c r="N159" s="73"/>
      <c r="O159" s="73"/>
      <c r="P159" s="73"/>
      <c r="Q159" s="73"/>
      <c r="R159" s="73"/>
      <c r="S159" s="73"/>
      <c r="T159" s="73"/>
      <c r="U159" s="73"/>
      <c r="V159" s="73"/>
      <c r="W159" s="73"/>
      <c r="X159" s="73"/>
      <c r="Y159" s="73"/>
      <c r="Z159" s="73"/>
    </row>
    <row r="160" spans="1:26" ht="15" customHeight="1" x14ac:dyDescent="0.25">
      <c r="A160" s="73"/>
      <c r="B160" s="49"/>
      <c r="C160" s="73"/>
      <c r="D160" s="104"/>
      <c r="E160" s="104"/>
      <c r="F160" s="104"/>
      <c r="G160" s="104"/>
      <c r="H160" s="104"/>
      <c r="I160" s="73"/>
      <c r="J160" s="49"/>
      <c r="K160" s="73"/>
      <c r="L160" s="73"/>
      <c r="M160" s="73"/>
      <c r="N160" s="73"/>
      <c r="O160" s="73"/>
      <c r="P160" s="73"/>
      <c r="Q160" s="73"/>
      <c r="R160" s="73"/>
      <c r="S160" s="73"/>
      <c r="T160" s="73"/>
      <c r="U160" s="73"/>
      <c r="V160" s="73"/>
      <c r="W160" s="73"/>
      <c r="X160" s="73"/>
      <c r="Y160" s="73"/>
      <c r="Z160" s="73"/>
    </row>
    <row r="161" spans="1:26" ht="15" customHeight="1" x14ac:dyDescent="0.25">
      <c r="A161" s="73"/>
      <c r="B161" s="49"/>
      <c r="C161" s="73"/>
      <c r="D161" s="104"/>
      <c r="E161" s="104"/>
      <c r="F161" s="104"/>
      <c r="G161" s="104"/>
      <c r="H161" s="104"/>
      <c r="I161" s="73"/>
      <c r="J161" s="49"/>
      <c r="K161" s="73"/>
      <c r="L161" s="73"/>
      <c r="M161" s="73"/>
      <c r="N161" s="73"/>
      <c r="O161" s="73"/>
      <c r="P161" s="73"/>
      <c r="Q161" s="73"/>
      <c r="R161" s="73"/>
      <c r="S161" s="73"/>
      <c r="T161" s="73"/>
      <c r="U161" s="73"/>
      <c r="V161" s="73"/>
      <c r="W161" s="73"/>
      <c r="X161" s="73"/>
      <c r="Y161" s="73"/>
      <c r="Z161" s="73"/>
    </row>
    <row r="162" spans="1:26" ht="15" customHeight="1" x14ac:dyDescent="0.25">
      <c r="A162" s="73"/>
      <c r="B162" s="49"/>
      <c r="C162" s="73"/>
      <c r="D162" s="104"/>
      <c r="E162" s="104"/>
      <c r="F162" s="104"/>
      <c r="G162" s="104"/>
      <c r="H162" s="104"/>
      <c r="I162" s="73"/>
      <c r="J162" s="49"/>
      <c r="K162" s="73"/>
      <c r="L162" s="73"/>
      <c r="M162" s="73"/>
      <c r="N162" s="73"/>
      <c r="O162" s="73"/>
      <c r="P162" s="73"/>
      <c r="Q162" s="73"/>
      <c r="R162" s="73"/>
      <c r="S162" s="73"/>
      <c r="T162" s="73"/>
      <c r="U162" s="73"/>
      <c r="V162" s="73"/>
      <c r="W162" s="73"/>
      <c r="X162" s="73"/>
      <c r="Y162" s="73"/>
      <c r="Z162" s="73"/>
    </row>
    <row r="163" spans="1:26" ht="15" customHeight="1" x14ac:dyDescent="0.25">
      <c r="A163" s="73"/>
      <c r="B163" s="49"/>
      <c r="C163" s="73"/>
      <c r="D163" s="104"/>
      <c r="E163" s="104"/>
      <c r="F163" s="104"/>
      <c r="G163" s="104"/>
      <c r="H163" s="104"/>
      <c r="I163" s="73"/>
      <c r="J163" s="49"/>
      <c r="K163" s="73"/>
      <c r="L163" s="73"/>
      <c r="M163" s="73"/>
      <c r="N163" s="73"/>
      <c r="O163" s="73"/>
      <c r="P163" s="73"/>
      <c r="Q163" s="73"/>
      <c r="R163" s="73"/>
      <c r="S163" s="73"/>
      <c r="T163" s="73"/>
      <c r="U163" s="73"/>
      <c r="V163" s="73"/>
      <c r="W163" s="73"/>
      <c r="X163" s="73"/>
      <c r="Y163" s="73"/>
      <c r="Z163" s="73"/>
    </row>
    <row r="164" spans="1:26" ht="15" customHeight="1" x14ac:dyDescent="0.25">
      <c r="A164" s="73"/>
      <c r="B164" s="49"/>
      <c r="C164" s="73"/>
      <c r="D164" s="104"/>
      <c r="E164" s="104"/>
      <c r="F164" s="104"/>
      <c r="G164" s="104"/>
      <c r="H164" s="104"/>
      <c r="I164" s="73"/>
      <c r="J164" s="49"/>
      <c r="K164" s="73"/>
      <c r="L164" s="73"/>
      <c r="M164" s="73"/>
      <c r="N164" s="73"/>
      <c r="O164" s="73"/>
      <c r="P164" s="73"/>
      <c r="Q164" s="73"/>
      <c r="R164" s="73"/>
      <c r="S164" s="73"/>
      <c r="T164" s="73"/>
      <c r="U164" s="73"/>
      <c r="V164" s="73"/>
      <c r="W164" s="73"/>
      <c r="X164" s="73"/>
      <c r="Y164" s="73"/>
      <c r="Z164" s="73"/>
    </row>
    <row r="165" spans="1:26" ht="15" customHeight="1" x14ac:dyDescent="0.25">
      <c r="A165" s="73"/>
      <c r="B165" s="49"/>
      <c r="C165" s="73"/>
      <c r="D165" s="104"/>
      <c r="E165" s="104"/>
      <c r="F165" s="104"/>
      <c r="G165" s="104"/>
      <c r="H165" s="104"/>
      <c r="I165" s="73"/>
      <c r="J165" s="49"/>
      <c r="K165" s="73"/>
      <c r="L165" s="73"/>
      <c r="M165" s="73"/>
      <c r="N165" s="73"/>
      <c r="O165" s="73"/>
      <c r="P165" s="73"/>
      <c r="Q165" s="73"/>
      <c r="R165" s="73"/>
      <c r="S165" s="73"/>
      <c r="T165" s="73"/>
      <c r="U165" s="73"/>
      <c r="V165" s="73"/>
      <c r="W165" s="73"/>
      <c r="X165" s="73"/>
      <c r="Y165" s="73"/>
      <c r="Z165" s="73"/>
    </row>
    <row r="166" spans="1:26" ht="15" customHeight="1" x14ac:dyDescent="0.25">
      <c r="A166" s="73"/>
      <c r="B166" s="49"/>
      <c r="C166" s="73"/>
      <c r="D166" s="104"/>
      <c r="E166" s="104"/>
      <c r="F166" s="104"/>
      <c r="G166" s="104"/>
      <c r="H166" s="104"/>
      <c r="I166" s="73"/>
      <c r="J166" s="49"/>
      <c r="K166" s="73"/>
      <c r="L166" s="73"/>
      <c r="M166" s="73"/>
      <c r="N166" s="73"/>
      <c r="O166" s="73"/>
      <c r="P166" s="73"/>
      <c r="Q166" s="73"/>
      <c r="R166" s="73"/>
      <c r="S166" s="73"/>
      <c r="T166" s="73"/>
      <c r="U166" s="73"/>
      <c r="V166" s="73"/>
      <c r="W166" s="73"/>
      <c r="X166" s="73"/>
      <c r="Y166" s="73"/>
      <c r="Z166" s="73"/>
    </row>
    <row r="167" spans="1:26" ht="15" customHeight="1" x14ac:dyDescent="0.25">
      <c r="A167" s="73"/>
      <c r="B167" s="49"/>
      <c r="C167" s="73"/>
      <c r="D167" s="104"/>
      <c r="E167" s="104"/>
      <c r="F167" s="104"/>
      <c r="G167" s="104"/>
      <c r="H167" s="104"/>
      <c r="I167" s="73"/>
      <c r="J167" s="49"/>
      <c r="K167" s="73"/>
      <c r="L167" s="73"/>
      <c r="M167" s="73"/>
      <c r="N167" s="73"/>
      <c r="O167" s="73"/>
      <c r="P167" s="73"/>
      <c r="Q167" s="73"/>
      <c r="R167" s="73"/>
      <c r="S167" s="73"/>
      <c r="T167" s="73"/>
      <c r="U167" s="73"/>
      <c r="V167" s="73"/>
      <c r="W167" s="73"/>
      <c r="X167" s="73"/>
      <c r="Y167" s="73"/>
      <c r="Z167" s="73"/>
    </row>
    <row r="168" spans="1:26" ht="15" customHeight="1" x14ac:dyDescent="0.25">
      <c r="A168" s="73"/>
      <c r="B168" s="49"/>
      <c r="C168" s="73"/>
      <c r="D168" s="104"/>
      <c r="E168" s="104"/>
      <c r="F168" s="104"/>
      <c r="G168" s="104"/>
      <c r="H168" s="104"/>
      <c r="I168" s="73"/>
      <c r="J168" s="49"/>
      <c r="K168" s="73"/>
      <c r="L168" s="73"/>
      <c r="M168" s="73"/>
      <c r="N168" s="73"/>
      <c r="O168" s="73"/>
      <c r="P168" s="73"/>
      <c r="Q168" s="73"/>
      <c r="R168" s="73"/>
      <c r="S168" s="73"/>
      <c r="T168" s="73"/>
      <c r="U168" s="73"/>
      <c r="V168" s="73"/>
      <c r="W168" s="73"/>
      <c r="X168" s="73"/>
      <c r="Y168" s="73"/>
      <c r="Z168" s="73"/>
    </row>
    <row r="169" spans="1:26" ht="15" customHeight="1" x14ac:dyDescent="0.25">
      <c r="A169" s="73"/>
      <c r="B169" s="49"/>
      <c r="C169" s="73"/>
      <c r="D169" s="104"/>
      <c r="E169" s="104"/>
      <c r="F169" s="104"/>
      <c r="G169" s="104"/>
      <c r="H169" s="104"/>
      <c r="I169" s="73"/>
      <c r="J169" s="49"/>
      <c r="K169" s="73"/>
      <c r="L169" s="73"/>
      <c r="M169" s="73"/>
      <c r="N169" s="73"/>
      <c r="O169" s="73"/>
      <c r="P169" s="73"/>
      <c r="Q169" s="73"/>
      <c r="R169" s="73"/>
      <c r="S169" s="73"/>
      <c r="T169" s="73"/>
      <c r="U169" s="73"/>
      <c r="V169" s="73"/>
      <c r="W169" s="73"/>
      <c r="X169" s="73"/>
      <c r="Y169" s="73"/>
      <c r="Z169" s="73"/>
    </row>
    <row r="170" spans="1:26" ht="15" customHeight="1" x14ac:dyDescent="0.25">
      <c r="A170" s="73"/>
      <c r="B170" s="49"/>
      <c r="C170" s="73"/>
      <c r="D170" s="104"/>
      <c r="E170" s="104"/>
      <c r="F170" s="104"/>
      <c r="G170" s="104"/>
      <c r="H170" s="104"/>
      <c r="I170" s="73"/>
      <c r="J170" s="49"/>
      <c r="K170" s="73"/>
      <c r="L170" s="73"/>
      <c r="M170" s="73"/>
      <c r="N170" s="73"/>
      <c r="O170" s="73"/>
      <c r="P170" s="73"/>
      <c r="Q170" s="73"/>
      <c r="R170" s="73"/>
      <c r="S170" s="73"/>
      <c r="T170" s="73"/>
      <c r="U170" s="73"/>
      <c r="V170" s="73"/>
      <c r="W170" s="73"/>
      <c r="X170" s="73"/>
      <c r="Y170" s="73"/>
      <c r="Z170" s="73"/>
    </row>
    <row r="171" spans="1:26" ht="15" customHeight="1" x14ac:dyDescent="0.25">
      <c r="A171" s="73"/>
      <c r="B171" s="49"/>
      <c r="C171" s="73"/>
      <c r="D171" s="104"/>
      <c r="E171" s="104"/>
      <c r="F171" s="104"/>
      <c r="G171" s="104"/>
      <c r="H171" s="104"/>
      <c r="I171" s="73"/>
      <c r="J171" s="49"/>
      <c r="K171" s="73"/>
      <c r="L171" s="73"/>
      <c r="M171" s="73"/>
      <c r="N171" s="73"/>
      <c r="O171" s="73"/>
      <c r="P171" s="73"/>
      <c r="Q171" s="73"/>
      <c r="R171" s="73"/>
      <c r="S171" s="73"/>
      <c r="T171" s="73"/>
      <c r="U171" s="73"/>
      <c r="V171" s="73"/>
      <c r="W171" s="73"/>
      <c r="X171" s="73"/>
      <c r="Y171" s="73"/>
      <c r="Z171" s="73"/>
    </row>
    <row r="172" spans="1:26" ht="15" customHeight="1" x14ac:dyDescent="0.25">
      <c r="A172" s="73"/>
      <c r="B172" s="49"/>
      <c r="C172" s="73"/>
      <c r="D172" s="104"/>
      <c r="E172" s="104"/>
      <c r="F172" s="104"/>
      <c r="G172" s="104"/>
      <c r="H172" s="104"/>
      <c r="I172" s="73"/>
      <c r="J172" s="49"/>
      <c r="K172" s="73"/>
      <c r="L172" s="73"/>
      <c r="M172" s="73"/>
      <c r="N172" s="73"/>
      <c r="O172" s="73"/>
      <c r="P172" s="73"/>
      <c r="Q172" s="73"/>
      <c r="R172" s="73"/>
      <c r="S172" s="73"/>
      <c r="T172" s="73"/>
      <c r="U172" s="73"/>
      <c r="V172" s="73"/>
      <c r="W172" s="73"/>
      <c r="X172" s="73"/>
      <c r="Y172" s="73"/>
      <c r="Z172" s="73"/>
    </row>
    <row r="173" spans="1:26" ht="15" customHeight="1" x14ac:dyDescent="0.25">
      <c r="A173" s="73"/>
      <c r="B173" s="49"/>
      <c r="C173" s="73"/>
      <c r="D173" s="104"/>
      <c r="E173" s="104"/>
      <c r="F173" s="104"/>
      <c r="G173" s="104"/>
      <c r="H173" s="104"/>
      <c r="I173" s="73"/>
      <c r="J173" s="49"/>
      <c r="K173" s="73"/>
      <c r="L173" s="73"/>
      <c r="M173" s="73"/>
      <c r="N173" s="73"/>
      <c r="O173" s="73"/>
      <c r="P173" s="73"/>
      <c r="Q173" s="73"/>
      <c r="R173" s="73"/>
      <c r="S173" s="73"/>
      <c r="T173" s="73"/>
      <c r="U173" s="73"/>
      <c r="V173" s="73"/>
      <c r="W173" s="73"/>
      <c r="X173" s="73"/>
      <c r="Y173" s="73"/>
      <c r="Z173" s="73"/>
    </row>
    <row r="174" spans="1:26" ht="15" customHeight="1" x14ac:dyDescent="0.25">
      <c r="A174" s="73"/>
      <c r="B174" s="49"/>
      <c r="C174" s="73"/>
      <c r="D174" s="104"/>
      <c r="E174" s="104"/>
      <c r="F174" s="104"/>
      <c r="G174" s="104"/>
      <c r="H174" s="104"/>
      <c r="I174" s="73"/>
      <c r="J174" s="49"/>
      <c r="K174" s="73"/>
      <c r="L174" s="73"/>
      <c r="M174" s="73"/>
      <c r="N174" s="73"/>
      <c r="O174" s="73"/>
      <c r="P174" s="73"/>
      <c r="Q174" s="73"/>
      <c r="R174" s="73"/>
      <c r="S174" s="73"/>
      <c r="T174" s="73"/>
      <c r="U174" s="73"/>
      <c r="V174" s="73"/>
      <c r="W174" s="73"/>
      <c r="X174" s="73"/>
      <c r="Y174" s="73"/>
      <c r="Z174" s="73"/>
    </row>
    <row r="175" spans="1:26" ht="15" customHeight="1" x14ac:dyDescent="0.25">
      <c r="A175" s="73"/>
      <c r="B175" s="49"/>
      <c r="C175" s="73"/>
      <c r="D175" s="104"/>
      <c r="E175" s="104"/>
      <c r="F175" s="104"/>
      <c r="G175" s="104"/>
      <c r="H175" s="104"/>
      <c r="I175" s="73"/>
      <c r="J175" s="49"/>
      <c r="K175" s="73"/>
      <c r="L175" s="73"/>
      <c r="M175" s="73"/>
      <c r="N175" s="73"/>
      <c r="O175" s="73"/>
      <c r="P175" s="73"/>
      <c r="Q175" s="73"/>
      <c r="R175" s="73"/>
      <c r="S175" s="73"/>
      <c r="T175" s="73"/>
      <c r="U175" s="73"/>
      <c r="V175" s="73"/>
      <c r="W175" s="73"/>
      <c r="X175" s="73"/>
      <c r="Y175" s="73"/>
      <c r="Z175" s="73"/>
    </row>
    <row r="176" spans="1:26" ht="15" customHeight="1" x14ac:dyDescent="0.25">
      <c r="A176" s="73"/>
      <c r="B176" s="49"/>
      <c r="C176" s="73"/>
      <c r="D176" s="104"/>
      <c r="E176" s="104"/>
      <c r="F176" s="104"/>
      <c r="G176" s="104"/>
      <c r="H176" s="104"/>
      <c r="I176" s="73"/>
      <c r="J176" s="49"/>
      <c r="K176" s="73"/>
      <c r="L176" s="73"/>
      <c r="M176" s="73"/>
      <c r="N176" s="73"/>
      <c r="O176" s="73"/>
      <c r="P176" s="73"/>
      <c r="Q176" s="73"/>
      <c r="R176" s="73"/>
      <c r="S176" s="73"/>
      <c r="T176" s="73"/>
      <c r="U176" s="73"/>
      <c r="V176" s="73"/>
      <c r="W176" s="73"/>
      <c r="X176" s="73"/>
      <c r="Y176" s="73"/>
      <c r="Z176" s="73"/>
    </row>
    <row r="177" spans="1:26" ht="15" customHeight="1" x14ac:dyDescent="0.25">
      <c r="A177" s="73"/>
      <c r="B177" s="49"/>
      <c r="C177" s="73"/>
      <c r="D177" s="104"/>
      <c r="E177" s="104"/>
      <c r="F177" s="104"/>
      <c r="G177" s="104"/>
      <c r="H177" s="104"/>
      <c r="I177" s="73"/>
      <c r="J177" s="49"/>
      <c r="K177" s="73"/>
      <c r="L177" s="73"/>
      <c r="M177" s="73"/>
      <c r="N177" s="73"/>
      <c r="O177" s="73"/>
      <c r="P177" s="73"/>
      <c r="Q177" s="73"/>
      <c r="R177" s="73"/>
      <c r="S177" s="73"/>
      <c r="T177" s="73"/>
      <c r="U177" s="73"/>
      <c r="V177" s="73"/>
      <c r="W177" s="73"/>
      <c r="X177" s="73"/>
      <c r="Y177" s="73"/>
      <c r="Z177" s="73"/>
    </row>
    <row r="178" spans="1:26" ht="15" customHeight="1" x14ac:dyDescent="0.25">
      <c r="A178" s="73"/>
      <c r="B178" s="49"/>
      <c r="C178" s="73"/>
      <c r="D178" s="104"/>
      <c r="E178" s="104"/>
      <c r="F178" s="104"/>
      <c r="G178" s="104"/>
      <c r="H178" s="104"/>
      <c r="I178" s="73"/>
      <c r="J178" s="49"/>
      <c r="K178" s="73"/>
      <c r="L178" s="73"/>
      <c r="M178" s="73"/>
      <c r="N178" s="73"/>
      <c r="O178" s="73"/>
      <c r="P178" s="73"/>
      <c r="Q178" s="73"/>
      <c r="R178" s="73"/>
      <c r="S178" s="73"/>
      <c r="T178" s="73"/>
      <c r="U178" s="73"/>
      <c r="V178" s="73"/>
      <c r="W178" s="73"/>
      <c r="X178" s="73"/>
      <c r="Y178" s="73"/>
      <c r="Z178" s="73"/>
    </row>
    <row r="179" spans="1:26" ht="15" customHeight="1" x14ac:dyDescent="0.25">
      <c r="A179" s="73"/>
      <c r="B179" s="49"/>
      <c r="C179" s="73"/>
      <c r="D179" s="104"/>
      <c r="E179" s="104"/>
      <c r="F179" s="104"/>
      <c r="G179" s="104"/>
      <c r="H179" s="104"/>
      <c r="I179" s="73"/>
      <c r="J179" s="49"/>
      <c r="K179" s="73"/>
      <c r="L179" s="73"/>
      <c r="M179" s="73"/>
      <c r="N179" s="73"/>
      <c r="O179" s="73"/>
      <c r="P179" s="73"/>
      <c r="Q179" s="73"/>
      <c r="R179" s="73"/>
      <c r="S179" s="73"/>
      <c r="T179" s="73"/>
      <c r="U179" s="73"/>
      <c r="V179" s="73"/>
      <c r="W179" s="73"/>
      <c r="X179" s="73"/>
      <c r="Y179" s="73"/>
      <c r="Z179" s="73"/>
    </row>
    <row r="180" spans="1:26" ht="15" customHeight="1" x14ac:dyDescent="0.25">
      <c r="A180" s="73"/>
      <c r="B180" s="49"/>
      <c r="C180" s="73"/>
      <c r="D180" s="104"/>
      <c r="E180" s="104"/>
      <c r="F180" s="104"/>
      <c r="G180" s="104"/>
      <c r="H180" s="104"/>
      <c r="I180" s="73"/>
      <c r="J180" s="49"/>
      <c r="K180" s="73"/>
      <c r="L180" s="73"/>
      <c r="M180" s="73"/>
      <c r="N180" s="73"/>
      <c r="O180" s="73"/>
      <c r="P180" s="73"/>
      <c r="Q180" s="73"/>
      <c r="R180" s="73"/>
      <c r="S180" s="73"/>
      <c r="T180" s="73"/>
      <c r="U180" s="73"/>
      <c r="V180" s="73"/>
      <c r="W180" s="73"/>
      <c r="X180" s="73"/>
      <c r="Y180" s="73"/>
      <c r="Z180" s="73"/>
    </row>
    <row r="181" spans="1:26" ht="15" customHeight="1" x14ac:dyDescent="0.25">
      <c r="A181" s="73"/>
      <c r="B181" s="49"/>
      <c r="C181" s="73"/>
      <c r="D181" s="104"/>
      <c r="E181" s="104"/>
      <c r="F181" s="104"/>
      <c r="G181" s="104"/>
      <c r="H181" s="104"/>
      <c r="I181" s="73"/>
      <c r="J181" s="49"/>
      <c r="K181" s="73"/>
      <c r="L181" s="73"/>
      <c r="M181" s="73"/>
      <c r="N181" s="73"/>
      <c r="O181" s="73"/>
      <c r="P181" s="73"/>
      <c r="Q181" s="73"/>
      <c r="R181" s="73"/>
      <c r="S181" s="73"/>
      <c r="T181" s="73"/>
      <c r="U181" s="73"/>
      <c r="V181" s="73"/>
      <c r="W181" s="73"/>
      <c r="X181" s="73"/>
      <c r="Y181" s="73"/>
      <c r="Z181" s="73"/>
    </row>
    <row r="182" spans="1:26" ht="15" customHeight="1" x14ac:dyDescent="0.25">
      <c r="A182" s="73"/>
      <c r="B182" s="49"/>
      <c r="C182" s="73"/>
      <c r="D182" s="104"/>
      <c r="E182" s="104"/>
      <c r="F182" s="104"/>
      <c r="G182" s="104"/>
      <c r="H182" s="104"/>
      <c r="I182" s="73"/>
      <c r="J182" s="49"/>
      <c r="K182" s="73"/>
      <c r="L182" s="73"/>
      <c r="M182" s="73"/>
      <c r="N182" s="73"/>
      <c r="O182" s="73"/>
      <c r="P182" s="73"/>
      <c r="Q182" s="73"/>
      <c r="R182" s="73"/>
      <c r="S182" s="73"/>
      <c r="T182" s="73"/>
      <c r="U182" s="73"/>
      <c r="V182" s="73"/>
      <c r="W182" s="73"/>
      <c r="X182" s="73"/>
      <c r="Y182" s="73"/>
      <c r="Z182" s="73"/>
    </row>
    <row r="183" spans="1:26" ht="15" customHeight="1" x14ac:dyDescent="0.25">
      <c r="A183" s="73"/>
      <c r="B183" s="49"/>
      <c r="C183" s="73"/>
      <c r="D183" s="104"/>
      <c r="E183" s="104"/>
      <c r="F183" s="104"/>
      <c r="G183" s="104"/>
      <c r="H183" s="104"/>
      <c r="I183" s="73"/>
      <c r="J183" s="49"/>
      <c r="K183" s="73"/>
      <c r="L183" s="73"/>
      <c r="M183" s="73"/>
      <c r="N183" s="73"/>
      <c r="O183" s="73"/>
      <c r="P183" s="73"/>
      <c r="Q183" s="73"/>
      <c r="R183" s="73"/>
      <c r="S183" s="73"/>
      <c r="T183" s="73"/>
      <c r="U183" s="73"/>
      <c r="V183" s="73"/>
      <c r="W183" s="73"/>
      <c r="X183" s="73"/>
      <c r="Y183" s="73"/>
      <c r="Z183" s="73"/>
    </row>
    <row r="184" spans="1:26" ht="15" customHeight="1" x14ac:dyDescent="0.25">
      <c r="A184" s="73"/>
      <c r="B184" s="49"/>
      <c r="C184" s="73"/>
      <c r="D184" s="104"/>
      <c r="E184" s="104"/>
      <c r="F184" s="104"/>
      <c r="G184" s="104"/>
      <c r="H184" s="104"/>
      <c r="I184" s="73"/>
      <c r="J184" s="49"/>
      <c r="K184" s="73"/>
      <c r="L184" s="73"/>
      <c r="M184" s="73"/>
      <c r="N184" s="73"/>
      <c r="O184" s="73"/>
      <c r="P184" s="73"/>
      <c r="Q184" s="73"/>
      <c r="R184" s="73"/>
      <c r="S184" s="73"/>
      <c r="T184" s="73"/>
      <c r="U184" s="73"/>
      <c r="V184" s="73"/>
      <c r="W184" s="73"/>
      <c r="X184" s="73"/>
      <c r="Y184" s="73"/>
      <c r="Z184" s="73"/>
    </row>
    <row r="185" spans="1:26" ht="15" customHeight="1" x14ac:dyDescent="0.25">
      <c r="A185" s="73"/>
      <c r="B185" s="49"/>
      <c r="C185" s="73"/>
      <c r="D185" s="104"/>
      <c r="E185" s="104"/>
      <c r="F185" s="104"/>
      <c r="G185" s="104"/>
      <c r="H185" s="104"/>
      <c r="I185" s="73"/>
      <c r="J185" s="49"/>
      <c r="K185" s="73"/>
      <c r="L185" s="73"/>
      <c r="M185" s="73"/>
      <c r="N185" s="73"/>
      <c r="O185" s="73"/>
      <c r="P185" s="73"/>
      <c r="Q185" s="73"/>
      <c r="R185" s="73"/>
      <c r="S185" s="73"/>
      <c r="T185" s="73"/>
      <c r="U185" s="73"/>
      <c r="V185" s="73"/>
      <c r="W185" s="73"/>
      <c r="X185" s="73"/>
      <c r="Y185" s="73"/>
      <c r="Z185" s="73"/>
    </row>
    <row r="186" spans="1:26" ht="15" customHeight="1" x14ac:dyDescent="0.25">
      <c r="A186" s="73"/>
      <c r="B186" s="49"/>
      <c r="C186" s="73"/>
      <c r="D186" s="104"/>
      <c r="E186" s="104"/>
      <c r="F186" s="104"/>
      <c r="G186" s="104"/>
      <c r="H186" s="104"/>
      <c r="I186" s="73"/>
      <c r="J186" s="49"/>
      <c r="K186" s="73"/>
      <c r="L186" s="73"/>
      <c r="M186" s="73"/>
      <c r="N186" s="73"/>
      <c r="O186" s="73"/>
      <c r="P186" s="73"/>
      <c r="Q186" s="73"/>
      <c r="R186" s="73"/>
      <c r="S186" s="73"/>
      <c r="T186" s="73"/>
      <c r="U186" s="73"/>
      <c r="V186" s="73"/>
      <c r="W186" s="73"/>
      <c r="X186" s="73"/>
      <c r="Y186" s="73"/>
      <c r="Z186" s="73"/>
    </row>
    <row r="187" spans="1:26" ht="15" customHeight="1" x14ac:dyDescent="0.25">
      <c r="A187" s="73"/>
      <c r="B187" s="49"/>
      <c r="C187" s="73"/>
      <c r="D187" s="104"/>
      <c r="E187" s="104"/>
      <c r="F187" s="104"/>
      <c r="G187" s="104"/>
      <c r="H187" s="104"/>
      <c r="I187" s="73"/>
      <c r="J187" s="49"/>
      <c r="K187" s="73"/>
      <c r="L187" s="73"/>
      <c r="M187" s="73"/>
      <c r="N187" s="73"/>
      <c r="O187" s="73"/>
      <c r="P187" s="73"/>
      <c r="Q187" s="73"/>
      <c r="R187" s="73"/>
      <c r="S187" s="73"/>
      <c r="T187" s="73"/>
      <c r="U187" s="73"/>
      <c r="V187" s="73"/>
      <c r="W187" s="73"/>
      <c r="X187" s="73"/>
      <c r="Y187" s="73"/>
      <c r="Z187" s="73"/>
    </row>
    <row r="188" spans="1:26" ht="15" customHeight="1" x14ac:dyDescent="0.25">
      <c r="A188" s="73"/>
      <c r="B188" s="49"/>
      <c r="C188" s="73"/>
      <c r="D188" s="104"/>
      <c r="E188" s="104"/>
      <c r="F188" s="104"/>
      <c r="G188" s="104"/>
      <c r="H188" s="104"/>
      <c r="I188" s="73"/>
      <c r="J188" s="49"/>
      <c r="K188" s="73"/>
      <c r="L188" s="73"/>
      <c r="M188" s="73"/>
      <c r="N188" s="73"/>
      <c r="O188" s="73"/>
      <c r="P188" s="73"/>
      <c r="Q188" s="73"/>
      <c r="R188" s="73"/>
      <c r="S188" s="73"/>
      <c r="T188" s="73"/>
      <c r="U188" s="73"/>
      <c r="V188" s="73"/>
      <c r="W188" s="73"/>
      <c r="X188" s="73"/>
      <c r="Y188" s="73"/>
      <c r="Z188" s="73"/>
    </row>
    <row r="189" spans="1:26" ht="15" customHeight="1" x14ac:dyDescent="0.25">
      <c r="A189" s="73"/>
      <c r="B189" s="49"/>
      <c r="C189" s="73"/>
      <c r="D189" s="104"/>
      <c r="E189" s="104"/>
      <c r="F189" s="104"/>
      <c r="G189" s="104"/>
      <c r="H189" s="104"/>
      <c r="I189" s="73"/>
      <c r="J189" s="49"/>
      <c r="K189" s="73"/>
      <c r="L189" s="73"/>
      <c r="M189" s="73"/>
      <c r="N189" s="73"/>
      <c r="O189" s="73"/>
      <c r="P189" s="73"/>
      <c r="Q189" s="73"/>
      <c r="R189" s="73"/>
      <c r="S189" s="73"/>
      <c r="T189" s="73"/>
      <c r="U189" s="73"/>
      <c r="V189" s="73"/>
      <c r="W189" s="73"/>
      <c r="X189" s="73"/>
      <c r="Y189" s="73"/>
      <c r="Z189" s="73"/>
    </row>
    <row r="190" spans="1:26" ht="15" customHeight="1" x14ac:dyDescent="0.25">
      <c r="A190" s="73"/>
      <c r="B190" s="49"/>
      <c r="C190" s="73"/>
      <c r="D190" s="104"/>
      <c r="E190" s="104"/>
      <c r="F190" s="104"/>
      <c r="G190" s="104"/>
      <c r="H190" s="104"/>
      <c r="I190" s="73"/>
      <c r="J190" s="49"/>
      <c r="K190" s="73"/>
      <c r="L190" s="73"/>
      <c r="M190" s="73"/>
      <c r="N190" s="73"/>
      <c r="O190" s="73"/>
      <c r="P190" s="73"/>
      <c r="Q190" s="73"/>
      <c r="R190" s="73"/>
      <c r="S190" s="73"/>
      <c r="T190" s="73"/>
      <c r="U190" s="73"/>
      <c r="V190" s="73"/>
      <c r="W190" s="73"/>
      <c r="X190" s="73"/>
      <c r="Y190" s="73"/>
      <c r="Z190" s="73"/>
    </row>
    <row r="191" spans="1:26" ht="15" customHeight="1" x14ac:dyDescent="0.25">
      <c r="A191" s="73"/>
      <c r="B191" s="49"/>
      <c r="C191" s="73"/>
      <c r="D191" s="104"/>
      <c r="E191" s="104"/>
      <c r="F191" s="104"/>
      <c r="G191" s="104"/>
      <c r="H191" s="104"/>
      <c r="I191" s="73"/>
      <c r="J191" s="49"/>
      <c r="K191" s="73"/>
      <c r="L191" s="73"/>
      <c r="M191" s="73"/>
      <c r="N191" s="73"/>
      <c r="O191" s="73"/>
      <c r="P191" s="73"/>
      <c r="Q191" s="73"/>
      <c r="R191" s="73"/>
      <c r="S191" s="73"/>
      <c r="T191" s="73"/>
      <c r="U191" s="73"/>
      <c r="V191" s="73"/>
      <c r="W191" s="73"/>
      <c r="X191" s="73"/>
      <c r="Y191" s="73"/>
      <c r="Z191" s="73"/>
    </row>
    <row r="192" spans="1:26" ht="15" customHeight="1" x14ac:dyDescent="0.25">
      <c r="A192" s="73"/>
      <c r="B192" s="49"/>
      <c r="C192" s="73"/>
      <c r="D192" s="104"/>
      <c r="E192" s="104"/>
      <c r="F192" s="104"/>
      <c r="G192" s="104"/>
      <c r="H192" s="104"/>
      <c r="I192" s="73"/>
      <c r="J192" s="49"/>
      <c r="K192" s="73"/>
      <c r="L192" s="73"/>
      <c r="M192" s="73"/>
      <c r="N192" s="73"/>
      <c r="O192" s="73"/>
      <c r="P192" s="73"/>
      <c r="Q192" s="73"/>
      <c r="R192" s="73"/>
      <c r="S192" s="73"/>
      <c r="T192" s="73"/>
      <c r="U192" s="73"/>
      <c r="V192" s="73"/>
      <c r="W192" s="73"/>
      <c r="X192" s="73"/>
      <c r="Y192" s="73"/>
      <c r="Z192" s="73"/>
    </row>
    <row r="193" spans="1:26" ht="15" customHeight="1" x14ac:dyDescent="0.25">
      <c r="A193" s="73"/>
      <c r="B193" s="49"/>
      <c r="C193" s="73"/>
      <c r="D193" s="104"/>
      <c r="E193" s="104"/>
      <c r="F193" s="104"/>
      <c r="G193" s="104"/>
      <c r="H193" s="104"/>
      <c r="I193" s="73"/>
      <c r="J193" s="49"/>
      <c r="K193" s="73"/>
      <c r="L193" s="73"/>
      <c r="M193" s="73"/>
      <c r="N193" s="73"/>
      <c r="O193" s="73"/>
      <c r="P193" s="73"/>
      <c r="Q193" s="73"/>
      <c r="R193" s="73"/>
      <c r="S193" s="73"/>
      <c r="T193" s="73"/>
      <c r="U193" s="73"/>
      <c r="V193" s="73"/>
      <c r="W193" s="73"/>
      <c r="X193" s="73"/>
      <c r="Y193" s="73"/>
      <c r="Z193" s="73"/>
    </row>
    <row r="194" spans="1:26" ht="15" customHeight="1" x14ac:dyDescent="0.25">
      <c r="A194" s="73"/>
      <c r="B194" s="49"/>
      <c r="C194" s="73"/>
      <c r="D194" s="104"/>
      <c r="E194" s="104"/>
      <c r="F194" s="104"/>
      <c r="G194" s="104"/>
      <c r="H194" s="104"/>
      <c r="I194" s="73"/>
      <c r="J194" s="49"/>
      <c r="K194" s="73"/>
      <c r="L194" s="73"/>
      <c r="M194" s="73"/>
      <c r="N194" s="73"/>
      <c r="O194" s="73"/>
      <c r="P194" s="73"/>
      <c r="Q194" s="73"/>
      <c r="R194" s="73"/>
      <c r="S194" s="73"/>
      <c r="T194" s="73"/>
      <c r="U194" s="73"/>
      <c r="V194" s="73"/>
      <c r="W194" s="73"/>
      <c r="X194" s="73"/>
      <c r="Y194" s="73"/>
      <c r="Z194" s="73"/>
    </row>
    <row r="195" spans="1:26" ht="15" customHeight="1" x14ac:dyDescent="0.25">
      <c r="A195" s="73"/>
      <c r="B195" s="49"/>
      <c r="C195" s="73"/>
      <c r="D195" s="104"/>
      <c r="E195" s="104"/>
      <c r="F195" s="104"/>
      <c r="G195" s="104"/>
      <c r="H195" s="104"/>
      <c r="I195" s="73"/>
      <c r="J195" s="49"/>
      <c r="K195" s="73"/>
      <c r="L195" s="73"/>
      <c r="M195" s="73"/>
      <c r="N195" s="73"/>
      <c r="O195" s="73"/>
      <c r="P195" s="73"/>
      <c r="Q195" s="73"/>
      <c r="R195" s="73"/>
      <c r="S195" s="73"/>
      <c r="T195" s="73"/>
      <c r="U195" s="73"/>
      <c r="V195" s="73"/>
      <c r="W195" s="73"/>
      <c r="X195" s="73"/>
      <c r="Y195" s="73"/>
      <c r="Z195" s="73"/>
    </row>
    <row r="196" spans="1:26" ht="15" customHeight="1" x14ac:dyDescent="0.25">
      <c r="A196" s="73"/>
      <c r="B196" s="49"/>
      <c r="C196" s="73"/>
      <c r="D196" s="104"/>
      <c r="E196" s="104"/>
      <c r="F196" s="104"/>
      <c r="G196" s="104"/>
      <c r="H196" s="104"/>
      <c r="I196" s="73"/>
      <c r="J196" s="49"/>
      <c r="K196" s="73"/>
      <c r="L196" s="73"/>
      <c r="M196" s="73"/>
      <c r="N196" s="73"/>
      <c r="O196" s="73"/>
      <c r="P196" s="73"/>
      <c r="Q196" s="73"/>
      <c r="R196" s="73"/>
      <c r="S196" s="73"/>
      <c r="T196" s="73"/>
      <c r="U196" s="73"/>
      <c r="V196" s="73"/>
      <c r="W196" s="73"/>
      <c r="X196" s="73"/>
      <c r="Y196" s="73"/>
      <c r="Z196" s="73"/>
    </row>
    <row r="197" spans="1:26" ht="15" customHeight="1" x14ac:dyDescent="0.25">
      <c r="A197" s="73"/>
      <c r="B197" s="49"/>
      <c r="C197" s="73"/>
      <c r="D197" s="104"/>
      <c r="E197" s="104"/>
      <c r="F197" s="104"/>
      <c r="G197" s="104"/>
      <c r="H197" s="104"/>
      <c r="I197" s="73"/>
      <c r="J197" s="49"/>
      <c r="K197" s="73"/>
      <c r="L197" s="73"/>
      <c r="M197" s="73"/>
      <c r="N197" s="73"/>
      <c r="O197" s="73"/>
      <c r="P197" s="73"/>
      <c r="Q197" s="73"/>
      <c r="R197" s="73"/>
      <c r="S197" s="73"/>
      <c r="T197" s="73"/>
      <c r="U197" s="73"/>
      <c r="V197" s="73"/>
      <c r="W197" s="73"/>
      <c r="X197" s="73"/>
      <c r="Y197" s="73"/>
      <c r="Z197" s="73"/>
    </row>
    <row r="198" spans="1:26" ht="15" customHeight="1" x14ac:dyDescent="0.25">
      <c r="A198" s="73"/>
      <c r="B198" s="49"/>
      <c r="C198" s="73"/>
      <c r="D198" s="104"/>
      <c r="E198" s="104"/>
      <c r="F198" s="104"/>
      <c r="G198" s="104"/>
      <c r="H198" s="104"/>
      <c r="I198" s="73"/>
      <c r="J198" s="49"/>
      <c r="K198" s="73"/>
      <c r="L198" s="73"/>
      <c r="M198" s="73"/>
      <c r="N198" s="73"/>
      <c r="O198" s="73"/>
      <c r="P198" s="73"/>
      <c r="Q198" s="73"/>
      <c r="R198" s="73"/>
      <c r="S198" s="73"/>
      <c r="T198" s="73"/>
      <c r="U198" s="73"/>
      <c r="V198" s="73"/>
      <c r="W198" s="73"/>
      <c r="X198" s="73"/>
      <c r="Y198" s="73"/>
      <c r="Z198" s="73"/>
    </row>
    <row r="199" spans="1:26" ht="15" customHeight="1" x14ac:dyDescent="0.25">
      <c r="A199" s="73"/>
      <c r="B199" s="49"/>
      <c r="C199" s="73"/>
      <c r="D199" s="104"/>
      <c r="E199" s="104"/>
      <c r="F199" s="104"/>
      <c r="G199" s="104"/>
      <c r="H199" s="104"/>
      <c r="I199" s="73"/>
      <c r="J199" s="49"/>
      <c r="K199" s="73"/>
      <c r="L199" s="73"/>
      <c r="M199" s="73"/>
      <c r="N199" s="73"/>
      <c r="O199" s="73"/>
      <c r="P199" s="73"/>
      <c r="Q199" s="73"/>
      <c r="R199" s="73"/>
      <c r="S199" s="73"/>
      <c r="T199" s="73"/>
      <c r="U199" s="73"/>
      <c r="V199" s="73"/>
      <c r="W199" s="73"/>
      <c r="X199" s="73"/>
      <c r="Y199" s="73"/>
      <c r="Z199" s="73"/>
    </row>
    <row r="200" spans="1:26" ht="15" customHeight="1" x14ac:dyDescent="0.25">
      <c r="A200" s="73"/>
      <c r="B200" s="49"/>
      <c r="C200" s="73"/>
      <c r="D200" s="104"/>
      <c r="E200" s="104"/>
      <c r="F200" s="104"/>
      <c r="G200" s="104"/>
      <c r="H200" s="104"/>
      <c r="I200" s="73"/>
      <c r="J200" s="49"/>
      <c r="K200" s="73"/>
      <c r="L200" s="73"/>
      <c r="M200" s="73"/>
      <c r="N200" s="73"/>
      <c r="O200" s="73"/>
      <c r="P200" s="73"/>
      <c r="Q200" s="73"/>
      <c r="R200" s="73"/>
      <c r="S200" s="73"/>
      <c r="T200" s="73"/>
      <c r="U200" s="73"/>
      <c r="V200" s="73"/>
      <c r="W200" s="73"/>
      <c r="X200" s="73"/>
      <c r="Y200" s="73"/>
      <c r="Z200" s="73"/>
    </row>
    <row r="201" spans="1:26" ht="15" customHeight="1" x14ac:dyDescent="0.25">
      <c r="A201" s="73"/>
      <c r="B201" s="49"/>
      <c r="C201" s="73"/>
      <c r="D201" s="104"/>
      <c r="E201" s="104"/>
      <c r="F201" s="104"/>
      <c r="G201" s="104"/>
      <c r="H201" s="104"/>
      <c r="I201" s="73"/>
      <c r="J201" s="49"/>
      <c r="K201" s="73"/>
      <c r="L201" s="73"/>
      <c r="M201" s="73"/>
      <c r="N201" s="73"/>
      <c r="O201" s="73"/>
      <c r="P201" s="73"/>
      <c r="Q201" s="73"/>
      <c r="R201" s="73"/>
      <c r="S201" s="73"/>
      <c r="T201" s="73"/>
      <c r="U201" s="73"/>
      <c r="V201" s="73"/>
      <c r="W201" s="73"/>
      <c r="X201" s="73"/>
      <c r="Y201" s="73"/>
      <c r="Z201" s="73"/>
    </row>
    <row r="202" spans="1:26" ht="15" customHeight="1" x14ac:dyDescent="0.25">
      <c r="A202" s="73"/>
      <c r="B202" s="49"/>
      <c r="C202" s="73"/>
      <c r="D202" s="104"/>
      <c r="E202" s="104"/>
      <c r="F202" s="104"/>
      <c r="G202" s="104"/>
      <c r="H202" s="104"/>
      <c r="I202" s="73"/>
      <c r="J202" s="49"/>
      <c r="K202" s="73"/>
      <c r="L202" s="73"/>
      <c r="M202" s="73"/>
      <c r="N202" s="73"/>
      <c r="O202" s="73"/>
      <c r="P202" s="73"/>
      <c r="Q202" s="73"/>
      <c r="R202" s="73"/>
      <c r="S202" s="73"/>
      <c r="T202" s="73"/>
      <c r="U202" s="73"/>
      <c r="V202" s="73"/>
      <c r="W202" s="73"/>
      <c r="X202" s="73"/>
      <c r="Y202" s="73"/>
      <c r="Z202" s="73"/>
    </row>
    <row r="203" spans="1:26" ht="15" customHeight="1" x14ac:dyDescent="0.25">
      <c r="A203" s="73"/>
      <c r="B203" s="49"/>
      <c r="C203" s="73"/>
      <c r="D203" s="104"/>
      <c r="E203" s="104"/>
      <c r="F203" s="104"/>
      <c r="G203" s="104"/>
      <c r="H203" s="104"/>
      <c r="I203" s="73"/>
      <c r="J203" s="49"/>
      <c r="K203" s="73"/>
      <c r="L203" s="73"/>
      <c r="M203" s="73"/>
      <c r="N203" s="73"/>
      <c r="O203" s="73"/>
      <c r="P203" s="73"/>
      <c r="Q203" s="73"/>
      <c r="R203" s="73"/>
      <c r="S203" s="73"/>
      <c r="T203" s="73"/>
      <c r="U203" s="73"/>
      <c r="V203" s="73"/>
      <c r="W203" s="73"/>
      <c r="X203" s="73"/>
      <c r="Y203" s="73"/>
      <c r="Z203" s="73"/>
    </row>
    <row r="204" spans="1:26" ht="15" customHeight="1" x14ac:dyDescent="0.25">
      <c r="A204" s="73"/>
      <c r="B204" s="49"/>
      <c r="C204" s="73"/>
      <c r="D204" s="104"/>
      <c r="E204" s="104"/>
      <c r="F204" s="104"/>
      <c r="G204" s="104"/>
      <c r="H204" s="104"/>
      <c r="I204" s="73"/>
      <c r="J204" s="49"/>
      <c r="K204" s="73"/>
      <c r="L204" s="73"/>
      <c r="M204" s="73"/>
      <c r="N204" s="73"/>
      <c r="O204" s="73"/>
      <c r="P204" s="73"/>
      <c r="Q204" s="73"/>
      <c r="R204" s="73"/>
      <c r="S204" s="73"/>
      <c r="T204" s="73"/>
      <c r="U204" s="73"/>
      <c r="V204" s="73"/>
      <c r="W204" s="73"/>
      <c r="X204" s="73"/>
      <c r="Y204" s="73"/>
      <c r="Z204" s="73"/>
    </row>
    <row r="205" spans="1:26" ht="15" customHeight="1" x14ac:dyDescent="0.25">
      <c r="A205" s="73"/>
      <c r="B205" s="49"/>
      <c r="C205" s="73"/>
      <c r="D205" s="104"/>
      <c r="E205" s="104"/>
      <c r="F205" s="104"/>
      <c r="G205" s="104"/>
      <c r="H205" s="104"/>
      <c r="I205" s="73"/>
      <c r="J205" s="49"/>
      <c r="K205" s="73"/>
      <c r="L205" s="73"/>
      <c r="M205" s="73"/>
      <c r="N205" s="73"/>
      <c r="O205" s="73"/>
      <c r="P205" s="73"/>
      <c r="Q205" s="73"/>
      <c r="R205" s="73"/>
      <c r="S205" s="73"/>
      <c r="T205" s="73"/>
      <c r="U205" s="73"/>
      <c r="V205" s="73"/>
      <c r="W205" s="73"/>
      <c r="X205" s="73"/>
      <c r="Y205" s="73"/>
      <c r="Z205" s="73"/>
    </row>
    <row r="206" spans="1:26" ht="15" customHeight="1" x14ac:dyDescent="0.25">
      <c r="A206" s="73"/>
      <c r="B206" s="49"/>
      <c r="C206" s="73"/>
      <c r="D206" s="104"/>
      <c r="E206" s="104"/>
      <c r="F206" s="104"/>
      <c r="G206" s="104"/>
      <c r="H206" s="104"/>
      <c r="I206" s="73"/>
      <c r="J206" s="49"/>
      <c r="K206" s="73"/>
      <c r="L206" s="73"/>
      <c r="M206" s="73"/>
      <c r="N206" s="73"/>
      <c r="O206" s="73"/>
      <c r="P206" s="73"/>
      <c r="Q206" s="73"/>
      <c r="R206" s="73"/>
      <c r="S206" s="73"/>
      <c r="T206" s="73"/>
      <c r="U206" s="73"/>
      <c r="V206" s="73"/>
      <c r="W206" s="73"/>
      <c r="X206" s="73"/>
      <c r="Y206" s="73"/>
      <c r="Z206" s="73"/>
    </row>
    <row r="207" spans="1:26" ht="15" customHeight="1" x14ac:dyDescent="0.25">
      <c r="A207" s="73"/>
      <c r="B207" s="49"/>
      <c r="C207" s="73"/>
      <c r="D207" s="104"/>
      <c r="E207" s="104"/>
      <c r="F207" s="104"/>
      <c r="G207" s="104"/>
      <c r="H207" s="104"/>
      <c r="I207" s="73"/>
      <c r="J207" s="49"/>
      <c r="K207" s="73"/>
      <c r="L207" s="73"/>
      <c r="M207" s="73"/>
      <c r="N207" s="73"/>
      <c r="O207" s="73"/>
      <c r="P207" s="73"/>
      <c r="Q207" s="73"/>
      <c r="R207" s="73"/>
      <c r="S207" s="73"/>
      <c r="T207" s="73"/>
      <c r="U207" s="73"/>
      <c r="V207" s="73"/>
      <c r="W207" s="73"/>
      <c r="X207" s="73"/>
      <c r="Y207" s="73"/>
      <c r="Z207" s="73"/>
    </row>
    <row r="208" spans="1:26" ht="15" customHeight="1" x14ac:dyDescent="0.25">
      <c r="A208" s="73"/>
      <c r="B208" s="49"/>
      <c r="C208" s="73"/>
      <c r="D208" s="104"/>
      <c r="E208" s="104"/>
      <c r="F208" s="104"/>
      <c r="G208" s="104"/>
      <c r="H208" s="104"/>
      <c r="I208" s="73"/>
      <c r="J208" s="49"/>
      <c r="K208" s="73"/>
      <c r="L208" s="73"/>
      <c r="M208" s="73"/>
      <c r="N208" s="73"/>
      <c r="O208" s="73"/>
      <c r="P208" s="73"/>
      <c r="Q208" s="73"/>
      <c r="R208" s="73"/>
      <c r="S208" s="73"/>
      <c r="T208" s="73"/>
      <c r="U208" s="73"/>
      <c r="V208" s="73"/>
      <c r="W208" s="73"/>
      <c r="X208" s="73"/>
      <c r="Y208" s="73"/>
      <c r="Z208" s="73"/>
    </row>
    <row r="209" spans="1:26" ht="15" customHeight="1" x14ac:dyDescent="0.25">
      <c r="A209" s="73"/>
      <c r="B209" s="49"/>
      <c r="C209" s="73"/>
      <c r="D209" s="104"/>
      <c r="E209" s="104"/>
      <c r="F209" s="104"/>
      <c r="G209" s="104"/>
      <c r="H209" s="104"/>
      <c r="I209" s="73"/>
      <c r="J209" s="49"/>
      <c r="K209" s="73"/>
      <c r="L209" s="73"/>
      <c r="M209" s="73"/>
      <c r="N209" s="73"/>
      <c r="O209" s="73"/>
      <c r="P209" s="73"/>
      <c r="Q209" s="73"/>
      <c r="R209" s="73"/>
      <c r="S209" s="73"/>
      <c r="T209" s="73"/>
      <c r="U209" s="73"/>
      <c r="V209" s="73"/>
      <c r="W209" s="73"/>
      <c r="X209" s="73"/>
      <c r="Y209" s="73"/>
      <c r="Z209" s="73"/>
    </row>
    <row r="210" spans="1:26" ht="15" customHeight="1" x14ac:dyDescent="0.25">
      <c r="A210" s="73"/>
      <c r="B210" s="49"/>
      <c r="C210" s="73"/>
      <c r="D210" s="104"/>
      <c r="E210" s="104"/>
      <c r="F210" s="104"/>
      <c r="G210" s="104"/>
      <c r="H210" s="104"/>
      <c r="I210" s="73"/>
      <c r="J210" s="49"/>
      <c r="K210" s="73"/>
      <c r="L210" s="73"/>
      <c r="M210" s="73"/>
      <c r="N210" s="73"/>
      <c r="O210" s="73"/>
      <c r="P210" s="73"/>
      <c r="Q210" s="73"/>
      <c r="R210" s="73"/>
      <c r="S210" s="73"/>
      <c r="T210" s="73"/>
      <c r="U210" s="73"/>
      <c r="V210" s="73"/>
      <c r="W210" s="73"/>
      <c r="X210" s="73"/>
      <c r="Y210" s="73"/>
      <c r="Z210" s="73"/>
    </row>
    <row r="211" spans="1:26" ht="15" customHeight="1" x14ac:dyDescent="0.25">
      <c r="A211" s="73"/>
      <c r="B211" s="49"/>
      <c r="C211" s="73"/>
      <c r="D211" s="104"/>
      <c r="E211" s="104"/>
      <c r="F211" s="104"/>
      <c r="G211" s="104"/>
      <c r="H211" s="104"/>
      <c r="I211" s="73"/>
      <c r="J211" s="49"/>
      <c r="K211" s="73"/>
      <c r="L211" s="73"/>
      <c r="M211" s="73"/>
      <c r="N211" s="73"/>
      <c r="O211" s="73"/>
      <c r="P211" s="73"/>
      <c r="Q211" s="73"/>
      <c r="R211" s="73"/>
      <c r="S211" s="73"/>
      <c r="T211" s="73"/>
      <c r="U211" s="73"/>
      <c r="V211" s="73"/>
      <c r="W211" s="73"/>
      <c r="X211" s="73"/>
      <c r="Y211" s="73"/>
      <c r="Z211" s="73"/>
    </row>
    <row r="212" spans="1:26" ht="15" customHeight="1" x14ac:dyDescent="0.25">
      <c r="A212" s="73"/>
      <c r="B212" s="49"/>
      <c r="C212" s="73"/>
      <c r="D212" s="104"/>
      <c r="E212" s="104"/>
      <c r="F212" s="104"/>
      <c r="G212" s="104"/>
      <c r="H212" s="104"/>
      <c r="I212" s="73"/>
      <c r="J212" s="49"/>
      <c r="K212" s="73"/>
      <c r="L212" s="73"/>
      <c r="M212" s="73"/>
      <c r="N212" s="73"/>
      <c r="O212" s="73"/>
      <c r="P212" s="73"/>
      <c r="Q212" s="73"/>
      <c r="R212" s="73"/>
      <c r="S212" s="73"/>
      <c r="T212" s="73"/>
      <c r="U212" s="73"/>
      <c r="V212" s="73"/>
      <c r="W212" s="73"/>
      <c r="X212" s="73"/>
      <c r="Y212" s="73"/>
      <c r="Z212" s="73"/>
    </row>
    <row r="213" spans="1:26" ht="15" customHeight="1" x14ac:dyDescent="0.25">
      <c r="A213" s="73"/>
      <c r="B213" s="49"/>
      <c r="C213" s="73"/>
      <c r="D213" s="104"/>
      <c r="E213" s="104"/>
      <c r="F213" s="104"/>
      <c r="G213" s="104"/>
      <c r="H213" s="104"/>
      <c r="I213" s="73"/>
      <c r="J213" s="49"/>
      <c r="K213" s="73"/>
      <c r="L213" s="73"/>
      <c r="M213" s="73"/>
      <c r="N213" s="73"/>
      <c r="O213" s="73"/>
      <c r="P213" s="73"/>
      <c r="Q213" s="73"/>
      <c r="R213" s="73"/>
      <c r="S213" s="73"/>
      <c r="T213" s="73"/>
      <c r="U213" s="73"/>
      <c r="V213" s="73"/>
      <c r="W213" s="73"/>
      <c r="X213" s="73"/>
      <c r="Y213" s="73"/>
      <c r="Z213" s="73"/>
    </row>
    <row r="214" spans="1:26" ht="15" customHeight="1" x14ac:dyDescent="0.25">
      <c r="A214" s="73"/>
      <c r="B214" s="49"/>
      <c r="C214" s="73"/>
      <c r="D214" s="104"/>
      <c r="E214" s="104"/>
      <c r="F214" s="104"/>
      <c r="G214" s="104"/>
      <c r="H214" s="104"/>
      <c r="I214" s="73"/>
      <c r="J214" s="49"/>
      <c r="K214" s="73"/>
      <c r="L214" s="73"/>
      <c r="M214" s="73"/>
      <c r="N214" s="73"/>
      <c r="O214" s="73"/>
      <c r="P214" s="73"/>
      <c r="Q214" s="73"/>
      <c r="R214" s="73"/>
      <c r="S214" s="73"/>
      <c r="T214" s="73"/>
      <c r="U214" s="73"/>
      <c r="V214" s="73"/>
      <c r="W214" s="73"/>
      <c r="X214" s="73"/>
      <c r="Y214" s="73"/>
      <c r="Z214" s="73"/>
    </row>
    <row r="215" spans="1:26" ht="15" customHeight="1" x14ac:dyDescent="0.25">
      <c r="A215" s="73"/>
      <c r="B215" s="49"/>
      <c r="C215" s="73"/>
      <c r="D215" s="104"/>
      <c r="E215" s="104"/>
      <c r="F215" s="104"/>
      <c r="G215" s="104"/>
      <c r="H215" s="104"/>
      <c r="I215" s="73"/>
      <c r="J215" s="49"/>
      <c r="K215" s="73"/>
      <c r="L215" s="73"/>
      <c r="M215" s="73"/>
      <c r="N215" s="73"/>
      <c r="O215" s="73"/>
      <c r="P215" s="73"/>
      <c r="Q215" s="73"/>
      <c r="R215" s="73"/>
      <c r="S215" s="73"/>
      <c r="T215" s="73"/>
      <c r="U215" s="73"/>
      <c r="V215" s="73"/>
      <c r="W215" s="73"/>
      <c r="X215" s="73"/>
      <c r="Y215" s="73"/>
      <c r="Z215" s="73"/>
    </row>
    <row r="216" spans="1:26" ht="15" customHeight="1" x14ac:dyDescent="0.25">
      <c r="A216" s="73"/>
      <c r="B216" s="49"/>
      <c r="C216" s="73"/>
      <c r="D216" s="104"/>
      <c r="E216" s="104"/>
      <c r="F216" s="104"/>
      <c r="G216" s="104"/>
      <c r="H216" s="104"/>
      <c r="I216" s="73"/>
      <c r="J216" s="49"/>
      <c r="K216" s="73"/>
      <c r="L216" s="73"/>
      <c r="M216" s="73"/>
      <c r="N216" s="73"/>
      <c r="O216" s="73"/>
      <c r="P216" s="73"/>
      <c r="Q216" s="73"/>
      <c r="R216" s="73"/>
      <c r="S216" s="73"/>
      <c r="T216" s="73"/>
      <c r="U216" s="73"/>
      <c r="V216" s="73"/>
      <c r="W216" s="73"/>
      <c r="X216" s="73"/>
      <c r="Y216" s="73"/>
      <c r="Z216" s="73"/>
    </row>
    <row r="217" spans="1:26" ht="15" customHeight="1" x14ac:dyDescent="0.25">
      <c r="A217" s="73"/>
      <c r="B217" s="49"/>
      <c r="C217" s="73"/>
      <c r="D217" s="104"/>
      <c r="E217" s="104"/>
      <c r="F217" s="104"/>
      <c r="G217" s="104"/>
      <c r="H217" s="104"/>
      <c r="I217" s="73"/>
      <c r="J217" s="49"/>
      <c r="K217" s="73"/>
      <c r="L217" s="73"/>
      <c r="M217" s="73"/>
      <c r="N217" s="73"/>
      <c r="O217" s="73"/>
      <c r="P217" s="73"/>
      <c r="Q217" s="73"/>
      <c r="R217" s="73"/>
      <c r="S217" s="73"/>
      <c r="T217" s="73"/>
      <c r="U217" s="73"/>
      <c r="V217" s="73"/>
      <c r="W217" s="73"/>
      <c r="X217" s="73"/>
      <c r="Y217" s="73"/>
      <c r="Z217" s="73"/>
    </row>
    <row r="218" spans="1:26" ht="15" customHeight="1" x14ac:dyDescent="0.25">
      <c r="A218" s="73"/>
      <c r="B218" s="49"/>
      <c r="C218" s="73"/>
      <c r="D218" s="104"/>
      <c r="E218" s="104"/>
      <c r="F218" s="104"/>
      <c r="G218" s="104"/>
      <c r="H218" s="104"/>
      <c r="I218" s="73"/>
      <c r="J218" s="49"/>
      <c r="K218" s="73"/>
      <c r="L218" s="73"/>
      <c r="M218" s="73"/>
      <c r="N218" s="73"/>
      <c r="O218" s="73"/>
      <c r="P218" s="73"/>
      <c r="Q218" s="73"/>
      <c r="R218" s="73"/>
      <c r="S218" s="73"/>
      <c r="T218" s="73"/>
      <c r="U218" s="73"/>
      <c r="V218" s="73"/>
      <c r="W218" s="73"/>
      <c r="X218" s="73"/>
      <c r="Y218" s="73"/>
      <c r="Z218" s="73"/>
    </row>
    <row r="219" spans="1:26" ht="15" customHeight="1" x14ac:dyDescent="0.25">
      <c r="A219" s="73"/>
      <c r="B219" s="49"/>
      <c r="C219" s="73"/>
      <c r="D219" s="104"/>
      <c r="E219" s="104"/>
      <c r="F219" s="104"/>
      <c r="G219" s="104"/>
      <c r="H219" s="104"/>
      <c r="I219" s="73"/>
      <c r="J219" s="49"/>
      <c r="K219" s="73"/>
      <c r="L219" s="73"/>
      <c r="M219" s="73"/>
      <c r="N219" s="73"/>
      <c r="O219" s="73"/>
      <c r="P219" s="73"/>
      <c r="Q219" s="73"/>
      <c r="R219" s="73"/>
      <c r="S219" s="73"/>
      <c r="T219" s="73"/>
      <c r="U219" s="73"/>
      <c r="V219" s="73"/>
      <c r="W219" s="73"/>
      <c r="X219" s="73"/>
      <c r="Y219" s="73"/>
      <c r="Z219" s="73"/>
    </row>
    <row r="220" spans="1:26" ht="15" customHeight="1" x14ac:dyDescent="0.25">
      <c r="A220" s="73"/>
      <c r="B220" s="49"/>
      <c r="C220" s="73"/>
      <c r="D220" s="104"/>
      <c r="E220" s="104"/>
      <c r="F220" s="104"/>
      <c r="G220" s="104"/>
      <c r="H220" s="104"/>
      <c r="I220" s="73"/>
      <c r="J220" s="49"/>
      <c r="K220" s="73"/>
      <c r="L220" s="73"/>
      <c r="M220" s="73"/>
      <c r="N220" s="73"/>
      <c r="O220" s="73"/>
      <c r="P220" s="73"/>
      <c r="Q220" s="73"/>
      <c r="R220" s="73"/>
      <c r="S220" s="73"/>
      <c r="T220" s="73"/>
      <c r="U220" s="73"/>
      <c r="V220" s="73"/>
      <c r="W220" s="73"/>
      <c r="X220" s="73"/>
      <c r="Y220" s="73"/>
      <c r="Z220" s="73"/>
    </row>
    <row r="221" spans="1:26" ht="15" customHeight="1" x14ac:dyDescent="0.25">
      <c r="A221" s="73"/>
      <c r="B221" s="49"/>
      <c r="C221" s="73"/>
      <c r="D221" s="104"/>
      <c r="E221" s="104"/>
      <c r="F221" s="104"/>
      <c r="G221" s="104"/>
      <c r="H221" s="104"/>
      <c r="I221" s="73"/>
      <c r="J221" s="49"/>
      <c r="K221" s="73"/>
      <c r="L221" s="73"/>
      <c r="M221" s="73"/>
      <c r="N221" s="73"/>
      <c r="O221" s="73"/>
      <c r="P221" s="73"/>
      <c r="Q221" s="73"/>
      <c r="R221" s="73"/>
      <c r="S221" s="73"/>
      <c r="T221" s="73"/>
      <c r="U221" s="73"/>
      <c r="V221" s="73"/>
      <c r="W221" s="73"/>
      <c r="X221" s="73"/>
      <c r="Y221" s="73"/>
      <c r="Z221" s="73"/>
    </row>
    <row r="222" spans="1:26" ht="15" customHeight="1" x14ac:dyDescent="0.25">
      <c r="A222" s="73"/>
      <c r="B222" s="49"/>
      <c r="C222" s="73"/>
      <c r="D222" s="104"/>
      <c r="E222" s="104"/>
      <c r="F222" s="104"/>
      <c r="G222" s="104"/>
      <c r="H222" s="104"/>
      <c r="I222" s="73"/>
      <c r="J222" s="49"/>
      <c r="K222" s="73"/>
      <c r="L222" s="73"/>
      <c r="M222" s="73"/>
      <c r="N222" s="73"/>
      <c r="O222" s="73"/>
      <c r="P222" s="73"/>
      <c r="Q222" s="73"/>
      <c r="R222" s="73"/>
      <c r="S222" s="73"/>
      <c r="T222" s="73"/>
      <c r="U222" s="73"/>
      <c r="V222" s="73"/>
      <c r="W222" s="73"/>
      <c r="X222" s="73"/>
      <c r="Y222" s="73"/>
      <c r="Z222" s="73"/>
    </row>
    <row r="223" spans="1:26" ht="15" customHeight="1" x14ac:dyDescent="0.25">
      <c r="A223" s="73"/>
      <c r="B223" s="49"/>
      <c r="C223" s="73"/>
      <c r="D223" s="104"/>
      <c r="E223" s="104"/>
      <c r="F223" s="104"/>
      <c r="G223" s="104"/>
      <c r="H223" s="104"/>
      <c r="I223" s="73"/>
      <c r="J223" s="49"/>
      <c r="K223" s="73"/>
      <c r="L223" s="73"/>
      <c r="M223" s="73"/>
      <c r="N223" s="73"/>
      <c r="O223" s="73"/>
      <c r="P223" s="73"/>
      <c r="Q223" s="73"/>
      <c r="R223" s="73"/>
      <c r="S223" s="73"/>
      <c r="T223" s="73"/>
      <c r="U223" s="73"/>
      <c r="V223" s="73"/>
      <c r="W223" s="73"/>
      <c r="X223" s="73"/>
      <c r="Y223" s="73"/>
      <c r="Z223" s="73"/>
    </row>
    <row r="224" spans="1:26" ht="15" customHeight="1" x14ac:dyDescent="0.25">
      <c r="A224" s="73"/>
      <c r="B224" s="49"/>
      <c r="C224" s="73"/>
      <c r="D224" s="104"/>
      <c r="E224" s="104"/>
      <c r="F224" s="104"/>
      <c r="G224" s="104"/>
      <c r="H224" s="104"/>
      <c r="I224" s="73"/>
      <c r="J224" s="49"/>
      <c r="K224" s="73"/>
      <c r="L224" s="73"/>
      <c r="M224" s="73"/>
      <c r="N224" s="73"/>
      <c r="O224" s="73"/>
      <c r="P224" s="73"/>
      <c r="Q224" s="73"/>
      <c r="R224" s="73"/>
      <c r="S224" s="73"/>
      <c r="T224" s="73"/>
      <c r="U224" s="73"/>
      <c r="V224" s="73"/>
      <c r="W224" s="73"/>
      <c r="X224" s="73"/>
      <c r="Y224" s="73"/>
      <c r="Z224" s="73"/>
    </row>
    <row r="225" spans="1:26" ht="15" customHeight="1" x14ac:dyDescent="0.25">
      <c r="A225" s="73"/>
      <c r="B225" s="49"/>
      <c r="C225" s="73"/>
      <c r="D225" s="104"/>
      <c r="E225" s="104"/>
      <c r="F225" s="104"/>
      <c r="G225" s="104"/>
      <c r="H225" s="104"/>
      <c r="I225" s="73"/>
      <c r="J225" s="49"/>
      <c r="K225" s="73"/>
      <c r="L225" s="73"/>
      <c r="M225" s="73"/>
      <c r="N225" s="73"/>
      <c r="O225" s="73"/>
      <c r="P225" s="73"/>
      <c r="Q225" s="73"/>
      <c r="R225" s="73"/>
      <c r="S225" s="73"/>
      <c r="T225" s="73"/>
      <c r="U225" s="73"/>
      <c r="V225" s="73"/>
      <c r="W225" s="73"/>
      <c r="X225" s="73"/>
      <c r="Y225" s="73"/>
      <c r="Z225" s="73"/>
    </row>
    <row r="226" spans="1:26" ht="15" customHeight="1" x14ac:dyDescent="0.25">
      <c r="A226" s="73"/>
      <c r="B226" s="49"/>
      <c r="C226" s="73"/>
      <c r="D226" s="104"/>
      <c r="E226" s="104"/>
      <c r="F226" s="104"/>
      <c r="G226" s="104"/>
      <c r="H226" s="104"/>
      <c r="I226" s="73"/>
      <c r="J226" s="49"/>
      <c r="K226" s="73"/>
      <c r="L226" s="73"/>
      <c r="M226" s="73"/>
      <c r="N226" s="73"/>
      <c r="O226" s="73"/>
      <c r="P226" s="73"/>
      <c r="Q226" s="73"/>
      <c r="R226" s="73"/>
      <c r="S226" s="73"/>
      <c r="T226" s="73"/>
      <c r="U226" s="73"/>
      <c r="V226" s="73"/>
      <c r="W226" s="73"/>
      <c r="X226" s="73"/>
      <c r="Y226" s="73"/>
      <c r="Z226" s="73"/>
    </row>
    <row r="227" spans="1:26" ht="15" customHeight="1" x14ac:dyDescent="0.25">
      <c r="A227" s="73"/>
      <c r="B227" s="49"/>
      <c r="C227" s="73"/>
      <c r="D227" s="104"/>
      <c r="E227" s="104"/>
      <c r="F227" s="104"/>
      <c r="G227" s="104"/>
      <c r="H227" s="104"/>
      <c r="I227" s="73"/>
      <c r="J227" s="49"/>
      <c r="K227" s="73"/>
      <c r="L227" s="73"/>
      <c r="M227" s="73"/>
      <c r="N227" s="73"/>
      <c r="O227" s="73"/>
      <c r="P227" s="73"/>
      <c r="Q227" s="73"/>
      <c r="R227" s="73"/>
      <c r="S227" s="73"/>
      <c r="T227" s="73"/>
      <c r="U227" s="73"/>
      <c r="V227" s="73"/>
      <c r="W227" s="73"/>
      <c r="X227" s="73"/>
      <c r="Y227" s="73"/>
      <c r="Z227" s="73"/>
    </row>
    <row r="228" spans="1:26" ht="15" customHeight="1" x14ac:dyDescent="0.25">
      <c r="A228" s="73"/>
      <c r="B228" s="49"/>
      <c r="C228" s="73"/>
      <c r="D228" s="104"/>
      <c r="E228" s="104"/>
      <c r="F228" s="104"/>
      <c r="G228" s="104"/>
      <c r="H228" s="104"/>
      <c r="I228" s="73"/>
      <c r="J228" s="49"/>
      <c r="K228" s="73"/>
      <c r="L228" s="73"/>
      <c r="M228" s="73"/>
      <c r="N228" s="73"/>
      <c r="O228" s="73"/>
      <c r="P228" s="73"/>
      <c r="Q228" s="73"/>
      <c r="R228" s="73"/>
      <c r="S228" s="73"/>
      <c r="T228" s="73"/>
      <c r="U228" s="73"/>
      <c r="V228" s="73"/>
      <c r="W228" s="73"/>
      <c r="X228" s="73"/>
      <c r="Y228" s="73"/>
      <c r="Z228" s="73"/>
    </row>
    <row r="229" spans="1:26" ht="15" customHeight="1" x14ac:dyDescent="0.25">
      <c r="A229" s="73"/>
      <c r="B229" s="49"/>
      <c r="C229" s="73"/>
      <c r="D229" s="104"/>
      <c r="E229" s="104"/>
      <c r="F229" s="104"/>
      <c r="G229" s="104"/>
      <c r="H229" s="104"/>
      <c r="I229" s="73"/>
      <c r="J229" s="49"/>
      <c r="K229" s="73"/>
      <c r="L229" s="73"/>
      <c r="M229" s="73"/>
      <c r="N229" s="73"/>
      <c r="O229" s="73"/>
      <c r="P229" s="73"/>
      <c r="Q229" s="73"/>
      <c r="R229" s="73"/>
      <c r="S229" s="73"/>
      <c r="T229" s="73"/>
      <c r="U229" s="73"/>
      <c r="V229" s="73"/>
      <c r="W229" s="73"/>
      <c r="X229" s="73"/>
      <c r="Y229" s="73"/>
      <c r="Z229" s="73"/>
    </row>
    <row r="230" spans="1:26" ht="15" customHeight="1" x14ac:dyDescent="0.25">
      <c r="A230" s="73"/>
      <c r="B230" s="49"/>
      <c r="C230" s="73"/>
      <c r="D230" s="104"/>
      <c r="E230" s="104"/>
      <c r="F230" s="104"/>
      <c r="G230" s="104"/>
      <c r="H230" s="104"/>
      <c r="I230" s="73"/>
      <c r="J230" s="49"/>
      <c r="K230" s="73"/>
      <c r="L230" s="73"/>
      <c r="M230" s="73"/>
      <c r="N230" s="73"/>
      <c r="O230" s="73"/>
      <c r="P230" s="73"/>
      <c r="Q230" s="73"/>
      <c r="R230" s="73"/>
      <c r="S230" s="73"/>
      <c r="T230" s="73"/>
      <c r="U230" s="73"/>
      <c r="V230" s="73"/>
      <c r="W230" s="73"/>
      <c r="X230" s="73"/>
      <c r="Y230" s="73"/>
      <c r="Z230" s="73"/>
    </row>
    <row r="231" spans="1:26" ht="15" customHeight="1" x14ac:dyDescent="0.25">
      <c r="A231" s="73"/>
      <c r="B231" s="49"/>
      <c r="C231" s="73"/>
      <c r="D231" s="104"/>
      <c r="E231" s="104"/>
      <c r="F231" s="104"/>
      <c r="G231" s="104"/>
      <c r="H231" s="104"/>
      <c r="I231" s="73"/>
      <c r="J231" s="49"/>
      <c r="K231" s="73"/>
      <c r="L231" s="73"/>
      <c r="M231" s="73"/>
      <c r="N231" s="73"/>
      <c r="O231" s="73"/>
      <c r="P231" s="73"/>
      <c r="Q231" s="73"/>
      <c r="R231" s="73"/>
      <c r="S231" s="73"/>
      <c r="T231" s="73"/>
      <c r="U231" s="73"/>
      <c r="V231" s="73"/>
      <c r="W231" s="73"/>
      <c r="X231" s="73"/>
      <c r="Y231" s="73"/>
      <c r="Z231" s="73"/>
    </row>
    <row r="232" spans="1:26" ht="15" customHeight="1" x14ac:dyDescent="0.25">
      <c r="A232" s="73"/>
      <c r="B232" s="49"/>
      <c r="C232" s="73"/>
      <c r="D232" s="104"/>
      <c r="E232" s="104"/>
      <c r="F232" s="104"/>
      <c r="G232" s="104"/>
      <c r="H232" s="104"/>
      <c r="I232" s="73"/>
      <c r="J232" s="49"/>
      <c r="K232" s="73"/>
      <c r="L232" s="73"/>
      <c r="M232" s="73"/>
      <c r="N232" s="73"/>
      <c r="O232" s="73"/>
      <c r="P232" s="73"/>
      <c r="Q232" s="73"/>
      <c r="R232" s="73"/>
      <c r="S232" s="73"/>
      <c r="T232" s="73"/>
      <c r="U232" s="73"/>
      <c r="V232" s="73"/>
      <c r="W232" s="73"/>
      <c r="X232" s="73"/>
      <c r="Y232" s="73"/>
      <c r="Z232" s="73"/>
    </row>
    <row r="233" spans="1:26" ht="15" customHeight="1" x14ac:dyDescent="0.25">
      <c r="A233" s="73"/>
      <c r="B233" s="49"/>
      <c r="C233" s="73"/>
      <c r="D233" s="104"/>
      <c r="E233" s="104"/>
      <c r="F233" s="104"/>
      <c r="G233" s="104"/>
      <c r="H233" s="104"/>
      <c r="I233" s="73"/>
      <c r="J233" s="49"/>
      <c r="K233" s="73"/>
      <c r="L233" s="73"/>
      <c r="M233" s="73"/>
      <c r="N233" s="73"/>
      <c r="O233" s="73"/>
      <c r="P233" s="73"/>
      <c r="Q233" s="73"/>
      <c r="R233" s="73"/>
      <c r="S233" s="73"/>
      <c r="T233" s="73"/>
      <c r="U233" s="73"/>
      <c r="V233" s="73"/>
      <c r="W233" s="73"/>
      <c r="X233" s="73"/>
      <c r="Y233" s="73"/>
      <c r="Z233" s="73"/>
    </row>
    <row r="234" spans="1:26" ht="15" customHeight="1" x14ac:dyDescent="0.25">
      <c r="A234" s="73"/>
      <c r="B234" s="49"/>
      <c r="C234" s="73"/>
      <c r="D234" s="104"/>
      <c r="E234" s="104"/>
      <c r="F234" s="104"/>
      <c r="G234" s="104"/>
      <c r="H234" s="104"/>
      <c r="I234" s="73"/>
      <c r="J234" s="49"/>
      <c r="K234" s="73"/>
      <c r="L234" s="73"/>
      <c r="M234" s="73"/>
      <c r="N234" s="73"/>
      <c r="O234" s="73"/>
      <c r="P234" s="73"/>
      <c r="Q234" s="73"/>
      <c r="R234" s="73"/>
      <c r="S234" s="73"/>
      <c r="T234" s="73"/>
      <c r="U234" s="73"/>
      <c r="V234" s="73"/>
      <c r="W234" s="73"/>
      <c r="X234" s="73"/>
      <c r="Y234" s="73"/>
      <c r="Z234" s="73"/>
    </row>
    <row r="235" spans="1:26" ht="15" customHeight="1" x14ac:dyDescent="0.25">
      <c r="A235" s="73"/>
      <c r="B235" s="49"/>
      <c r="C235" s="73"/>
      <c r="D235" s="104"/>
      <c r="E235" s="104"/>
      <c r="F235" s="104"/>
      <c r="G235" s="104"/>
      <c r="H235" s="104"/>
      <c r="I235" s="73"/>
      <c r="J235" s="49"/>
      <c r="K235" s="73"/>
      <c r="L235" s="73"/>
      <c r="M235" s="73"/>
      <c r="N235" s="73"/>
      <c r="O235" s="73"/>
      <c r="P235" s="73"/>
      <c r="Q235" s="73"/>
      <c r="R235" s="73"/>
      <c r="S235" s="73"/>
      <c r="T235" s="73"/>
      <c r="U235" s="73"/>
      <c r="V235" s="73"/>
      <c r="W235" s="73"/>
      <c r="X235" s="73"/>
      <c r="Y235" s="73"/>
      <c r="Z235" s="73"/>
    </row>
    <row r="236" spans="1:26" ht="15" customHeight="1" x14ac:dyDescent="0.25">
      <c r="A236" s="73"/>
      <c r="B236" s="49"/>
      <c r="C236" s="73"/>
      <c r="D236" s="104"/>
      <c r="E236" s="104"/>
      <c r="F236" s="104"/>
      <c r="G236" s="104"/>
      <c r="H236" s="104"/>
      <c r="I236" s="73"/>
      <c r="J236" s="49"/>
      <c r="K236" s="73"/>
      <c r="L236" s="73"/>
      <c r="M236" s="73"/>
      <c r="N236" s="73"/>
      <c r="O236" s="73"/>
      <c r="P236" s="73"/>
      <c r="Q236" s="73"/>
      <c r="R236" s="73"/>
      <c r="S236" s="73"/>
      <c r="T236" s="73"/>
      <c r="U236" s="73"/>
      <c r="V236" s="73"/>
      <c r="W236" s="73"/>
      <c r="X236" s="73"/>
      <c r="Y236" s="73"/>
      <c r="Z236" s="73"/>
    </row>
    <row r="237" spans="1:26" ht="15" customHeight="1" x14ac:dyDescent="0.25">
      <c r="A237" s="73"/>
      <c r="B237" s="49"/>
      <c r="C237" s="73"/>
      <c r="D237" s="104"/>
      <c r="E237" s="104"/>
      <c r="F237" s="104"/>
      <c r="G237" s="104"/>
      <c r="H237" s="104"/>
      <c r="I237" s="73"/>
      <c r="J237" s="49"/>
      <c r="K237" s="73"/>
      <c r="L237" s="73"/>
      <c r="M237" s="73"/>
      <c r="N237" s="73"/>
      <c r="O237" s="73"/>
      <c r="P237" s="73"/>
      <c r="Q237" s="73"/>
      <c r="R237" s="73"/>
      <c r="S237" s="73"/>
      <c r="T237" s="73"/>
      <c r="U237" s="73"/>
      <c r="V237" s="73"/>
      <c r="W237" s="73"/>
      <c r="X237" s="73"/>
      <c r="Y237" s="73"/>
      <c r="Z237" s="73"/>
    </row>
    <row r="238" spans="1:26" s="14" customFormat="1" ht="13.5" customHeight="1" x14ac:dyDescent="0.25">
      <c r="A238" s="15"/>
      <c r="B238" s="52"/>
      <c r="C238" s="73"/>
      <c r="D238" s="104"/>
      <c r="E238" s="104"/>
      <c r="F238" s="104"/>
      <c r="G238" s="104"/>
      <c r="H238" s="104"/>
      <c r="I238" s="73"/>
      <c r="J238" s="52"/>
      <c r="K238" s="15"/>
      <c r="L238" s="15"/>
      <c r="M238" s="15"/>
      <c r="N238" s="15"/>
      <c r="O238" s="15"/>
      <c r="P238" s="15"/>
      <c r="Q238" s="15"/>
      <c r="R238" s="15"/>
      <c r="S238" s="15"/>
      <c r="T238" s="15"/>
      <c r="U238" s="15"/>
      <c r="V238" s="15"/>
      <c r="W238" s="15"/>
      <c r="X238" s="15"/>
      <c r="Y238" s="15"/>
    </row>
    <row r="239" spans="1:26" s="14" customFormat="1" x14ac:dyDescent="0.25">
      <c r="A239" s="15"/>
      <c r="B239" s="52"/>
      <c r="C239" s="73"/>
      <c r="D239" s="104"/>
      <c r="E239" s="104"/>
      <c r="F239" s="104"/>
      <c r="G239" s="104"/>
      <c r="H239" s="104"/>
      <c r="I239" s="73"/>
      <c r="J239" s="52"/>
      <c r="K239" s="15"/>
      <c r="L239" s="15"/>
      <c r="M239" s="15"/>
      <c r="N239" s="15"/>
      <c r="O239" s="15"/>
      <c r="P239" s="15"/>
      <c r="Q239" s="15"/>
      <c r="R239" s="15"/>
      <c r="S239" s="15"/>
      <c r="T239" s="15"/>
      <c r="U239" s="15"/>
      <c r="V239" s="15"/>
      <c r="W239" s="15"/>
      <c r="X239" s="15"/>
      <c r="Y239" s="15"/>
    </row>
    <row r="240" spans="1:26" x14ac:dyDescent="0.25">
      <c r="A240" s="73"/>
      <c r="B240" s="49"/>
      <c r="C240" s="73"/>
      <c r="D240" s="73"/>
      <c r="E240" s="73"/>
      <c r="F240" s="73"/>
      <c r="G240" s="73"/>
      <c r="H240" s="73"/>
      <c r="I240" s="73"/>
      <c r="J240" s="49"/>
      <c r="K240" s="73"/>
      <c r="L240" s="73"/>
      <c r="M240" s="73"/>
      <c r="N240" s="73"/>
      <c r="O240" s="73"/>
      <c r="P240" s="73"/>
      <c r="Q240" s="73"/>
      <c r="R240" s="73"/>
      <c r="S240" s="73"/>
      <c r="T240" s="73"/>
      <c r="U240" s="73"/>
      <c r="V240" s="73"/>
      <c r="W240" s="73"/>
      <c r="X240" s="73"/>
      <c r="Y240" s="73"/>
    </row>
    <row r="241" spans="1:25" x14ac:dyDescent="0.25">
      <c r="A241" s="73"/>
      <c r="B241" s="49"/>
      <c r="C241" s="73"/>
      <c r="D241" s="73"/>
      <c r="E241" s="73"/>
      <c r="F241" s="73"/>
      <c r="G241" s="73"/>
      <c r="H241" s="73"/>
      <c r="I241" s="73"/>
      <c r="J241" s="49"/>
      <c r="K241" s="73"/>
      <c r="L241" s="73"/>
      <c r="M241" s="73"/>
      <c r="N241" s="73"/>
      <c r="O241" s="73"/>
      <c r="P241" s="73"/>
      <c r="Q241" s="73"/>
      <c r="R241" s="73"/>
      <c r="S241" s="73"/>
      <c r="T241" s="73"/>
      <c r="U241" s="73"/>
      <c r="V241" s="73"/>
      <c r="W241" s="73"/>
      <c r="X241" s="73"/>
      <c r="Y241" s="73"/>
    </row>
    <row r="242" spans="1:25" x14ac:dyDescent="0.25">
      <c r="A242" s="73"/>
      <c r="B242" s="49"/>
      <c r="C242" s="49"/>
      <c r="D242" s="49"/>
      <c r="E242" s="49"/>
      <c r="F242" s="49"/>
      <c r="G242" s="49"/>
      <c r="H242" s="49"/>
      <c r="I242" s="49"/>
      <c r="J242" s="49"/>
      <c r="K242" s="73"/>
      <c r="L242" s="73"/>
      <c r="M242" s="73"/>
      <c r="N242" s="73"/>
      <c r="O242" s="73"/>
      <c r="P242" s="73"/>
      <c r="Q242" s="73"/>
      <c r="R242" s="73"/>
      <c r="S242" s="73"/>
      <c r="T242" s="73"/>
      <c r="U242" s="73"/>
      <c r="V242" s="73"/>
      <c r="W242" s="73"/>
      <c r="X242" s="73"/>
      <c r="Y242" s="73"/>
    </row>
    <row r="243" spans="1:25" x14ac:dyDescent="0.25">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row>
    <row r="244" spans="1:25" x14ac:dyDescent="0.25">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row>
    <row r="245" spans="1:25" x14ac:dyDescent="0.2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row>
    <row r="246" spans="1:25" x14ac:dyDescent="0.25">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row>
    <row r="247" spans="1:25" x14ac:dyDescent="0.25">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row>
    <row r="248" spans="1:25" x14ac:dyDescent="0.25">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row>
    <row r="249" spans="1:25" x14ac:dyDescent="0.25">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row>
    <row r="250" spans="1:25" x14ac:dyDescent="0.25">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row>
    <row r="251" spans="1:25" x14ac:dyDescent="0.25">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row>
    <row r="252" spans="1:25" x14ac:dyDescent="0.25">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row>
    <row r="253" spans="1:25" x14ac:dyDescent="0.25">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row>
    <row r="254" spans="1:25" x14ac:dyDescent="0.25">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row>
    <row r="255" spans="1:25" x14ac:dyDescent="0.2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row>
    <row r="256" spans="1:25" x14ac:dyDescent="0.25">
      <c r="A256" s="48"/>
      <c r="B256" s="48"/>
      <c r="C256" s="48"/>
      <c r="D256" s="48"/>
      <c r="E256" s="48"/>
      <c r="F256" s="48"/>
      <c r="G256" s="48"/>
      <c r="H256" s="48"/>
      <c r="I256" s="48"/>
      <c r="J256" s="73"/>
      <c r="K256" s="73"/>
      <c r="L256" s="73"/>
      <c r="M256" s="73"/>
      <c r="N256" s="73"/>
      <c r="O256" s="73"/>
      <c r="P256" s="73"/>
      <c r="Q256" s="73"/>
      <c r="R256" s="73"/>
      <c r="S256" s="73"/>
      <c r="T256" s="73"/>
      <c r="U256" s="73"/>
      <c r="V256" s="73"/>
      <c r="W256" s="73"/>
      <c r="X256" s="73"/>
      <c r="Y256" s="73"/>
    </row>
    <row r="257" spans="1:25" x14ac:dyDescent="0.25">
      <c r="A257" s="48"/>
      <c r="B257" s="48"/>
      <c r="C257" s="48"/>
      <c r="D257" s="48"/>
      <c r="E257" s="48"/>
      <c r="F257" s="48"/>
      <c r="G257" s="48"/>
      <c r="H257" s="48"/>
      <c r="I257" s="48"/>
      <c r="J257" s="73"/>
      <c r="K257" s="73"/>
      <c r="L257" s="73"/>
      <c r="M257" s="73"/>
      <c r="N257" s="73"/>
      <c r="O257" s="73"/>
      <c r="P257" s="73"/>
      <c r="Q257" s="73"/>
      <c r="R257" s="73"/>
      <c r="S257" s="73"/>
      <c r="T257" s="73"/>
      <c r="U257" s="73"/>
      <c r="V257" s="73"/>
      <c r="W257" s="73"/>
      <c r="X257" s="73"/>
      <c r="Y257" s="73"/>
    </row>
    <row r="258" spans="1:25" x14ac:dyDescent="0.25">
      <c r="A258" s="48"/>
      <c r="B258" s="48"/>
      <c r="C258" s="48"/>
      <c r="D258" s="48"/>
      <c r="E258" s="48"/>
      <c r="F258" s="48"/>
      <c r="G258" s="48"/>
      <c r="H258" s="48"/>
      <c r="I258" s="48"/>
      <c r="J258" s="73"/>
      <c r="K258" s="73"/>
      <c r="L258" s="73"/>
      <c r="M258" s="73"/>
      <c r="N258" s="73"/>
      <c r="O258" s="73"/>
      <c r="P258" s="73"/>
      <c r="Q258" s="73"/>
      <c r="R258" s="73"/>
      <c r="S258" s="73"/>
      <c r="T258" s="73"/>
      <c r="U258" s="73"/>
      <c r="V258" s="73"/>
      <c r="W258" s="73"/>
      <c r="X258" s="73"/>
      <c r="Y258" s="73"/>
    </row>
    <row r="259" spans="1:25" x14ac:dyDescent="0.25">
      <c r="A259" s="48"/>
      <c r="B259" s="48"/>
      <c r="C259" s="48"/>
      <c r="D259" s="48"/>
      <c r="E259" s="48"/>
      <c r="F259" s="48"/>
      <c r="G259" s="48"/>
      <c r="H259" s="48"/>
      <c r="I259" s="48"/>
      <c r="J259" s="73"/>
      <c r="K259" s="73"/>
      <c r="L259" s="73"/>
      <c r="M259" s="73"/>
      <c r="N259" s="73"/>
      <c r="O259" s="73"/>
      <c r="P259" s="73"/>
      <c r="Q259" s="73"/>
      <c r="R259" s="73"/>
      <c r="S259" s="73"/>
      <c r="T259" s="73"/>
      <c r="U259" s="73"/>
      <c r="V259" s="73"/>
      <c r="W259" s="73"/>
      <c r="X259" s="73"/>
      <c r="Y259" s="73"/>
    </row>
    <row r="260" spans="1:25" x14ac:dyDescent="0.25">
      <c r="A260" s="48"/>
      <c r="B260" s="48"/>
      <c r="C260" s="48"/>
      <c r="D260" s="48"/>
      <c r="E260" s="48"/>
      <c r="F260" s="48"/>
      <c r="G260" s="48"/>
      <c r="H260" s="48"/>
      <c r="I260" s="48"/>
      <c r="J260" s="73"/>
      <c r="K260" s="73"/>
      <c r="L260" s="73"/>
      <c r="M260" s="73"/>
      <c r="N260" s="73"/>
      <c r="O260" s="73"/>
      <c r="P260" s="73"/>
      <c r="Q260" s="73"/>
      <c r="R260" s="73"/>
      <c r="S260" s="73"/>
      <c r="T260" s="73"/>
      <c r="U260" s="73"/>
      <c r="V260" s="73"/>
      <c r="W260" s="73"/>
      <c r="X260" s="73"/>
      <c r="Y260" s="73"/>
    </row>
    <row r="261" spans="1:25" x14ac:dyDescent="0.25">
      <c r="A261" s="48"/>
      <c r="B261" s="48"/>
      <c r="C261" s="48"/>
      <c r="D261" s="48"/>
      <c r="E261" s="48"/>
      <c r="F261" s="48"/>
      <c r="G261" s="48"/>
      <c r="H261" s="48"/>
      <c r="I261" s="48"/>
      <c r="J261" s="73"/>
      <c r="K261" s="73"/>
      <c r="L261" s="73"/>
      <c r="M261" s="73"/>
      <c r="N261" s="73"/>
      <c r="O261" s="73"/>
      <c r="P261" s="73"/>
      <c r="Q261" s="73"/>
      <c r="R261" s="73"/>
      <c r="S261" s="73"/>
      <c r="T261" s="73"/>
      <c r="U261" s="73"/>
      <c r="V261" s="73"/>
      <c r="W261" s="73"/>
      <c r="X261" s="73"/>
      <c r="Y261" s="73"/>
    </row>
    <row r="262" spans="1:25" x14ac:dyDescent="0.25">
      <c r="A262" s="48"/>
      <c r="B262" s="48"/>
      <c r="C262" s="48"/>
      <c r="D262" s="48"/>
      <c r="E262" s="48"/>
      <c r="F262" s="48"/>
      <c r="G262" s="48"/>
      <c r="H262" s="48"/>
      <c r="I262" s="48"/>
      <c r="J262" s="73"/>
      <c r="K262" s="73"/>
      <c r="L262" s="73"/>
      <c r="M262" s="73"/>
      <c r="N262" s="73"/>
      <c r="O262" s="73"/>
      <c r="P262" s="73"/>
      <c r="Q262" s="73"/>
      <c r="R262" s="73"/>
      <c r="S262" s="73"/>
      <c r="T262" s="73"/>
      <c r="U262" s="73"/>
      <c r="V262" s="73"/>
      <c r="W262" s="73"/>
      <c r="X262" s="73"/>
      <c r="Y262" s="73"/>
    </row>
    <row r="263" spans="1:25" x14ac:dyDescent="0.25">
      <c r="A263" s="48"/>
      <c r="B263" s="48"/>
      <c r="C263" s="48"/>
      <c r="D263" s="48"/>
      <c r="E263" s="48"/>
      <c r="F263" s="48"/>
      <c r="G263" s="48"/>
      <c r="H263" s="48"/>
      <c r="I263" s="48"/>
      <c r="J263" s="73"/>
      <c r="K263" s="73"/>
      <c r="L263" s="73"/>
      <c r="M263" s="73"/>
      <c r="N263" s="73"/>
      <c r="O263" s="73"/>
      <c r="P263" s="73"/>
      <c r="Q263" s="73"/>
      <c r="R263" s="73"/>
      <c r="S263" s="73"/>
      <c r="T263" s="73"/>
      <c r="U263" s="73"/>
      <c r="V263" s="73"/>
      <c r="W263" s="73"/>
      <c r="X263" s="73"/>
      <c r="Y263" s="73"/>
    </row>
    <row r="264" spans="1:25" x14ac:dyDescent="0.25">
      <c r="A264" s="48"/>
      <c r="B264" s="48"/>
      <c r="C264" s="48"/>
      <c r="D264" s="48"/>
      <c r="E264" s="48"/>
      <c r="F264" s="48"/>
      <c r="G264" s="48"/>
      <c r="H264" s="48"/>
      <c r="I264" s="48"/>
      <c r="J264" s="73"/>
      <c r="K264" s="73"/>
      <c r="L264" s="73"/>
      <c r="M264" s="73"/>
      <c r="N264" s="73"/>
      <c r="O264" s="73"/>
      <c r="P264" s="73"/>
      <c r="Q264" s="73"/>
      <c r="R264" s="73"/>
      <c r="S264" s="73"/>
      <c r="T264" s="73"/>
      <c r="U264" s="73"/>
      <c r="V264" s="73"/>
      <c r="W264" s="73"/>
      <c r="X264" s="73"/>
      <c r="Y264" s="73"/>
    </row>
    <row r="265" spans="1:25" x14ac:dyDescent="0.25">
      <c r="A265" s="48"/>
      <c r="B265" s="48"/>
      <c r="C265" s="48"/>
      <c r="D265" s="48"/>
      <c r="E265" s="48"/>
      <c r="F265" s="48"/>
      <c r="G265" s="48"/>
      <c r="H265" s="48"/>
      <c r="I265" s="48"/>
      <c r="J265" s="48"/>
      <c r="K265" s="48"/>
      <c r="L265" s="73"/>
      <c r="M265" s="48"/>
      <c r="N265" s="48"/>
      <c r="O265" s="73"/>
      <c r="P265" s="48"/>
      <c r="Q265" s="48"/>
      <c r="R265" s="73"/>
      <c r="S265" s="48"/>
      <c r="T265" s="48"/>
      <c r="U265" s="73"/>
      <c r="V265" s="48"/>
      <c r="W265" s="48"/>
      <c r="X265" s="73"/>
      <c r="Y265" s="48"/>
    </row>
    <row r="266" spans="1:25" x14ac:dyDescent="0.25">
      <c r="A266" s="48"/>
      <c r="B266" s="48"/>
      <c r="C266" s="48"/>
      <c r="D266" s="48"/>
      <c r="E266" s="48"/>
      <c r="F266" s="48"/>
      <c r="G266" s="48"/>
      <c r="H266" s="48"/>
      <c r="I266" s="48"/>
      <c r="J266" s="48"/>
      <c r="K266" s="48"/>
      <c r="L266" s="73"/>
      <c r="M266" s="48"/>
      <c r="N266" s="48"/>
      <c r="O266" s="73"/>
      <c r="P266" s="48"/>
      <c r="Q266" s="48"/>
      <c r="R266" s="73"/>
      <c r="S266" s="48"/>
      <c r="T266" s="48"/>
      <c r="U266" s="73"/>
      <c r="V266" s="48"/>
      <c r="W266" s="48"/>
      <c r="X266" s="73"/>
      <c r="Y266" s="48"/>
    </row>
    <row r="267" spans="1:25" x14ac:dyDescent="0.25">
      <c r="A267" s="48"/>
      <c r="B267" s="48"/>
      <c r="C267" s="48"/>
      <c r="D267" s="48"/>
      <c r="E267" s="48"/>
      <c r="F267" s="48"/>
      <c r="G267" s="48"/>
      <c r="H267" s="48"/>
      <c r="I267" s="48"/>
      <c r="J267" s="48"/>
      <c r="K267" s="48"/>
      <c r="L267" s="73"/>
      <c r="M267" s="48"/>
      <c r="N267" s="48"/>
      <c r="O267" s="73"/>
      <c r="P267" s="48"/>
      <c r="Q267" s="48"/>
      <c r="R267" s="73"/>
      <c r="S267" s="48"/>
      <c r="T267" s="48"/>
      <c r="U267" s="73"/>
      <c r="V267" s="48"/>
      <c r="W267" s="48"/>
      <c r="X267" s="73"/>
      <c r="Y267" s="48"/>
    </row>
    <row r="268" spans="1:25" x14ac:dyDescent="0.25">
      <c r="A268" s="48"/>
      <c r="B268" s="48"/>
      <c r="C268" s="48"/>
      <c r="D268" s="48"/>
      <c r="E268" s="48"/>
      <c r="F268" s="48"/>
      <c r="G268" s="48"/>
      <c r="H268" s="48"/>
      <c r="I268" s="48"/>
      <c r="J268" s="48"/>
      <c r="K268" s="48"/>
      <c r="L268" s="73"/>
      <c r="M268" s="48"/>
      <c r="N268" s="48"/>
      <c r="O268" s="73"/>
      <c r="P268" s="48"/>
      <c r="Q268" s="48"/>
      <c r="R268" s="73"/>
      <c r="S268" s="48"/>
      <c r="T268" s="48"/>
      <c r="U268" s="73"/>
      <c r="V268" s="48"/>
      <c r="W268" s="48"/>
      <c r="X268" s="73"/>
      <c r="Y268" s="48"/>
    </row>
    <row r="269" spans="1:25" x14ac:dyDescent="0.25">
      <c r="A269" s="48"/>
      <c r="B269" s="48"/>
      <c r="C269" s="48"/>
      <c r="D269" s="48"/>
      <c r="E269" s="48"/>
      <c r="F269" s="48"/>
      <c r="G269" s="48"/>
      <c r="H269" s="48"/>
      <c r="I269" s="48"/>
      <c r="J269" s="48"/>
      <c r="K269" s="48"/>
      <c r="L269" s="73"/>
      <c r="M269" s="48"/>
      <c r="N269" s="48"/>
      <c r="O269" s="73"/>
      <c r="P269" s="48"/>
      <c r="Q269" s="48"/>
      <c r="R269" s="73"/>
      <c r="S269" s="48"/>
      <c r="T269" s="48"/>
      <c r="U269" s="73"/>
      <c r="V269" s="48"/>
      <c r="W269" s="48"/>
      <c r="X269" s="73"/>
      <c r="Y269" s="48"/>
    </row>
    <row r="270" spans="1:25" x14ac:dyDescent="0.25">
      <c r="A270" s="48"/>
      <c r="B270" s="48"/>
      <c r="C270" s="48"/>
      <c r="D270" s="48"/>
      <c r="E270" s="48"/>
      <c r="F270" s="48"/>
      <c r="G270" s="48"/>
      <c r="H270" s="48"/>
      <c r="I270" s="48"/>
      <c r="J270" s="48"/>
      <c r="K270" s="48"/>
      <c r="L270" s="73"/>
      <c r="M270" s="48"/>
      <c r="N270" s="48"/>
      <c r="O270" s="73"/>
      <c r="P270" s="48"/>
      <c r="Q270" s="48"/>
      <c r="R270" s="73"/>
      <c r="S270" s="48"/>
      <c r="T270" s="48"/>
      <c r="U270" s="73"/>
      <c r="V270" s="48"/>
      <c r="W270" s="48"/>
      <c r="X270" s="73"/>
      <c r="Y270" s="48"/>
    </row>
    <row r="271" spans="1:25" x14ac:dyDescent="0.25">
      <c r="A271" s="48"/>
      <c r="B271" s="48"/>
      <c r="C271" s="48"/>
      <c r="D271" s="48"/>
      <c r="E271" s="48"/>
      <c r="F271" s="48"/>
      <c r="G271" s="48"/>
      <c r="H271" s="48"/>
      <c r="I271" s="48"/>
      <c r="J271" s="48"/>
      <c r="K271" s="48"/>
      <c r="L271" s="73"/>
      <c r="M271" s="48"/>
      <c r="N271" s="48"/>
      <c r="O271" s="73"/>
      <c r="P271" s="48"/>
      <c r="Q271" s="48"/>
      <c r="R271" s="73"/>
      <c r="S271" s="48"/>
      <c r="T271" s="48"/>
      <c r="U271" s="73"/>
      <c r="V271" s="48"/>
      <c r="W271" s="48"/>
      <c r="X271" s="73"/>
      <c r="Y271" s="48"/>
    </row>
    <row r="272" spans="1:25" x14ac:dyDescent="0.25">
      <c r="A272" s="48"/>
      <c r="B272" s="48"/>
      <c r="C272" s="48"/>
      <c r="D272" s="48"/>
      <c r="E272" s="48"/>
      <c r="F272" s="48"/>
      <c r="G272" s="48"/>
      <c r="H272" s="48"/>
      <c r="I272" s="48"/>
      <c r="J272" s="48"/>
      <c r="K272" s="48"/>
      <c r="L272" s="73"/>
      <c r="M272" s="48"/>
      <c r="N272" s="48"/>
      <c r="O272" s="73"/>
      <c r="P272" s="48"/>
      <c r="Q272" s="48"/>
      <c r="R272" s="73"/>
      <c r="S272" s="48"/>
      <c r="T272" s="48"/>
      <c r="U272" s="73"/>
      <c r="V272" s="48"/>
      <c r="W272" s="48"/>
      <c r="X272" s="73"/>
      <c r="Y272" s="48"/>
    </row>
    <row r="273" spans="1:25" x14ac:dyDescent="0.25">
      <c r="A273" s="48"/>
      <c r="B273" s="48"/>
      <c r="C273" s="48"/>
      <c r="D273" s="48"/>
      <c r="E273" s="48"/>
      <c r="F273" s="48"/>
      <c r="G273" s="48"/>
      <c r="H273" s="48"/>
      <c r="I273" s="48"/>
      <c r="J273" s="48"/>
      <c r="K273" s="48"/>
      <c r="L273" s="73"/>
      <c r="M273" s="48"/>
      <c r="N273" s="48"/>
      <c r="O273" s="73"/>
      <c r="P273" s="48"/>
      <c r="Q273" s="48"/>
      <c r="R273" s="73"/>
      <c r="S273" s="48"/>
      <c r="T273" s="48"/>
      <c r="U273" s="73"/>
      <c r="V273" s="48"/>
      <c r="W273" s="48"/>
      <c r="X273" s="73"/>
      <c r="Y273" s="48"/>
    </row>
    <row r="274" spans="1:25" x14ac:dyDescent="0.25">
      <c r="A274" s="48"/>
      <c r="B274" s="48"/>
      <c r="C274" s="48"/>
      <c r="D274" s="48"/>
      <c r="E274" s="48"/>
      <c r="F274" s="48"/>
      <c r="G274" s="48"/>
      <c r="H274" s="48"/>
      <c r="I274" s="48"/>
      <c r="J274" s="48"/>
      <c r="K274" s="48"/>
      <c r="L274" s="73"/>
      <c r="M274" s="48"/>
      <c r="N274" s="48"/>
      <c r="O274" s="73"/>
      <c r="P274" s="48"/>
      <c r="Q274" s="48"/>
      <c r="R274" s="73"/>
      <c r="S274" s="48"/>
      <c r="T274" s="48"/>
      <c r="U274" s="73"/>
      <c r="V274" s="48"/>
      <c r="W274" s="48"/>
      <c r="X274" s="73"/>
      <c r="Y274" s="48"/>
    </row>
    <row r="275" spans="1:25" x14ac:dyDescent="0.25">
      <c r="A275" s="48"/>
      <c r="B275" s="48"/>
      <c r="C275" s="48"/>
      <c r="D275" s="48"/>
      <c r="E275" s="48"/>
      <c r="F275" s="48"/>
      <c r="G275" s="48"/>
      <c r="H275" s="48"/>
      <c r="I275" s="48"/>
      <c r="J275" s="48"/>
      <c r="K275" s="48"/>
      <c r="L275" s="73"/>
      <c r="M275" s="48"/>
      <c r="N275" s="48"/>
      <c r="O275" s="73"/>
      <c r="P275" s="48"/>
      <c r="Q275" s="48"/>
      <c r="R275" s="73"/>
      <c r="S275" s="48"/>
      <c r="T275" s="48"/>
      <c r="U275" s="73"/>
      <c r="V275" s="48"/>
      <c r="W275" s="48"/>
      <c r="X275" s="73"/>
      <c r="Y275" s="48"/>
    </row>
    <row r="276" spans="1:25" x14ac:dyDescent="0.25">
      <c r="A276" s="48"/>
      <c r="B276" s="48"/>
      <c r="C276" s="48"/>
      <c r="D276" s="48"/>
      <c r="E276" s="48"/>
      <c r="F276" s="48"/>
      <c r="G276" s="48"/>
      <c r="H276" s="48"/>
      <c r="I276" s="48"/>
      <c r="J276" s="48"/>
      <c r="K276" s="48"/>
      <c r="L276" s="73"/>
      <c r="M276" s="48"/>
      <c r="N276" s="48"/>
      <c r="O276" s="73"/>
      <c r="P276" s="48"/>
      <c r="Q276" s="48"/>
      <c r="R276" s="73"/>
      <c r="S276" s="48"/>
      <c r="T276" s="48"/>
      <c r="U276" s="73"/>
      <c r="V276" s="48"/>
      <c r="W276" s="48"/>
      <c r="X276" s="73"/>
      <c r="Y276" s="48"/>
    </row>
    <row r="277" spans="1:25" x14ac:dyDescent="0.25">
      <c r="A277" s="48"/>
      <c r="B277" s="48"/>
      <c r="C277" s="48"/>
      <c r="D277" s="48"/>
      <c r="E277" s="48"/>
      <c r="F277" s="48"/>
      <c r="G277" s="48"/>
      <c r="H277" s="48"/>
      <c r="I277" s="48"/>
      <c r="J277" s="48"/>
      <c r="K277" s="48"/>
      <c r="L277" s="73"/>
      <c r="M277" s="48"/>
      <c r="N277" s="48"/>
      <c r="O277" s="73"/>
      <c r="P277" s="48"/>
      <c r="Q277" s="48"/>
      <c r="R277" s="73"/>
      <c r="S277" s="48"/>
      <c r="T277" s="48"/>
      <c r="U277" s="73"/>
      <c r="V277" s="48"/>
      <c r="W277" s="48"/>
      <c r="X277" s="73"/>
      <c r="Y277" s="48"/>
    </row>
    <row r="278" spans="1:25" x14ac:dyDescent="0.25">
      <c r="A278" s="48"/>
      <c r="B278" s="48"/>
      <c r="C278" s="48"/>
      <c r="D278" s="48"/>
      <c r="E278" s="48"/>
      <c r="F278" s="48"/>
      <c r="G278" s="48"/>
      <c r="H278" s="48"/>
      <c r="I278" s="48"/>
      <c r="J278" s="48"/>
      <c r="K278" s="48"/>
      <c r="L278" s="73"/>
      <c r="M278" s="48"/>
      <c r="N278" s="48"/>
      <c r="O278" s="73"/>
      <c r="P278" s="48"/>
      <c r="Q278" s="48"/>
      <c r="R278" s="73"/>
      <c r="S278" s="48"/>
      <c r="T278" s="48"/>
      <c r="U278" s="73"/>
      <c r="V278" s="48"/>
      <c r="W278" s="48"/>
      <c r="X278" s="73"/>
      <c r="Y278" s="48"/>
    </row>
    <row r="279" spans="1:25" x14ac:dyDescent="0.25">
      <c r="A279" s="48"/>
      <c r="B279" s="48"/>
      <c r="C279" s="48"/>
      <c r="D279" s="48"/>
      <c r="E279" s="48"/>
      <c r="F279" s="48"/>
      <c r="G279" s="48"/>
      <c r="H279" s="48"/>
      <c r="I279" s="48"/>
      <c r="J279" s="48"/>
      <c r="K279" s="48"/>
      <c r="L279" s="73"/>
      <c r="M279" s="48"/>
      <c r="N279" s="48"/>
      <c r="O279" s="73"/>
      <c r="P279" s="48"/>
      <c r="Q279" s="48"/>
      <c r="R279" s="73"/>
      <c r="S279" s="48"/>
      <c r="T279" s="48"/>
      <c r="U279" s="73"/>
      <c r="V279" s="48"/>
      <c r="W279" s="48"/>
      <c r="X279" s="73"/>
      <c r="Y279" s="48"/>
    </row>
  </sheetData>
  <autoFilter ref="D23:H23"/>
  <mergeCells count="3">
    <mergeCell ref="E3:E4"/>
    <mergeCell ref="D15:H18"/>
    <mergeCell ref="D21:E21"/>
  </mergeCells>
  <pageMargins left="0.25" right="0.25" top="0.75" bottom="0.75" header="0.3" footer="0.3"/>
  <pageSetup scale="53" fitToHeight="0" orientation="landscape" r:id="rId1"/>
  <colBreaks count="1" manualBreakCount="1">
    <brk id="10" max="20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Cover</vt:lpstr>
      <vt:lpstr>Summary</vt:lpstr>
      <vt:lpstr>Content QA</vt:lpstr>
      <vt:lpstr>&lt;TITLE&gt; Tag QA</vt:lpstr>
      <vt:lpstr>META Desc</vt:lpstr>
      <vt:lpstr>&lt;H1&gt;</vt:lpstr>
      <vt:lpstr>Crawl Errors</vt:lpstr>
      <vt:lpstr>Crawler Directives</vt:lpstr>
      <vt:lpstr>Redirects</vt:lpstr>
      <vt:lpstr>SiteSpeed</vt:lpstr>
      <vt:lpstr>XML</vt:lpstr>
      <vt:lpstr>HTML Sitemap</vt:lpstr>
      <vt:lpstr>Index QA</vt:lpstr>
      <vt:lpstr>Schema</vt:lpstr>
      <vt:lpstr>OG - Twitter Cards</vt:lpstr>
      <vt:lpstr>Dashboard</vt:lpstr>
      <vt:lpstr>Crawl</vt:lpstr>
      <vt:lpstr>SERP Crawl</vt:lpstr>
      <vt:lpstr>CrawlCrunch</vt:lpstr>
      <vt:lpstr>Instructions</vt:lpstr>
      <vt:lpstr>Notes</vt:lpstr>
      <vt:lpstr>Example</vt:lpstr>
      <vt:lpstr>'&lt;H1&gt;'!Print_Area</vt:lpstr>
      <vt:lpstr>'&lt;TITLE&gt; Tag QA'!Print_Area</vt:lpstr>
      <vt:lpstr>'Content QA'!Print_Area</vt:lpstr>
      <vt:lpstr>'Crawl Errors'!Print_Area</vt:lpstr>
      <vt:lpstr>'Crawler Directives'!Print_Area</vt:lpstr>
      <vt:lpstr>Dashboard!Print_Area</vt:lpstr>
      <vt:lpstr>Example!Print_Area</vt:lpstr>
      <vt:lpstr>'HTML Sitemap'!Print_Area</vt:lpstr>
      <vt:lpstr>'Index QA'!Print_Area</vt:lpstr>
      <vt:lpstr>Instructions!Print_Area</vt:lpstr>
      <vt:lpstr>'META Desc'!Print_Area</vt:lpstr>
      <vt:lpstr>'OG - Twitter Cards'!Print_Area</vt:lpstr>
      <vt:lpstr>Redirects!Print_Area</vt:lpstr>
      <vt:lpstr>Schema!Print_Area</vt:lpstr>
      <vt:lpstr>SiteSpeed!Print_Area</vt:lpstr>
      <vt:lpstr>Summary!Print_Area</vt:lpstr>
      <vt:lpstr>XML!Print_Area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Stephani</dc:creator>
  <cp:lastModifiedBy>Paul Stephani</cp:lastModifiedBy>
  <cp:lastPrinted>2017-04-11T19:56:15Z</cp:lastPrinted>
  <dcterms:created xsi:type="dcterms:W3CDTF">2006-09-16T00:00:00Z</dcterms:created>
  <dcterms:modified xsi:type="dcterms:W3CDTF">2018-08-01T16:12:40Z</dcterms:modified>
</cp:coreProperties>
</file>