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ER\Documents\"/>
    </mc:Choice>
  </mc:AlternateContent>
  <bookViews>
    <workbookView xWindow="0" yWindow="0" windowWidth="20490" windowHeight="7755" activeTab="1"/>
  </bookViews>
  <sheets>
    <sheet name="Sheet3" sheetId="3" r:id="rId1"/>
    <sheet name="Sheet1" sheetId="1" r:id="rId2"/>
  </sheets>
  <definedNames>
    <definedName name="_xlnm._FilterDatabase" localSheetId="1" hidden="1">Sheet1!$B$3:$B$9</definedName>
  </definedName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M4" i="1"/>
  <c r="L4" i="1" l="1"/>
  <c r="L5" i="1"/>
  <c r="L6" i="1"/>
  <c r="L7" i="1"/>
  <c r="L8" i="1"/>
  <c r="L9" i="1"/>
  <c r="L10" i="1"/>
  <c r="K5" i="1" l="1"/>
  <c r="K6" i="1"/>
  <c r="K7" i="1"/>
  <c r="K8" i="1"/>
  <c r="K9" i="1"/>
  <c r="K10" i="1"/>
  <c r="K4" i="1"/>
  <c r="J5" i="1"/>
  <c r="J6" i="1"/>
  <c r="J7" i="1"/>
  <c r="J8" i="1"/>
  <c r="J9" i="1"/>
  <c r="J10" i="1"/>
  <c r="J4" i="1"/>
  <c r="I4" i="1"/>
  <c r="I5" i="1"/>
  <c r="I6" i="1"/>
  <c r="I7" i="1"/>
  <c r="I8" i="1"/>
  <c r="I9" i="1"/>
  <c r="I10" i="1"/>
  <c r="H10" i="1"/>
  <c r="H9" i="1"/>
  <c r="H8" i="1"/>
  <c r="H7" i="1"/>
  <c r="H4" i="1"/>
  <c r="H5" i="1"/>
  <c r="H6" i="1"/>
</calcChain>
</file>

<file path=xl/sharedStrings.xml><?xml version="1.0" encoding="utf-8"?>
<sst xmlns="http://schemas.openxmlformats.org/spreadsheetml/2006/main" count="35" uniqueCount="24">
  <si>
    <t>Date</t>
  </si>
  <si>
    <t>Student name</t>
  </si>
  <si>
    <t>Asama</t>
  </si>
  <si>
    <t>Fariha</t>
  </si>
  <si>
    <t>Subhan</t>
  </si>
  <si>
    <t>farhan</t>
  </si>
  <si>
    <t>Alisba</t>
  </si>
  <si>
    <t>Zohan</t>
  </si>
  <si>
    <t>Gander</t>
  </si>
  <si>
    <t>F</t>
  </si>
  <si>
    <t>M</t>
  </si>
  <si>
    <t>Unit test no 1</t>
  </si>
  <si>
    <t>Unit test no2</t>
  </si>
  <si>
    <t>Final test number</t>
  </si>
  <si>
    <t>Anaya</t>
  </si>
  <si>
    <t>Sum</t>
  </si>
  <si>
    <t>MAX</t>
  </si>
  <si>
    <t>MIN</t>
  </si>
  <si>
    <t>Sum of Final test number</t>
  </si>
  <si>
    <t>Row Labels</t>
  </si>
  <si>
    <t>Grand Total</t>
  </si>
  <si>
    <t>Average</t>
  </si>
  <si>
    <t>(IF) condetion</t>
  </si>
  <si>
    <t>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</si>
</sst>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2" borderId="1" xfId="0" applyFont="1" applyFill="1" applyBorder="1"/>
    <xf numFmtId="0" fontId="0" fillId="0" borderId="0" xfId="0" pivotButton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test no 1/2 chart 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Sheet1!$D$3:$D$9</c:f>
              <c:numCache>
                <c:formatCode>General</c:formatCode>
                <c:ptCount val="7"/>
                <c:pt idx="0">
                  <c:v>24</c:v>
                </c:pt>
                <c:pt idx="1">
                  <c:v>66</c:v>
                </c:pt>
                <c:pt idx="2">
                  <c:v>55</c:v>
                </c:pt>
                <c:pt idx="3">
                  <c:v>43</c:v>
                </c:pt>
                <c:pt idx="4">
                  <c:v>67</c:v>
                </c:pt>
                <c:pt idx="5">
                  <c:v>89</c:v>
                </c:pt>
                <c:pt idx="6">
                  <c:v>75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Sheet1!$E$3:$E$9</c:f>
              <c:numCache>
                <c:formatCode>General</c:formatCode>
                <c:ptCount val="7"/>
                <c:pt idx="0">
                  <c:v>50</c:v>
                </c:pt>
                <c:pt idx="1">
                  <c:v>71</c:v>
                </c:pt>
                <c:pt idx="2">
                  <c:v>68</c:v>
                </c:pt>
                <c:pt idx="3">
                  <c:v>64</c:v>
                </c:pt>
                <c:pt idx="4">
                  <c:v>74</c:v>
                </c:pt>
                <c:pt idx="5">
                  <c:v>66</c:v>
                </c:pt>
                <c:pt idx="6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0501456"/>
        <c:axId val="-477916544"/>
      </c:barChart>
      <c:catAx>
        <c:axId val="-3605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7916544"/>
        <c:crosses val="autoZero"/>
        <c:auto val="1"/>
        <c:lblAlgn val="ctr"/>
        <c:lblOffset val="100"/>
        <c:noMultiLvlLbl val="0"/>
      </c:catAx>
      <c:valAx>
        <c:axId val="-4779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5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+mn-lt"/>
              </a:rPr>
              <a:t>Final test number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Sheet1!$F$3:$F$9</c:f>
              <c:numCache>
                <c:formatCode>General</c:formatCode>
                <c:ptCount val="7"/>
                <c:pt idx="0">
                  <c:v>65</c:v>
                </c:pt>
                <c:pt idx="1">
                  <c:v>66</c:v>
                </c:pt>
                <c:pt idx="2">
                  <c:v>77</c:v>
                </c:pt>
                <c:pt idx="3">
                  <c:v>44</c:v>
                </c:pt>
                <c:pt idx="4">
                  <c:v>81</c:v>
                </c:pt>
                <c:pt idx="5">
                  <c:v>60</c:v>
                </c:pt>
                <c:pt idx="6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5805696"/>
        <c:axId val="-315791552"/>
      </c:barChart>
      <c:catAx>
        <c:axId val="-3158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5791552"/>
        <c:crosses val="autoZero"/>
        <c:auto val="1"/>
        <c:lblAlgn val="ctr"/>
        <c:lblOffset val="100"/>
        <c:noMultiLvlLbl val="0"/>
      </c:catAx>
      <c:valAx>
        <c:axId val="-3157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580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123265</xdr:colOff>
      <xdr:row>10</xdr:row>
      <xdr:rowOff>12326</xdr:rowOff>
    </xdr:from>
    <xdr:to>
      <xdr:col>3</xdr:col>
      <xdr:colOff>840441</xdr:colOff>
      <xdr:row>20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963707</xdr:colOff>
      <xdr:row>11</xdr:row>
      <xdr:rowOff>11206</xdr:rowOff>
    </xdr:from>
    <xdr:to>
      <xdr:col>6</xdr:col>
      <xdr:colOff>448235</xdr:colOff>
      <xdr:row>20</xdr:row>
      <xdr:rowOff>78441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ER" refreshedDate="45904.758281712966" createdVersion="5" refreshedVersion="5" minRefreshableVersion="3" recordCount="7">
  <cacheSource type="worksheet">
    <worksheetSource ref="A2:F9" sheet="Sheet1"/>
  </cacheSource>
  <cacheFields count="6">
    <cacheField name="Date" numFmtId="14">
      <sharedItems containsSemiMixedTypes="0" containsNonDate="0" containsDate="1" containsString="0" minDate="2025-02-06T00:00:00" maxDate="2025-02-07T00:00:00" count="1">
        <d v="2025-02-06T00:00:00"/>
      </sharedItems>
    </cacheField>
    <cacheField name="Student name" numFmtId="0">
      <sharedItems count="7">
        <s v="Alisba"/>
        <s v="Anaya"/>
        <s v="Asama"/>
        <s v="farhan"/>
        <s v="Fariha"/>
        <s v="Subhan"/>
        <s v="Zohan"/>
      </sharedItems>
    </cacheField>
    <cacheField name="Gander" numFmtId="0">
      <sharedItems count="2">
        <s v="F"/>
        <s v="M"/>
      </sharedItems>
    </cacheField>
    <cacheField name="Unit test no 1" numFmtId="0">
      <sharedItems containsSemiMixedTypes="0" containsString="0" containsNumber="1" containsInteger="1" minValue="24" maxValue="89"/>
    </cacheField>
    <cacheField name="Unit test no2" numFmtId="0">
      <sharedItems containsSemiMixedTypes="0" containsString="0" containsNumber="1" containsInteger="1" minValue="50" maxValue="74"/>
    </cacheField>
    <cacheField name="Final test number" numFmtId="0">
      <sharedItems containsSemiMixedTypes="0" containsString="0" containsNumber="1" containsInteger="1" minValue="44" maxValue="81" count="7">
        <n v="65"/>
        <n v="66"/>
        <n v="77"/>
        <n v="44"/>
        <n v="81"/>
        <n v="60"/>
        <n v="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n v="24"/>
    <n v="50"/>
    <x v="0"/>
  </r>
  <r>
    <x v="0"/>
    <x v="1"/>
    <x v="0"/>
    <n v="66"/>
    <n v="71"/>
    <x v="1"/>
  </r>
  <r>
    <x v="0"/>
    <x v="2"/>
    <x v="0"/>
    <n v="55"/>
    <n v="68"/>
    <x v="2"/>
  </r>
  <r>
    <x v="0"/>
    <x v="3"/>
    <x v="1"/>
    <n v="43"/>
    <n v="64"/>
    <x v="3"/>
  </r>
  <r>
    <x v="0"/>
    <x v="4"/>
    <x v="0"/>
    <n v="67"/>
    <n v="74"/>
    <x v="4"/>
  </r>
  <r>
    <x v="0"/>
    <x v="5"/>
    <x v="1"/>
    <n v="89"/>
    <n v="66"/>
    <x v="5"/>
  </r>
  <r>
    <x v="0"/>
    <x v="6"/>
    <x v="1"/>
    <n v="75"/>
    <n v="6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 rowPageCount="1" colPageCount="1"/>
  <pivotFields count="6">
    <pivotField numFmtId="14" showAll="0" sortType="ascending">
      <items count="2"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dataField="1" showAll="0">
      <items count="8">
        <item x="3"/>
        <item x="6"/>
        <item x="5"/>
        <item x="0"/>
        <item x="1"/>
        <item x="2"/>
        <item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4"/>
    </i>
    <i t="grand">
      <x/>
    </i>
  </rowItems>
  <colItems count="1">
    <i/>
  </colItems>
  <pageFields count="1">
    <pageField fld="2" item="0" hier="-1"/>
  </pageFields>
  <dataFields count="1">
    <dataField name="Sum of Final test number" fld="5" baseField="0" baseItem="0"/>
  </dataFields>
  <formats count="6">
    <format dxfId="6">
      <pivotArea collapsedLevelsAreSubtotals="1" fieldPosition="0">
        <references count="1">
          <reference field="1" count="4">
            <x v="0"/>
            <x v="1"/>
            <x v="2"/>
            <x v="4"/>
          </reference>
        </references>
      </pivotArea>
    </format>
    <format dxfId="5">
      <pivotArea field="1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fieldPosition="0">
        <references count="1">
          <reference field="1" count="4">
            <x v="0"/>
            <x v="1"/>
            <x v="2"/>
            <x v="4"/>
          </reference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23.5703125" customWidth="1"/>
    <col min="3" max="3" width="4" customWidth="1"/>
    <col min="4" max="4" width="11.28515625" customWidth="1"/>
    <col min="5" max="8" width="3" customWidth="1"/>
    <col min="9" max="9" width="11.28515625" bestFit="1" customWidth="1"/>
  </cols>
  <sheetData>
    <row r="1" spans="1:2" x14ac:dyDescent="0.25">
      <c r="A1" s="7" t="s">
        <v>8</v>
      </c>
      <c r="B1" t="s">
        <v>9</v>
      </c>
    </row>
    <row r="3" spans="1:2" x14ac:dyDescent="0.25">
      <c r="A3" s="8" t="s">
        <v>19</v>
      </c>
      <c r="B3" s="2" t="s">
        <v>18</v>
      </c>
    </row>
    <row r="4" spans="1:2" x14ac:dyDescent="0.25">
      <c r="A4" s="9" t="s">
        <v>6</v>
      </c>
      <c r="B4" s="10">
        <v>65</v>
      </c>
    </row>
    <row r="5" spans="1:2" x14ac:dyDescent="0.25">
      <c r="A5" s="9" t="s">
        <v>14</v>
      </c>
      <c r="B5" s="10">
        <v>66</v>
      </c>
    </row>
    <row r="6" spans="1:2" x14ac:dyDescent="0.25">
      <c r="A6" s="9" t="s">
        <v>2</v>
      </c>
      <c r="B6" s="10">
        <v>77</v>
      </c>
    </row>
    <row r="7" spans="1:2" x14ac:dyDescent="0.25">
      <c r="A7" s="9" t="s">
        <v>3</v>
      </c>
      <c r="B7" s="10">
        <v>81</v>
      </c>
    </row>
    <row r="8" spans="1:2" x14ac:dyDescent="0.25">
      <c r="A8" s="9" t="s">
        <v>20</v>
      </c>
      <c r="B8" s="10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tabSelected="1" zoomScale="85" zoomScaleNormal="85" workbookViewId="0">
      <selection activeCell="H22" sqref="H22"/>
    </sheetView>
  </sheetViews>
  <sheetFormatPr defaultRowHeight="15" x14ac:dyDescent="0.25"/>
  <cols>
    <col min="2" max="2" width="16.7109375" customWidth="1"/>
    <col min="3" max="3" width="10" customWidth="1"/>
    <col min="4" max="4" width="16.42578125" customWidth="1"/>
    <col min="5" max="5" width="16.140625" customWidth="1"/>
    <col min="6" max="6" width="20.85546875" customWidth="1"/>
    <col min="8" max="8" width="18.42578125" customWidth="1"/>
    <col min="12" max="12" width="11" customWidth="1"/>
  </cols>
  <sheetData>
    <row r="2" spans="1:13" ht="18.75" x14ac:dyDescent="0.3">
      <c r="A2" s="4" t="s">
        <v>0</v>
      </c>
      <c r="B2" s="4" t="s">
        <v>1</v>
      </c>
      <c r="C2" s="4" t="s">
        <v>8</v>
      </c>
      <c r="D2" s="4" t="s">
        <v>11</v>
      </c>
      <c r="E2" s="4" t="s">
        <v>12</v>
      </c>
      <c r="F2" s="4" t="s">
        <v>13</v>
      </c>
    </row>
    <row r="3" spans="1:13" ht="18.75" x14ac:dyDescent="0.3">
      <c r="A3" s="3">
        <v>45694</v>
      </c>
      <c r="B3" s="2" t="s">
        <v>6</v>
      </c>
      <c r="C3" s="2" t="s">
        <v>9</v>
      </c>
      <c r="D3" s="2">
        <v>24</v>
      </c>
      <c r="E3" s="2">
        <v>50</v>
      </c>
      <c r="F3" s="2">
        <v>65</v>
      </c>
      <c r="H3" s="5" t="s">
        <v>22</v>
      </c>
      <c r="I3" s="5" t="s">
        <v>15</v>
      </c>
      <c r="J3" s="5" t="s">
        <v>16</v>
      </c>
      <c r="K3" s="5" t="s">
        <v>17</v>
      </c>
      <c r="L3" s="5" t="s">
        <v>21</v>
      </c>
    </row>
    <row r="4" spans="1:13" ht="15.75" x14ac:dyDescent="0.25">
      <c r="A4" s="3">
        <v>45694</v>
      </c>
      <c r="B4" s="2" t="s">
        <v>14</v>
      </c>
      <c r="C4" s="2" t="s">
        <v>9</v>
      </c>
      <c r="D4" s="2">
        <v>66</v>
      </c>
      <c r="E4" s="2">
        <v>71</v>
      </c>
      <c r="F4" s="2">
        <v>66</v>
      </c>
      <c r="H4" s="6" t="str">
        <f>IF(F3&lt;77,"Failed","Passed")</f>
        <v>Failed</v>
      </c>
      <c r="I4" s="6">
        <f>SUM(D3,E3,F3)</f>
        <v>139</v>
      </c>
      <c r="J4" s="6">
        <f>MAX(D3,E3,F3)</f>
        <v>65</v>
      </c>
      <c r="K4" s="6">
        <f>MINA(D3,E3,F3)</f>
        <v>24</v>
      </c>
      <c r="L4" s="11">
        <f>AVERAGE(D3,E3)</f>
        <v>37</v>
      </c>
      <c r="M4" t="e">
        <f>VLOOKUP</f>
        <v>#NAME?</v>
      </c>
    </row>
    <row r="5" spans="1:13" ht="15.75" x14ac:dyDescent="0.25">
      <c r="A5" s="3">
        <v>45694</v>
      </c>
      <c r="B5" s="2" t="s">
        <v>2</v>
      </c>
      <c r="C5" s="2" t="s">
        <v>9</v>
      </c>
      <c r="D5" s="2">
        <v>55</v>
      </c>
      <c r="E5" s="2">
        <v>68</v>
      </c>
      <c r="F5" s="2">
        <v>77</v>
      </c>
      <c r="H5" s="6" t="str">
        <f>IF(F4&lt;77,"Failed","Passed")</f>
        <v>Failed</v>
      </c>
      <c r="I5" s="6">
        <f>SUM(D4,E4,F4)</f>
        <v>203</v>
      </c>
      <c r="J5" s="6">
        <f t="shared" ref="J5:J10" si="0">MAX(D4,E4,F4)</f>
        <v>71</v>
      </c>
      <c r="K5" s="6">
        <f t="shared" ref="K5:K10" si="1">MINA(D4,E4,F4)</f>
        <v>66</v>
      </c>
      <c r="L5" s="11">
        <f t="shared" ref="L5:L10" si="2">AVERAGE(D4,E4)</f>
        <v>68.5</v>
      </c>
    </row>
    <row r="6" spans="1:13" ht="15.75" x14ac:dyDescent="0.25">
      <c r="A6" s="3">
        <v>45694</v>
      </c>
      <c r="B6" s="2" t="s">
        <v>5</v>
      </c>
      <c r="C6" s="2" t="s">
        <v>9</v>
      </c>
      <c r="D6" s="2">
        <v>43</v>
      </c>
      <c r="E6" s="2">
        <v>64</v>
      </c>
      <c r="F6" s="2">
        <v>44</v>
      </c>
      <c r="H6" s="6" t="str">
        <f>IF(F5&lt;77,"Failed","Passed")</f>
        <v>Passed</v>
      </c>
      <c r="I6" s="6">
        <f>SUM(D5,E5,F5)</f>
        <v>200</v>
      </c>
      <c r="J6" s="6">
        <f t="shared" si="0"/>
        <v>77</v>
      </c>
      <c r="K6" s="6">
        <f t="shared" si="1"/>
        <v>55</v>
      </c>
      <c r="L6" s="11">
        <f t="shared" si="2"/>
        <v>61.5</v>
      </c>
    </row>
    <row r="7" spans="1:13" ht="15.75" x14ac:dyDescent="0.25">
      <c r="A7" s="3">
        <v>45694</v>
      </c>
      <c r="B7" s="2" t="s">
        <v>3</v>
      </c>
      <c r="C7" s="2" t="s">
        <v>9</v>
      </c>
      <c r="D7" s="2">
        <v>67</v>
      </c>
      <c r="E7" s="2">
        <v>74</v>
      </c>
      <c r="F7" s="2">
        <v>81</v>
      </c>
      <c r="H7" s="6" t="str">
        <f>IF(F6&lt;77,"Failed","passed")</f>
        <v>Failed</v>
      </c>
      <c r="I7" s="6">
        <f t="shared" ref="I7:I10" si="3">SUM(D6,E6,F6)</f>
        <v>151</v>
      </c>
      <c r="J7" s="6">
        <f t="shared" si="0"/>
        <v>64</v>
      </c>
      <c r="K7" s="6">
        <f t="shared" si="1"/>
        <v>43</v>
      </c>
      <c r="L7" s="11">
        <f t="shared" si="2"/>
        <v>53.5</v>
      </c>
    </row>
    <row r="8" spans="1:13" ht="15.75" x14ac:dyDescent="0.25">
      <c r="A8" s="3">
        <v>45694</v>
      </c>
      <c r="B8" s="2" t="s">
        <v>4</v>
      </c>
      <c r="C8" s="2" t="s">
        <v>10</v>
      </c>
      <c r="D8" s="2">
        <v>89</v>
      </c>
      <c r="E8" s="2">
        <v>66</v>
      </c>
      <c r="F8" s="2">
        <v>60</v>
      </c>
      <c r="H8" s="6" t="str">
        <f>IF(F7&lt;77,"Failed","passed")</f>
        <v>passed</v>
      </c>
      <c r="I8" s="6">
        <f t="shared" si="3"/>
        <v>222</v>
      </c>
      <c r="J8" s="6">
        <f t="shared" si="0"/>
        <v>81</v>
      </c>
      <c r="K8" s="6">
        <f t="shared" si="1"/>
        <v>67</v>
      </c>
      <c r="L8" s="11">
        <f t="shared" si="2"/>
        <v>70.5</v>
      </c>
    </row>
    <row r="9" spans="1:13" ht="15.75" x14ac:dyDescent="0.25">
      <c r="A9" s="3">
        <v>45694</v>
      </c>
      <c r="B9" s="2" t="s">
        <v>7</v>
      </c>
      <c r="C9" s="2" t="s">
        <v>10</v>
      </c>
      <c r="D9" s="2">
        <v>75</v>
      </c>
      <c r="E9" s="2">
        <v>69</v>
      </c>
      <c r="F9" s="2">
        <v>46</v>
      </c>
      <c r="H9" s="6" t="str">
        <f>IF(F8&lt;77,"Failed","passed")</f>
        <v>Failed</v>
      </c>
      <c r="I9" s="6">
        <f t="shared" si="3"/>
        <v>215</v>
      </c>
      <c r="J9" s="6">
        <f t="shared" si="0"/>
        <v>89</v>
      </c>
      <c r="K9" s="6">
        <f t="shared" si="1"/>
        <v>60</v>
      </c>
      <c r="L9" s="11">
        <f t="shared" si="2"/>
        <v>77.5</v>
      </c>
    </row>
    <row r="10" spans="1:13" ht="15.75" x14ac:dyDescent="0.25">
      <c r="A10" s="1"/>
      <c r="H10" s="6" t="str">
        <f>IF(F9&lt;77,"Failed","passed")</f>
        <v>Failed</v>
      </c>
      <c r="I10" s="6">
        <f t="shared" si="3"/>
        <v>190</v>
      </c>
      <c r="J10" s="6">
        <f t="shared" si="0"/>
        <v>75</v>
      </c>
      <c r="K10" s="6">
        <f t="shared" si="1"/>
        <v>46</v>
      </c>
      <c r="L10" s="11">
        <f t="shared" si="2"/>
        <v>72</v>
      </c>
    </row>
    <row r="13" spans="1:13" x14ac:dyDescent="0.25">
      <c r="I13" t="s">
        <v>23</v>
      </c>
      <c r="J13" t="e">
        <f>VLOOKUP(I13,B3:F9,6,FALSE)</f>
        <v>#N/A</v>
      </c>
    </row>
  </sheetData>
  <autoFilter ref="B3:B9"/>
  <sortState ref="A3:F9">
    <sortCondition ref="B3"/>
  </sortState>
  <conditionalFormatting sqref="D3:F9">
    <cfRule type="cellIs" dxfId="0" priority="1" operator="greaterThan">
      <formula>70</formula>
    </cfRule>
  </conditionalFormatting>
  <dataValidations count="2">
    <dataValidation errorStyle="warning" allowBlank="1" showInputMessage="1" showErrorMessage="1" errorTitle="INSTRUCTION" error="Fllow my instruction" promptTitle="INSTRUCTION" prompt="Pleas check your finalltest number" sqref="B4"/>
    <dataValidation type="time" allowBlank="1" showInputMessage="1" showErrorMessage="1" errorTitle="INSTRUCTION" error="Pleass inter the correct time" promptTitle="INSTRUCTION" prompt="Pleass inter the corect time" sqref="B6">
      <formula1>0.166666666666667</formula1>
      <formula2>0.25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ASER</dc:creator>
  <cp:lastModifiedBy>ASER</cp:lastModifiedBy>
  <dcterms:created xsi:type="dcterms:W3CDTF">2025-09-04T11:19:56Z</dcterms:created>
  <dcterms:modified xsi:type="dcterms:W3CDTF">2025-09-05T05:43:30Z</dcterms:modified>
</cp:coreProperties>
</file>