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Pivot Table 5" sheetId="3" r:id="rId6"/>
    <sheet state="visible" name="Pivot Table 3" sheetId="4" r:id="rId7"/>
    <sheet state="visible" name="Sheet3" sheetId="5" r:id="rId8"/>
    <sheet state="visible" name="Pivot Table 2" sheetId="6" r:id="rId9"/>
  </sheets>
  <definedNames>
    <definedName hidden="1" localSheetId="0" name="_xlnm._FilterDatabase">Sheet1!$N$1:$N$995</definedName>
  </definedNames>
  <calcPr/>
  <pivotCaches>
    <pivotCache cacheId="0" r:id="rId10"/>
  </pivotCaches>
</workbook>
</file>

<file path=xl/sharedStrings.xml><?xml version="1.0" encoding="utf-8"?>
<sst xmlns="http://schemas.openxmlformats.org/spreadsheetml/2006/main" count="27309" uniqueCount="2909">
  <si>
    <t>PRODUCT DESCRIPTION</t>
  </si>
  <si>
    <t>IMPORTER</t>
  </si>
  <si>
    <t>IMPORTER ENTITY</t>
  </si>
  <si>
    <t>SHIPPER</t>
  </si>
  <si>
    <t>ARRIVAL DATE</t>
  </si>
  <si>
    <t>GROSS WEIGHT (LB)</t>
  </si>
  <si>
    <t>GROSS WEIGHT (KG)</t>
  </si>
  <si>
    <t>FOREIGN PORT</t>
  </si>
  <si>
    <t>US PORT</t>
  </si>
  <si>
    <t>VESSEL NAME</t>
  </si>
  <si>
    <t>COUNTRY OF ORIGIN</t>
  </si>
  <si>
    <t>MARKS &amp;AMP; NUMBERS</t>
  </si>
  <si>
    <t>CONSIGNEE ADDRESS</t>
  </si>
  <si>
    <t>SHIPPER ADDRESS</t>
  </si>
  <si>
    <t>ZIP CODE</t>
  </si>
  <si>
    <t>NO. OF CONTAINERS</t>
  </si>
  <si>
    <t>CONTAINER NUMBER</t>
  </si>
  <si>
    <t>CONTAINER TYPE</t>
  </si>
  <si>
    <t>QUANTITY</t>
  </si>
  <si>
    <t>QUANTITY UNIT</t>
  </si>
  <si>
    <t>MEASUREMENT</t>
  </si>
  <si>
    <t>MEASUREMENT UNIT</t>
  </si>
  <si>
    <t>BILL OF LADING</t>
  </si>
  <si>
    <t>HOUSE VS MASTER</t>
  </si>
  <si>
    <t>MASTER B/L</t>
  </si>
  <si>
    <t>VOYAGE NUMBER</t>
  </si>
  <si>
    <t>SEAL</t>
  </si>
  <si>
    <t>SHIP REGISTERED IN</t>
  </si>
  <si>
    <t>IN-BOND ENTRY TYPE</t>
  </si>
  <si>
    <t>CARRIER CODE</t>
  </si>
  <si>
    <t>CARRIER NAME</t>
  </si>
  <si>
    <t>CARRIER CITY</t>
  </si>
  <si>
    <t>CARRIER STATE</t>
  </si>
  <si>
    <t>CARRIER ZIP</t>
  </si>
  <si>
    <t>CARRIER ADDRESS</t>
  </si>
  <si>
    <t>NOTIFY PARTY</t>
  </si>
  <si>
    <t>NOTIFY ADDRESS</t>
  </si>
  <si>
    <t>PLACE OF RECEIPT</t>
  </si>
  <si>
    <t>HARDWOOD PALLETS EKKI / AZOBE HARDWOOD SAWN TIMBE</t>
  </si>
  <si>
    <t>WILLIAM G. MOORE AND SON INC.</t>
  </si>
  <si>
    <t>WILLIAM G. MOORE &amp; SON INC</t>
  </si>
  <si>
    <t>HUPKES WIJMA B.V.</t>
  </si>
  <si>
    <t>Rotterdam</t>
  </si>
  <si>
    <t>New York/Newark Area, Newark, New Jersey</t>
  </si>
  <si>
    <t>CMA CGM FIDELIO</t>
  </si>
  <si>
    <t>Netherlands</t>
  </si>
  <si>
    <t>NO MARKS .</t>
  </si>
  <si>
    <t>218 SCHANCK ROAD OF DELAWARE FREEHOLD NJ 07728 US</t>
  </si>
  <si>
    <t>HAATLANDHAVEN 3 KAMPEN 8263 NL</t>
  </si>
  <si>
    <t>CMAU0577316</t>
  </si>
  <si>
    <t xml:space="preserve"> </t>
  </si>
  <si>
    <t>PKG</t>
  </si>
  <si>
    <t>RSECUSNYC5040344</t>
  </si>
  <si>
    <t>H</t>
  </si>
  <si>
    <t>CMDURTM1514655</t>
  </si>
  <si>
    <t>0LBJF</t>
  </si>
  <si>
    <t>BS579463</t>
  </si>
  <si>
    <t>MALTA</t>
  </si>
  <si>
    <t>RSEC</t>
  </si>
  <si>
    <t>ROSE CONTAINERLINE INC</t>
  </si>
  <si>
    <t>NEW YORK</t>
  </si>
  <si>
    <t>NY</t>
  </si>
  <si>
    <t>259 WEST 30TH ST 12TH FL</t>
  </si>
  <si>
    <t>218 SCHANCK ROAD OF DELAWARE</t>
  </si>
  <si>
    <t>ROTTERDAM NETHERL</t>
  </si>
  <si>
    <t>EKKI / AZOBE HARDWOOD SAWN TIMBER</t>
  </si>
  <si>
    <t>New York, New York</t>
  </si>
  <si>
    <t>LEONIDIO</t>
  </si>
  <si>
    <t>NO MARKS</t>
  </si>
  <si>
    <t>BMOU1270960</t>
  </si>
  <si>
    <t>RSECUSNYC5030316</t>
  </si>
  <si>
    <t>HLCURTM250312790</t>
  </si>
  <si>
    <t>512W</t>
  </si>
  <si>
    <t>9465 BS579465</t>
  </si>
  <si>
    <t>ROUGH SAWN GREENHEART LUMBER - 7104BM ALL DUNNAGE IS FUMIGATED WITH LUMBER IN CONTAINER FREIGHT COLLECT ALL LOCAL CHARGES AT DESTINATION FOR CONSIGNEE'S ACCOUNT SAID TO WEIGH SAID TO BE</t>
  </si>
  <si>
    <t>WILLIAM G MOORE &amp; SON INC</t>
  </si>
  <si>
    <t>VARIETY WOODS &amp; GREENHEART LTD</t>
  </si>
  <si>
    <t>Cartagena</t>
  </si>
  <si>
    <t>ZIM CORAL</t>
  </si>
  <si>
    <t>Colombia</t>
  </si>
  <si>
    <t>WGM 9541 P.O.G/ WAXED ENDS</t>
  </si>
  <si>
    <t>OF DELAWARE 218 SCHANCK ROAD, PO BOX 6309 FREEHOLD, NEW JERSEY 07728, U.S.A TEL#732-303-6049 FAX:732-303-6075</t>
  </si>
  <si>
    <t>99 LALUNI STREET, QUEENSTOWN GEORGETOWN GUYANA TEL #: 592-226-8556</t>
  </si>
  <si>
    <t>ZCSU7221791</t>
  </si>
  <si>
    <t>PCS</t>
  </si>
  <si>
    <t>CF</t>
  </si>
  <si>
    <t>ZIMUGTG0020335</t>
  </si>
  <si>
    <t>6W</t>
  </si>
  <si>
    <t>CETO380613 A4231559851</t>
  </si>
  <si>
    <t>HONG KONG</t>
  </si>
  <si>
    <t>ZIMU</t>
  </si>
  <si>
    <t>ZIM ISRAEL NAVIGATION CO LTD</t>
  </si>
  <si>
    <t>HAIFA</t>
  </si>
  <si>
    <t>GEORGETOWN - GUYA</t>
  </si>
  <si>
    <t>EKKI/AZOBE HARDWOOD SAWN TIMBER</t>
  </si>
  <si>
    <t>APL LE HAVRE</t>
  </si>
  <si>
    <t>TGBU4082342</t>
  </si>
  <si>
    <t>45G1</t>
  </si>
  <si>
    <t>RSECUSNYC5030228</t>
  </si>
  <si>
    <t>COSU6411754720</t>
  </si>
  <si>
    <t>0LBJ7</t>
  </si>
  <si>
    <t>BS579467</t>
  </si>
  <si>
    <t>SINGAPORE</t>
  </si>
  <si>
    <t>ROUGH SAWN GREENHEART LUMBER - 7104BM ALL DUNNAGE IS FUMIGATED WITH LUMBER IN CONTAINER AS PER SHIPPER FREIGHT COLLECT ALL LOCAL CHARGES AT DESTINATION FOR CONSIGNEE'S ACCOUNT SAID TO BE SAID TO WEIGH</t>
  </si>
  <si>
    <t>ZIM ARIES</t>
  </si>
  <si>
    <t>99 LALUNI STREET, QUEENSTOWN GEORGETOWN GUYANA 592-226-8556</t>
  </si>
  <si>
    <t>ZCSU7090433</t>
  </si>
  <si>
    <t>ZIMUGTG0020254</t>
  </si>
  <si>
    <t>5W</t>
  </si>
  <si>
    <t>CETO194164 A4231548444</t>
  </si>
  <si>
    <t>LIBERIA</t>
  </si>
  <si>
    <t>ZCSU7616507</t>
  </si>
  <si>
    <t>ZIMUGTG0020262</t>
  </si>
  <si>
    <t>CETO194187 A4231548433</t>
  </si>
  <si>
    <t>EKKI/AZOBE HARDWOOD SAWN TIMBER EKKI/AZOBE HARDWOOD SAWN TIMBER</t>
  </si>
  <si>
    <t>OOCL CHONGQING</t>
  </si>
  <si>
    <t>NO MARKS NO MARKS</t>
  </si>
  <si>
    <t>CSLU2301789 CSNU2267336</t>
  </si>
  <si>
    <t>22G1 22G1</t>
  </si>
  <si>
    <t>BDL</t>
  </si>
  <si>
    <t>RSECUSNYC5020297</t>
  </si>
  <si>
    <t>COSU6409938230</t>
  </si>
  <si>
    <t>058W</t>
  </si>
  <si>
    <t>TSK5960392 BS579462</t>
  </si>
  <si>
    <t>ROUND GREENHEART PILES (25'-39' ) - 864 LF FREIGHT COLLECT ALL LOCAL CHARGES AT DESTINATION FOR CONSIGNEE'S ACCOUNT SAID TO WEIGH SAID TO BE</t>
  </si>
  <si>
    <t>WILLIAM G MOORE &amp; SON INC OF</t>
  </si>
  <si>
    <t>-NOT AVAILABLE-</t>
  </si>
  <si>
    <t>ZIM OPAL</t>
  </si>
  <si>
    <t>V/WGM 9542 P.O.G/ PINK ENDS</t>
  </si>
  <si>
    <t>DELAWARE 218 SCHANCK ROAD, PO BOX 6309 FREEHOLD, NEW JERSEY 07728 USA TEL #: 732-303-6049 FAX #: 732-303-6075</t>
  </si>
  <si>
    <t>TCNU6953920</t>
  </si>
  <si>
    <t>ZIMUGTG0020176</t>
  </si>
  <si>
    <t>CETO193805 A4231561894</t>
  </si>
  <si>
    <t>HARDWOOD SAWN TIMBER</t>
  </si>
  <si>
    <t>COSCO HOPE</t>
  </si>
  <si>
    <t>OF DELAWARE 218 SCHANCK ROAD FREEHOLD NJ 07728 US</t>
  </si>
  <si>
    <t>TIIU2237790</t>
  </si>
  <si>
    <t>22G1</t>
  </si>
  <si>
    <t>RSECUSNYC5010286</t>
  </si>
  <si>
    <t>COSU6408477960</t>
  </si>
  <si>
    <t>066W</t>
  </si>
  <si>
    <t>TSK5960379</t>
  </si>
  <si>
    <t>OF DELAWARE 218 SCHANCK ROAD</t>
  </si>
  <si>
    <t>CHENNAI EXPRESS</t>
  </si>
  <si>
    <t>UACU4101212</t>
  </si>
  <si>
    <t>RSECUSNYC5010221</t>
  </si>
  <si>
    <t>HLCURTM250138314</t>
  </si>
  <si>
    <t>011W</t>
  </si>
  <si>
    <t>TSK5960378</t>
  </si>
  <si>
    <t>EVER LIVING</t>
  </si>
  <si>
    <t>TLLU3335196</t>
  </si>
  <si>
    <t>RSECUSNYC4120266</t>
  </si>
  <si>
    <t>COSU6396832030</t>
  </si>
  <si>
    <t>068W</t>
  </si>
  <si>
    <t>TSK5960376</t>
  </si>
  <si>
    <t>CMA CGM FORT JAMES</t>
  </si>
  <si>
    <t>FCIU5240088</t>
  </si>
  <si>
    <t>RSECUSNY4120163A</t>
  </si>
  <si>
    <t>COSU6403360878</t>
  </si>
  <si>
    <t>0BLIF</t>
  </si>
  <si>
    <t>HO168059</t>
  </si>
  <si>
    <t>FRANCE</t>
  </si>
  <si>
    <t>OOCU0412267</t>
  </si>
  <si>
    <t>RSECUSNY4120163B</t>
  </si>
  <si>
    <t>COSU6403360879</t>
  </si>
  <si>
    <t>0LBIF</t>
  </si>
  <si>
    <t>HO168060</t>
  </si>
  <si>
    <t>CSNU1935852</t>
  </si>
  <si>
    <t>RSECUSNY4120163C</t>
  </si>
  <si>
    <t>COSU6403360870</t>
  </si>
  <si>
    <t>OLBIF</t>
  </si>
  <si>
    <t>BD041724</t>
  </si>
  <si>
    <t>CSNU1644029</t>
  </si>
  <si>
    <t>RSECUSNY4120075C</t>
  </si>
  <si>
    <t>COSU6403194249</t>
  </si>
  <si>
    <t>065W</t>
  </si>
  <si>
    <t>TSK5960373</t>
  </si>
  <si>
    <t>HRDWOOD SAWN TIMBER</t>
  </si>
  <si>
    <t>TLLU8395285</t>
  </si>
  <si>
    <t>RSECUSNY4120075A</t>
  </si>
  <si>
    <t>COSU6403194248</t>
  </si>
  <si>
    <t>06W</t>
  </si>
  <si>
    <t>TSK5960371</t>
  </si>
  <si>
    <t>ELLBBRIDGE</t>
  </si>
  <si>
    <t>UNSU0063880</t>
  </si>
  <si>
    <t>RSECUSNYC4110250</t>
  </si>
  <si>
    <t>ECLK2700006514</t>
  </si>
  <si>
    <t>TSK5960372</t>
  </si>
  <si>
    <t>PORTUGAL</t>
  </si>
  <si>
    <t>ROUGH SAWN GREENHEART LUMBER - 7040BM ALL DUNNAGE IS FUMIGATED WITH LUMBER IN CONTAINER FREIGHT COLLECT ALL LOCAL CHARGES AT DESTINATION FOR CONSIGNEE'S ACCOUNT SAID TO WEIGH SAID TO BE</t>
  </si>
  <si>
    <t>Port Bustamante</t>
  </si>
  <si>
    <t>H CYGNUS</t>
  </si>
  <si>
    <t>Jamaica</t>
  </si>
  <si>
    <t>WGM 9540 P.O.G/ WAXED ENDS</t>
  </si>
  <si>
    <t>OF DELAWARE 218 SCHANCK ROAD, PO BOX 6309 FREEHOLD, NEW JERSEY 07728 USA TEL:732-303-6049 FAX:732-303-6075</t>
  </si>
  <si>
    <t>TEMU7836894</t>
  </si>
  <si>
    <t>ZIMUGTG0019667</t>
  </si>
  <si>
    <t>36S</t>
  </si>
  <si>
    <t>CETO164353 A4231550576</t>
  </si>
  <si>
    <t>944 LN.FT.GREENHEART PILES (CHOLOCARDIUM RODIEI) FREE OF BARK APPARENTLY FREE FROM LIVE PLANT PEST FREIGHT COLLECT ALL LOCAL CHARGES AT DESTINATION FOR CONSIGNEE'S ACCOUNT SAID TO WEIGH SAID TO BE</t>
  </si>
  <si>
    <t>WILLIAM G. MOORE &amp; SON INC. OF</t>
  </si>
  <si>
    <t>NO MARKS NO NUMBERS</t>
  </si>
  <si>
    <t>DELAWARE 218 SCHANCK ROAD, FREEHOLD, NEW JERSEY 07728, USA TEL #: 732 303 6049</t>
  </si>
  <si>
    <t>ZCSU6560743</t>
  </si>
  <si>
    <t>ZIMUGTG0019677</t>
  </si>
  <si>
    <t>CETO172688 A4231550503</t>
  </si>
  <si>
    <t>EKKI / AZOBE HARDWOOD MATERIAL</t>
  </si>
  <si>
    <t>Antwerp</t>
  </si>
  <si>
    <t>ATLANTIC SKY</t>
  </si>
  <si>
    <t>Belgium</t>
  </si>
  <si>
    <t>GCNU1309445</t>
  </si>
  <si>
    <t>RSECUSNYC4070421</t>
  </si>
  <si>
    <t>ACLUSA01069357</t>
  </si>
  <si>
    <t>ATK33</t>
  </si>
  <si>
    <t>TSK5960440</t>
  </si>
  <si>
    <t>ANTWERP (ANTWERPE</t>
  </si>
  <si>
    <t>ATLANTIC SUN</t>
  </si>
  <si>
    <t>GCNU1427725</t>
  </si>
  <si>
    <t>RSECUSNYC4070091</t>
  </si>
  <si>
    <t>ACLUSA01061771</t>
  </si>
  <si>
    <t>ASU35</t>
  </si>
  <si>
    <t>TSK5960435</t>
  </si>
  <si>
    <t>EKKI / AZOBE HARDWOOD MATERIAL EKKI / AZOBE HARDWOOD MATERIAL</t>
  </si>
  <si>
    <t>SEATRADE BLUE</t>
  </si>
  <si>
    <t>CMAU4867632 CMAU5805764</t>
  </si>
  <si>
    <t>4500 4500</t>
  </si>
  <si>
    <t>RSECUSNYC4060406</t>
  </si>
  <si>
    <t>CMDURTM9231113</t>
  </si>
  <si>
    <t>0RPGL</t>
  </si>
  <si>
    <t>TSK5960434 TSK5960433</t>
  </si>
  <si>
    <t>EKKI / AZOBE HARDWOOD MATERIAL EKKI / AZOBE HARDWOOD MATERIAL EKKI / AZOBE HARDWOOD MATERIAL</t>
  </si>
  <si>
    <t>NO MARKS NO MARKS NO MARKS</t>
  </si>
  <si>
    <t>EGHU3732158 EGSU3226976 EGSU3335220</t>
  </si>
  <si>
    <t>RSECUSNYC4050267</t>
  </si>
  <si>
    <t>EGLV520400083092</t>
  </si>
  <si>
    <t>0LBGT</t>
  </si>
  <si>
    <t>HB381778 HB381775 HB381777</t>
  </si>
  <si>
    <t>EKKI / AZOBE HARDWOOD MATERIAL FSC 100 EKKI . EKKI / AZOBE HARDWOOD MATERIAL FSC 100 EKKI .</t>
  </si>
  <si>
    <t>TUCAPEL</t>
  </si>
  <si>
    <t>/ AZOBE NO MARKS / AZOBE NO MARKS</t>
  </si>
  <si>
    <t>GLDU5429998 HLXU1056310</t>
  </si>
  <si>
    <t>RSECUSNYC4020207</t>
  </si>
  <si>
    <t>HLCURTM240230031</t>
  </si>
  <si>
    <t>020W</t>
  </si>
  <si>
    <t>TSK5960469 TSK5960470</t>
  </si>
  <si>
    <t>HARDWOOD PALLETS HARDWOOD MATERIAL HARDWOOD PALLETS HARDWOOD MATERIAL</t>
  </si>
  <si>
    <t>TIRUA</t>
  </si>
  <si>
    <t>GESU3976686 RFCU2259608</t>
  </si>
  <si>
    <t>RSECUSNYC4020206</t>
  </si>
  <si>
    <t>HLCURTM240216766</t>
  </si>
  <si>
    <t>061W</t>
  </si>
  <si>
    <t>TSK5960408 TSK5960410 TSK5960408 TSKK596041</t>
  </si>
  <si>
    <t>HARDWOOD PALLETS EKKI / AZOBE HARDWOOD MATERI. HARDWOOD PALLETS EKKI / AZOBE HARDWOOD MATERI.</t>
  </si>
  <si>
    <t>AL NO MARKS AL NO MARKS</t>
  </si>
  <si>
    <t>OF DELAWARE 218 SCHANCK RD FREEHOLD NJ 07728 US</t>
  </si>
  <si>
    <t>EISU2276087 TCLU3804470</t>
  </si>
  <si>
    <t>RSECUSNYC4020080</t>
  </si>
  <si>
    <t>EGLV520400022009</t>
  </si>
  <si>
    <t>HB383676 HB383674</t>
  </si>
  <si>
    <t>OF DELAWARE 218 SCHANCK RD</t>
  </si>
  <si>
    <t>GREENHEART PILES (CHLOROCARDIUM RODIEI) PRIME GRADE FREE OF BARK AND APPARENTLY FREE LIVE PLANT PESTS FREIGHT COLLECT ALL LOCAL CHARGES AT DESTINATION FOR CONSIGNEE'S ACCOUNT SAID TO BE SAID TO WEIGH</t>
  </si>
  <si>
    <t>TRADE-LINC</t>
  </si>
  <si>
    <t>PACIFIC TRADER</t>
  </si>
  <si>
    <t>DELAWARE 218 SCHANCK ROAD, FREEHOLD, NEW JERSEY 07728, U.S.A</t>
  </si>
  <si>
    <t>37 AREA Q TURKEYEN, EAST COAST DEMERARA GUYANA/TEL: 592-665-3676 FACTORY: TRACK TL AGRICULTURE LAYOUT YARROWKABRA LINDEN HIGHWAY</t>
  </si>
  <si>
    <t>ZCSU7617484</t>
  </si>
  <si>
    <t>ZIMUGTG0018555</t>
  </si>
  <si>
    <t>96S</t>
  </si>
  <si>
    <t>CETO058122 A4221601685</t>
  </si>
  <si>
    <t>CYPRUS</t>
  </si>
  <si>
    <t>SAME AS CONSIGNEE</t>
  </si>
  <si>
    <t>NO ADDRESS</t>
  </si>
  <si>
    <t>EKKI/ AZOBE HARDWOOD MATERIAL FSC 100 EKKI .</t>
  </si>
  <si>
    <t>/ AZOBE NO MARKS</t>
  </si>
  <si>
    <t>EMCU6411963</t>
  </si>
  <si>
    <t>RSECUSNYC3110413</t>
  </si>
  <si>
    <t>EGLV520300187146</t>
  </si>
  <si>
    <t>049W</t>
  </si>
  <si>
    <t>TSK5960406</t>
  </si>
  <si>
    <t>HARDWOOD PALLETS EKKI, AZOBE HARDWOOD MATERIA.</t>
  </si>
  <si>
    <t>CMA CGM RIGOLETTO</t>
  </si>
  <si>
    <t>L NO MARKS</t>
  </si>
  <si>
    <t>DRYU2449708</t>
  </si>
  <si>
    <t>RSECUSNYC3110204</t>
  </si>
  <si>
    <t>EGLV520300179518</t>
  </si>
  <si>
    <t>0LBFB</t>
  </si>
  <si>
    <t>TSK5960403</t>
  </si>
  <si>
    <t>EKKI / AZOBE SAWN TIMBER</t>
  </si>
  <si>
    <t>EITU3112440</t>
  </si>
  <si>
    <t>RSECUSNYC3100426</t>
  </si>
  <si>
    <t>EGLV520300172025</t>
  </si>
  <si>
    <t>057W</t>
  </si>
  <si>
    <t>HB383607</t>
  </si>
  <si>
    <t>ROUND GREENHEART PILES (30'-34') - 856 LF FREIGHT COLLECT ALL LOCAL CHARGES AT DESTINATION FOR CONSIGNEE'S ACCOUNT SAID TO BE SAID TO WEIGH</t>
  </si>
  <si>
    <t>VARIETY WOODS &amp; GREENHEART LIMITED</t>
  </si>
  <si>
    <t>CONTSHIP ART</t>
  </si>
  <si>
    <t>V/WGM 9522/P.O.G/ PINK ENDS</t>
  </si>
  <si>
    <t>DELAWARE 218 SCHANCK ROAD, PO BOX 6309 FREEHOLD, NEW JERSEY 07728, USA TEL#:732-303-6049/ FAX:732-303-6075</t>
  </si>
  <si>
    <t>ZCSU7784769</t>
  </si>
  <si>
    <t>ZIMUGTG0018129</t>
  </si>
  <si>
    <t>165N</t>
  </si>
  <si>
    <t>CETO035746 A4221618589</t>
  </si>
  <si>
    <t>ROUND GREENHEART PILES (30'- 34') - 759 LF FREIGHT COLLECT ALL LOCAL CHARGES AT DESTINATION FOR CONSIGNEE'S ACCOUNT SAID TO BE SAID TO WEIGH</t>
  </si>
  <si>
    <t>ZIM EUROPE</t>
  </si>
  <si>
    <t>V/WGM 9522 / P.O.G / PINK ENDS</t>
  </si>
  <si>
    <t>99 LALUNI STREET, QUEENSTOWN GEORGETOWN, GUYANA 592-226-8556</t>
  </si>
  <si>
    <t>ZCSU7442088</t>
  </si>
  <si>
    <t>ZIMUGTG0017910</t>
  </si>
  <si>
    <t>79W</t>
  </si>
  <si>
    <t>CETO035576 A4221617708</t>
  </si>
  <si>
    <t>EKKI SAWN TIMBER - FSC 100 EKKI SAWN TIMBER - FSC 100</t>
  </si>
  <si>
    <t>HUPKES WIJMA B,V,</t>
  </si>
  <si>
    <t>EGHU3463906 TLLU2042980</t>
  </si>
  <si>
    <t>RSECUSNYC3070416</t>
  </si>
  <si>
    <t>EGLV520300116508</t>
  </si>
  <si>
    <t>055W</t>
  </si>
  <si>
    <t>HB383565 HB383563</t>
  </si>
  <si>
    <t>ROUND GREENHEART PILES (30'-39') - 932 LF FREIGHT COLLECT ALL LOCAL CHARGES AT DESTINATION FOR CONSIGNEE'S ACCOUNT SAID TO BE SAID TO WEIGH</t>
  </si>
  <si>
    <t>WILLIAM G. MOORE &amp; SON INC OF</t>
  </si>
  <si>
    <t>ZIM HAIFA</t>
  </si>
  <si>
    <t>V/WGM 9517/ P.O.G/ PINK ENDS</t>
  </si>
  <si>
    <t>DELAWARE 218 SCHANCK ROAD, PO BOX 6309 FREEHOLD, NEW JERSEY 07728, U.S.A TEL# 732-303-6049/ FAX:732-303-6075</t>
  </si>
  <si>
    <t>ZCSU6920752</t>
  </si>
  <si>
    <t>ZIMUGTG0017891</t>
  </si>
  <si>
    <t>20W</t>
  </si>
  <si>
    <t>CETO115857 A4221611650</t>
  </si>
  <si>
    <t>122 PIECES ROUGH SAWN GREENHEART LUMBER- 4568 BM 10.77 CBM 50 PIECES ROUGH SAWN COWWOOD LUMBER- 1067 BM 2.52 CBM 70 PIECES ROUGH SAWN SHIBADAN LUMBER- 1493 BM 3.52 CBM FREIGHT COLLECT ALL LOCAL CHARGES AT DESTINATION FOR CONSIGNEE'S ACCOUNT SAID TO BE SAID TO WEIGH</t>
  </si>
  <si>
    <t>WARNOW MASTER</t>
  </si>
  <si>
    <t>WGM 9515/POG/WAXED ENDS</t>
  </si>
  <si>
    <t>DELAWARE 218 SCHANCK ROAD, PO BOX 6309 FREEHOLD, NEW JERSEY 07728, U.S.A TEL#:732-303-6049 FAX:732-303-6075</t>
  </si>
  <si>
    <t>99 LALUNI STREET, QUEENSTOWN QUEENSTOWN GEORGETOWN GEORGETOWN GUYANA 592-226-8556</t>
  </si>
  <si>
    <t>JXLU7840224</t>
  </si>
  <si>
    <t>ZIMUGTG0017851</t>
  </si>
  <si>
    <t>56N</t>
  </si>
  <si>
    <t>CETO116856 A4221611565</t>
  </si>
  <si>
    <t>ROUGH SAWN GREENHEART LUMBER - 7,096 BM FREIGHT COLLECT ALL LOCAL CHARGES AT DESTINATION FOR CONSIGNEE'S ACCOUNT SAID TO BE SAID TO WEIGH</t>
  </si>
  <si>
    <t>AS FELICIA</t>
  </si>
  <si>
    <t>WGM 9186R/9147/9147A/P.O.G/ WAXED ENDS</t>
  </si>
  <si>
    <t>OF DELAWARE 218 SCHANCK ROAD, PO BOX 6309 FREEHOLD, NEW JERSEY 07728, USA TEL#: 732-303-6049 FAX:732-303-6075</t>
  </si>
  <si>
    <t>TCNU5326079</t>
  </si>
  <si>
    <t>ZIMUGTG0017646</t>
  </si>
  <si>
    <t>61N</t>
  </si>
  <si>
    <t>CTA552737 A4221613791</t>
  </si>
  <si>
    <t>ROUND GREENHEART PILES (27' - 39') - 1021 LF FREIGHT COLLECT ALL LOCAL CHARGES AT DESTINATION FOR CONSIGNEE'S ACCOUNT SAID TO BE SAID TO WEIGH</t>
  </si>
  <si>
    <t>OF DELAWARE 218 SCHANCK ROAD, PO BOX 6309 FREEHOLD, NEW JERSEY 07728, USA TEL#:732-303-6049 FAX:732-303-6075</t>
  </si>
  <si>
    <t>99 LALUNI STREET, QUEENSTOWN, GEORGETOWN GUYANA TEL# 592-226-8556</t>
  </si>
  <si>
    <t>ZCSU6552270</t>
  </si>
  <si>
    <t>ZIMUGTG0017603</t>
  </si>
  <si>
    <t>60N</t>
  </si>
  <si>
    <t>CTA552622 A4221609946</t>
  </si>
  <si>
    <t>EKKI HARDWOOD EKKI HARDWOOD</t>
  </si>
  <si>
    <t>WILLIAM G. MOORE AND SON INC</t>
  </si>
  <si>
    <t>TOLTEN</t>
  </si>
  <si>
    <t>GCNU4737658 TCKU2077506</t>
  </si>
  <si>
    <t>RSECUSNYC3020412</t>
  </si>
  <si>
    <t>ACLUSA00910553</t>
  </si>
  <si>
    <t>TOT11</t>
  </si>
  <si>
    <t>TSK5996278 TSK5996276</t>
  </si>
  <si>
    <t>ROUGH SAWN GREENHEART LUMBER- 7,157 BM ALL DUNNAGE IS FUMIGATED WITH LUMBER IN CONTAINER AS PER SHIPPER FREIGHT COLLECT ALL LOCAL CHARGES AT DESTINATION FOR CONSIGNEE'S ACCOUNT SAID TO BE SAID TO WEIGH</t>
  </si>
  <si>
    <t>OF DELAWARE 218 SCHANCK ROAD, PO BOX 6309 FREEHOLD, NEW JERSEY 07728 U.S.A TEL:732-303-6049 FAX:732-303-6075</t>
  </si>
  <si>
    <t>99 LALUNI STREET, QUEENSTOWN GEORGETOWN GUYANA</t>
  </si>
  <si>
    <t>ZCSU7426364</t>
  </si>
  <si>
    <t>ZIMUGTG0017581</t>
  </si>
  <si>
    <t>59N</t>
  </si>
  <si>
    <t>CTA592195 A4221609886</t>
  </si>
  <si>
    <t>ROUGH SAWN GREENHEART LUMBER - 7,127BM ALL DUNNAGE IS FUMIGATED WITH LUMBER IN CONTAINER AS PER SHIPPER FREIGHT COLLECT ALL LOCAL CHARGES AT DESTINATION FOR CONSIGNEE'S ACCOUNT SAID TO BE SAID TO WEIGH</t>
  </si>
  <si>
    <t>99 LALUNI STREET QUEENSTOWN GEORGETOWN GUYANA</t>
  </si>
  <si>
    <t>JXLU6639010</t>
  </si>
  <si>
    <t>ZIMUGTG0017446</t>
  </si>
  <si>
    <t>55N</t>
  </si>
  <si>
    <t>CTA593003 A4200361133</t>
  </si>
  <si>
    <t>GREENHEART PILES</t>
  </si>
  <si>
    <t>All Other Guyana Ports</t>
  </si>
  <si>
    <t>New Haven, Connecticut</t>
  </si>
  <si>
    <t>OSLO BULK 1</t>
  </si>
  <si>
    <t>Guyana</t>
  </si>
  <si>
    <t>DELAWARE, 218 SCHANCK ROAD PO BOX 6309 FREEHOLD NJ 07728 US</t>
  </si>
  <si>
    <t>99 LALUNI STREET QUEENSTOWN GEORGETOWN GY</t>
  </si>
  <si>
    <t>NC</t>
  </si>
  <si>
    <t>OBUKOB119122202</t>
  </si>
  <si>
    <t>NORWAY</t>
  </si>
  <si>
    <t>OBUK</t>
  </si>
  <si>
    <t>GEORGETOWN</t>
  </si>
  <si>
    <t>OBUKOB119122203</t>
  </si>
  <si>
    <t>ROUND GREENHEART PILES (25'-39') -911 LF FREIGHT COLLECT ALL LOCAL CHARGES AT DESTINATION FOR CONSIGNEE'S ACCOUNT SAID TO BE SAID TO WEIGH</t>
  </si>
  <si>
    <t>99 LALUNI STREET QUEENSTOWN GEORGETOWN GUYANA TEL:592-226-8556</t>
  </si>
  <si>
    <t>ZCSU6621094</t>
  </si>
  <si>
    <t>ZIMUGTG0017413</t>
  </si>
  <si>
    <t>54N</t>
  </si>
  <si>
    <t>CTA621098 A4200354850</t>
  </si>
  <si>
    <t>ROUND GREENHEART PILES (26'-38') 936 LF FREIGHT COLLECT ALL LOCAL CHARGES AT DESTINATION FOR CONSIGNEE'S ACCOUNT SAID TO BE SAID TO WEIGH</t>
  </si>
  <si>
    <t>TCNU5370997</t>
  </si>
  <si>
    <t>ZIMUGTG0017427</t>
  </si>
  <si>
    <t>CTA621061 A4200354834</t>
  </si>
  <si>
    <t>ROUND GREENHEART PILES (26'-39') 972 LF FREIGHT COLLECT ALL LOCAL CHARGES AT DESTINATION FOR CONSIGNEE'S ACCOUNT SAID TO BE SAID TO WEIGH</t>
  </si>
  <si>
    <t>99 LALUNI STREET QUEENSTOWN GEORGETOWN GUYANA TEL: 592 226 8556</t>
  </si>
  <si>
    <t>TEMU7608913</t>
  </si>
  <si>
    <t>ZIMUGTG0017316</t>
  </si>
  <si>
    <t>51N</t>
  </si>
  <si>
    <t>CTA600575 A4200359522</t>
  </si>
  <si>
    <t>ROUND GREENHEART PILES (30'-39') - 831 LF FREIGHT COLLECT ALL LOCAL CHARGES AT DESTINATION FOR CONSIGNEE'S ACCOUNT SAID TO BE SAID TO WEIGH</t>
  </si>
  <si>
    <t>99 LALUNI STREET, QUEENSTOWN GEORGETOWN GUYANA TEL: 592 226 8556</t>
  </si>
  <si>
    <t>TGBU7067085</t>
  </si>
  <si>
    <t>ZIMUGTG0017241</t>
  </si>
  <si>
    <t>49N</t>
  </si>
  <si>
    <t>CTA585181 A4200358507</t>
  </si>
  <si>
    <t>ROUND GREENHEART PILES (26'-39') - 750 LF FREIGHT COLLECT ALL LOCAL CHARGES AT DESTINATION FOR CONSIGNEE'S ACCOUNT SAID TO BE SAID TO WEIGH</t>
  </si>
  <si>
    <t>CONTSHIP LEO</t>
  </si>
  <si>
    <t>CAAU5289410</t>
  </si>
  <si>
    <t>ZIMUGTG0017132</t>
  </si>
  <si>
    <t>35N</t>
  </si>
  <si>
    <t>CTA626330 A4200356431</t>
  </si>
  <si>
    <t>ROUGH SAWN GREENHEART LUMBER - 7,003 BM ALL DUNNAGE IS FUMIGATED WITH LUMBER IN CONTAINER AS PER SHIPPER FREIGHT COLLECT ALL LOCAL CHARGES AT DESTINATION FOR CONSIGNEE'S ACCOUNT SAID TO BE SAID TO WEIGH</t>
  </si>
  <si>
    <t>ZCSU6936609</t>
  </si>
  <si>
    <t>ZIMUGTG0017074</t>
  </si>
  <si>
    <t>34N</t>
  </si>
  <si>
    <t>CTA623769 A4200354088</t>
  </si>
  <si>
    <t>ROUND GREENHEART PILES 1136 LIN FT LENGTHS 30-39 FT FREIGHT COLLECT ALL LOCAL CHARGES AT DESTINATION FOR CONSIGNEE'S ACOCUNT SAID TO BE SAID TO WEIGH</t>
  </si>
  <si>
    <t>REGINALD MANBODH T/A G S FOREST</t>
  </si>
  <si>
    <t>218 SCHANCK ROAD, FREEHOLD NEW JERSEY 07728 USA</t>
  </si>
  <si>
    <t>RESOURCES 464 KISKADEE DRIV, SOUTH RUIMVELDT GARDENS, GUYANA TEL:592 218 0085/ 626-7493 FAX:592 218 0054</t>
  </si>
  <si>
    <t>JXLU7812942</t>
  </si>
  <si>
    <t>ZIMUGTG0016971</t>
  </si>
  <si>
    <t>31N</t>
  </si>
  <si>
    <t>CTA616784 A4200356962</t>
  </si>
  <si>
    <t>ROUND GREENHEART PILES (39') 936 LF FREIGHT COLLECT ALL LOCAL CHARGES AT DESTINATION FOR CONSIGNEE'S ACCOUNT SAID TO BE SAID TO WEIG</t>
  </si>
  <si>
    <t>99 LALUNI STREET QUEENSTOWN GEORGETOWN GUYANA SOUTH AMERICA</t>
  </si>
  <si>
    <t>ZCSU7692739</t>
  </si>
  <si>
    <t>ZIMUGTG0016858</t>
  </si>
  <si>
    <t>29N</t>
  </si>
  <si>
    <t>CTA569792 ZZCSB263637</t>
  </si>
  <si>
    <t>ROUGH SAWN GREENHEART LUMBER-7200 BM ALL DUNNAGE IS FUMIGATED WITH LUMBER IN CONTAINER AS PER SHIPPER FREIGHT COLLECT ALL LOCAL CHARGES AT DESTINATION FOR CONSIGNEE'S ACCOUNT SAID TO BE SAID TO WEIGH</t>
  </si>
  <si>
    <t>99 LALUNI STREET QUEENSTOWN GEORGETOWN GUYANA SOUTH AMERICA TEL: 592 226 8556 FAX: 592 225 7348</t>
  </si>
  <si>
    <t>ZCSU8636370</t>
  </si>
  <si>
    <t>ZIMUGTG0016602</t>
  </si>
  <si>
    <t>22N</t>
  </si>
  <si>
    <t>CTA580627 ZZCSB262710</t>
  </si>
  <si>
    <t>ROUND GREENHEART PILES</t>
  </si>
  <si>
    <t>New Bedford, Massachusetts</t>
  </si>
  <si>
    <t>OSLO BULK 8</t>
  </si>
  <si>
    <t>OBUKOB818122101</t>
  </si>
  <si>
    <t>OBUKOB818122103</t>
  </si>
  <si>
    <t>ROUND GREENHEART PILES (26'-39')-1004 LF FREIGHT COLLECT ALL LOCAL CHARGES AT DESTINATION FOR CONSIGNEE'S ACCOUNT SAID TO BE SAID TO WEIGH</t>
  </si>
  <si>
    <t>ZCSU8564028</t>
  </si>
  <si>
    <t>ZIMUGTG0016587</t>
  </si>
  <si>
    <t>21N</t>
  </si>
  <si>
    <t>CTA580485 ZZCSB262649</t>
  </si>
  <si>
    <t>DRESSED GREENHEART LUMBER-6484BM ALL DUNNAGE IS FUMIGATED WITH LUMBER IN CONTAINER AS PER SHIPPER FREIGHT COLLECT ALL LOCAL CHARGES AT DESTINATION FOR CONSIGNEE'S ACCOUNT SAID TO BE SAID TO WEIGH</t>
  </si>
  <si>
    <t>TCLU8271542</t>
  </si>
  <si>
    <t>ZIMUGTG0016583</t>
  </si>
  <si>
    <t>CTA580493 ZZCSB262657</t>
  </si>
  <si>
    <t>EKKI HARDWOOD HS CODE 440729</t>
  </si>
  <si>
    <t>WIJMA KAMPEN B.V.</t>
  </si>
  <si>
    <t>CAPE CHRONOS</t>
  </si>
  <si>
    <t>218 SCHANCK ROAD FREEHOLD NJ 07728 US</t>
  </si>
  <si>
    <t>HAATLANDHAVEN 3 KAMPEN 8260 NL</t>
  </si>
  <si>
    <t>TCNU4739057</t>
  </si>
  <si>
    <t>RSECUSNYC1080120</t>
  </si>
  <si>
    <t>YMLUT755576655</t>
  </si>
  <si>
    <t>007W</t>
  </si>
  <si>
    <t>CTG1134101</t>
  </si>
  <si>
    <t>218 SCHANCK ROAD</t>
  </si>
  <si>
    <t>ROUGH SAWN GREENHEART LUMBER-7285 BM ALL DUNNAGE IS FUMIGATED WITH LUMBER IN CONTAINER AS PER SHIPPER FREIGHT COLLECT ALL LOCAL CHARGES AT DESTINATION FOR CONSIGNEE'S ACCOUNT SAID TO BE SAID TO WEIGH</t>
  </si>
  <si>
    <t>TAIPEI TRADER</t>
  </si>
  <si>
    <t>TCKU6756803</t>
  </si>
  <si>
    <t>ZIMUGTG0016312</t>
  </si>
  <si>
    <t>127N</t>
  </si>
  <si>
    <t>CTA562334 ZZCSB301458</t>
  </si>
  <si>
    <t>112 PIECES ROUGH SAWN GREENHEART LUMBER - 4320BM 120 PIECES ROUGH SAWN KABUKALLI LUMBER - 3040BM ALL DUNNAGE IS FUMIGATED WITH LUMBER IN CONTAINER AS PER SHIPPER FREIGHT COLLECT ALL LOCAL CHARGES AT DESTINATION FOR CONSIGNEE'S ACCOUNT SAID TO BE SAID TO WEIGH</t>
  </si>
  <si>
    <t>TCNU2753225</t>
  </si>
  <si>
    <t>ZIMUGTG0016200</t>
  </si>
  <si>
    <t>125N</t>
  </si>
  <si>
    <t>CTA551558 ZZCSB258578</t>
  </si>
  <si>
    <t>ROUGH SAWN GREENHEART LUMBER - 7400 BM ALL DUNNAGE IS FUMIGATED WITH LUMBER IN CONTAINER AS PER SHIPPER FREIGHT COLLECT ALL LOCAL CHARGES AT DESTINATION FOR CONSIGNEE'S ACCOUNT SAID TO BE SAID TO WEIGH</t>
  </si>
  <si>
    <t>OF DELAWARE 218 SCHANCK ROAD, PO BOX 6309 FREEHOLD NEW JERSEY 07728 U.S.A TEL:732-303-6049 FAX:732-303-6075</t>
  </si>
  <si>
    <t>ZCSU8853083</t>
  </si>
  <si>
    <t>ZIMUGTG0016220</t>
  </si>
  <si>
    <t>124N</t>
  </si>
  <si>
    <t>CTA550447 ZZCSB258480</t>
  </si>
  <si>
    <t>Albany, New York</t>
  </si>
  <si>
    <t>OSLO BULK 10</t>
  </si>
  <si>
    <t>NO MARKSNO MARKSNO MARKSNO MARKSNO MARKSNO MARKSNO MARKS</t>
  </si>
  <si>
    <t>OBUKOB1009062101</t>
  </si>
  <si>
    <t>ROUND GREENHEART PILES 1066 LIN FT LENGTHS 25-29 FT FREIGHT COLLECT ALL LOCAL CHARGES AT DESTINATION FOR CONSIGNEE'S ACOCUNT SAID TO BE SAID TO WEIGH</t>
  </si>
  <si>
    <t>OF DELAWARE 218 SCHANCK ROAD, PO BOX 6309 FREEHOLD NEW JERSEY 07728 USA</t>
  </si>
  <si>
    <t>GAOU6098549</t>
  </si>
  <si>
    <t>ZIMUGTG0016177</t>
  </si>
  <si>
    <t>122N</t>
  </si>
  <si>
    <t>CTA538184 ZZCSB307489</t>
  </si>
  <si>
    <t>PIECES STC: ROUND GREENHEAT PILES 7 PIECES OF40-44 FT 8 PIECES OF 60-62 FT 8 PIECES OF 70 FT 1 PIECE OF 75 FT 6 PIECES OF 76-78 FT 10 PIECES OF 80 FT</t>
  </si>
  <si>
    <t>WILLIAM G. MOORE &amp; SON, INC OF DELA</t>
  </si>
  <si>
    <t>Demerara</t>
  </si>
  <si>
    <t>Houston, Texas</t>
  </si>
  <si>
    <t>COLOR</t>
  </si>
  <si>
    <t>NM</t>
  </si>
  <si>
    <t>218 SCHANCK ROAD?P.O. BOX 6309 FREEHOLD NJ 07728 US</t>
  </si>
  <si>
    <t>CM</t>
  </si>
  <si>
    <t>IDMCB193017001</t>
  </si>
  <si>
    <t>IDMC</t>
  </si>
  <si>
    <t>INDUSTRIAL MARITIME CARRIERS LLC</t>
  </si>
  <si>
    <t>HOUSTON</t>
  </si>
  <si>
    <t>TX</t>
  </si>
  <si>
    <t>16801 GREENSPOINT PARK DRIVE</t>
  </si>
  <si>
    <t>218 SCHANCK ROAD?P.O. BOX 6309</t>
  </si>
  <si>
    <t>GEORGETOWN, GUYAN</t>
  </si>
  <si>
    <t>EKKI HARDWOOD HS CODE-440729</t>
  </si>
  <si>
    <t>EVER LASTING</t>
  </si>
  <si>
    <t>OOLU1903045</t>
  </si>
  <si>
    <t>RSECUSNYC1050147</t>
  </si>
  <si>
    <t>OOLU2121376260</t>
  </si>
  <si>
    <t>UNITED KINGDOM</t>
  </si>
  <si>
    <t>84 PIECES ROUGH SAWN GREENHEART LUMBER -5040BM 26 PIECES ROUGH SAWN TAURONIRO LUMBER - 504BM 57 PIECES ROUGH SAWN KABUKALLI LUMBER - 936BM 23 PIECES ROUGH SAWN SHIBADAN LUMBER - 416BM 19 PIECES ROUGH SAWN DARINA LUMBER- 304BM 7 PIECES ROUGH SAWN MORA LUMBER - 112BM ALL DUNNAGE IS FUMIGATED WITH LUMBER IN CONTAIN, ER AS PER SHIPPER FREIGHT COLLECT ALL LOCAL CHARGES AT DESTINATION FOR CONSIGNEE'S ACCOUNT SAID TO BE SAID TO WEIGH</t>
  </si>
  <si>
    <t>TCNU6433127</t>
  </si>
  <si>
    <t>ZIMUGTG0016150</t>
  </si>
  <si>
    <t>121N</t>
  </si>
  <si>
    <t>CTA537964 ZZCSB307457</t>
  </si>
  <si>
    <t>ROUND GREENHEART PILES (35'-39') - 837 LF FREIGHT COLLECT ALL LOCAL CHARGES AT DESTINATION FOR CONSIGNEE'S ACCOUNT SAID TO BE SAID TO WEIGH</t>
  </si>
  <si>
    <t>FSCU8322358</t>
  </si>
  <si>
    <t>ZIMUGTG0016072</t>
  </si>
  <si>
    <t>119N</t>
  </si>
  <si>
    <t>CTA536289 ZZCSB261951</t>
  </si>
  <si>
    <t>ROUND GREENHEART PILES  1037 LIN FT LENGTHS 20-29 FT FREIGHT COLLECT ALL LOCAL CHARGES AT DESTINATION FOR CONSIGNEE'S ACCOUNT SAID TO BE SAID TO WEIGH</t>
  </si>
  <si>
    <t>REGINALD MANBODH T/A GS FOREST</t>
  </si>
  <si>
    <t>ILIOS</t>
  </si>
  <si>
    <t>RESOURCES INC. 464 KISKADEE DRIVE, SOUTH RUIMVELDT GARDENS GUYANA TEL:21/0085/6267493 FAX:218-0054</t>
  </si>
  <si>
    <t>ZCSU8845724</t>
  </si>
  <si>
    <t>ZIMUGTG0016058</t>
  </si>
  <si>
    <t>18N</t>
  </si>
  <si>
    <t>JCA348577 ZZCSB274509</t>
  </si>
  <si>
    <t>EKKI HARDWOOD HS 440729</t>
  </si>
  <si>
    <t>MSC ELODIE</t>
  </si>
  <si>
    <t>SEGU6237160</t>
  </si>
  <si>
    <t>RSECUSNYC1030631</t>
  </si>
  <si>
    <t>MEDUII396975</t>
  </si>
  <si>
    <t>112W</t>
  </si>
  <si>
    <t>A008309</t>
  </si>
  <si>
    <t>PANAMA</t>
  </si>
  <si>
    <t>GLDU9838757</t>
  </si>
  <si>
    <t>RSECUSNYC1030632</t>
  </si>
  <si>
    <t>MEDUII396983</t>
  </si>
  <si>
    <t>A006554</t>
  </si>
  <si>
    <t>CAIU8606676</t>
  </si>
  <si>
    <t>RSECUSNYC1030101</t>
  </si>
  <si>
    <t>MEDUII341708</t>
  </si>
  <si>
    <t>A008306</t>
  </si>
  <si>
    <t>CAIU7356356</t>
  </si>
  <si>
    <t>RSECUSNYC1030102</t>
  </si>
  <si>
    <t>MEDUII396959</t>
  </si>
  <si>
    <t>A007047</t>
  </si>
  <si>
    <t>ROUND GREENHEART PILES  981 LIN FT LENGTHS 30-34FT FREIGHT COLLECT ALL LOCAL CHARGES AT DESTINATION FOR CONSIGNEE'S ACCOUNT SAID TO BE SAID TO WEIGH</t>
  </si>
  <si>
    <t>RESOURCES 464 KISKADEE DRIV, SOUTH RUIMVELDT GARDENS, GUYANA TEL:218-0085/ 626 7493 FAX:218 0054</t>
  </si>
  <si>
    <t>BSIU9527860</t>
  </si>
  <si>
    <t>ZIMUGTG0016012</t>
  </si>
  <si>
    <t>6N</t>
  </si>
  <si>
    <t>CTA567042 ZZCSB305060</t>
  </si>
  <si>
    <t>ROUND GREENHEART PILES (30'-34') - 826 LF FREIGHT COLLECT ALL LOCAL CHARGES AT DESTINATION FOR CONSIGNEE'S ACCOUNT SAID TO BE SAID TO WEIGH</t>
  </si>
  <si>
    <t>FOUMA</t>
  </si>
  <si>
    <t>TLLU5793710</t>
  </si>
  <si>
    <t>ZIMUGTG0015979</t>
  </si>
  <si>
    <t>CTA566279 ZZC104949</t>
  </si>
  <si>
    <t>87 PIECES ROUGH SAWN GREENHEART LUMBER - 4932 BM 13 PIECES ROUGH SAWN DARINA LUMBER-309 BM 5 PIECES ROUGH SAWN TATABU LUMBER - 160 BM 1 PIECE ROUGH SAWN SHIBADAN LUMBER - 32 BM 81 PIECES ROUGH SAWN TAURONIRO LUMBER - 1899 BM ALL DUNNAGE IS FUMIGATED WITH LUMBER IN CONTAINER AS PER SHIPPER FREIGHT COLLECT ALL, LOCAL CHARGES AT DESTINATION FOR CONSIGNEE'S ACCOUNT SAID TO BE SAID TO WEIGH</t>
  </si>
  <si>
    <t>TAMPA TRADER</t>
  </si>
  <si>
    <t>OF DELAWARE 218 SCHANCK ROAD, PO BOX 6309 FREEHOLD, NEW JERSEY 07728 U.S.A TEL:7323036049 FAX:7323036075</t>
  </si>
  <si>
    <t>ZCSU8938175</t>
  </si>
  <si>
    <t>ZIMUGTG0015924</t>
  </si>
  <si>
    <t>117N</t>
  </si>
  <si>
    <t>CTA561068 ZZCSB259970</t>
  </si>
  <si>
    <t>EKKI HARDWOOD FSC 100 HS CODE-440729</t>
  </si>
  <si>
    <t>OOCL ATLANTA</t>
  </si>
  <si>
    <t>CSLU2255596</t>
  </si>
  <si>
    <t>RSECUSNYC0120098</t>
  </si>
  <si>
    <t>OOLU2117711520</t>
  </si>
  <si>
    <t>120W</t>
  </si>
  <si>
    <t>A007981</t>
  </si>
  <si>
    <t>156 PIECES DRESSED TATABU LUMBER-3100BM-7.31CBM 37 PIECES DRESSED GREENHEART LUMBER-704BM-1.65CBM 72 PIECES ROUGH SAWN GREENHEART LUMBER-3600BM-8.50CBM ALL DUNNAGE IS FUMIGATED WITH LUMBER IN CONTAINER AS PER SHIPPER FREIGHT COLLECT ALL LOCAL CHARGES AT DESTINATION FOR CONSIGNEE'S ACCOUNT SAID TO BE SAID TO W, EIGH</t>
  </si>
  <si>
    <t>OF DELAWARE 218 SCHANCK ROAD, PO BOX 6309 FREEHOLD NEW JERSEY 07728 USA TEL:732-303-6049 FAX:732-303-6075</t>
  </si>
  <si>
    <t>FSCU8090360</t>
  </si>
  <si>
    <t>ZIMUGTG0015849</t>
  </si>
  <si>
    <t>115N</t>
  </si>
  <si>
    <t>CTA559014 ZZCSB261361</t>
  </si>
  <si>
    <t>ROUND GREENHEART PILES1163 LIN FT LENGTHS 25-29 FT FREIGHT COLLECT ALL LOCAL CHARGES AT DESTINATION FOR CONSIGNEE'S ACCOUNT SAID TO BE SAID TO WEIGH</t>
  </si>
  <si>
    <t>RESOURCES INC. 464 KISKADEE DRIV, SOUTH RUIMVELDT GARDENS GEORGTOWN GUYANA TEL:5922180085/6267493 FAX:218-0054</t>
  </si>
  <si>
    <t>ZCSU8624810</t>
  </si>
  <si>
    <t>ZIMUGTG0015860</t>
  </si>
  <si>
    <t>CTA559217 ZZCSB261362</t>
  </si>
  <si>
    <t>ROUND GREENHEART PILES  1201 LIN FT LENGTHS 35-39 FT FREIGHT COLLECT ALL LOCAL CHARGES AT DESTINATION FOR CONSIGNEE'S ACCOUNT SAID TO BE SAID TO WEIGH</t>
  </si>
  <si>
    <t>RESOURCES INC. 464 KISKADEE DRIVE, SOUTH RUIMVELDT GARDENS GUYANA TEL:592218 0085/6267493 FAX:2180054</t>
  </si>
  <si>
    <t>TGBU7218670</t>
  </si>
  <si>
    <t>ZIMUGTG0015796</t>
  </si>
  <si>
    <t>114N</t>
  </si>
  <si>
    <t>CTA538094 ZZCSB294264</t>
  </si>
  <si>
    <t>258 PIECES 29 PIECES -6'10'- (3X6 - 5X21) ROUGH SAWN KLIN DRIED GARLICWOOD (GUYANA WHITE OAK) LUMBER 48 PIECES - 6' - 10' - (3X5 - 5X24) ROUGH SAWN KLIN DRIED LOCUST (JATOBA) LUMBER 38 PIECES - 6' - 10' - (2X15 - 5X11) ROUGH SAWN KLIN DRIED GREENHEART LUMBER 31 PIECES - 6' - 10' - (3X8 - 5X12) ROUGH SAWN KLIN, DRIED BULLETWOOD LUMBER 43 PIECES - 6' - 12' - (3X8 - 5X16) ROUGH SAWN KLIN DRIED LEMONBALLI LUMBER 69 PIECES - 6' - 10' (3X6 - 5X26) ROUGH SAWN KLIN DRIED PURPLEHEART LUMBER PO NUMBER:1912047 FREIGHT PREPAID ALL LOCAL CHARGES AT DESTINATION FOR CONSIGNEE'S ACCOUNT SAID TO BE SAID TO WEIGH</t>
  </si>
  <si>
    <t>BARAKAT TIMBERS &amp; TRADING CO. LTD</t>
  </si>
  <si>
    <t>C/O-GREEN VALLEY WOOD PRODUCTS, LLC 8673 N PRIVATE ROAD RD 600W BRAZIL, IN 47834, USA TEL:732 303 6049, 1-812 442 1974 FAX:732 303 6075</t>
  </si>
  <si>
    <t>CHARITY POMEROON RIVER GUYANA, SOUTH AMERICA TEL:592 771 5200/5200 CELL:592 649 1818</t>
  </si>
  <si>
    <t>AXIU1599862</t>
  </si>
  <si>
    <t>ZIMUGTG0015795</t>
  </si>
  <si>
    <t>113N</t>
  </si>
  <si>
    <t>CTA518973 ZZCSB294305</t>
  </si>
  <si>
    <t>ROUGH SAWN GREENHEART LUMBER - 7320 BM ALL DUNNAGE IS FUMIGATED WITH LUMBER IN CONTAINER AS PER SHIPPER FREIGHT COLLECT ALL LOCAL CHARGES AT DESTINATION FOR CONSIGNEE'S ACCOUNT SAID TO BE SAID TO WEIGH</t>
  </si>
  <si>
    <t>TGBU7130017</t>
  </si>
  <si>
    <t>ZIMUGTG0015782</t>
  </si>
  <si>
    <t>CTA537484 ZZCSB294263</t>
  </si>
  <si>
    <t>ROUND GREENHEART PILES  1051 LIN FT LENGTHS 30-34FT FREIGHT COLLECT ALL LOCAL CHARGES AT DESTINATION FOR CONSIGNEE'S ACCOUNT SAID TO BE SAID TO WEIGH</t>
  </si>
  <si>
    <t>REGINALD MANBODH T/A G.S FOREST</t>
  </si>
  <si>
    <t>RESOURCES INC. 464 KISKADEE DRIVE, SOUTH RUIMVELDT GARDEN GUYANA TEL:592 218 0085/ 626 7493 FAX:592 218 0054</t>
  </si>
  <si>
    <t>ZCSU8810158</t>
  </si>
  <si>
    <t>ZIMUGTG0015750</t>
  </si>
  <si>
    <t>112N</t>
  </si>
  <si>
    <t>CTA536562 ZZCSB296778</t>
  </si>
  <si>
    <t>ROUND GREENHEART PILES (35' - 39') 869 LF FREIGHT COLLECT ALL LOCAL CHARGES AT DESTINATION FOR CONSIGNEE'S ACCOUNT SAID TO BE SAID TO WEIGH</t>
  </si>
  <si>
    <t>TCNU8674550</t>
  </si>
  <si>
    <t>ZIMUGTG0015703</t>
  </si>
  <si>
    <t>CTA536727 ZZCSB296789</t>
  </si>
  <si>
    <t>183 PIECES ROUGH SAWN KABUKALLI LUMBER -4656BM 95 PIECES ROUGH SAWN DARINA LUMBER -2256BM 6 PIECES ROUGH SAWN WAMARADAN LUMBER-138BM 4 PIECES SHIBADAN LUMBER-160BM ALL DUNNAGE IS FUMIGATED WITH LUMBER IN CONTAINER AS PER SHIPPER FREIGHT COLLECT ALL LOCAL CHARGES AT DESTINATION FOR CONSIGNEE'S ACCOUNT SAID T, O BE SAID TO WEIGH</t>
  </si>
  <si>
    <t>TCNU5091014</t>
  </si>
  <si>
    <t>ZIMUGTG0015677</t>
  </si>
  <si>
    <t>106N</t>
  </si>
  <si>
    <t>CTA534794 ZZCSB298796</t>
  </si>
  <si>
    <t>116 PIECES ROUGH SAWN GREENHEART LUMBER -6528BM 40 PIECES ROUGH SAWN KABUKALLI LUMBER -800BM ALL DUNNAGE IS FUMIGATED WITH LUMBER IN CONTAINER AS PER SHIPPER FREIGHT COLLECT ALL LOCAL CHARGES AT DESTINATION FOR CONSIGNEE'S ACCOUNT SAID TO BE SAID TO WEIGH</t>
  </si>
  <si>
    <t>ZCSU7029829</t>
  </si>
  <si>
    <t>ZIMUGTG0015663</t>
  </si>
  <si>
    <t>109N</t>
  </si>
  <si>
    <t>CTA532579 ZZCSB298641</t>
  </si>
  <si>
    <t>ROUGH SAWN GREENHEART LUMBER -7200BM ALL DUNNAGE IS FUMIGATED WITH LUMBER IN CONTAINER AS PER SHIPPER FREIGHT COLLECT ALL LOCAL CHARGES AT DESTINATION FOR CONSIGNEE'S ACCOUNT SAID TO BE SAID TO WEIGH</t>
  </si>
  <si>
    <t>ZCSU8912313</t>
  </si>
  <si>
    <t>ZIMUGTG0015669</t>
  </si>
  <si>
    <t>CTA534409 ZZCSB298674</t>
  </si>
  <si>
    <t>ROUND GREENHEART PILES 1850 LIN FT LENGTHS 25 FT FREIGHT COLLECT ALL LOCAL CHARGES AT DESTINATION FOR CONSIGNEE'S ACCOUNT SAID TO BE SAID TO WEIGH</t>
  </si>
  <si>
    <t>REGINALD MANBODH T/A</t>
  </si>
  <si>
    <t>GS FOREST RESOURCES INC. 464 KISKADEE DRIV, SOUTH RUIMVELDT GARDEN GUYANA TEL:592 218 0085 /6267493 FAX:592 218 0054</t>
  </si>
  <si>
    <t>GAOU6041306</t>
  </si>
  <si>
    <t>ZIMUGTG0015632</t>
  </si>
  <si>
    <t>105N</t>
  </si>
  <si>
    <t>CTA532402 ZZCSB304161</t>
  </si>
  <si>
    <t>ROUND GREENHEART PILES1195 LIN FT LENGTHS 25 - 39 FT FREIGHT COLLECT ALL LOCAL CHARGES AT DESTINATION FOR CONSIGNEE'S ACCOUNT SAID TO BE SAID TO WEIGH</t>
  </si>
  <si>
    <t>WILLIAM G. MOORE &amp; SON INC.</t>
  </si>
  <si>
    <t>OF DELAWARE 218 SCHANCK ROAD, PO BOX 6309 FREEHOLD, NEW JERSEY 07728 USA</t>
  </si>
  <si>
    <t>GS FOREST RESOURCES INC. 464 KISKADEE DRIVE, SOUTH RUIMVELDT GARDENS, GUYANA TEL:592 218 0085/ 626 7493 FAX:592 218 0054</t>
  </si>
  <si>
    <t>TCNU1064999</t>
  </si>
  <si>
    <t>ZIMUGTG0015533</t>
  </si>
  <si>
    <t>103N</t>
  </si>
  <si>
    <t>348274 ZZCSB275960</t>
  </si>
  <si>
    <t>COSCO PHILIPPINES</t>
  </si>
  <si>
    <t>OOCU6975015</t>
  </si>
  <si>
    <t>RSECUSNYC0080129</t>
  </si>
  <si>
    <t>OOLU2114238000</t>
  </si>
  <si>
    <t>031W</t>
  </si>
  <si>
    <t>A008211</t>
  </si>
  <si>
    <t>ROUGH GREENHEART PILES</t>
  </si>
  <si>
    <t>OSLO BULK 7</t>
  </si>
  <si>
    <t>OBUKOB717062001</t>
  </si>
  <si>
    <t>ROUND GREENHEART PILES 1500 LIN FT LENGTHS 20FT FREIGHT COLLECT ALL LOCAL CHARGES AT DESTINATION FOR CONSIGNEE'S ACCOUNT SAID TO BE SAID TO WEIGH</t>
  </si>
  <si>
    <t>GS FOREST RESOURCES INC.</t>
  </si>
  <si>
    <t>OF DELAWARE 218 SCHANCK ROAD, PO BOX 6309, FREEHOLD NEW JERSEY 07728 U.S.A</t>
  </si>
  <si>
    <t>T/A REGINALD MANBODH 464 KISKADEE DRIVE, SOUTH RUIMVELDT GARDENS, GUYANA TEL:218-0085/626-7493,FAX:218-0054</t>
  </si>
  <si>
    <t>CRSU9061786</t>
  </si>
  <si>
    <t>ZIMUGTG0015395</t>
  </si>
  <si>
    <t>102N</t>
  </si>
  <si>
    <t>CTA518627 ZZCSB295443</t>
  </si>
  <si>
    <t>ROUGH SAWN GREENHEART LUMBER - 7380 BM ALL DUNNAGE IS FUMIGATED WITH LUMBER IN CONTAINER AS PER SHIPPER FREIGHT COLLECT ALL LOCAL CHARGES AT DESTINATION FOR CONSIGNEE'S ACCOUNT SAID TO BE SAID TO WEIGH</t>
  </si>
  <si>
    <t>UETU5936550</t>
  </si>
  <si>
    <t>ZIMUGTG0015382</t>
  </si>
  <si>
    <t>CTA516662 ZZCSB295401</t>
  </si>
  <si>
    <t>ROUND GREENHEART PILES  1231 LIN FT LENGTHS 25FT TO 29FT FREIGHT COLLECT ALL LOCAL CHARGES AT DESTINATION FOR CONSIGNEE'S ACCOUNT SAID TO BE SAID TO WEIGH</t>
  </si>
  <si>
    <t>OF DELAWARE 218 SCHANCK ROAD, PO BOX 6309 FREEHOLD, NEW JERSEY 07728 U.S.A</t>
  </si>
  <si>
    <t>T/A REGINALD MANBODH 464 KISKADEE DRIVE SOUTH RUIMVELDT GARDENS GUYANA TEL:592 218 0085/ 626 7493 FAX:592 218 0054</t>
  </si>
  <si>
    <t>TCNU4555240</t>
  </si>
  <si>
    <t>ZIMUGTG0015307</t>
  </si>
  <si>
    <t>96N</t>
  </si>
  <si>
    <t>CTA529259 ZZCSB295355</t>
  </si>
  <si>
    <t>GREENHEART (CHLOROCARDIUM RODIEI) LUMBER AD-DRESSED-900 PCS/11.327 M3 INVOICE 11205 GREENHEART (CHLOROCARDIUM RODIEI) LUMBER AD-ROUGH SAWN-20 PCS/5.582 M3 INVOICE 11206 FREIGHT COLLECT ALL LOCAL CHARGES AT DESTINATION FOR CONSIGNEE'S ACCOUNT SAID TO BE SAID TO WEIGH</t>
  </si>
  <si>
    <t>MCVANTAGE OF GUYANA INC</t>
  </si>
  <si>
    <t>OF DELAWARE 218 SCHANCK ROAD, PO BOX 6309 FREE HOLD, NJ 07728 USA</t>
  </si>
  <si>
    <t>BLOCK X MAIN ROAD, COVERDEN EAST BANK DEMERARA GUYANA</t>
  </si>
  <si>
    <t>ZIMU1147490</t>
  </si>
  <si>
    <t>ZIMUGTG0015320</t>
  </si>
  <si>
    <t>CTA529283 ZZCSB295351</t>
  </si>
  <si>
    <t>ROUND GREENHEART PILES - 863 LF 35'-39' LENGTHS FREIGHT COLLECT ALL LOCAL CHARGES AT DESTINATION FOR CONSIGNEE'S ACCOUNT SAID TO BE SAID TO WEIGH</t>
  </si>
  <si>
    <t>ZCSU7006891</t>
  </si>
  <si>
    <t>ZIMUGTG0015305</t>
  </si>
  <si>
    <t>CTA529279 ZZCSB295382</t>
  </si>
  <si>
    <t>115 PIECES ROUGH SAWN GREENHEART LUMBER -6672BM 40 PIECES ROUGH SAWN SHIBADAN LUMBER-640BM FREIGHT COLLECT ALL LOCAL CHARGES AT DESTINATION FOR CONSIGNEE'S ACCOUNT SAID TO BE SAID TO WEIGH</t>
  </si>
  <si>
    <t>TCNU5092330</t>
  </si>
  <si>
    <t>ZIMUGTG0015293</t>
  </si>
  <si>
    <t>99N</t>
  </si>
  <si>
    <t>CTA528510 ZZCSB295317</t>
  </si>
  <si>
    <t>ROUND GREENHEART PILES  1214 LIN FT LENGTHS 30FT TO 34FT FREIGHT COLLECT ALL LOCAL CHARGES AT DESTINATION FOR CONSIGEE'S ACCOUNT SAID TO BE SAID TO WEIGH</t>
  </si>
  <si>
    <t>RHL AGILITAS</t>
  </si>
  <si>
    <t>T/A REGINALD MANBODH 464 KISKADEE DRIVE, SOUTH RUIMVELDT GARDENS, GUYANA TEL: 5922180085, FAX:5922180054</t>
  </si>
  <si>
    <t>TGBU5477922</t>
  </si>
  <si>
    <t>ZIMUGTG0015160</t>
  </si>
  <si>
    <t>39N</t>
  </si>
  <si>
    <t>CTA517889 ZZCSB298220</t>
  </si>
  <si>
    <t>113 PIECES ROUGH SAWN DARINA LUMBER-2624BM 37 PIECES ROUGH SAWN SHIBADAN LUMBER-976BM 210 PIECES ROUGH SAWN GREENHEART LUMBER-3626BM FREIGHT COLLECT ALL LOCAL CHARGES AT DESTINATION FOR CONSIGNEE'S ACCOUNT SAID TO BE SAID TO WEIGH</t>
  </si>
  <si>
    <t>HANSA MEERSBURG</t>
  </si>
  <si>
    <t>ZCSU7014808</t>
  </si>
  <si>
    <t>ZIMUGTG0015125</t>
  </si>
  <si>
    <t>16N</t>
  </si>
  <si>
    <t>CTA516549 ZZCSB296105</t>
  </si>
  <si>
    <t>GEORGIA</t>
  </si>
  <si>
    <t>EKKI HARDWOOD HS CODE440726 EKKI HARDWOOD HS CODE440726 EKKI HARDWOOD HS CODE440726</t>
  </si>
  <si>
    <t>EVER LIFTING</t>
  </si>
  <si>
    <t>OOCU7676370 OOLU8057735 OOLU8287743</t>
  </si>
  <si>
    <t>RSECUSNYC0020152</t>
  </si>
  <si>
    <t>OOLU2111111740</t>
  </si>
  <si>
    <t>A008195 A008223 A008210</t>
  </si>
  <si>
    <t>CHACABUCO</t>
  </si>
  <si>
    <t>ACLU9748477</t>
  </si>
  <si>
    <t>RSECUSNYC0010082</t>
  </si>
  <si>
    <t>ACLUSA00472401</t>
  </si>
  <si>
    <t>A005265</t>
  </si>
  <si>
    <t>ROUGH SAWN GREENHEART LUMBER 7024 BM FREIGHT COLLECT ALL LOCAL CHARGES AT DESTINATION FOR CONSIGNEE'S ACCOUNT SAID TO BE SAID TO WEIG</t>
  </si>
  <si>
    <t>OF DELAWARE 218 SCHANCK ROAD, P.O BOX 6309 FREEHOLD, NEW JERSEY 07728 USA</t>
  </si>
  <si>
    <t>ZCSU7101163</t>
  </si>
  <si>
    <t>ZIMUGTG14910</t>
  </si>
  <si>
    <t>32N</t>
  </si>
  <si>
    <t>CTA528840 ZZCSB283141</t>
  </si>
  <si>
    <t>TEL:732-303-6049 FAX:732-303-6075</t>
  </si>
  <si>
    <t>ROUND GREENHEART PILES  1207 LIN FT, LENGTHS 35FT TO 37FT FREIGHT COLLECT ALL LOCAL CHARGES AT DESTINATION FOR CONSIGNEE'S ACCOUNT SAID TO BE SAID TO WEIGH</t>
  </si>
  <si>
    <t>GS FOREST RESOURCES</t>
  </si>
  <si>
    <t>DELAWARE 218 SCHANCK ROAD, PO BOX 6309, FREHOLD NEW JERSEY 07728 U.S.A</t>
  </si>
  <si>
    <t>T/A REGINALD MANBODH 464 KISKADEE DRIVE, SOUTH RUIMVELDT GARDENS, GUYANA TEL:2180085,6267493,FAX:2180054</t>
  </si>
  <si>
    <t>ZCSU8835069</t>
  </si>
  <si>
    <t>ZIMUGTG14961</t>
  </si>
  <si>
    <t>CTA540413 ZZCSB280234</t>
  </si>
  <si>
    <t>ROUND GREENHEART PILES  1146 LIN FT LENGTHS 30FT TO 33FT FREIGHT COLLECT ALL LOCAL CHARGES AT DESTINATION FOR CONSIGNEE'S ACCOUNT SAID TO BE SAID TO WEIGH</t>
  </si>
  <si>
    <t>DELAWARE 218 SCHANCK ROAD, PO BOX 6309 FREEHOLD,NEW JERSEY 07728 USA</t>
  </si>
  <si>
    <t>T/A REGINALD MANBODH 464 KISKADEE DRIV, SOUTH RUIMVELDT GARDENS, GUYANA TEL:5922180085,6267493,FAX:2180054</t>
  </si>
  <si>
    <t>ZCSU7052407</t>
  </si>
  <si>
    <t>ZIMUGTG14881</t>
  </si>
  <si>
    <t>CTA528084 ZZCSB281132</t>
  </si>
  <si>
    <t>. 16 BUNDLES AZOBE(LOPHIRA ALATA) FREIGHT COLLECT</t>
  </si>
  <si>
    <t>WILLIAM G MOORE SON INC</t>
  </si>
  <si>
    <t>COMPAGNIE FORESTIERE DE KRIBI SA</t>
  </si>
  <si>
    <t>Valencia</t>
  </si>
  <si>
    <t>VIENNA EXPRESS</t>
  </si>
  <si>
    <t>Spain</t>
  </si>
  <si>
    <t>OT 72040 OT 72040</t>
  </si>
  <si>
    <t>218 SCHANCK ROAD PO BOX 6309 FREEHOLD TE UNITED STATES</t>
  </si>
  <si>
    <t>(CFK SA). BP 53 KRIBI X</t>
  </si>
  <si>
    <t>TCLU3327865 TGHU1507846</t>
  </si>
  <si>
    <t>2200 2200</t>
  </si>
  <si>
    <t>CMDUDLO0131645B</t>
  </si>
  <si>
    <t>0MR3Y</t>
  </si>
  <si>
    <t>G5988253 G5988255</t>
  </si>
  <si>
    <t>GERMANY</t>
  </si>
  <si>
    <t>CMDU</t>
  </si>
  <si>
    <t>COMPAGNIE MARITIME D-AFFRETEMENT</t>
  </si>
  <si>
    <t>NORFOLK</t>
  </si>
  <si>
    <t>VA</t>
  </si>
  <si>
    <t>5701 LAKE WRIGHT DR</t>
  </si>
  <si>
    <t>218 SCHANCK ROAD PO BOX 6309 FREEHOLD</t>
  </si>
  <si>
    <t>KRIBI</t>
  </si>
  <si>
    <t>16 BUNDLES AZOBE(LOPHIRA ALATA) FREIGHT COLLECT 16 BUNDLES AZOBE(LOPHIRA ALATA) FREIGHT COLLECT</t>
  </si>
  <si>
    <t>OT 72044 OT 72044</t>
  </si>
  <si>
    <t>218 SCHANCK ROAD PO BOX 6309 FREEHOLD TE US</t>
  </si>
  <si>
    <t>BP 53 KRIBI X</t>
  </si>
  <si>
    <t>DFSU2101586 ECMU1685895</t>
  </si>
  <si>
    <t>CMDUDLO0131674</t>
  </si>
  <si>
    <t>G5975047 G5975007</t>
  </si>
  <si>
    <t>ROUGH SAWN GREENHEART LUMBER 6,920BM FREIGHT COLLECT ALL LOCAL CHARGES AT DESTINATION FOR CONSIGNEE'S ACCOUNT SAID TO BE SAID TO WEIG</t>
  </si>
  <si>
    <t>WILLIAM G. MOORE &amp; SON, INC</t>
  </si>
  <si>
    <t>OF DELAWARE 218 SCHANCK ROAD, P.O BOX 6309, FREEHOLD, NEW JERSEY 07728 USA</t>
  </si>
  <si>
    <t>ZCSU8995848</t>
  </si>
  <si>
    <t>ZIMUGTG14771</t>
  </si>
  <si>
    <t>28N</t>
  </si>
  <si>
    <t>CTA525153 ZZCSB279323</t>
  </si>
  <si>
    <t>TEL:732-303-6049 FAX: 732-303-6075</t>
  </si>
  <si>
    <t>ROUGH SAWN GREENHEART LUMBER 6,880BM FREIGHT COLLECT ALL LOCAL CHARGES AT DESTINATION FOR CONSIGNEE'S ACCOUNT SAID TO BE SAID TO WEIGH</t>
  </si>
  <si>
    <t>ZCSU7104753</t>
  </si>
  <si>
    <t>ZIMUGTG14782</t>
  </si>
  <si>
    <t>CTA525154 ZZCSB279321</t>
  </si>
  <si>
    <t>TEL: 732-303-6049 FAX: 732-303-6075</t>
  </si>
  <si>
    <t>100 PIECES ROUGH SAWN GREENHEART LUMBER 5136BM 120 PIECES ROUGH SAWN KABUKALLI LUMBER 2000BM FREIGHT COLLECT ALL LOCAL CHARGES AT DESTINATION FOR CONSIGNEE'S ACCOUNT SAID TO BE SAID TO WEIGH</t>
  </si>
  <si>
    <t>TCNU8603500</t>
  </si>
  <si>
    <t>ZIMUGTG14783</t>
  </si>
  <si>
    <t>CTA525155 ZZCSB279322</t>
  </si>
  <si>
    <t>FREIGHT COLLECT AZOBE(LOPHIRA ALATA)</t>
  </si>
  <si>
    <t>CMA CGM NABUCCO</t>
  </si>
  <si>
    <t>OT 72040</t>
  </si>
  <si>
    <t>TGHU1241268</t>
  </si>
  <si>
    <t>CMDUDLO0131645A</t>
  </si>
  <si>
    <t>0MR3W</t>
  </si>
  <si>
    <t>G5988258</t>
  </si>
  <si>
    <t>(30' - 34') ROUND GREENHEART PILES (929 LINEAL FEET) FREIGHT COLLECT ALL LOCAL CHARGES AT DESTINATION FOR CONSIGNEE'S ACCOUNT SAID TO BE SAID TO WEIGH</t>
  </si>
  <si>
    <t>218 SCHANCK ROAD, SUITE # 2 PO BOX 6309 FREEHOLD, NEW JERSEY 07728 USA</t>
  </si>
  <si>
    <t>BSIU9705257</t>
  </si>
  <si>
    <t>ZIMUGTG14701</t>
  </si>
  <si>
    <t>27N</t>
  </si>
  <si>
    <t>CTA520393 ZZCSB284698</t>
  </si>
  <si>
    <t>ROUGH SAWN GREENHEART LUMBER- 7236BM FREIGHT COLLECT ALL LOCAL CHARGES AT DESTINATION FOR CONSIGNEE'S ACCOUNT SAID TO BE SAID TO WEIG</t>
  </si>
  <si>
    <t>OF DELAWARE 218 SCHANCK ROAD, PO BOX 6309, FREEHOLD NEW JERSEY 07728, USA TEL:7323036049 FAX:7323036075</t>
  </si>
  <si>
    <t>CAIU9227506</t>
  </si>
  <si>
    <t>ZIMUGTG14659</t>
  </si>
  <si>
    <t>26N</t>
  </si>
  <si>
    <t>CTA511447 ZZCSB287764</t>
  </si>
  <si>
    <t>EKKI HARDWOOD HS CODE 4402729 EKKI HARDWOOD HS CODE 4402729 EKKI HARDWOOD HS CODE 4402729 EKKI HARDWOOD HS CODE 4402729</t>
  </si>
  <si>
    <t>NO MARKS NO MARKS NO MARKS NO MARKS</t>
  </si>
  <si>
    <t>OOLU9897669 OOCU7274977 OOLU9676185 OOCU7026414</t>
  </si>
  <si>
    <t>RSECUSNYC9070545</t>
  </si>
  <si>
    <t>OOLU2108015130</t>
  </si>
  <si>
    <t>A005266 A005268 A005269 A005267</t>
  </si>
  <si>
    <t>EKKI HARDWOOD HS CODE 440729 EKKI HARDWOOD HS CODE 440729 EKKI HARDWOOD HS CODE 440729 EKKI HARDWOOD HS CODE 440729</t>
  </si>
  <si>
    <t>SEATRADE RED</t>
  </si>
  <si>
    <t>CMAU7021421 BMOU4012125 TLLU5202187 TRLU7342912</t>
  </si>
  <si>
    <t>4500 4500 4500 4500</t>
  </si>
  <si>
    <t>RSECUSNYC9070085</t>
  </si>
  <si>
    <t>CMDURTM9122619</t>
  </si>
  <si>
    <t>0RP4</t>
  </si>
  <si>
    <t>12365 A005270 A005258 A005257 A005256</t>
  </si>
  <si>
    <t>HS CODE 440729 EKKI HARDWOOD</t>
  </si>
  <si>
    <t>FSCU9619295</t>
  </si>
  <si>
    <t>RSECUSNYC9070097</t>
  </si>
  <si>
    <t>OOLU2107622330</t>
  </si>
  <si>
    <t>025W</t>
  </si>
  <si>
    <t>A005255</t>
  </si>
  <si>
    <t>OF DELAWARE</t>
  </si>
  <si>
    <t>Providence, Rhode Island</t>
  </si>
  <si>
    <t>OSLO BULK 3</t>
  </si>
  <si>
    <t>OBUKOB305061901</t>
  </si>
  <si>
    <t>OBUKOB305061902</t>
  </si>
  <si>
    <t>ROUGH SAWN GREENHEART LUMBER 6720 BM FREIGHT COLLECT ALL LOCAL CHARGES AT DESTINATION FOR CONSIGNEE'S ACCOUNT SAID TO BE SAID TO WEIGH</t>
  </si>
  <si>
    <t>WGM 8906/ P.O.G/ WAXED ENDS</t>
  </si>
  <si>
    <t>OF DELAWARE 218 SCHANCK ROAD, P.O BOX 6309 FREEHOLD, NEW JERSEY 07728, USA TEL:732-303-6049 FAX:732-303-6075</t>
  </si>
  <si>
    <t>ZCSU8692899</t>
  </si>
  <si>
    <t>ZIMUGTG14225</t>
  </si>
  <si>
    <t>CTA499842 ZZC102563</t>
  </si>
  <si>
    <t>HS CODE 4407.29, EKKI HARDWOOD HS CODE 4407.29, EKKI HARDWOOD HS CODE 4407.29, EKKI HARDWOOD</t>
  </si>
  <si>
    <t>COSCO VIETNAM</t>
  </si>
  <si>
    <t>OOLU8535095 OOLU9509188 OOLU9870040</t>
  </si>
  <si>
    <t>RSECUSNYC9050072</t>
  </si>
  <si>
    <t>OOLU2106669600</t>
  </si>
  <si>
    <t>050W</t>
  </si>
  <si>
    <t>A005254 A005253 A005251</t>
  </si>
  <si>
    <t>ROUND GREENHEART PILES  1596 LIN FT LENGTHS 16FT &amp; 20FT FREIGHT COLLECT ALL LOCAL CHARGES AT DESTINATION FOR CONSIGNEE'S ACCOUNT SAID TO BE SAID TO WEIGH</t>
  </si>
  <si>
    <t>ORANGE ENDS WGM 8888 POG</t>
  </si>
  <si>
    <t>ZCSU7046180</t>
  </si>
  <si>
    <t>ZIMUGTG14170</t>
  </si>
  <si>
    <t>17N</t>
  </si>
  <si>
    <t>CTA498640 ZZC102681</t>
  </si>
  <si>
    <t>(35' - 39') ROUND GREENHEART PILES (900 LINEAL FEET) FREIGHT COLLECT ALL LOCAL CHARGES AT DESTINATION FOR CONSIGNEE'S ACCOUNT SAID TO BE SAID TO WEIGH</t>
  </si>
  <si>
    <t>V/WGM 8899/P.O.G/ PINK ENDS</t>
  </si>
  <si>
    <t>OF DELAWARE 218 SCHANCK ROAD, P.O BOX 6309 FREEHOLD, NEW JERSEY 07728, USA TEL: 7323036049, FAX: 7323036075</t>
  </si>
  <si>
    <t>TLLU4302900</t>
  </si>
  <si>
    <t>ZIMUGTG14111</t>
  </si>
  <si>
    <t>CTA498243 ZZC119765</t>
  </si>
  <si>
    <t>SAME CONSIGNEE</t>
  </si>
  <si>
    <t>ROUND GREENHEART PILES  1467 LIN FT LENGTHS 16FT &amp; 20FT FREIGHT COLLECT ALL LOCAL CHARGES AT DESTINATION FOR CONSIGNEE'S ACCOUNT SAID TO BE SAID TO WEIGH</t>
  </si>
  <si>
    <t>JENNIFER SCHEPERS</t>
  </si>
  <si>
    <t>ORANGE ENDS WGM8888 POG</t>
  </si>
  <si>
    <t>TEMU6795785</t>
  </si>
  <si>
    <t>ZIMUGTG14084</t>
  </si>
  <si>
    <t>42N</t>
  </si>
  <si>
    <t>CTA516636 ZZC114774</t>
  </si>
  <si>
    <t>(35- 39') ROUND GREENHEART PILES (1060 LINEAL FEET) FREIGHT COLLECT ALL LOCAL CHARGS AT DESTINATION FOR CONSIGNEE'S ACCOUNT SAID TO BE SAID TO WEIGH</t>
  </si>
  <si>
    <t>V/WGM 8899/ P.O.G/ PINK ENDS</t>
  </si>
  <si>
    <t>ZCSU7113210</t>
  </si>
  <si>
    <t>ZIMUGTG14060</t>
  </si>
  <si>
    <t>CTA516470 ZZC114756</t>
  </si>
  <si>
    <t>WGM 8893/P.O.G/ WAXED ENDS</t>
  </si>
  <si>
    <t>ZCSU8695917</t>
  </si>
  <si>
    <t>ZIMUGTG14070</t>
  </si>
  <si>
    <t>CTA516471 ZZC114757</t>
  </si>
  <si>
    <t>(30'-39') ROUND GREENHEART PILES (955 LINEAL FEET) FREIGHT COLLECT ALL LOCAL CHARGES AT DESTINATION FOR CONSIGNEE'S ACCOUNT SAID TO BE SAID TO WEIGH</t>
  </si>
  <si>
    <t>V/WGM 8899 &amp; 8885 /P.O.G/ PINK ENDS</t>
  </si>
  <si>
    <t>ZCSU8360908</t>
  </si>
  <si>
    <t>ZIMUGTG14045</t>
  </si>
  <si>
    <t>CTA516934 ZZC119617</t>
  </si>
  <si>
    <t>120 PIECES ROUGH SAWN GREENHEART LUMBER 3600 BM 30 PIECES ROUGH SAWN KABUKALLI LUMBER 1200 BM 20 PIECES ROUGH SAWN TATABU LUMBER 800 BM 10 PIECES ROUGH SAWN DARINA LUMBER 400 BM 10 PIECES ROUGH SAWN WAMARADAN LUMBER 400 BM FREIGHT COLLECT ALL LOCAL CHARGES AT DESTINATION FOR CONSIGNEE'S ACCOUNT SAID TO BE SAID, TO WEIGH</t>
  </si>
  <si>
    <t>WGM 8895 /P.O.G/ WAXED ENDS</t>
  </si>
  <si>
    <t>ZCSU7046554</t>
  </si>
  <si>
    <t>ZIMUGTG14087</t>
  </si>
  <si>
    <t>CTA516933 ZZC119616</t>
  </si>
  <si>
    <t>30' - 34' ROUND GREENHEART PILES (970 LINEAL FEET) FREIGHT COLLECT ALL LOCAL CHARGES AT DESTINATION FOR CONSIGNEE'S ACCOUNT SAID TO BE SAID TO WEIGH</t>
  </si>
  <si>
    <t>MARKS: V/WGM 8885 /P.O.G/ PINK ENDS</t>
  </si>
  <si>
    <t>TLLU4592162</t>
  </si>
  <si>
    <t>ZIMUGTG14044</t>
  </si>
  <si>
    <t>15N</t>
  </si>
  <si>
    <t>CTA516238 ZZC114698</t>
  </si>
  <si>
    <t>ROUGH SAWN GREENHEART LUMBER 7404BM FREIGHT COLLECT ALL LOCAL CHARGES AT DESTINATION FOR CONSIGNEE'S ACCOUNT SAID TO BE SAID TO WEIGH</t>
  </si>
  <si>
    <t>WGM 8884/P.O.G/ WAXED ENDS</t>
  </si>
  <si>
    <t>BSIU9118286</t>
  </si>
  <si>
    <t>ZIMUGTG13965</t>
  </si>
  <si>
    <t>14N</t>
  </si>
  <si>
    <t>CTA515288 ZZC106300</t>
  </si>
  <si>
    <t>ROUND GREENHEART PILES  1169 LIN FT LENGTHS 23FT-39FT FREIGHT COLLECT ALL LOCAL CHARGES AT DESTINATION FOR CONSIGNEE'S ACCOUNT SAID TO BE SAID TO WEIGH</t>
  </si>
  <si>
    <t>ORANGE ENDS WGM8859 POG</t>
  </si>
  <si>
    <t>FSCU8227807</t>
  </si>
  <si>
    <t>ZIMUGTG13959</t>
  </si>
  <si>
    <t>40N</t>
  </si>
  <si>
    <t>CTA460821 ZZC106206</t>
  </si>
  <si>
    <t>ROUGH SAWN GREENHEART LUMBER 7128 BM FREIGHT COLLECT ALL LOCAL CHARGES AT DESTINATION FOR CONSIGNEE'S ACCOUNT SAID TO BE SAID TO WEIGH</t>
  </si>
  <si>
    <t>WGM 8865, 8833-A/P.O.G/ WAXED ENDS</t>
  </si>
  <si>
    <t>DRYU9418139</t>
  </si>
  <si>
    <t>ZIMUGTG13781</t>
  </si>
  <si>
    <t>37N</t>
  </si>
  <si>
    <t>CTA457934 ZZC138644</t>
  </si>
  <si>
    <t>ROUND GREENHEART PILES  1163 LIN FT LENGTHS 20FT - 30FT FREIGHT COLLECT ALL LOCAL CHARGES AT DESTINATION FOR CONSIGNEE'S ACCOUNT SAID TO BE SAID TO WEIGH</t>
  </si>
  <si>
    <t>T/A REGINALD MANBODH 464 KISKADEE DRIVE, SOUTH RUIMVELDT GARDENS, GUYANA TEL: 2180085/6267493,FAX:5922180054</t>
  </si>
  <si>
    <t>TCNU4561176</t>
  </si>
  <si>
    <t>ZIMUGTG13793</t>
  </si>
  <si>
    <t>CTA457984 ZZC138646</t>
  </si>
  <si>
    <t>ROUND GREENHEART PILES  1645 LIN FT LENGTHS 16FT-35FT FREIGHT COLLECT ALL LOCAL CHARGES AT DESTINATION FOR CONSIGNEE'S ACCOUNT SAID TO BE SAID TO WEIGH</t>
  </si>
  <si>
    <t>ORANGE ENDS WGM8851 POG</t>
  </si>
  <si>
    <t>T/A REGINALD MANBODH 464 KISKADEE DRIVE SOUTH RUIMVELDT GARDENS, GUYANA TEL:5922180085,6267493,FAX:2180054</t>
  </si>
  <si>
    <t>SEGU5779952</t>
  </si>
  <si>
    <t>ZIMUGTG13701</t>
  </si>
  <si>
    <t>7N</t>
  </si>
  <si>
    <t>CTA456633 ZZC136146</t>
  </si>
  <si>
    <t>ROUGH SAWN GREENHEART LUMBER - 7,000 BM - 16.51 CBM WGM 884 6/POG/WAXED ENDS</t>
  </si>
  <si>
    <t>WILLIAM G. MOORE &amp; SON, INC. OF DEL</t>
  </si>
  <si>
    <t>Puerto Manzanillo</t>
  </si>
  <si>
    <t>Philadelphia, Pennsylvania</t>
  </si>
  <si>
    <t>CAP ROCA</t>
  </si>
  <si>
    <t>Panama</t>
  </si>
  <si>
    <t>N/M</t>
  </si>
  <si>
    <t>218 SCHANCK ROAD P.O BOX 6309, FREEHOLD, NEW JERSEY 07728 1-7323036049 TEL EX 60</t>
  </si>
  <si>
    <t>99 LALUNI STREET QUEENSTOWN GEORGETOWN, GUYANA 592-2268556 TEL EX 592-2268 55</t>
  </si>
  <si>
    <t>TGBU5335661</t>
  </si>
  <si>
    <t>4EB0</t>
  </si>
  <si>
    <t>SEAUSLN021441</t>
  </si>
  <si>
    <t>827N</t>
  </si>
  <si>
    <t>CTA451128 GY0012672</t>
  </si>
  <si>
    <t>SEAU</t>
  </si>
  <si>
    <t>A P MOLLER</t>
  </si>
  <si>
    <t>LONDON</t>
  </si>
  <si>
    <t>E1 8 EP</t>
  </si>
  <si>
    <t>GLOBAL EQUIPMENT MANAGEMENT</t>
  </si>
  <si>
    <t>218 SCHANCK ROAD P.O BOX 6309, FREEHOLD, NEW JERSEY 07728</t>
  </si>
  <si>
    <t>ROUGH SAWN GREENHEART LUMBER - 7,548 BM - 17.80 CBM WGM 883 3/POG/WAXED ENDS</t>
  </si>
  <si>
    <t>C/O CHESAPEAKE WOOD PRODUCTS LLC 5274 BUCKTOWN ROAD CAMBRIDGE, MD 21613 1-7323036049 TEL EX 60</t>
  </si>
  <si>
    <t>MSKU0768761</t>
  </si>
  <si>
    <t>SEAUSLN031330</t>
  </si>
  <si>
    <t>CTA451129 GY0012679</t>
  </si>
  <si>
    <t>WILLIAM G. MOORE &amp; SON INC. OF DELA</t>
  </si>
  <si>
    <t>218 SCHANCK ROAD, SUITE # 2 P.O. BOX 6309 FREEHOLD, NEW JERSEY USA</t>
  </si>
  <si>
    <t>ROUGH SAWN GREENHEART LUMBER - 7,679 BM - 18.11 CBM WGM 883 3/POG/WAXED ENDS</t>
  </si>
  <si>
    <t>NORDISABELLA</t>
  </si>
  <si>
    <t>SUDU6644308</t>
  </si>
  <si>
    <t>SEAUSLN018826</t>
  </si>
  <si>
    <t>825N</t>
  </si>
  <si>
    <t>CTA472089 GY0012673</t>
  </si>
  <si>
    <t>ROUGH SAWN GREENHEART LUMBER - 8,304 BM - 19.58 CBM WGM 884 3/POG/WAXED ENDS</t>
  </si>
  <si>
    <t>WILLIAM G. MOORE &amp; SON, INC. OF D</t>
  </si>
  <si>
    <t>VARIETY WOODS &amp; GREENHEART LIMITE</t>
  </si>
  <si>
    <t>MRKU5340120</t>
  </si>
  <si>
    <t>SEAUSLN018825</t>
  </si>
  <si>
    <t>CTA472090 GY0012678</t>
  </si>
  <si>
    <t>ROUND GREENHEART PILES  1305 LIN FT LENGTHS 20FT - 34FT FREIGHT COLLECT ALL LOCAL CHARGES AT DESTINATION FOR CONSIGNEE'S ACCOUNT SAID TO BE SAID TO WEIGH</t>
  </si>
  <si>
    <t>ORANGE ENDS WGM 8767 POG</t>
  </si>
  <si>
    <t>TCNU8778088</t>
  </si>
  <si>
    <t>ZIMUGTG13585</t>
  </si>
  <si>
    <t>CTA451222 ZZC133504</t>
  </si>
  <si>
    <t>FREIGHT COLLECT AZOBE (LOPHIRA ALATA)</t>
  </si>
  <si>
    <t>WILLIAM G. MOORE SON, INC.</t>
  </si>
  <si>
    <t>COMPAGNIE FORESTIERE DE KRIBI</t>
  </si>
  <si>
    <t>Norfolk, Virginia</t>
  </si>
  <si>
    <t>APL NORWAY</t>
  </si>
  <si>
    <t>OT 71790</t>
  </si>
  <si>
    <t>OF DELAWARE, PO BOX 6309, NJ 07728 FREEHOLD, USA</t>
  </si>
  <si>
    <t>BP 53 KRIBI TEL 222462241</t>
  </si>
  <si>
    <t>APZU3801511</t>
  </si>
  <si>
    <t>CMDUDLO0126374</t>
  </si>
  <si>
    <t>0MR1E</t>
  </si>
  <si>
    <t>G2686718 XXXX</t>
  </si>
  <si>
    <t>WILLIAM G MOORE SOON, OF DELAWARE</t>
  </si>
  <si>
    <t>PO BOX 6309 NJ 07728 FREEHOLD</t>
  </si>
  <si>
    <t>ROUGH SAWN GREENHEART LUMBER - 7,440 BM - 17.54 CBM WGM 883 3/POG/WAXED ENDS</t>
  </si>
  <si>
    <t>CAP REINGA</t>
  </si>
  <si>
    <t>SUDU8723685</t>
  </si>
  <si>
    <t>SEAUSLN008537</t>
  </si>
  <si>
    <t>CTA471726 GY0012677</t>
  </si>
  <si>
    <t>WILLIAM G. MOORE &amp; SON INC. OF DE</t>
  </si>
  <si>
    <t>ROUGH SAWN GREENHEART LUMBER - 7,955 BM - 18.76 CBM WGM 884 3/POG/WAXED ENDS</t>
  </si>
  <si>
    <t>MSKU9958931</t>
  </si>
  <si>
    <t>SEAUSLN005301</t>
  </si>
  <si>
    <t>826N</t>
  </si>
  <si>
    <t>CTA471295 GY0012674</t>
  </si>
  <si>
    <t>ROUGH SAWN GREENHEART LUMBER - 6,961 BM - 16.42 CBM WGM 883 3/POG/WAXED ENDS</t>
  </si>
  <si>
    <t>MSKU9775083</t>
  </si>
  <si>
    <t>SEAUSLN004192</t>
  </si>
  <si>
    <t>CTA471193 GY0012675</t>
  </si>
  <si>
    <t>ROUGH SAWN GREENHEART LUMBER - 7,147 BM - 16.86 CBM WGM 883 3/POG/WAXED ENDS</t>
  </si>
  <si>
    <t>MRKU2668800</t>
  </si>
  <si>
    <t>SEAUSLN010814</t>
  </si>
  <si>
    <t>824N</t>
  </si>
  <si>
    <t>CTA470536 GY0009976</t>
  </si>
  <si>
    <t>ROUND GREENHERT PILES1319 LIN FT LENGTHS 21FT-34FT FREIGHT COLLECT ALL LOCAL CHARGES AT DESTINATION FOR CONSIGNEE'S ACCOUNT SAID TO BE SAID TO WEIGH</t>
  </si>
  <si>
    <t>T/A REGINALD MANBODH 464 KISKADEE DRIVE SOUTH RUIMVELDT GARDENS GUYANA TEL:5922180085/6267493 FAX:5180054</t>
  </si>
  <si>
    <t>ZCSU8249983</t>
  </si>
  <si>
    <t>ZIMUGTG13476</t>
  </si>
  <si>
    <t>30N</t>
  </si>
  <si>
    <t>CTA471107 ZZC130945</t>
  </si>
  <si>
    <t>ROUGH SAWN GREENHEART LUMBER - 7,040 BM - 16.60 CBM WGM 8833 /POG/WAXED ENDS</t>
  </si>
  <si>
    <t>MRSU3626801</t>
  </si>
  <si>
    <t>SEAUSLD993322</t>
  </si>
  <si>
    <t>CTA466370 GY0009975</t>
  </si>
  <si>
    <t>(30' - 39') ROUND GREENHEART PILES (798 LINEAL FEET) FREIGHT COLLECT ALL LOCAL CHARGES AT DESTINATION FOR CONSIGNEE'S ACCOUT SAID TO BE SAID TO WEIGH</t>
  </si>
  <si>
    <t>ARSOS</t>
  </si>
  <si>
    <t>V/WGM 8845 /P.O.G/ PINK ENDS</t>
  </si>
  <si>
    <t>218 SCHANCK ROAD, SUITE # 2 P.O. BOX 6309 FREEHOLD, NEW JERSEY 07728 USA</t>
  </si>
  <si>
    <t>ZCSU8773178</t>
  </si>
  <si>
    <t>ZIMUGTG13426</t>
  </si>
  <si>
    <t>43N</t>
  </si>
  <si>
    <t>CTA470537 ZZC130823</t>
  </si>
  <si>
    <t>ROUGH SAWN GREENHEART LUMBER - 6,901 BM - 16.28 CBM WGM 883 3/POG/WAXED ENDS</t>
  </si>
  <si>
    <t>CAP ROBERTA</t>
  </si>
  <si>
    <t>MRKU4781986</t>
  </si>
  <si>
    <t>SEAUSLD991306</t>
  </si>
  <si>
    <t>823N</t>
  </si>
  <si>
    <t>CTA465960 GY0009974</t>
  </si>
  <si>
    <t>ROUND GREEHEART PILES  1530 LIN FT LENGTHS 16FT - 25 FT FREIGHT COLLECT ALL LOCAL CHARGES AT DESTINATION FOR CONSIGNEE'S ACCOUNT SAID TO BE SAID TO WEIGH</t>
  </si>
  <si>
    <t>ORANGE ENDS WGM 8776 POG</t>
  </si>
  <si>
    <t>DELAWARE 218 SCHANCK ROAD PO BOX 6309 FREEHOLD, NEW JERSEY 07728 U.S.A</t>
  </si>
  <si>
    <t>T/A REGINALD MANBODH 464 KISKADEE DRIVE SOUTH RUIMVELDT GARDENS TEL: 592 218 0085/6267493, FAX:2180054</t>
  </si>
  <si>
    <t>BSIU9708493</t>
  </si>
  <si>
    <t>ZIMUGTG13390</t>
  </si>
  <si>
    <t>CTA466121 ZZC138275</t>
  </si>
  <si>
    <t>30' - 39' ROUND GREENHEART PILES (744 LINEAL FEET) FREIGHT COLLECT ALL LOCAL CHARGES AT DESTINATION FOR CONSIGNEE'S ACCOUNT SAID TO BE SAID TO WEIGH</t>
  </si>
  <si>
    <t>V/WGM 8839/ P.O.G/ PINK ENDS</t>
  </si>
  <si>
    <t>218 SCHANCK ROAD, SUITE # 2 P.O. BOX 6309 FREEHOLD, NEW JERSEY 07728, USA</t>
  </si>
  <si>
    <t>ZCSU7043299</t>
  </si>
  <si>
    <t>ZIMUGTG13381</t>
  </si>
  <si>
    <t>CTA466136 ZZC138278</t>
  </si>
  <si>
    <t>ROUND GREENHEART PILES 1065 LIN FT LENGTHS 20FT-34FT FREIGHT COLLECT ALL LOCAL CHARGES AT DESTINATION FOR CONSIGNEE'S ACCOUNT SAID TO BE SAID TO WEIGH</t>
  </si>
  <si>
    <t>WILLIAM G MOORE &amp; SON INC. OF</t>
  </si>
  <si>
    <t>HYUNDAI MERCURY</t>
  </si>
  <si>
    <t>DELAWARE 218 SCHANCK ROAD, PO BOX 6309 FREEHOLD, NEW JERSEY 07728, USA</t>
  </si>
  <si>
    <t>C/O REGINALD MANBODH 464 KISKADEE DRIVE, SOUTH RUIMVELDT GARDENS, GEORGETOWN, GUYANA TEL: 5922180085,6267493 FAX:2180054</t>
  </si>
  <si>
    <t>ZCSU6551248</t>
  </si>
  <si>
    <t>ZIMUGTG13282</t>
  </si>
  <si>
    <t>57W</t>
  </si>
  <si>
    <t>CTA465020 ZZC134568</t>
  </si>
  <si>
    <t>ROUND GREENHEART PILES  1604 LIN FT LENGTHS 16FT - 25FT FREIGHT COLLECT ALL LOCAL CHARGES AT DESTINATION FOR CONSIGNEE'S ACCOUNT SAID TO BE SAID TO WEIGH</t>
  </si>
  <si>
    <t>ZIM DJIBOUTI</t>
  </si>
  <si>
    <t>OF DELAWARE 218 SCHANCK ROAD, P.O BOX 6309 FREEHOLD, NEW JERSEY 07728 U.S.A</t>
  </si>
  <si>
    <t>T/A REGINALD MANBODH 464 KISKADEE DRIVE, SOUTH RUIMVELDT GARDENS, GUYANA. FAX:5922180054 TEL:5922180085,5926267493,</t>
  </si>
  <si>
    <t>TCNU8767611</t>
  </si>
  <si>
    <t>ZIMUGTG13211</t>
  </si>
  <si>
    <t>62W</t>
  </si>
  <si>
    <t>CTA495248 ZZC132129</t>
  </si>
  <si>
    <t>ROUND GREENHEART PILES  840 LIN FT ROUND GREENHEART PILES  852 LIN FT LENGTHS 20FT-34FT ROUND GREENHEART PILES  966 LIN FT</t>
  </si>
  <si>
    <t>G S FOREST RESOURCES</t>
  </si>
  <si>
    <t>ZIM ROTTERDAM</t>
  </si>
  <si>
    <t>ORANGE ENDS WGM 8766 POG ORANGE ENDS WGM 8766 POG ORANGE ENDS WGM 8766 POG</t>
  </si>
  <si>
    <t>DELAWARE 218 SCHANCK ROAD, PO BOX 6309 FREEHOLD NEW JERSEY 07728</t>
  </si>
  <si>
    <t>T/A REGINALD MANBODH 464 KISKADEE DRIVE, SOUTH RUIMVELDT GARDENS, GEORGETOWN, GUYANA TEL: 5922180085,6267493,FAX:2180054</t>
  </si>
  <si>
    <t>TCNU4580469 TCNU2301668 ZCSU8547843</t>
  </si>
  <si>
    <t>4500 4500 4500</t>
  </si>
  <si>
    <t>ZIMUGTG12756</t>
  </si>
  <si>
    <t>48W</t>
  </si>
  <si>
    <t>CTA490090 ZZC134145 CTA490091 ZZC134144 CTA490546 ZZC147422</t>
  </si>
  <si>
    <t>HS CODE440729 EKKI HARDWOOD HS CODE440729 EKKI HARDWOOD</t>
  </si>
  <si>
    <t>OOCL EUROPE</t>
  </si>
  <si>
    <t>218 SCHANCK ROAD FREEHOLD NJ 07728 USA</t>
  </si>
  <si>
    <t>HAATLANDHAVEN 3 KAMPEN 8263 NETHERLANDS</t>
  </si>
  <si>
    <t>TCNU4944998 OOLU9261980</t>
  </si>
  <si>
    <t>RSECUSNYC8070478</t>
  </si>
  <si>
    <t>OOLU3088535170</t>
  </si>
  <si>
    <t>147W</t>
  </si>
  <si>
    <t>A006857 A006826</t>
  </si>
  <si>
    <t>125 PIECES ROUGH SAWN KABUKALLI LUMBER 3469BM 73 PIECES ROUGH SAWN DARINA LUMBER 1944BM 12 PIECES ROUGH SAWN COW WOOD LUMBER 347BM 60 PIECES ROUGH SAWN GREENHEART LUMBER 1280BM FREIGHT COLLECT ALL LOCAL CHARGES AT DESTINATION FOR CONSIGNEE'S ACCOUNT SAID TO BE SAID TO WEIGH</t>
  </si>
  <si>
    <t>ZIM NINGBO</t>
  </si>
  <si>
    <t>WGM 8812/P.O.G/ WAXED ENDS</t>
  </si>
  <si>
    <t>OF DELAWARE 218 SCHANCK ROAD, PO BOX 6309 FREEHOLD, NEW JERSEY 07728, U.S.A TEL:7323036049 FAX:7323036075</t>
  </si>
  <si>
    <t>FCIU8332613</t>
  </si>
  <si>
    <t>ZIMUGTG13072</t>
  </si>
  <si>
    <t>51W</t>
  </si>
  <si>
    <t>CTA489931 ZZC134100</t>
  </si>
  <si>
    <t>Hartford, Connecticut</t>
  </si>
  <si>
    <t>OBUKOB810071804</t>
  </si>
  <si>
    <t>OBUKOB810071805</t>
  </si>
  <si>
    <t>H S CODE 440729,EKKI HARDWOOD H S CODE 440729,EKKI HARDWOOD</t>
  </si>
  <si>
    <t>OOCL ASIA</t>
  </si>
  <si>
    <t>HAATLANDHAVEN 3 KAMPEN 8260 NETHERLANDS</t>
  </si>
  <si>
    <t>TCNU2289900 SEGU4877297</t>
  </si>
  <si>
    <t>RSECUSNYC8060194</t>
  </si>
  <si>
    <t>EGLV520800082113</t>
  </si>
  <si>
    <t>114W</t>
  </si>
  <si>
    <t>A008900 A008899</t>
  </si>
  <si>
    <t>HS 440729 EKKI HARDWOOD</t>
  </si>
  <si>
    <t>EITU1859817</t>
  </si>
  <si>
    <t>RSECUSNYC8060136</t>
  </si>
  <si>
    <t>EGLV520800082105</t>
  </si>
  <si>
    <t>041W</t>
  </si>
  <si>
    <t>A007531</t>
  </si>
  <si>
    <t>ROUGH SAWN GREENHEART LUMBER - 6880BM FREIGHT COLLECT ALL LOCAL CHARGES AT DESTINATION FOR CONSIGNEE'S ACCOUNT SAID TO BE SAID TO WEIGH</t>
  </si>
  <si>
    <t>ZIM SAN DIEGO</t>
  </si>
  <si>
    <t>WGM 8793/P.O.G / WAXED ENDS</t>
  </si>
  <si>
    <t>FCIU9044524</t>
  </si>
  <si>
    <t>ZIMUGTG12695</t>
  </si>
  <si>
    <t>35W</t>
  </si>
  <si>
    <t>CTA448940 ZZC130112</t>
  </si>
  <si>
    <t>ROUND GREENHEART PILES 891 LINEAL FEET ROUND GREENHEART PILES 897 LINEAL FEET</t>
  </si>
  <si>
    <t>WGM 8806/ WHITE ENDS/POG WGM 8806/ WHITE ENDS/POG</t>
  </si>
  <si>
    <t>ZCSU8649172 ZCSU8703247</t>
  </si>
  <si>
    <t>ZIMUGTG12684</t>
  </si>
  <si>
    <t>CTA450561 ZZC138565 CTA450562 ZZC138566</t>
  </si>
  <si>
    <t>EKKI HARDWOOD HS CODE 4407.29 EKKI HARDWOOD HS CODE 4407.29 EKKI HARDWOOD HS CODE 4407.29</t>
  </si>
  <si>
    <t>MOL EMISSARY</t>
  </si>
  <si>
    <t>TCLU5748631 KKFU7980693 NYKU4931607</t>
  </si>
  <si>
    <t>4FG0 4FG0 4FG0</t>
  </si>
  <si>
    <t>RSECUSNYC8040089</t>
  </si>
  <si>
    <t>ONEYRTMU02471900</t>
  </si>
  <si>
    <t>012W</t>
  </si>
  <si>
    <t>A008759 A008764 A008758</t>
  </si>
  <si>
    <t>EKKI HARDWOOD HS CODE-440729 EKKI HARDWOOD HS CODE-440729</t>
  </si>
  <si>
    <t>NYK ROMULUS</t>
  </si>
  <si>
    <t>NYKU4981779 NYKU5916016</t>
  </si>
  <si>
    <t>RSECUSNYC8040074</t>
  </si>
  <si>
    <t>ONEYRTMU01904900</t>
  </si>
  <si>
    <t>044W</t>
  </si>
  <si>
    <t>A009000 A008999</t>
  </si>
  <si>
    <t>ROUGH SAWN GREENHEART LUMBER - 7136BM FREIGHT COLLECT ALL LOCAL CHARGES AT DESTINATION FOR CONSIGNEE'S ACCOUNT SAID TO BE SAID TO WEIGH</t>
  </si>
  <si>
    <t>PARSIFAL</t>
  </si>
  <si>
    <t>WGM 8765 &amp; 8780/P.O.G/ WAXED ENDS</t>
  </si>
  <si>
    <t>ZCSU8564115</t>
  </si>
  <si>
    <t>ZIMUGTG12402</t>
  </si>
  <si>
    <t>CTA441963 ZZC148146</t>
  </si>
  <si>
    <t>ROUGH SAWN GREENHEART LUMBER 7035BM FREIGHT COLLECT ALL LOCAL CHARGES AT DESTINATION FOR CONSIGNEE'S ACCOUNT SAID TO BE SAID TO WEIG</t>
  </si>
  <si>
    <t>WGM 8765/ P.O.G/ WAXED ENDS</t>
  </si>
  <si>
    <t>OF DELAWARE 218 SCHANCK ROAD, P.O BOX 6309, FREEHOLD, NEW JERSEY 07728 USA TEL:732-303-6049 FAX:732-303-6075</t>
  </si>
  <si>
    <t>WFHU5179433</t>
  </si>
  <si>
    <t>ZIMUGTG12385</t>
  </si>
  <si>
    <t>CTA441799 ZZC148113</t>
  </si>
  <si>
    <t>HARDWOOD HARDWOOD</t>
  </si>
  <si>
    <t>CMA CGM LA TRAVIATA</t>
  </si>
  <si>
    <t>OOCU7363246 OOLU7954944</t>
  </si>
  <si>
    <t>RSECUSNYC8030326</t>
  </si>
  <si>
    <t>OOLU4030486380</t>
  </si>
  <si>
    <t>A007654 A008761</t>
  </si>
  <si>
    <t>35' - 39' ROUND GREENHEART PILES (751 LINEAL FEET) FREIGHT COLLECT ALL LOCAL CHARGES AT DESTINATION FOR CONSIGNEE'S ACCOUNT SAID TO BE SAID TO WEIGH</t>
  </si>
  <si>
    <t>WGM 8775 / P.O.G/ PINK ENDS</t>
  </si>
  <si>
    <t>TEMU6768970</t>
  </si>
  <si>
    <t>ZIMUGTG12350</t>
  </si>
  <si>
    <t>34W</t>
  </si>
  <si>
    <t>CTA441288 ZZC146598</t>
  </si>
  <si>
    <t>160 PIECES ROUGH SAWN KABUKALLI LUMBER - 4267BM 100 PIECES ROUGH SAWN GREENHEART LUMBER - 2133BM FREIGHT COLLECT ALL LOCAL CHARGES AT DESTINATION FOR CONSIGNEE'S ACCOUNT SAID TO BE SAID TO WEIGH</t>
  </si>
  <si>
    <t>WGM 8745/P.O.G/ WAXED ENDS</t>
  </si>
  <si>
    <t>OF DELAWARE 218 SCHANCK ROAD, PO BOX 6309, FREEHOLD, NEW JERSEY 07728, USA TEL:7323036049 FAX:7323036075</t>
  </si>
  <si>
    <t>TCNU5779990</t>
  </si>
  <si>
    <t>ZIMUGTG12264</t>
  </si>
  <si>
    <t>49W</t>
  </si>
  <si>
    <t>CTA437432 ZZC146771</t>
  </si>
  <si>
    <t>131 PIECES ROUGH SAWN KABUKALLI LUMBER 3493 BM - 8.23 CBM 102 PIECES ROUGH SAWN MORA LUMBER 2720 BM - 6.42 CBM 7 PIECES ROUGH SAWN SHIBADAN LUMBER 187 BM - 0.44 CBM FREIGHT COLLECT ALL LOCAL CHARGES AT DESTINATION FOR CONSIGNEE'S ACCOUNT SAID TO BE SAID TO WEIGH</t>
  </si>
  <si>
    <t>ZIM ANTWERP</t>
  </si>
  <si>
    <t>OF DELAWARE 218 SCHANCK ROAD, P.O BOX 6309 FREEHOLD, NEW JERSEY 07728, USA TEL:7323036049,FAX:7323036075</t>
  </si>
  <si>
    <t>ZCSU8606817</t>
  </si>
  <si>
    <t>ZIMUGTG12247</t>
  </si>
  <si>
    <t>45W</t>
  </si>
  <si>
    <t>CTA437095 ZZC146717</t>
  </si>
  <si>
    <t>ROUGH SAWN GREEHEART LUMBER 7104 BM FREIGHT COLLECT ALL LOCAL CHARGES AT DESTINATION FOR CONSGNEE'S ACCOUNT SAID TO BE SAID TO WEIG</t>
  </si>
  <si>
    <t>WGM 8741/ P.O.G/ WAXED ENDS</t>
  </si>
  <si>
    <t>SEGU5203400</t>
  </si>
  <si>
    <t>ZIMUGTG12180</t>
  </si>
  <si>
    <t>54W</t>
  </si>
  <si>
    <t>CTA436801 ZZC146656</t>
  </si>
  <si>
    <t>ROUND GREENHEART PILES1181 LIN FT 18FT-34FT FREIGHT COLLECT ALL LOCAL CHARGES AT DESTINATION FOR CONSIGNEE'S ACCOUNT SAID TO BE SAID TO WEIGH</t>
  </si>
  <si>
    <t>ORANGE ENDS WGM 8665 POG</t>
  </si>
  <si>
    <t>20 BEL AIR PROMENADE PRASHAD NAGAR, GUYANA TEL:592 218 0085/ 626 7493 FAX:592 218 0054</t>
  </si>
  <si>
    <t>TCNU5322880</t>
  </si>
  <si>
    <t>ZIMUGTG12060</t>
  </si>
  <si>
    <t>4W</t>
  </si>
  <si>
    <t>CTA430537 ZZC148375</t>
  </si>
  <si>
    <t>ROUGH SAWN GREENHEART LUMBER 7992BM FREIGHT COLLECT ALL LOCAL CHARGES AT DESTINATION FOR CONSIGNEE'S ACCOUNT SAID TO BE SAID TO WEIG</t>
  </si>
  <si>
    <t>ZIM CHICAGO</t>
  </si>
  <si>
    <t>WGM 8736 / P.O.G/ WAXED ENDS</t>
  </si>
  <si>
    <t>ZCSU8687697</t>
  </si>
  <si>
    <t>ZIMUGTG12021</t>
  </si>
  <si>
    <t>CTA428490 ZZC148236</t>
  </si>
  <si>
    <t>ROUND GREENHEART PILES  1162 LIN FT LENGTHS 30FT-34FT FREIGHT COLLECT ALL LOCAL CHARGES AT DESTINATION FOR CONSIGNEE'S ACCOUNT SAID TO BE SAID TO WEIGH</t>
  </si>
  <si>
    <t>ARISTOMENIS</t>
  </si>
  <si>
    <t>OF DELAWARE 218 SCHANCK ROAD, PO BOX 6309 FREEHOLD, NEW JERSEY 07728, USA</t>
  </si>
  <si>
    <t>20 BEL AIR PROMENADE PRASHAD NAGAR, GUYANA TEL:5922180085,5926267493 FAX:5922180054</t>
  </si>
  <si>
    <t>BSIU9712404</t>
  </si>
  <si>
    <t>ZIMUGTG11988</t>
  </si>
  <si>
    <t>CTA428123 ZZC147161</t>
  </si>
  <si>
    <t>ROUGH SAWN GREENHEART LUMBER 8064 BM FREIGHT COLLECT ALL LOCAL CHARGES AT DESTINATION FOR CONSIGNEE'S ACCOUNT SAID TO BE SAID TO WEIGH</t>
  </si>
  <si>
    <t>WGM 8736/P.O.G WAXED ENDS</t>
  </si>
  <si>
    <t>OF DELAWARE 218 SCHANCK ROAD, P.O BOX 6309, FREEHOLD, NEW JERSEY 07728,USA TEL;7323036049,FAX:7323036075</t>
  </si>
  <si>
    <t>TEMU6753080</t>
  </si>
  <si>
    <t>ZIMUGTG11993</t>
  </si>
  <si>
    <t>CTA428076 ZZC147160</t>
  </si>
  <si>
    <t>ROUND GREENHEART PILES  1068 LIN FT LENGTHS 30FT - 30FT FREIGHT COLLECT SAID TO BE SAID TO WEIGH ALL LOCAL CHARGES AT DESTINATION FOR CONSIGNEE'S ACCOUNT</t>
  </si>
  <si>
    <t>ASKLIPIOS</t>
  </si>
  <si>
    <t>ORANGE ENDS WGM 8650/8651 POG</t>
  </si>
  <si>
    <t>20 BEL AIR , PROMENADE, PRASHAD NAGAR, GEORGETOWN, GUYANA TEL:5922180085/5926267493 FAX:5922180054</t>
  </si>
  <si>
    <t>TLLU4591968</t>
  </si>
  <si>
    <t>ZIMUGTG11813</t>
  </si>
  <si>
    <t>3W</t>
  </si>
  <si>
    <t>CTA420648 ZZCO36210</t>
  </si>
  <si>
    <t>ROUND GREENHEART PILES  989 LIN FT LENGTHS 30FT-39FT ROUND GREENHEART PILES  1127 LIN FT LENGTHS 30FT-39FT</t>
  </si>
  <si>
    <t>ORANGE ENDS WGM 8650/8651 POG ORANGE ENDS WGM 8650/8651 POG</t>
  </si>
  <si>
    <t>20 BEL AIR PROMENADE, PRASHAD NAGAR, GUYANA TEL:5926267493/2180085 FAX:2180054</t>
  </si>
  <si>
    <t>ZCSU8757834 JXLU8442307</t>
  </si>
  <si>
    <t>ZIMUGTG11401</t>
  </si>
  <si>
    <t>2W</t>
  </si>
  <si>
    <t>CTA404380 ZZCO32039 CTA404379 ZZCO32038</t>
  </si>
  <si>
    <t>245 PIECE(S) ROUGH SAWN KABUKALLI LUMBER- 7,826 BM - 18.46 CBM FREIGHT COLLECT</t>
  </si>
  <si>
    <t>WILLIAM G. MOORE SON, INC</t>
  </si>
  <si>
    <t>VARIETY WOODS GREENHEART LTD</t>
  </si>
  <si>
    <t>PACON</t>
  </si>
  <si>
    <t>CTA 404632 WGM/8698/POG/WAXED ENDS</t>
  </si>
  <si>
    <t>218 SCHANCK ROAD PO BOX 6309 FREEHOLD NEW JERSEY TE UNITED STATES</t>
  </si>
  <si>
    <t>99 LALUNI STREET QUEENSTOWN GEORGETOWN TE GUYANA</t>
  </si>
  <si>
    <t>CMAU5719666</t>
  </si>
  <si>
    <t>CMDUCUY0105074</t>
  </si>
  <si>
    <t>255UA</t>
  </si>
  <si>
    <t>D5547297</t>
  </si>
  <si>
    <t>MARSHALL ISLANDS</t>
  </si>
  <si>
    <t>218 SCHANCK ROAD PO BOX 6309 FREEHOLD NEW JERSEY</t>
  </si>
  <si>
    <t>GEORGETOWN, GY</t>
  </si>
  <si>
    <t>EKKI HARDWOOD HS CODE 440729 . BUNDLES EKKI HARDWOOD CBM 13,951 M</t>
  </si>
  <si>
    <t>NAESS INTREPID</t>
  </si>
  <si>
    <t>WGM CAMDEN NJ USA NM NO MARKS</t>
  </si>
  <si>
    <t>OF DELAWARE 218 SCHANCK ROAD PO BOX 6309 FREEHOLD, NEW JERSEY 07728</t>
  </si>
  <si>
    <t>HAATLANDHAVEN 3 8263 AS KAMPEN PO BOX 241</t>
  </si>
  <si>
    <t>CCBEEC275AWCD012</t>
  </si>
  <si>
    <t>EC275</t>
  </si>
  <si>
    <t>CCBE</t>
  </si>
  <si>
    <t>CLIPPER STEEL SERVICES BV</t>
  </si>
  <si>
    <t>COPENHAGEN</t>
  </si>
  <si>
    <t>SUNDKROGSGADE 21</t>
  </si>
  <si>
    <t>BEANR</t>
  </si>
  <si>
    <t>ROUND GREENHEART PILES  1090 LIN FT LENGTHS 30FT-39FT FREIGHT COLLECT ALL LOCAL CHARGES AT DESTINATION FOR CONSIGNEE'S ACCOUNT SAID TO BE SAID TO WEIGH</t>
  </si>
  <si>
    <t>HAMBURG BAY</t>
  </si>
  <si>
    <t>TCNU4863330</t>
  </si>
  <si>
    <t>ZIMUGTG11291</t>
  </si>
  <si>
    <t>18W</t>
  </si>
  <si>
    <t>CTA402948 ZZCO29166</t>
  </si>
  <si>
    <t>ROUGH SAWN GREENHEART LUMBER - 7990BM FREIGHT COLLECT ALL LOCAL CHARGES AT DESTINATION FOR CONSIGNEE'S ACCOUNT SAID TO BE SAID TO WEIGH</t>
  </si>
  <si>
    <t>WGM 8675/ P.O.G WAXED ENDS</t>
  </si>
  <si>
    <t>OF DELAWARE 218 SCHANCK ROAD, P.O BOX 6309 FREEHOLD, NEW JERSEY 07728, USA TEL:7323036049, FAX:7323036075</t>
  </si>
  <si>
    <t>ZCSU8582232</t>
  </si>
  <si>
    <t>ZIMUGTG11139</t>
  </si>
  <si>
    <t>ZZCO25788 CTA400041</t>
  </si>
  <si>
    <t>H S CODE 440729, EKKI HARDWOOD</t>
  </si>
  <si>
    <t>OF DELAWARE., 218 SCHANCK ROAD FREEHOLD NJ 07728 USA</t>
  </si>
  <si>
    <t>EITU1076642</t>
  </si>
  <si>
    <t>RSECUSCLF7060064</t>
  </si>
  <si>
    <t>EGLV520700101604</t>
  </si>
  <si>
    <t>051W</t>
  </si>
  <si>
    <t>A006229</t>
  </si>
  <si>
    <t>ROUGH SAWN GREENHEART LUMBER - 7936BM FREIGHT COLLECT ALL LOCAL CHARGES AT DESTINATION FOR CONSIGNEE'S ACCOUNT SAID TO BE SAID TO WEIGH</t>
  </si>
  <si>
    <t>ORCA I</t>
  </si>
  <si>
    <t>FLAT RACK STC: WGM 8654-R1/P.O.G WAXED ENDS</t>
  </si>
  <si>
    <t>ZCSU6017891</t>
  </si>
  <si>
    <t>ZIMUGTG11086</t>
  </si>
  <si>
    <t>13W</t>
  </si>
  <si>
    <t>N/A</t>
  </si>
  <si>
    <t>ROUGH SAWN GREENHEART LUMBER (8156 BM) FREIGHT COLLECT ALL LOCAL CHARGES AT DESTINATION FOR CONSIGNEE'S ACCOUNT SAID TO BE SAID TO WEIGH</t>
  </si>
  <si>
    <t>WGM 8654/8648/ P.O.G WAXED ENDS</t>
  </si>
  <si>
    <t>OF DELAWARE 218 SCHANCK ROAD, PO BOX 6309 FREEHOLD, NEW JERSEY 07728, U.S.A TEL:732-303-6049 FAX:732-303-6075</t>
  </si>
  <si>
    <t>FCIU8642028</t>
  </si>
  <si>
    <t>ZIMUGTG11005</t>
  </si>
  <si>
    <t>42W</t>
  </si>
  <si>
    <t>ZZCK99157 CTA395190</t>
  </si>
  <si>
    <t>ROUGH SAWN GREENHEART LUMBER - 8256BM FREIGHT COLLECT ALL LOCAL CHARGES AT DESTINATION FOR CONSIGNEE'S ACCOUNT SAID TO BE SAID TO WEIGH</t>
  </si>
  <si>
    <t>ZIM VIRGINIA</t>
  </si>
  <si>
    <t>WGM 8648/ P.O.G WAXED ENDS</t>
  </si>
  <si>
    <t>ZCSU8238470</t>
  </si>
  <si>
    <t>ZIMUGTG10920</t>
  </si>
  <si>
    <t>64W</t>
  </si>
  <si>
    <t>ZZCO20365 CTA390880</t>
  </si>
  <si>
    <t>ISRAEL</t>
  </si>
  <si>
    <t>ROUND GREENHEART PILES (1139 LIN FT) LENGHTS: 35'-39' FREIGHT COLLECT ALL LOCAL CHARGES AT DESTINATION FOR CONSIGNEE'S ACCOUNT SAID TO BE SAID TO WEIGH</t>
  </si>
  <si>
    <t>ZIM SAN FRANCISCO</t>
  </si>
  <si>
    <t>ORANGE ENDS WGM8613 POG</t>
  </si>
  <si>
    <t>20 BEL AIR PROMENADE PRASHAD NAGAR GEORGETOWN, GUYANA TEL:5922180085/6267493 FAX:218-0054</t>
  </si>
  <si>
    <t>BSIU9587494</t>
  </si>
  <si>
    <t>ZIMUGTG10855</t>
  </si>
  <si>
    <t>39W</t>
  </si>
  <si>
    <t>CTA390145 ZZCO20237</t>
  </si>
  <si>
    <t>21 PIECES (30'-34') ROUND GREENHEART PILES (664 LINEAL FEET) - 12.38CBM 32 PIECES ROUGH SAWN GREENHEART LUMBER 2240BM - 5.28CBM FREIGHT COLLECT ALL LOCAL CHARGES AT DESTINATION FOR CONSIGNEE'S ACCOUNT SAID TO BE SAID TO WEIGH</t>
  </si>
  <si>
    <t>JULIETTE RICKMERS</t>
  </si>
  <si>
    <t>V/WGM 8623 P.O.G WAXED ENDS V/WGM 8623 P.O.G PINK ENDS</t>
  </si>
  <si>
    <t>218 SCHANCK ROAD, SUITE # 2 PO BOX 6309 FREEHOLD NEW JERSEY 07728 USA</t>
  </si>
  <si>
    <t>ZCSU8875518</t>
  </si>
  <si>
    <t>ZIMUGTG10726</t>
  </si>
  <si>
    <t>19W</t>
  </si>
  <si>
    <t>ZZCK97422 CTA384873</t>
  </si>
  <si>
    <t>PO NO. 8606: 74 PIECES ROUGH SAWN GREENHEART LUMBER (3,706BM) PO NO.8622: 47 PIECES ROUGH SAWN GREENHEART LUMBER (2526BM) FREIGHT COLLECT ALL LOCAL CHARGES AT DESTINATION FOR CONSIGNEE'S ACCOUNT SAID TO BE SAID TO WEIGH</t>
  </si>
  <si>
    <t>WILLIAM G. MOORE &amp; SON, INC OF</t>
  </si>
  <si>
    <t>OCTAVIA</t>
  </si>
  <si>
    <t>WGM 8606/P.O.G WGM 8622/P.O.G WAXED ENDS</t>
  </si>
  <si>
    <t>DELAWARE, 218 SCHANCK ROAD PO BOX 6309, FREEHOLD NEW JERSEY 07728, USA TEL:7323036049 FAX:7323036075</t>
  </si>
  <si>
    <t>FCIU8925028</t>
  </si>
  <si>
    <t>ZIMUGTG10702</t>
  </si>
  <si>
    <t>ZZCO35175 CTA384347</t>
  </si>
  <si>
    <t>(35'-39') ROUND GREENHEART PILES (874 LINEAL FEET) FREIGHT COLLECT ALL LOCAL CHARGES AT DESTINATION FOR CONSIGNEE'S ACCOUNT SAID TO BE SAID TO WEIGH</t>
  </si>
  <si>
    <t>WGM 8614 P.O.G PINK ENDS</t>
  </si>
  <si>
    <t>218 SCHANCK ROAD, SUITE# 2 PO BOX 6309, FREEHOLD NEW JERSEY 07728 USA</t>
  </si>
  <si>
    <t>ZCSU8940589</t>
  </si>
  <si>
    <t>ZIMUGTG10681</t>
  </si>
  <si>
    <t>CTA384461 ZZCO35178</t>
  </si>
  <si>
    <t>70 PIECES ROUGH SAWN KABUKALLI LUMBER (3,552 BM) 52 PIECES ROUGH SAWN DARINA LUMBER (2,592 BM) 16 PIECES ROUGH SAWN SHIBADAN LUMBER (768 BM) 10 PIECES ROUGH SAWN WAMARA LUMBER (480 BM) 11 PIECES ROUGH SAWN TATABU LUMBER (528 BM) FREIGHT COLLECT ALL LOCAL CHARGES AT DESINATION FOR CONSIGNEE'S ACCOUNT SAID TO BE S, AID TO WEIGH</t>
  </si>
  <si>
    <t>WILLIAM G. MOORE &amp; SON, INC. OF</t>
  </si>
  <si>
    <t>WGM 8604/P.O.G WAXED ENDS</t>
  </si>
  <si>
    <t>TCNU6825642</t>
  </si>
  <si>
    <t>ZIMUGTG10703</t>
  </si>
  <si>
    <t>ZZCO35174 CTA384346</t>
  </si>
  <si>
    <t>EKKI HARWOOD HS CODE- 440729 EKKI HARWOOD HS CODE- 440729</t>
  </si>
  <si>
    <t>MSC VIDISHA R.</t>
  </si>
  <si>
    <t>HAATLANDHAVEN 3 KAMPEN ETTEN-LEUR 8263 NETHERLANDS</t>
  </si>
  <si>
    <t>ACLU9770090 GCNU1198932</t>
  </si>
  <si>
    <t>RSECUSCLF7019590</t>
  </si>
  <si>
    <t>ACLU7645S6782446</t>
  </si>
  <si>
    <t>A000221 A000241</t>
  </si>
  <si>
    <t>ROUND GREENHEART PILES1126 LIN FT LENGHTS 30'-34' FREIGHT COLLECT ALL LOCAL CHARGES AT DESTINATION FOR CONSIGNEE'S ACCOUNT SAID TO BE SAID TO WEIGH</t>
  </si>
  <si>
    <t>ZIM BARCELONA</t>
  </si>
  <si>
    <t>ORANGE ENDS WGM 8602 POG</t>
  </si>
  <si>
    <t>DELAWARE 218 SCHANCK ROAD PO BOX 6309 FREEHOLD, NEW JERSEY 07728 USA</t>
  </si>
  <si>
    <t>20 BEL AIR PROMENADE PRASHAD NAGAR, GUYANA, TEL:592-218-0085 /626-7493 FAX:592-218-0054</t>
  </si>
  <si>
    <t>ZCSU8583310</t>
  </si>
  <si>
    <t>ZIMUGTG10570</t>
  </si>
  <si>
    <t>61W</t>
  </si>
  <si>
    <t>ZZCO35031 CTA378850</t>
  </si>
  <si>
    <t>ROUND GREENHEART PILES (1400 LIN. FT., LENGHTS 20') FREIGHT COLLECT ALL LOCAL CHARGES AT DESTINATION FOR CONSIGNEE'S ACCOUNT SAID TO BE SAID TO WEIGH</t>
  </si>
  <si>
    <t>ORANGE ENDS WGM 8584 POG</t>
  </si>
  <si>
    <t>20 BEL AIR PROMENADE PRASHAD NAGAR, GUYANA TEL:592-218-0085/626-7493 FAX:592-218-0054</t>
  </si>
  <si>
    <t>TCNU5400176</t>
  </si>
  <si>
    <t>ZIMUGTG10503</t>
  </si>
  <si>
    <t>ZZCO25079 CTA376603</t>
  </si>
  <si>
    <t>(48 PIECES TATABU LUMBER - 2827 BM) (6 P IECES TAURONIRO LUMBER - 480 BM) (13 PIEC ES TATABU LUMBER - 720 BM) (8 PIECES MORA LUMBER - 480 BM) (91 PIECES KABUKALLI LU MBER - 3483 BM) FREIGHT COLLECT ALL LOCAL CHARGES AT DESTINATION FOR CONSIGNEE'S A CCOUNT SAID TO BE SAID TO WEIGH</t>
  </si>
  <si>
    <t>ZIM ONTARIO</t>
  </si>
  <si>
    <t>99 LALUNI STREET QUEENSTOWN GEORGET OWN GUYANA</t>
  </si>
  <si>
    <t>FSCU6759436</t>
  </si>
  <si>
    <t>ZIMUGTG10386</t>
  </si>
  <si>
    <t>37W</t>
  </si>
  <si>
    <t>ZZCK97645 CTA375265</t>
  </si>
  <si>
    <t>EKKI HARDWOOD HS CODE 440729 EKKI HARDWOOD HS CODE 440729</t>
  </si>
  <si>
    <t>WIJMA KAMPEN B.V</t>
  </si>
  <si>
    <t>MSC ARUSHI R.</t>
  </si>
  <si>
    <t>218 SHANCK ROAD FREEHOLD NJ 07728 USA</t>
  </si>
  <si>
    <t>HAAT LANDHAVEN 3 8263 AS KAMPEN KAMPEN NETHERLANDS</t>
  </si>
  <si>
    <t>GCNU4729837 ACLU9657016</t>
  </si>
  <si>
    <t>ATLLUSCLF6119290</t>
  </si>
  <si>
    <t>ACLU6632S6750689</t>
  </si>
  <si>
    <t>A000080 A000079</t>
  </si>
  <si>
    <t>ATLL</t>
  </si>
  <si>
    <t>ATLAS LINE</t>
  </si>
  <si>
    <t>DN31 3ER GRIMSBY</t>
  </si>
  <si>
    <t>107 CLEETHORPE ROAD</t>
  </si>
  <si>
    <t>ROUGH SAWN GREENHEART 102 X 152 TO 305 X 305MM ROUGH SAWN GREENHEART 152 X 305 TO 305 X 305MM</t>
  </si>
  <si>
    <t>NO MARKS NO NUMBERS NO MARKS NO NUMBERS</t>
  </si>
  <si>
    <t>OF DELAWARE 218 SCHANCK ROAD, PO BO X 6309 FREEHOLD NEW JERSEY 07728 US A</t>
  </si>
  <si>
    <t>61-62 HADFIELD &amp; CROSS STREET WERK- EN-RUST GEORGETOWN GUYANA</t>
  </si>
  <si>
    <t>ZCSU7000276 TEMU6751827</t>
  </si>
  <si>
    <t>ZIMUGTG10194</t>
  </si>
  <si>
    <t>8W</t>
  </si>
  <si>
    <t>CTA360119 ZZCO05019 CTA360118 ZZCO05022</t>
  </si>
  <si>
    <t>ROUGH SAWN GREENHEART 254 X 254 TO 305 X 305MM ROUGH SAWN GREENHEART 152 X 203 TO 305 X 305MM ROUGH SAWN GREENHEART 305 X 305 TO 305 X 305MM</t>
  </si>
  <si>
    <t>NO MARKS NO NUMBERS NO MARKS NO NUMBERS NO MARKS NO NUMBERS</t>
  </si>
  <si>
    <t>CRSU9077437 TCNU8186582 ZCSU8841863</t>
  </si>
  <si>
    <t>ZIMUGTG10176</t>
  </si>
  <si>
    <t>53W</t>
  </si>
  <si>
    <t>CTA360115 ZZCO05009 CTA360117 ZZCO05018 CTA360116 ZZCO05010</t>
  </si>
  <si>
    <t>35' - 39' ROUND GREENHEART PILES (893 LI NEAL FEET) FREIGHT COLLECT ALL LOCAL CHAR GES AT DESTINATION FOR CONSIGNEE'S ACCOUN T SAID TO BE SAID TO WEIGH</t>
  </si>
  <si>
    <t>ZIM SAVANNAH</t>
  </si>
  <si>
    <t>V/WGM 8553 P.O.G</t>
  </si>
  <si>
    <t>BMOU4501677</t>
  </si>
  <si>
    <t>ZIMUGTG10078</t>
  </si>
  <si>
    <t>ZZCO00286 CTA359121</t>
  </si>
  <si>
    <t>30' - 39' ROUND GREENHEART PILES (758 LI NEAL FEET) FREIGHT COLLECT ALL LOCAL CHAR GES AT DESTINATION FOR CONSIGNEE'S ACCOUN T SAID TO BE SAID TO WEIGH</t>
  </si>
  <si>
    <t>V/WGM 8552 P.O.G</t>
  </si>
  <si>
    <t>ZCSU8619780</t>
  </si>
  <si>
    <t>ZIMUGTG10021</t>
  </si>
  <si>
    <t>59W</t>
  </si>
  <si>
    <t>ZZCK96160 CTA357994</t>
  </si>
  <si>
    <t>BUNDLES EKKI HARDWOOD HS CODE 440729 .</t>
  </si>
  <si>
    <t>CYRENAICA G</t>
  </si>
  <si>
    <t>WGM CAMDEN NJ VOR15-03266</t>
  </si>
  <si>
    <t>218 SCHANCK ROAD FREEHOLD, NEW JERSEY 07728 USA</t>
  </si>
  <si>
    <t>HAATLANDHAVEN 3 8263 AS KAMPEN</t>
  </si>
  <si>
    <t>CCBEEC260AWCD008</t>
  </si>
  <si>
    <t>EC260</t>
  </si>
  <si>
    <t>ITALY</t>
  </si>
  <si>
    <t>51MM X 203MM TO 152MM X 203MM ROUGH SAWN LUMBER BULLETWOOD, MORA, BUKEA, KABUKALL I, WAMARA, DARINA &amp; WARAMADAN FREIGHT COL LECT ALL LOCAL CHARGES AT DESTINATION FOR CONSIGNEE'S ACCOUNT SAID TO BE SAID TO W EIGH</t>
  </si>
  <si>
    <t>ZCSU7013632</t>
  </si>
  <si>
    <t>ZIMUGTG09939</t>
  </si>
  <si>
    <t>CTA357984 ZZCK96155</t>
  </si>
  <si>
    <t>ROUND GREENHEART PILES 1145LIN FT (LENG THS 27FT-29FT) FREIGHT COLLECT ALL LOCAL CHARGES AT DESTINATION FOR CONSIGNEE'S AC COUNT SAID TO BE SAID TO WEIGH</t>
  </si>
  <si>
    <t>DOLPHIN II</t>
  </si>
  <si>
    <t>ORANGE ENDS</t>
  </si>
  <si>
    <t>OF DELAWARE 218 SCHANCK ROAD, FREEH OLD NEW JERSEY 07728 U.S.A TEL:732- 303-6049 FAX:732-303-6075</t>
  </si>
  <si>
    <t>20 BEL AIR PROMENADE PRASHAD NAGAR GUYANA TEL:592 218 0085/ 626 7493 F AX:592 218 0054</t>
  </si>
  <si>
    <t>SEGU5285353</t>
  </si>
  <si>
    <t>ZIMUGTG09990</t>
  </si>
  <si>
    <t>21W</t>
  </si>
  <si>
    <t>CTA352979 ZZCK96038</t>
  </si>
  <si>
    <t>ROUND GREENHEART PILES1296 LIN FT (LENG THS 35FT-39FT) FREIGHT COLLECT ALL LOCAL CHARGES AT DESTINATION FOR CONSIGNEE'S AC COUNT SAID TO BE SAID TO WEIGH</t>
  </si>
  <si>
    <t>DFSU6536340</t>
  </si>
  <si>
    <t>ZIMUGTG09991</t>
  </si>
  <si>
    <t>ZZCK96034 CTA352978</t>
  </si>
  <si>
    <t>51MM X 203MM TO 152MM X 203MM ROUGH SAWN WARAMADANG AND KABUKALLI LUMBER FREIGHT COLLECT ALL LOCAL CHARGES AT DESTINATION FOR CONSIGNEE'S ACCOUNT SAID TO BE SAID T O WEIGH</t>
  </si>
  <si>
    <t>ZCSU8216803</t>
  </si>
  <si>
    <t>ZIMUGTG09938</t>
  </si>
  <si>
    <t>60W</t>
  </si>
  <si>
    <t>ZZCK99733 CTA352501</t>
  </si>
  <si>
    <t>EKKI HARDWOOD HS CODE 440729 BUNDLES EKKI HARDWOOD NET WEIGHT 11671 KGM, BUNDLES EKKI HARDWOOD NET WEIGHT 4.725 KGM</t>
  </si>
  <si>
    <t>SBI URSA</t>
  </si>
  <si>
    <t>NM NO MARKS WGM CAMDEN VOR15-03266 WGM CAM</t>
  </si>
  <si>
    <t>CCBEEC256AWCD030</t>
  </si>
  <si>
    <t>EC256</t>
  </si>
  <si>
    <t>36' - 39' ROUND GREENHEART PILES (766 LI NEAL FEET) FREIGHT COLLECT ALL LOCAL CHAR GES AT DESTINATION FOR CONSIGNEE'S ACCOUN T SAID TO BE SAID TO WEIGH</t>
  </si>
  <si>
    <t>ZIM PIRAEUS</t>
  </si>
  <si>
    <t>V/WGM 8539 P.O.G</t>
  </si>
  <si>
    <t>ZCSU8870408</t>
  </si>
  <si>
    <t>ZIMUGTG09792</t>
  </si>
  <si>
    <t>ZZCO03520 CTA348949</t>
  </si>
  <si>
    <t>35' - 39' ROUND GREENHEART PILES (767 LI NEAL FEET) FREIGHT COLLECT ALL LOCAL CHAR GES AT DESTINATION FOR CONSIGNEE'S ACCOUN T SAID TO BE SAID TO WEIGH</t>
  </si>
  <si>
    <t>ZCSU8643699</t>
  </si>
  <si>
    <t>ZIMUGTG09828</t>
  </si>
  <si>
    <t>CTA349047 ZZCO03521</t>
  </si>
  <si>
    <t>ROUGH SAWN GREENHEART 75 X 254 - 100 X 1 50 AND 100 X 254 4.877 TO 6.099 MM FREIGH T COLLECT ALL LOCAL CHARGES AT DESTINATIO N FOR CONSIGNEE'S ACCOUNT SAID TO BE SAID TO WEIGH</t>
  </si>
  <si>
    <t>ZIM NEW YORK</t>
  </si>
  <si>
    <t>OF DELAWARE 218 SCHANCK ROAD, PO BO X 6309 FREEHOLD NJ 07728 USA</t>
  </si>
  <si>
    <t>61-62 HADFIELD &amp; CROAL STREET WERK- EN-RUST GEORGETOWN GUYANA</t>
  </si>
  <si>
    <t>TCNU6906174</t>
  </si>
  <si>
    <t>ZIMUGTG09712</t>
  </si>
  <si>
    <t>67W</t>
  </si>
  <si>
    <t>CTA343892ZZCO11618</t>
  </si>
  <si>
    <t>ROUND GREENHEART PILES - 50'-60' PROFORMA INVOICE #20216 AMENDED</t>
  </si>
  <si>
    <t>WILLIAM G. MOORE &amp; SON. INC. OF DE.</t>
  </si>
  <si>
    <t>New London, Connecticut</t>
  </si>
  <si>
    <t>BBC HOLLAND</t>
  </si>
  <si>
    <t>V/WGM/PF#20216/POG/PINK ENDS/BLACK</t>
  </si>
  <si>
    <t>218 SCHANCK ROAD, PO BOX 6309 FREEHOLD, NEW JERSEY 07728 USA</t>
  </si>
  <si>
    <t>99 LALUNI STREET QUEENSTOWN, GEORGETOWN GUYANA</t>
  </si>
  <si>
    <t>SOAI273GTWNWL001</t>
  </si>
  <si>
    <t>GIBRALTAR</t>
  </si>
  <si>
    <t>SOAI</t>
  </si>
  <si>
    <t>SOREIDOM</t>
  </si>
  <si>
    <t>LE ROBERT</t>
  </si>
  <si>
    <t>Z1 ROBERT</t>
  </si>
  <si>
    <t>ROUND GREENHEART PILES PRO-FORMA INVOICE #13116 AMENDED 8 PCS - UP TO 40' 102 PCS - 41'-50' 30 PCS - 51'-60' 42 PCS - 61'-70' 8 PCS - 71' AND OVER</t>
  </si>
  <si>
    <t>V/WGM/PF#13116/POG/PINK ENDS/RED V/WGM/PF#13116A/POG/GREY ENDS/RED</t>
  </si>
  <si>
    <t>SOAI273GTWNWL002</t>
  </si>
  <si>
    <t>ROUND GREENHEART PILES - 3 PCS UP TO 40' 106 PCS 41'-50' 258 PCS 51'-60' 74 PCS 61'-70' 159 PCS 61'-70' 25 PCS 71' AND OVER PRO-FORMA INVOICE #150216 PRO-FORMA INVOICE #130216</t>
  </si>
  <si>
    <t>PRO-FORMA INVOICE#150216 AMENDED V/WGM/ PF#150216/POG/PINK ENDS/YELLOW V/WGM/ PF#150216A/POG/GREY ENDS/YELLOW V/WGM/ PF#150216/POG/PINK ENDS/BLUE V/WGM/ PF#150216A/POG/GREY ENDS/BLUE V/WGM/ PF#150216/POG/PINK ENDS/WHITE V/WGM/ PF#150216A/POG/GREY ENDS/WHITE V/WGM/ PF#150216/POG/PINK ENDS/GREENV/WGM/ PF#150216A/POG/GREY ENDS/GREEN PRO-FORMA INVOICE#130216 AMENDED V/WGM/ PF#130216/POG/PINK ENDS V/WGM/ PF#130216A/POG/GREY ENDS</t>
  </si>
  <si>
    <t>SOAI273GTWNWL003</t>
  </si>
  <si>
    <t>TTM PHOENIX</t>
  </si>
  <si>
    <t>WGM CAMDEN VOR15-03041</t>
  </si>
  <si>
    <t>CCBEEC253AWCD030</t>
  </si>
  <si>
    <t>EC253</t>
  </si>
  <si>
    <t>DRESSED GREENHEART LUMBER S4S/E4E FREIGH T COLLECT ALL LOCAL CHARGES AT DESTINATIO N FOR CONSIGNEE'S ACCOUNT SAID TO BE SAID TO WEIGH</t>
  </si>
  <si>
    <t>DURABLE WOOD PRODUCTS ENTERPRISES</t>
  </si>
  <si>
    <t>BELLAVIA</t>
  </si>
  <si>
    <t>WGM 8460 POG</t>
  </si>
  <si>
    <t>OF DELAWARE 218 SCHANCK ROAD, PO BO X 6309 FREEHOLD, NEW JERSEY 07728 U SA TEL:17323036049 FAX:17323036075</t>
  </si>
  <si>
    <t>81 STONE AVENUE SECTION M CAMPBELLV ILLE GEORGETOWN GUYANA</t>
  </si>
  <si>
    <t>ZCSU8491169</t>
  </si>
  <si>
    <t>ZIMUGTG09321</t>
  </si>
  <si>
    <t>22W</t>
  </si>
  <si>
    <t>CTA328632ZZCO06009</t>
  </si>
  <si>
    <t>WOODS DIRECT INTERNATIONAL LLC</t>
  </si>
  <si>
    <t>16877 EAST COLONIAL DR. # 305 ORLAN DO FL 32820 USA TEL:14079823328 FAX :14075443411</t>
  </si>
  <si>
    <t>ROUND GREENHEART PILES1260 LIN FT LENGT HS 30' FREIGHT COLLECT ALL LOCAL CHARGES AT DESTINATION FOR CONSIGNEE'S ACCOUNT SA ID TO BE SAID TO WEIGH</t>
  </si>
  <si>
    <t>218 SCHANCK ROAD, PO BOX 6309 FREEH OLD NEW JERSEY 07728 USA</t>
  </si>
  <si>
    <t>20 BEL AIR PROMENADE PRASHAD NAGAR GUYANA TEL:592 218-0085/ 592 626 74 93 FAX:592 218 0054</t>
  </si>
  <si>
    <t>ZCSU8668300</t>
  </si>
  <si>
    <t>ZIMUGTG09264</t>
  </si>
  <si>
    <t>33W</t>
  </si>
  <si>
    <t>ZZCK95908CTA322349</t>
  </si>
  <si>
    <t>ROUND GREENHEART PILES 789 LINEAL FEET F REIGHT COLLECT ALL LOCAL CHARGES AT DESTI NATION FOR CONSIGNEE'S ACCOUNT SAID TO BE SAID TO WEIGH</t>
  </si>
  <si>
    <t>WGM/8462/GREY ENDS</t>
  </si>
  <si>
    <t>OF DELAWARE 218 SCHANCK ROAD, PO BO X 6309 FREEHOLD NEW JERSEY 07728 US A TEL:732-303-6049 FAX:732-303-607</t>
  </si>
  <si>
    <t>GVCU5008275</t>
  </si>
  <si>
    <t>ZIMUGTG09247</t>
  </si>
  <si>
    <t>65W</t>
  </si>
  <si>
    <t>ZZCK95875CTA322010</t>
  </si>
  <si>
    <t>DRESSED GREENHEART LUMBER S4S, E4E FREIG HT COLLECT ALL LOCAL CHARGES AT DESTINATI ON FOR CONSIGNEE'S ACCOUNT SAID TO BE SAI D TO WEIGH</t>
  </si>
  <si>
    <t>AENEAS</t>
  </si>
  <si>
    <t>WGM 8404 POG</t>
  </si>
  <si>
    <t>GVDU2043419</t>
  </si>
  <si>
    <t>ZIMUGTG09132</t>
  </si>
  <si>
    <t>ZZCK99519CTA319019</t>
  </si>
  <si>
    <t>(46 PIECES DARINA LUMBER - 2628BM) (11 P IECES SHIBADAN LUMBER - 600BM) (4 PIECES TATABU LUMBER - 204BM) (4 PIECES COW WOOD LUMBER - 228BM) (16 PIECES PURPLEHEART L UMBER - 876BM) (51 PIECES KABUKALLI LUMBE R 3000BM) FREIGHT COLLECT ALL LOCAL CHARG ES AT DESTINATION FOR CONSIGNEE'S ACCOUNT SAID TO BE SAID TO WEIGH</t>
  </si>
  <si>
    <t>WGM 8441/P.O.G</t>
  </si>
  <si>
    <t>ZCSU8431468</t>
  </si>
  <si>
    <t>ZIMUGTG09140</t>
  </si>
  <si>
    <t>ZZCK99527CTA318901</t>
  </si>
  <si>
    <t>ROUND GREENHEART PILES 770 LINEAL FEET F REIGHT COLLECT ALL LOCAL CHARGES AT DESTI NATION FOR CONSIGNEE'S ACCOUNT SAID TO BE SAID TO WEIGH</t>
  </si>
  <si>
    <t>WGM/8446/PINK ENDS</t>
  </si>
  <si>
    <t>DFSU6298299</t>
  </si>
  <si>
    <t>ZIMUGTG09141</t>
  </si>
  <si>
    <t>CTA318902ZZCK99526</t>
  </si>
  <si>
    <t>ROUND GREENHEART PILES 1115 LINEAL FEET FREIGHT COLLECT ALL LOCAL CHARGES AT DEST INATION FOR CONSIGNEE'S ACCOUNT SAID TO B E SAID TO WEIGH</t>
  </si>
  <si>
    <t>WGM 8439</t>
  </si>
  <si>
    <t>OF DELAWARE 218 SCHANCK ROAD, PO BO X 6309, FREEHOLD, NEW JERSEY 07728, USA TEL:732-303-6049 FAX:732-303-</t>
  </si>
  <si>
    <t>ZCSU8968415</t>
  </si>
  <si>
    <t>ZIMUGTG09108</t>
  </si>
  <si>
    <t>ZZCK99493CTA318506</t>
  </si>
  <si>
    <t>BUNDLES EKKI HARDWOOD 41.206 NET WEIGHT .</t>
  </si>
  <si>
    <t>ISSARA NAREE</t>
  </si>
  <si>
    <t>WGM CAMDEN PO # 2014-50 54+55 HS CODE 440729</t>
  </si>
  <si>
    <t>HAATLANDHAVEN 3 8263 AS KAMPEN THE NETHERLANDS</t>
  </si>
  <si>
    <t>CCBEEC240AWCD033</t>
  </si>
  <si>
    <t>EC240</t>
  </si>
  <si>
    <t>THAILAND</t>
  </si>
  <si>
    <t>ROUND GREENHEART PILES1254 LIN FT LENGT HS 30'-39' FREIGHT COLLECT ALL LOCAL CHAR GES AT DESTINATION FOR CONSIGNEE'S ACCOUN T SAID TO BE SAID TO WEIGH</t>
  </si>
  <si>
    <t>JXLU2746766</t>
  </si>
  <si>
    <t>ZIMUGTG09070</t>
  </si>
  <si>
    <t>56W</t>
  </si>
  <si>
    <t>ZZCK99422CTA317627</t>
  </si>
  <si>
    <t>GREENHEART PILES FREIGHT COLLECT ALL LOC AL CHARGES AT DESTINATION FOR CONSIGNEE'S ACCOUNT SAID TO BE SAID TO WEIGH</t>
  </si>
  <si>
    <t>WGM 8420</t>
  </si>
  <si>
    <t>OF DELAWARE 218 SCHANCK ROAD, PO BO X 6309 FREEHOLD, NJ 07728 USA TEL:1 -7323036049 FAX:1-7323036075</t>
  </si>
  <si>
    <t>ZCSU8724337</t>
  </si>
  <si>
    <t>ZIMUGTG09058</t>
  </si>
  <si>
    <t>ZZCK97895CTA314116</t>
  </si>
  <si>
    <t>16877 EAST COLONIAL DR. #305 ORLAND O FLORIDA 32820 USA TEL:14079823328 FAX:14075443411</t>
  </si>
  <si>
    <t>DRESSED GREENHEART LUMBER FREIGHT COLLEC T ALL LOCAL CHARGES AT DESTINATION FOR CO NSIGNEE'S ACCOUNT SAID TO BE SAID TO WEIG H</t>
  </si>
  <si>
    <t>WGM 8404 &amp; 8420</t>
  </si>
  <si>
    <t>ZCSU8494403</t>
  </si>
  <si>
    <t>ZIMUGTG09043</t>
  </si>
  <si>
    <t>CTA313621ZZCK97831</t>
  </si>
  <si>
    <t>16877 EAST COLONIAL DR. #305 ORLAND O FL 32820 USA TEL:14079823328 FAX: 14075443411</t>
  </si>
  <si>
    <t>RAFEEK KHAN T/A</t>
  </si>
  <si>
    <t>OF DELAWARE 218 SCHANCK ROAD, PO BO X 6309 FREEHOLD NEW JERSEY 07728 US A TEL:17323036049 FAX:17323036075</t>
  </si>
  <si>
    <t>DURABLE WOOD PRODUCTS ENTERPRISES 8 1 STONE AVENUE SECTION M CAMPBELLVI LLE, GEORGETOWN GUYANA</t>
  </si>
  <si>
    <t>ZIMU1303572</t>
  </si>
  <si>
    <t>ZIMUGTG08962</t>
  </si>
  <si>
    <t>ZZCK88343CTA312262</t>
  </si>
  <si>
    <t>16877 EAST COLONIAL DR. # 305 ORLAN DO FLORIDA 33820 USA TEL:1407982332 8 FAX:14075443411</t>
  </si>
  <si>
    <t>(1 PIECE DARINA LUMBER 698BM) (69 PIECES GREENHEART LUMBER - 5231BM) FREIGHT COLL ECT ALL LOCAL CHARGES AT DESTINATION FOR CONSIGNEE'S ACCOUNT SAID TO BE SAID TO WE IGH</t>
  </si>
  <si>
    <t>WGM 8363/8409</t>
  </si>
  <si>
    <t>OF DELAWARE 218 SCHANCK ROAD, PO BO X 6309 FREEHOLD, NEW JERSEY 07728 U SA TEL:732-303-6049 FAX:732-303-60</t>
  </si>
  <si>
    <t>ZCSU8793507</t>
  </si>
  <si>
    <t>ZIMUGTG08876</t>
  </si>
  <si>
    <t>55W</t>
  </si>
  <si>
    <t>ZZCK88216CTA309159</t>
  </si>
  <si>
    <t>ROUND GREENHEART PILES 730 LINEAL FEET F REIGHT COLLECT ALL LOCAL CHARGES AT DESTI NATION FOR CONSIGNEE'S ACCOUNT SAID TO BE SAID TO WEIGH</t>
  </si>
  <si>
    <t>ZIM SHANGHAI</t>
  </si>
  <si>
    <t>WGM/8384-A/</t>
  </si>
  <si>
    <t>UESU4536601</t>
  </si>
  <si>
    <t>ZIMUGTG08789</t>
  </si>
  <si>
    <t>CTA303054ZZCK87449</t>
  </si>
  <si>
    <t>ROUND GREENHEART PILES  1626LIN FT LENG THS 20FT - 35FT FREIGHT COLLECT ALL LOCAL CHARGES AT DESTINATION FOR CONSIGNEE'S A CCOUNT SAID TO BE SAID TO WEIGH</t>
  </si>
  <si>
    <t>ENDS PAINTED</t>
  </si>
  <si>
    <t>OF DELAWARE 218 SCHANCK ROAD, PO BO X 6309 FREEHOLD NEW JERSEY 07728 US A TEL:7323036049 FAX:7323036075</t>
  </si>
  <si>
    <t>20 BEL AIR PROMENADE PRASHAD NAGAR GUYANA TEL:592 218 0085/ 626-7493 F AX:592 218 0054</t>
  </si>
  <si>
    <t>ZCSU8453657</t>
  </si>
  <si>
    <t>ZIMUGTG08736</t>
  </si>
  <si>
    <t>30W</t>
  </si>
  <si>
    <t>CTA298757ZZCK87092</t>
  </si>
  <si>
    <t>ROUND GREENHEART PILES  1750 LIN FT LEN GTHS 20' - 30' FREIGHT COLLECT ALL LOCAL CHARGES AT DESTINATION FOR CONSIGNEE'S A CCOUNT SAID TO BE SAID TO WEIGH</t>
  </si>
  <si>
    <t>ZCSU8616970</t>
  </si>
  <si>
    <t>ZIMUGTG08633</t>
  </si>
  <si>
    <t>CTA296789ZZCK86818</t>
  </si>
  <si>
    <t>ROUND GREENHEART PILES 760 LINEAL FEET F REIGHT COLLECT ALL LOCAL CHARGES AT DESTI NATION FOR CONSIGNEE'S ACCOUNT SAID TO BE SAID TO WEIGH</t>
  </si>
  <si>
    <t>WGM/8384/</t>
  </si>
  <si>
    <t>99 LALUNI STREET QUEENSTOWN GEORGET OWN GUYANA SOUTH AMERICA</t>
  </si>
  <si>
    <t>TCNU8750434</t>
  </si>
  <si>
    <t>ZIMUGTG08649</t>
  </si>
  <si>
    <t>ZZCK86862CTA297195</t>
  </si>
  <si>
    <t>ROUND GREENHEART PILES PURCHASE ORDER# VWL/WGM 8279-A END COLOUR-PINK UP TO 40' 87 PIECES 41'-50' 194 PIECES 51'-60' 157 PIECES 61'-70' 98 PIECES 71'-OVER 4 PIECES</t>
  </si>
  <si>
    <t>IDA</t>
  </si>
  <si>
    <t>WGM/8279 A / P.O.G.</t>
  </si>
  <si>
    <t>SOAI217GEODAV001</t>
  </si>
  <si>
    <t>ANTIGUA AND BARBUDA</t>
  </si>
  <si>
    <t>GUYANA</t>
  </si>
  <si>
    <t>ROUND GREENHEART PILES PURCHASE ORDER # VWL/WGM 8279-B END COLOUR: GREY AND WHITE &amp; GREYUP TO 40' 8 PIECES 41'-50' 48 PIECE S 51'-60' 69 PIECES 61'-70' 79 PIECES</t>
  </si>
  <si>
    <t>WGM /8279 B / P.O.G.</t>
  </si>
  <si>
    <t>SOAI217GEODAV002</t>
  </si>
  <si>
    <t>ROUND GREENHEART PILES ORANGE ENDS WGM 8312 POG</t>
  </si>
  <si>
    <t>G S FOREST RESOURCES INC</t>
  </si>
  <si>
    <t>WGM 8312 POG</t>
  </si>
  <si>
    <t>20 BEL AIR PROMENADE PRASHAD NAGAR. GUYANA</t>
  </si>
  <si>
    <t>SOAI217GEODAV003</t>
  </si>
  <si>
    <t>GREENHEART PILES(CHLOROCARDIUM RODIEI)INCLUDING NAME/TYPE OF WOOD PURCHASE ORDER NO 8307 &amp;8329 ENDS COLOUR/MARKS ON ENDS WHITE ENDS WITH BLUE AND RED MARKS WGM 8307 P.O.G. WGM8329 P.O.G.</t>
  </si>
  <si>
    <t>WGM 8307 P.O.G. WGM 8329 P.O.G.</t>
  </si>
  <si>
    <t>81 STONE AVENUE SECTION M CAMBELLVILLE GEORGTOWN</t>
  </si>
  <si>
    <t>SOAI217GEODAV004</t>
  </si>
  <si>
    <t>ROUGH SAWN GREENHEART LUMBER PURCHASE ORDER #WGM 8322 END COLOUR: WHITE</t>
  </si>
  <si>
    <t>MS / 8322 / P.O.G.</t>
  </si>
  <si>
    <t>SOAI217GEODAV006</t>
  </si>
  <si>
    <t>(16 PIECES GREENHEART LUMBER R/S) (20 PI ECES GREENHEART PILES) FREIGHT COLLECT AL L LOCAL CHARGES AT DESTINATION FOR CONSIG NEE'S ACCOUNT SAID TO BE SAID TO WEIGH</t>
  </si>
  <si>
    <t>WGM PO# 8306</t>
  </si>
  <si>
    <t>ZCSU7014135</t>
  </si>
  <si>
    <t>ZIMUGTG07945</t>
  </si>
  <si>
    <t>27W</t>
  </si>
  <si>
    <t>CTA269671 ZZCK53155</t>
  </si>
  <si>
    <t>DURABLE WOOD PRODUCTS ENTERPRISE</t>
  </si>
  <si>
    <t>WGM PO# 8297</t>
  </si>
  <si>
    <t>ZCSU8717071</t>
  </si>
  <si>
    <t>ZIMUGTG07946</t>
  </si>
  <si>
    <t>CTA269676 ZZCK53148</t>
  </si>
  <si>
    <t>ZIM CONSTANZA</t>
  </si>
  <si>
    <t>WGM PO# 8246 POG</t>
  </si>
  <si>
    <t>AMFU8641241</t>
  </si>
  <si>
    <t>ZIMUGTG07893</t>
  </si>
  <si>
    <t>30E</t>
  </si>
  <si>
    <t>CTA312358 ZZCK53000</t>
  </si>
  <si>
    <t>ROUND GREENHEART PILES  1120 LIN FT LEN GTHS - 35' - 39' FREIGHT COLLECT ALL LOCA L CHARGES AT DESTINATION FOR CONSIGNEE'S ACCOUNT SAID TO BE SAID TO WEIGH</t>
  </si>
  <si>
    <t>ZIM QINGDAO</t>
  </si>
  <si>
    <t>BLUE ENDS</t>
  </si>
  <si>
    <t>OF DELAWARE 218 SCHANCK ROAD, FREEH OLD NJ 07728 USA TEL:7323036049 FAX :7323036075</t>
  </si>
  <si>
    <t>ZCSU8205368</t>
  </si>
  <si>
    <t>ZIMUGTG07887</t>
  </si>
  <si>
    <t>48E</t>
  </si>
  <si>
    <t>CTA311842 ZZCK67327</t>
  </si>
  <si>
    <t>EKKI TIMBER</t>
  </si>
  <si>
    <t>KUALA LUMPUR EXPRESS</t>
  </si>
  <si>
    <t>HAAT LANDHAVEN 3 AS KAMPEN KAMPEN 8263 NETHERLANDS</t>
  </si>
  <si>
    <t>ACLU9630524</t>
  </si>
  <si>
    <t>ATLLUSNYC6352</t>
  </si>
  <si>
    <t>ACLU4J50S6465136</t>
  </si>
  <si>
    <t>4J50</t>
  </si>
  <si>
    <t>A000004</t>
  </si>
  <si>
    <t>ROTTERDAM, NETHER</t>
  </si>
  <si>
    <t>DURABLE WOOD PRODUCTS ENT.</t>
  </si>
  <si>
    <t>ZIM TARRAGONA</t>
  </si>
  <si>
    <t>WGM PO# 8231 POG</t>
  </si>
  <si>
    <t>ZCSU8331453</t>
  </si>
  <si>
    <t>ZIMUGTG07785</t>
  </si>
  <si>
    <t>CTA305950 ZZCK52661</t>
  </si>
  <si>
    <t>WGM PO# 8297 POG</t>
  </si>
  <si>
    <t>ZCSU8851007</t>
  </si>
  <si>
    <t>ZIMUGTG07787</t>
  </si>
  <si>
    <t>CTA305953 ZZCK52694</t>
  </si>
  <si>
    <t>GREENHEART PILES 35' TO 39' FREIGHT COLL ECT ALL LOCAL CHARGES AT DESTINATION FOR CONSIGNEE'S ACCOUNT SAID TO BE SAID TO WE IGH</t>
  </si>
  <si>
    <t>INTERIOR FOREST INDUSTRIES LTD.</t>
  </si>
  <si>
    <t>LOT 10-12 LOMBARD STREET GEORGETOW N GUYANA</t>
  </si>
  <si>
    <t>TCNU8530954</t>
  </si>
  <si>
    <t>ZIMUGTG07797</t>
  </si>
  <si>
    <t>CTA306008 ZZCK52689</t>
  </si>
  <si>
    <t>ROUND GREENHEART PILES  1043 LIN FT LEN GTHS - 27' - 39' FREIGHT COLLECT ALL LOCA L CHARGES AT DESTINATION FOR CONSIGNEE'S ACCOUNT SAID TO BE SAID TO WEIGH</t>
  </si>
  <si>
    <t>ZCSU8995426</t>
  </si>
  <si>
    <t>ZIMUGTG07707</t>
  </si>
  <si>
    <t>29E</t>
  </si>
  <si>
    <t>CTA302101 ZZCK52201</t>
  </si>
  <si>
    <t>GREENHEART PILES GREENHEART PILES</t>
  </si>
  <si>
    <t>ZIM RIO GRANDE</t>
  </si>
  <si>
    <t>WGM PO#8246 POG WGM PO# 8246 POG</t>
  </si>
  <si>
    <t>TCKU9352071 CAIU8253970</t>
  </si>
  <si>
    <t>ZIMUGTG07625</t>
  </si>
  <si>
    <t>55E</t>
  </si>
  <si>
    <t>CTA301371 ZZCK51411 CTA301370 ZZCK51410</t>
  </si>
  <si>
    <t>FILE: 70252 CONTRAT: FSC14-17 1-100% 500 PIECES SOIT 20 C OLIS DEBITES AZOBE (LOPHIRA AL ATA) FSC 100% AD BESC: N 8550 2 DECL. N E 9705 DU 10/06/ 14 HS CODE: 4407293808 FRET PAYABLE A DESTINATION FILE: 70252 CONTRAT: FSC14-17 1-100% 500 PIECES SOIT 20 C OLIS DEBITES AZOBE (LOPHIRA AL ATA) FSC 100% AD BESC: N 8550 2 DECL. N E 9705 DU 10/06/ 14 HS CODE: 4407293808 FRET PAYABLE A DESTINATION</t>
  </si>
  <si>
    <t>GETMA CAMEROUN/DOUALA</t>
  </si>
  <si>
    <t>Algeciras</t>
  </si>
  <si>
    <t>MAERSK PITTSBURGH</t>
  </si>
  <si>
    <t>'SUPPLIER CERTIFIES THAT THE COVER B OARDS, SPACER STICKS AND BLOCKS ARE THE SAME SPECIES AS THE LUMBER BEING SHIPPED. THEY ARE PART OF THE LUMBE R SHIPEMNT, SUBJECT TO APHIS INSPECT ION AND ARE EXEMPT WPM RULE' + SERVI CE CONTRACT 681021 'SUPPLIER CERTIFIES THAT THE COVER B OARDS, SPACER STICKS AND BLOCKS ARE THE SAME SPECIES AS THE LUMBER BEING SHIPPED. THEY ARE PART OF THE LUMBE R SHIPEMNT, SUBJECT TO APHIS INSPECT ION AND ARE EXEMPT WPM RULE' + SERVI CE CONTRACT 681021</t>
  </si>
  <si>
    <t>PO BOX 6309 NJ 07728 FREEHOLD 1-7323036049 TEL EX 1-732303 60</t>
  </si>
  <si>
    <t>FOR ACCOUNT CFK SA BP. 1616 DOUALA - CAMEROUN 237-33428022 TEL EX 237-3342 33</t>
  </si>
  <si>
    <t>MSKU5013942 MSKU5207505</t>
  </si>
  <si>
    <t>2CB0 2CB0</t>
  </si>
  <si>
    <t>SAFM563682481</t>
  </si>
  <si>
    <t>CM0111080 CM0116313</t>
  </si>
  <si>
    <t>UNITED STATES</t>
  </si>
  <si>
    <t>SAFM</t>
  </si>
  <si>
    <t>SAFMARINE CONTAINER LINES (HEREINAFTER SAFMARINE)</t>
  </si>
  <si>
    <t>MADISON</t>
  </si>
  <si>
    <t>NJ</t>
  </si>
  <si>
    <t>07940-0880</t>
  </si>
  <si>
    <t>GIRALDA FARMS #2 MADISON AVE PO BOX 880</t>
  </si>
  <si>
    <t>DOUALA</t>
  </si>
  <si>
    <t>ROUND GREENHEART PILES  927 LIN FT LENG THS 25' - 39' FREIGHT COLLECT ALL LOCAL CHARGES AT DESTINATION FOR CONSIGNEE'S AC COUNT SAID TO BE SAID TO WEIGH</t>
  </si>
  <si>
    <t>ZIM LUANDA</t>
  </si>
  <si>
    <t>FSCU6547720</t>
  </si>
  <si>
    <t>ZIMUGTG07603</t>
  </si>
  <si>
    <t>38E</t>
  </si>
  <si>
    <t>CTA300827 ZZCK50490</t>
  </si>
  <si>
    <t>ROUGH SAWN GREENHEART 3 X 8 TO 6 X 6 16 - TO 20- FREIGHT COLLECT ALL LOCAL CHARGE S AT DESTINATION FOR CONSIGNEE-S ACCOUNT SAID TO BE SAID TO WEIGH</t>
  </si>
  <si>
    <t>TOOLSIE PERSAUD LIMITED</t>
  </si>
  <si>
    <t>LOT 1-4 AND 10-12 LOMBARD STREET G EORGETOWN GUYANA</t>
  </si>
  <si>
    <t>TCNU8888927</t>
  </si>
  <si>
    <t>ZIMUGTG07496</t>
  </si>
  <si>
    <t>28E</t>
  </si>
  <si>
    <t>CTA298181 ZZCK65238</t>
  </si>
  <si>
    <t>GREENHEART PILES GREENHEART PILES GREENHEART PILES GREENHEART PILES</t>
  </si>
  <si>
    <t>WGM 8250 WGM 8250 WGM 8250 WGM 8250</t>
  </si>
  <si>
    <t>218 SCHANCK ROAD, PO. BOX 6309 FREE HOLD NEW JERSEY 07728 USA</t>
  </si>
  <si>
    <t>ZCSU2572387 ZCSU8479076 ZCSU2585131 ZCSU8925265</t>
  </si>
  <si>
    <t>4200 4500 4200 4500</t>
  </si>
  <si>
    <t>ZIMUGTG07422</t>
  </si>
  <si>
    <t>54E</t>
  </si>
  <si>
    <t>CTA293358 ZZCK51977 CTA293356 ZZCK51978 CTA293357 ZZCK51981 CTA293355 ZZCK51988</t>
  </si>
  <si>
    <t>(15 PIECES GREENHEART PILES) (10 PIECES GREENHEART LUMBER R/SAWN) FREIGHT COLLECT ALL LOCAL CHARGES AT DESTINATION FOR CON SIGNEE'S ACCOUNT SAID TO BE SAID TO WEIGH</t>
  </si>
  <si>
    <t>ZIM TEXAS</t>
  </si>
  <si>
    <t>WGM 8236</t>
  </si>
  <si>
    <t>OF DELAWARE 218 SCHANCK ROAD, PO. B OX 6309 FREEHOLD NEW JERSEY 07728 U SA</t>
  </si>
  <si>
    <t>ZCSU8641192</t>
  </si>
  <si>
    <t>ZIMUGTG07361</t>
  </si>
  <si>
    <t>26E</t>
  </si>
  <si>
    <t>CTA291911 ZZCK60523</t>
  </si>
  <si>
    <t>ROUGH SAWN GREENHEART 3 X 8 - 12' TO 20 ' FREIGHT COLLECT ALL LOCAL CHARGES AT DE STINATION FOR CONSIGNEE'S ACCOUNT SAID TO BE SAID TO WEIGH</t>
  </si>
  <si>
    <t>OF DELAWARE 218 SCHANCK ROAD, FREEH OLD NJ 07728 USA</t>
  </si>
  <si>
    <t>LOT 1-4 10-12 LOMBARD STREET GEORG ETOWN GUYANA</t>
  </si>
  <si>
    <t>ZCSU8096776</t>
  </si>
  <si>
    <t>ZIMUGTG07388</t>
  </si>
  <si>
    <t>CTA291995 ZZCK60561</t>
  </si>
  <si>
    <t>GREENHEART PILES FREIGHT COLLECT ALL LOC AL CHARGES AT DESTINATION FOR CONSIGNEE-S ACCOUNT SAID TO BE SAID TO WEIGH</t>
  </si>
  <si>
    <t>WGM 8218</t>
  </si>
  <si>
    <t>AMFU8954966</t>
  </si>
  <si>
    <t>ZIMUGTG07245</t>
  </si>
  <si>
    <t>36E</t>
  </si>
  <si>
    <t>CTA288141 ZZCK57353</t>
  </si>
  <si>
    <t>ROUND GREENHEART PILES  1104 LIN FT LEN GTHS 20- - 29- FREIGHT COLLECT ALL LOCAL CHARGES AT DESTINATION FOR CONSIGNEE-S A CCOUNT SAID TO BE SAID TO WEIGH</t>
  </si>
  <si>
    <t>WHITE ENDS</t>
  </si>
  <si>
    <t>FSCU9288427</t>
  </si>
  <si>
    <t>ZIMUGTG07255</t>
  </si>
  <si>
    <t>CTA288091 ZZCK57387</t>
  </si>
  <si>
    <t>ROUND GREENHEART PILES  952 LIN FT LENG THS 35- - 39- FREIGHT COLLECT ALL LOCAL CHARGES AT DESTINATION FOR CONSIGNEE-S AC COUNT SAID TO BE SAID TO WEIGH</t>
  </si>
  <si>
    <t>FCIU8693025</t>
  </si>
  <si>
    <t>ZIMUGTG07256</t>
  </si>
  <si>
    <t>CTA288090 ZZCK57347</t>
  </si>
  <si>
    <t>ROUND GREENHEART PILES  857 LIN FT LENG THS 20- - 30- FREIGHT COLLECT ALL LOCAL CHARGES AT DESTINATION FOR CONSIGNEE-S AC COUNT SAID TO BE SAID TO WEIGH</t>
  </si>
  <si>
    <t>TGHU8561535</t>
  </si>
  <si>
    <t>ZIMUGTG07163</t>
  </si>
  <si>
    <t>CTA283443 ZZCK51750</t>
  </si>
  <si>
    <t>ROUND GREENHEART PILES  987 LINFT LENGT HS 30- - 39- FREIGHT COLLECT ALL LOCAL CH ARGES AT DESTINATION FOR CONSIGNEE-S ACCO UNT SAID TO BE SAID TO WEIGH</t>
  </si>
  <si>
    <t>CRSU9046858</t>
  </si>
  <si>
    <t>ZIMUGTG07098</t>
  </si>
  <si>
    <t>44E</t>
  </si>
  <si>
    <t>CTA278166 ZZZC921057</t>
  </si>
  <si>
    <t>ROUND GREENHEART PILES  959 LIN FT LENG THS 35- - 39- FREIGHT COLLECT ALL LOCAL CHARGES AT DESTINATION FOR CONSIGNEE-S AC COUNT SAID TO BE SAID TO WEIGH</t>
  </si>
  <si>
    <t>ZCSU8683264</t>
  </si>
  <si>
    <t>ZIMUGTG07099</t>
  </si>
  <si>
    <t>CTA276750 ZZZC921043</t>
  </si>
  <si>
    <t>(12- BUNDLES OF GREENHEART LUMBER R/S) F REIGHT COLLECT ALL LOCAL CHARGES AT DESTI NATION FOR CONSIGNEE-S ACCOUNT SAID TO BE SAID TO WEIGH</t>
  </si>
  <si>
    <t>WGM 8219</t>
  </si>
  <si>
    <t>ZCSU2776415</t>
  </si>
  <si>
    <t>ZIMUGTG07086</t>
  </si>
  <si>
    <t>35E</t>
  </si>
  <si>
    <t>CTA278002 ZZZC921012</t>
  </si>
  <si>
    <t>WGM 8174</t>
  </si>
  <si>
    <t>ZCSU8989296</t>
  </si>
  <si>
    <t>ZIMUGTG06949</t>
  </si>
  <si>
    <t>47W</t>
  </si>
  <si>
    <t>CTA274462 ZZZC924283</t>
  </si>
  <si>
    <t>GREENHEART LUMBER R/S GREENHEART LUMBER R/S GREENHEART LUMBER R/S</t>
  </si>
  <si>
    <t>WGM 8188 P.O.G WGM 8188 P.O.G WGM 8188 P.O.G</t>
  </si>
  <si>
    <t>FSCU6707031 FCIU8911810 FSCU3881435</t>
  </si>
  <si>
    <t>4500 4500 2200</t>
  </si>
  <si>
    <t>ZIMUGTG06972</t>
  </si>
  <si>
    <t>CTA274649 ZZZC924330 CTA274650 ZZZC924300 CTA274648 ZZZC924340</t>
  </si>
  <si>
    <t>ROUGH SAWN GREENHEART LUMBER 35 PIECES 5,278 BOARD FEET MARKS: P.O.G/WAXED ENDS</t>
  </si>
  <si>
    <t>Port of Spain</t>
  </si>
  <si>
    <t>MSC JADE</t>
  </si>
  <si>
    <t>Trinidad</t>
  </si>
  <si>
    <t>218 SCHANCK ROAD, SUITE # 2 P.O. BO JERSEY CITY NJ 07308 UNITED STATES</t>
  </si>
  <si>
    <t>MSCU6541380</t>
  </si>
  <si>
    <t>X</t>
  </si>
  <si>
    <t>MSCUGU002403</t>
  </si>
  <si>
    <t>350R</t>
  </si>
  <si>
    <t>CTA 266446 3447</t>
  </si>
  <si>
    <t>MSCU</t>
  </si>
  <si>
    <t>MSC-MEDITERRANEAN SHIPPING COMPANY S A</t>
  </si>
  <si>
    <t>GENEVA</t>
  </si>
  <si>
    <t>CH 1206</t>
  </si>
  <si>
    <t>40 AVENUE EUGENE PITTARD</t>
  </si>
  <si>
    <t>ZCSU8877763</t>
  </si>
  <si>
    <t>ZIMUGTG06950</t>
  </si>
  <si>
    <t>46W</t>
  </si>
  <si>
    <t>CTA274284 ZZZC924267</t>
  </si>
  <si>
    <t>GREENHEART LUMBER R/S GREENHEART LUMBER R/S</t>
  </si>
  <si>
    <t>WGM 8188 WGM 8188</t>
  </si>
  <si>
    <t>ZIMU1096074 ZCSU8578567</t>
  </si>
  <si>
    <t>2200 4500</t>
  </si>
  <si>
    <t>ZIMUGTG06915</t>
  </si>
  <si>
    <t>CTA274103 ZZZC924075 CTA274102 ZZZC924207</t>
  </si>
  <si>
    <t>ZIM PUSAN</t>
  </si>
  <si>
    <t>CAIU9221832 ZCSU8553872</t>
  </si>
  <si>
    <t>ZIMUGTG06893</t>
  </si>
  <si>
    <t>40W</t>
  </si>
  <si>
    <t>CTA269992 ZZZC927751 CTA269991 ZZZC927715</t>
  </si>
  <si>
    <t>ROUGH SAWN GREENHEART 3 X 8 - 16- TO 20 - FREIGHT COLLECT ALL LOCAL CHARGES AT DE STINATION FOR CONSIGNEE-S ACCOUNT SAID TO BE SAID TO WEIGH</t>
  </si>
  <si>
    <t>ZIM MONACO</t>
  </si>
  <si>
    <t>WGM/8182</t>
  </si>
  <si>
    <t>ZCSU8802506</t>
  </si>
  <si>
    <t>ZIMUGTG06819</t>
  </si>
  <si>
    <t>CTA268460 ZZZC925221</t>
  </si>
  <si>
    <t>ROUND GREENHEART PILES 1285 LIN FT LENG THS - 20- - 39- FREIGHT COLLECT ALL LOCAL CHARGES AT DESTINATION FOR CONSIGNEE-S A CCOUNT SAID TO BE SAID TO WEIGH</t>
  </si>
  <si>
    <t>20 BEL AIR PROMENADE PRASHAD NAGAR, GEORGETOWN GUYANA TEL:592 218 0085 / 626 7493 FAX:592 218 0054</t>
  </si>
  <si>
    <t>ZCSU7004245</t>
  </si>
  <si>
    <t>ZIMUGTG06766</t>
  </si>
  <si>
    <t>24E</t>
  </si>
  <si>
    <t>CTA266352 ZZZC928873</t>
  </si>
  <si>
    <t>WGM 8177</t>
  </si>
  <si>
    <t>FCIU8639132</t>
  </si>
  <si>
    <t>ZIMUGTG06779</t>
  </si>
  <si>
    <t>CTA267225 ZZZC921245</t>
  </si>
  <si>
    <t>WGM 8176</t>
  </si>
  <si>
    <t>ZCSU8794566</t>
  </si>
  <si>
    <t>ZIMUGTG06796</t>
  </si>
  <si>
    <t>CTA267328 ZZZC928963</t>
  </si>
  <si>
    <t>3 PIECES ROUGH SAWN TATABU LUMBER 160 BOARD FEET MARKS: P.O.G / WAXED ENDS</t>
  </si>
  <si>
    <t>MSC VANESSA</t>
  </si>
  <si>
    <t>MSCU9010834</t>
  </si>
  <si>
    <t>MSCUGU001751</t>
  </si>
  <si>
    <t>338R</t>
  </si>
  <si>
    <t>(99 PIECES ROUGH SAWN KABUKALLI LUMBER - 8.38CBM) (23 PIECES ROUGH SAWN MORA LUMB ER - 1.49CBM) (65 PIECES ROUGH SAWN SHIBA DAN LUMBER - 6.55CBM) (6 PIECES ROUGH SAW N TATABU LUMBER - 0.26CBM) (27 PIECES ROU GH SAWN BURADA LUMBER - 2.19CBM) FREIGHT COLLECT ALL LOCAL CHARGES AT DESTINATION FOR CONSIGNEE-S ACCOUNT SAID TO BE SAID T O WEIGH</t>
  </si>
  <si>
    <t>WGM/1339/WAXED ENDS</t>
  </si>
  <si>
    <t>CLHU8688709</t>
  </si>
  <si>
    <t>ZIMUGTG06682</t>
  </si>
  <si>
    <t>CTA259884 ZZZC914643</t>
  </si>
  <si>
    <t>ROUND GREENHEART PILES 1638 LIN FT LENG THS - 16- - 30- FREIGHT COLLECT ALL LOCAL CHARGES AT DESTINATION FOR CONSIGNEE-S A CCOUNT SAID TO BE SAID TO WEIGH</t>
  </si>
  <si>
    <t>ZCSU8943783</t>
  </si>
  <si>
    <t>ZIMUGTG06691</t>
  </si>
  <si>
    <t>CTA262088 ZZZC913525</t>
  </si>
  <si>
    <t>HS CODE 440729 EKKI HARDWOOD HS CODE 440729 EKKI HARDWOOD</t>
  </si>
  <si>
    <t>CMA CGM L-ETOILE</t>
  </si>
  <si>
    <t>TGHU6311774 CLHU8482894</t>
  </si>
  <si>
    <t>ATLLUSNYC3105301</t>
  </si>
  <si>
    <t>CMDURTM0571015</t>
  </si>
  <si>
    <t>413S</t>
  </si>
  <si>
    <t>A002428 A002427</t>
  </si>
  <si>
    <t>WGM 81242</t>
  </si>
  <si>
    <t>ZCSU8394174</t>
  </si>
  <si>
    <t>ZIMUGTG06670</t>
  </si>
  <si>
    <t>27E</t>
  </si>
  <si>
    <t>CTA259731 ZZZC913403</t>
  </si>
  <si>
    <t>(106 PIECES ROUGH SAWN GREENHEART LUMBER 7469 BOARD FEET) FREIGHT COLLECT ALL LOC AL CHARGES AT DESTINATION FOR CONSIGNEE-S ACCOUNT SAID TO BE SAID TO WEIGH</t>
  </si>
  <si>
    <t>WGM/8140/WAXED ENDS</t>
  </si>
  <si>
    <t>ZCSU8304289</t>
  </si>
  <si>
    <t>ZIMUGTG06641</t>
  </si>
  <si>
    <t>23E</t>
  </si>
  <si>
    <t>CTA259318 ZZZC913404</t>
  </si>
  <si>
    <t>TEMU6796483</t>
  </si>
  <si>
    <t>ZIMUGTG06645</t>
  </si>
  <si>
    <t>CTA259501 ZZZC913401</t>
  </si>
  <si>
    <t>ROUGH SAWN GREENHEART LUMBER 11 BUNDLES 5,928 BOARD FEET MARKS: WGM/8132/P.O.G/WAXED ENDS ROUGH SAWN GREENHEART LUMBER 20 PIECES 6,048 BOARD FEET MARKS: WGM/8132/P.O.G/WAXED ENDS ROUGH SAWN GREENHEART LUMBER 9 BUNDLES 5,928 BOARD FEET MARKS: WGM/8132/P.O.G/WAXED ENDS</t>
  </si>
  <si>
    <t>South Riding Point</t>
  </si>
  <si>
    <t>MSC ANTARES</t>
  </si>
  <si>
    <t>Bahamas</t>
  </si>
  <si>
    <t>NO MARKS NO MARKS NO MARKS NO MARKS NO MARKS NO MARKS</t>
  </si>
  <si>
    <t>TGHU4379902 MSCU8514358 GLDU0872940</t>
  </si>
  <si>
    <t>4310 4510 4510</t>
  </si>
  <si>
    <t>MSCUGU001546</t>
  </si>
  <si>
    <t>337S</t>
  </si>
  <si>
    <t>CTA 248950 6318 CTA 248906 6317 CTA 248800 6317</t>
  </si>
  <si>
    <t>(62 PIECES ROUGH SAWN GREENHEART LUMBER - 8010 BOARD FEET FREIGHT COLLECT ALL LOC AL CHARGES AT DESTINATION FOR CONSIGNEE-S ACCOUNT SAID TO BE SAID TO WEIGH</t>
  </si>
  <si>
    <t>WGM/8049/WAXED ENDS</t>
  </si>
  <si>
    <t>ZCSU8238607</t>
  </si>
  <si>
    <t>ZIMUGTG06576</t>
  </si>
  <si>
    <t>49E</t>
  </si>
  <si>
    <t>CTA258680 ZZZC914607</t>
  </si>
  <si>
    <t>ROUND GREENHEART PILES  1638 LIN FT LE NGTHS 16- - 30- FREIGHT COLLECT ALL LOCAL CHARGES AT DESTINATION FOR CONSIGNEE-S A CCOUNT SAID TO BE SAID TO WEIGH</t>
  </si>
  <si>
    <t>DELAWARE 218 SCHANCK ROAD, PO BOX 6 309 FREEHOLD NEW JERSEY 07728 USA T EL:732-303-6049 FAX:732-303-6075</t>
  </si>
  <si>
    <t>20 BEL AIR PROMENADE PRASHAD NAGAR GEORGETOWN GUYANA TEL:592 218 0085 / 592 626 7493 FAX:592 218 0054</t>
  </si>
  <si>
    <t>ZCSU7008030</t>
  </si>
  <si>
    <t>ZIMUGTG06597</t>
  </si>
  <si>
    <t>CTA258811 ZZZC912585</t>
  </si>
  <si>
    <t>ROUGH SAWN GREENHEART 3 X 8 TO 3 X 10 - 16- TO 20- FREIGHT COLLECT ALL LOCAL CHAR GES AT DESTINATION FOR CONSIGNEE-S ACCOUN T SAID TO BE SAID TO WEIGH</t>
  </si>
  <si>
    <t>WGM/8137/PRODUCT OF GUYANA</t>
  </si>
  <si>
    <t>OF DELWARE 218 SCHANCK ROAD, FREEHO LD NJ 07728 USA</t>
  </si>
  <si>
    <t>ZCSU8560629</t>
  </si>
  <si>
    <t>ZIMUGTG06494</t>
  </si>
  <si>
    <t>CTA252683 ZZZC914339</t>
  </si>
  <si>
    <t>GREENHEART LUMBER R/S FREIGHT COLLECT AL L LOCAL CHARGES AT DESTINATION FOR CONSIG NEE-S ACCOUNT SAID TO BE SAID TO WEIGH</t>
  </si>
  <si>
    <t>WGM 8136 POG</t>
  </si>
  <si>
    <t>TCNU5358522</t>
  </si>
  <si>
    <t>ZIMUGTG06387</t>
  </si>
  <si>
    <t>38W</t>
  </si>
  <si>
    <t>CTA248518 ZZZC914944</t>
  </si>
  <si>
    <t>PCS GREENHEART PILES: 9 PCS X 58 FT 2 PCS X 59 FT 7 PCS X 60 FT 4 PCS X 61 FT 26 PCS X 62 FT FREIGHT COLLECT</t>
  </si>
  <si>
    <t>WILLIAM G. MOORE AND SON, INC.</t>
  </si>
  <si>
    <t>INDUSTRIAL HOUSTON</t>
  </si>
  <si>
    <t>218 SCHANCK RD. FREEHOLD NJ 07728 US</t>
  </si>
  <si>
    <t>NO. 1 STONE AVENUE SECTION M GEORGETOWN GY</t>
  </si>
  <si>
    <t>IDMCA30950002</t>
  </si>
  <si>
    <t>ZIM SHENZHEN</t>
  </si>
  <si>
    <t>WGM 8120</t>
  </si>
  <si>
    <t>ZCSU2601870</t>
  </si>
  <si>
    <t>ZIMUGTG06284</t>
  </si>
  <si>
    <t>CTA242778 ZZZC913707</t>
  </si>
  <si>
    <t>GREENHEART PILES GREENHEART LUMBER GREENHEART PILES</t>
  </si>
  <si>
    <t>WGM 8091 WGM 8119 WGM 8091</t>
  </si>
  <si>
    <t>TEMU6767593 XINU8091369 TEMU6746179</t>
  </si>
  <si>
    <t>ZIMUGTG06332</t>
  </si>
  <si>
    <t>20E</t>
  </si>
  <si>
    <t>CTA243874 ZZZC917276 CTA243875 ZZZC917308 CTA243873 ZZZC917275</t>
  </si>
  <si>
    <t>WGM 8091</t>
  </si>
  <si>
    <t>ZCSU2549704</t>
  </si>
  <si>
    <t>ZIMUGTG06242</t>
  </si>
  <si>
    <t>47E</t>
  </si>
  <si>
    <t>CTA242332 ZZZC913613</t>
  </si>
  <si>
    <t>EKKI HARDWOOD . . .</t>
  </si>
  <si>
    <t>HOLLAND FREIGHT BRIDGE BV</t>
  </si>
  <si>
    <t>CLIPPER BELLE</t>
  </si>
  <si>
    <t>WGM PO-8076 CAMDEN NJ HS CODE 440729</t>
  </si>
  <si>
    <t>AS FORWARDING AGENTS FOR WIJMA KAMPEN B.V. HAATLANDHAVEN 3 POSTBUS 241 8260 AE KAMPEN NEDERLAND</t>
  </si>
  <si>
    <t>CCBEEC197AWCD038</t>
  </si>
  <si>
    <t>EC197</t>
  </si>
  <si>
    <t>WGM PO-8069 NEW LONDON HS CODE 440729</t>
  </si>
  <si>
    <t>CCBEEC197AWNL008</t>
  </si>
  <si>
    <t>WAMARADANG LUMBER S4S E4E FREIGHT COLLEC T ALL LOCAL CHARGES AT DESTINATION FOR CO NSIGNEE-S ACCOUNT SAID TO BE SAID TO WEIG H</t>
  </si>
  <si>
    <t>WGM 7875</t>
  </si>
  <si>
    <t>ZIMU2845686</t>
  </si>
  <si>
    <t>ZIMUGTG06124</t>
  </si>
  <si>
    <t>19E</t>
  </si>
  <si>
    <t>CTA238327 ZZC20998K</t>
  </si>
  <si>
    <t>WGM 8062 WGM 8061</t>
  </si>
  <si>
    <t>ZCSU8670930 FCIU8645618</t>
  </si>
  <si>
    <t>ZIMUGTG06075</t>
  </si>
  <si>
    <t>CTA233095 ZZC15897K CTA233065 ZZC15898K</t>
  </si>
  <si>
    <t>ROUND GREENHEART PILES  1215 LIN FT LEN GTHS 30- - 38- FREIGHT COLLECT ALL LOCAL CHARGES AT DESTINATION FOR CONSIGNEE-S AC COUNT SAID TO BE SAID TO WEIGH</t>
  </si>
  <si>
    <t>NYK REMUS</t>
  </si>
  <si>
    <t>ZCSU2736710</t>
  </si>
  <si>
    <t>ZIMUGTG06055</t>
  </si>
  <si>
    <t>23W</t>
  </si>
  <si>
    <t>CTA232843 ZZC13072K</t>
  </si>
  <si>
    <t>SME AS CONSIGNEE</t>
  </si>
  <si>
    <t>ROUND GREENHEART PILES  1087 LIN FT LE NGTHS 16- - 39- FREIGHT COLLECT ALL LOCAL CHARGES AT DESTINATION FOR CONSIGNEE-S A CCOUNT SAID TO BE SAID TO WEIGH</t>
  </si>
  <si>
    <t>ZCSU2618554</t>
  </si>
  <si>
    <t>ZIMUGTG06056</t>
  </si>
  <si>
    <t>CTA232844 ZZC13073K</t>
  </si>
  <si>
    <t>WGM 8062 WGM 8062</t>
  </si>
  <si>
    <t>ZCSU8644777 ZCSU8638096</t>
  </si>
  <si>
    <t>ZIMUGTG05970</t>
  </si>
  <si>
    <t>CTA231419 ZZC12181K CTA231418 ZZC12178K</t>
  </si>
  <si>
    <t>(22 PIECES) ROUGH SAWN GREENHEART LUMBER FREIGHT COLLECT ALL LOCAL CHARGES AT DES TINATION FOR CONSIGNEE-S ACCOUNT SAID TO BE SAID TO WEIGH</t>
  </si>
  <si>
    <t>WGM/8062/WAXED ENDS</t>
  </si>
  <si>
    <t>218 SCHANCK ROAD, PO BOX 6309 FREEH OLD NEW JERSEY 07728 USA TEL:732-30 3-6049 FAX:732-303-6075</t>
  </si>
  <si>
    <t>INKU2615182</t>
  </si>
  <si>
    <t>ZIMUGTG05986</t>
  </si>
  <si>
    <t>CTA224576 ZZC13213K</t>
  </si>
  <si>
    <t>(22 PIECES) ROUGH SAWN GREENHEART LUMBER - 6336 BOARD FEET FREIGHT COLLECT ALL LO CAL CHARGES AT DESTINATION FOR CONSIGNEE- S ACCOUNT SAID TO BE SAID TO WEIGH</t>
  </si>
  <si>
    <t>ZCSU8256051</t>
  </si>
  <si>
    <t>ZIMUGTG06003</t>
  </si>
  <si>
    <t>CTA231356 ZZC13159K</t>
  </si>
  <si>
    <t>(77 PIECES ROUGH SAWN TATABU LUMBER - 7. 21CBM) (123 PIECES ROUGH SAWN KABUKALLI L UMBER-10.17CBM) (25 PIECES ROUGH SAWN SHI BADAN LUMBER - 1.85CBM) FREIGHT COLLECT A LL LOCAL CHARGES AT DESTINATION FOR CONSI GNEE-S ACCOUNT SAID TO BE SAID TO WEIGH</t>
  </si>
  <si>
    <t>WGM/8036/WAXED ENDS</t>
  </si>
  <si>
    <t>OF DELAWARE 218 SCHANCK ROAD, PO BO X 6309 FREEHOLD, NEW JERSEY 07728 USA TEL:732-303-6049 FAX:732-303-6</t>
  </si>
  <si>
    <t>ZCSU8546298</t>
  </si>
  <si>
    <t>ZIMUGTG05938</t>
  </si>
  <si>
    <t>41W</t>
  </si>
  <si>
    <t>CTA223763 ZZC12103K</t>
  </si>
  <si>
    <t>(81 PIECES ROUGH SAWN GREENHEART SECTION S) FREIGHT COLLECT ALL LOCAL CHARGES AT D ESTINATION FOR CONSIGNEE-S ACCOUNT SAID T O BE SAID TO WEIGH</t>
  </si>
  <si>
    <t>WGM/8032/WAXED ENDS</t>
  </si>
  <si>
    <t>OF DELAWARE 218 SCHANCK ROAD, PO BO X 6309, FREEHOLD NEW JERSEY 07728 U SA TEL:732-303-6049 FAX:732-303-60</t>
  </si>
  <si>
    <t>ZCSU2797594</t>
  </si>
  <si>
    <t>ZIMUGTG05832</t>
  </si>
  <si>
    <t>CTA228320 ZZC03869K</t>
  </si>
  <si>
    <t>WAMARADANG LUMBER FREIGHT COLLECT ALL LO CAL CHARGES AT DESTINATION FOR CONSIGNEE- S ACCOUNT SAID TO BE SAID TO WEIGH</t>
  </si>
  <si>
    <t>NYK DENEB</t>
  </si>
  <si>
    <t>WGM 1329</t>
  </si>
  <si>
    <t>OF DELAWARE 218 SCHANCK ROAD, PO BO X 6309 FREEHOLD NEW JERSEY 07728 US</t>
  </si>
  <si>
    <t>ZCSU8861828</t>
  </si>
  <si>
    <t>ZIMUGTG05675</t>
  </si>
  <si>
    <t>32W</t>
  </si>
  <si>
    <t>CTA216151 ZZC14588K</t>
  </si>
  <si>
    <t>PURCHASE ORDER NO. WGW 7925 30 PCS ROUND GREENHEART PILES (26-- 39-) 96 PCS ROUND GREENHEART PILES (40-- 44) 113 PCS ROUND GREENHEART PILES (45-- 49-) 116 PCS ROUND GREENHEART PILES (50-- 54-) 118 PCS ROUND GREENHEART PILES (55-- 59-) 113 PCS ROUND GREENHEART PILES (60-- 64-) 80 PCS ROUND GREENHEART PILES (65-- 69-) 26 PCS ROUND GREENHEART PILES (70-- 74-) 9 PCS ROUND GREENHEART PILES (75-- 79-) PURCHASE ORDER NO. WGW 7878 14 PCS ROUND GREENHEART PILES (50-- 54-)</t>
  </si>
  <si>
    <t>WILLIAM G MOORE &amp; SON, INC</t>
  </si>
  <si>
    <t>SUNERGON</t>
  </si>
  <si>
    <t>ROUND GREENHEART PILES PURCHASE ORDER NO. WGM 7925 MARKS: WGM/7925/POG PINK/GREY ENDS ROUND GREENHEART PILES PURCHASE ORDER NO. WGM 7878 MARKS: WGM/7878/POG YELLOW ENDS</t>
  </si>
  <si>
    <t>FAO: MR JEREMY FLAVIN</t>
  </si>
  <si>
    <t>99 LALUNI STREET QUEENSTOWN GEORGETOWN, GUYANA</t>
  </si>
  <si>
    <t>SOAI116GEOGLO001</t>
  </si>
  <si>
    <t>NETHERLANDS</t>
  </si>
  <si>
    <t>WILLIAM G MOORE &amp; SON, INC OF DELAW</t>
  </si>
  <si>
    <t>218 SCHANCK ROAD PO BOX 6309 FREEHOLD, NJ 07728</t>
  </si>
  <si>
    <t>GEORGETOEN GUYANA</t>
  </si>
  <si>
    <t>WAMARADANG LUMBER R/S FREIGHT COLLECT AL L LOCAL CHARGES AT DESTINATION FOR CONSIG NEE-S ACCOUNT SAID TO BE SAID TO WEIGH</t>
  </si>
  <si>
    <t>PORTLAND EXPRESS</t>
  </si>
  <si>
    <t>WGM 7989</t>
  </si>
  <si>
    <t>ZCSU8214436</t>
  </si>
  <si>
    <t>ZIMUGTG05584</t>
  </si>
  <si>
    <t>CTA211431 ZZC11190K</t>
  </si>
  <si>
    <t>ZIM MEDITERRANEAN</t>
  </si>
  <si>
    <t>WGM 7969</t>
  </si>
  <si>
    <t>GVCU4006128</t>
  </si>
  <si>
    <t>ZIMUGTG05500</t>
  </si>
  <si>
    <t>44W</t>
  </si>
  <si>
    <t>CTA208972 ZZC19273K</t>
  </si>
  <si>
    <t>HYUNDAI SUPREME</t>
  </si>
  <si>
    <t>WGM 7982</t>
  </si>
  <si>
    <t>OF DELAWARE 218 SCHANCK ROAD, P.O. BOX 6309 FREEHOLD NEW JERSEY 07728 USA</t>
  </si>
  <si>
    <t>UESU4351634</t>
  </si>
  <si>
    <t>ZIMUGTG05515</t>
  </si>
  <si>
    <t>CTA210265 ZZC19359K</t>
  </si>
  <si>
    <t>WGM 7964 WGM 7969</t>
  </si>
  <si>
    <t>DELAWARE 218 SCHANCK ROAD PO BOX 63 09 FREEHOLD NEW JERSEY 07728 USA</t>
  </si>
  <si>
    <t>FSCU4722037 ZCSU2650617</t>
  </si>
  <si>
    <t>4200 4200</t>
  </si>
  <si>
    <t>ZIMUGTG05443</t>
  </si>
  <si>
    <t>CTA208324 ZZC14056K CTA208325 ZZC14059K</t>
  </si>
  <si>
    <t>PURCHASE ORDER NO. WGM 7904 (15 PIECES R OUGH SAWN GREENHEART LUMBER) (600 BOARD F EET) (50 CUBIC FEET) (1.42 CUBIC METERS) MARKS: WGM/7904/P.O.G/WAXED ENDS PURCHASE ORDER NO. WGM 7904 (56 PIECES ROUGH SAWN GREENHEART LUMBER) (3360 BOARD FEET) (28 0 CUBIC FEET) (7.92 CUBIC METERS) MARKS: WGM/7904/P.O.G/WAXED ENDS PURCHASE ORDER NO. WGM 7904 (36 PIECES ROUGH SAWN GREENH EART LUMBER) (2700 BOARD FEET) (225 CUBIC FEET) (6.37 CUBIC METERS) MARKS: WGM/790 4/P.O.G/WAXED ENDS PURCHASE ORDER NO. WGM 7904 (10 PIECES ROUGH SAWN GREENHEART LU MBER) (600 BOARD FEET) (50 CUBIC FEET) (1 .42 CUBIC METERS) MARKS: WGM/7904/P.O.G/W AXED ENDS FREIGHT COLLECT ALL LOCAL CHARG ES AT DESTINATION FOR CONSIGNEE-S ACCOUNT SAID TO BE SAID TO WEIGH</t>
  </si>
  <si>
    <t>OF DELAWARE 218 SCHANCK ROAD, P.O B OX 6309, FREEHOLD NEW JERSEY 07728 USA TEL:732-303-6049 FAX:732-303-6</t>
  </si>
  <si>
    <t>TCNU8186432</t>
  </si>
  <si>
    <t>ZIMUGTG05452</t>
  </si>
  <si>
    <t>CTA208198 ZZC14055K</t>
  </si>
  <si>
    <t>GREENHEART PILESWAMARADANG LUMBER S4S E4E</t>
  </si>
  <si>
    <t>WGM 7964 WGM 7875</t>
  </si>
  <si>
    <t>ZCSU8699110 ZIMU2837910</t>
  </si>
  <si>
    <t>4500 2200</t>
  </si>
  <si>
    <t>ZIMUGTG05430</t>
  </si>
  <si>
    <t>ZZC11070K CTA204250 ZZC11067K CTA204251</t>
  </si>
  <si>
    <t>00 - Consumption Category</t>
  </si>
  <si>
    <t>TEAK ROUGH SAWN,THICK&gt;6MM(135 PIECES ROUGH SAWN GREENHEART LUMBER) (5397 BOARD FEET) (450 CUBIC FEET) (12.73 CUBIC METERS) MARKS: WGM/7923/P.O.G/WAXED ENDS (91 PIECES DRESSED GREENHEART LUMBER) (351 BOARD FEET) (29 CUBIC FEET) (0.83 CUBIC METERS) MARKS: WGM/7923/P.O.G/WAXED ENDS FREIGHT PREPAID ALL LOCAL CHARGES AT DESTINATION FOR CONSIGNEE-S ACCOUNTSAID TO BE SAID TO WEIGH</t>
  </si>
  <si>
    <t>ZIM BEIJING</t>
  </si>
  <si>
    <t>ZIMU1341762</t>
  </si>
  <si>
    <t>ZIMUGTG05377</t>
  </si>
  <si>
    <t>ZZC08274K CTA203166</t>
  </si>
  <si>
    <t>63 - Immediate Exportation</t>
  </si>
  <si>
    <t>GREENHEART LUMBER R/S FREIGHT COLLECT ALL LOCAL CHARGES AT DESTINATION FOR CONSIGNEE-S ACCOUNT SAID TO BE SAID TO WEIGH</t>
  </si>
  <si>
    <t>ZCSU8708932</t>
  </si>
  <si>
    <t>ZIMUGTG05311</t>
  </si>
  <si>
    <t>ZZC02511K/</t>
  </si>
  <si>
    <t>PURCHASE ORDER NO. WGM 7904 (15 PIECES ROUGH SAWN GREENHEART LUMBER) (600 BOARD FEET) (50 CUBIC FEET) (1.42 CUBIC METERS)MARKS: WGM/7904/P.O.G/WAXED ENDS PURCHASEORDER NO. WGM 7904 (4 PIECES ROUGH SAWNGREENHEART LUMBER) (220 BOARD FEET) (18.33 CUBIC FEET) (0.52 CUBIC METERS) MARKS:WGM/7904/P.O.G/WAXED ENDS PURCHASE ORDERNO. WGM 7904 A (22 PIECES ROUGH SAWN GREENHEART LUMBER) (2464 BOARD FEET) (205.33CUBIC FEET) (5.81 CUBIC METERS) MARKS: WGM/7904 A/P.O.G/WAXED ENDS PURCHASE ORDERNO. WGM 7904 A (20 PIECES ROUGH SAWN GREENHEART LUMBER) (1200 BOARD FEET) (100 CUBIC FEET) (2.83 CUBIC METERS) MARKS: WGM/7904 A/P.O.G/WAXED ENDS PURCHASE ORDER NO.WGM 1315 (86 PIECES ROUGH SAWN GREENHEART LUMBER) (1256 BOARD FEET) (104.67 CUBICFEET) (2.96 CUBIC METERS) MARKS:WGM/1315/P.O.G/WAXED ENDS PURCHASE ORDER NO. WGM1319 (43 PIECES ROUGH SAWN GREENHEART LUMBER) (1260 BOARD FEET) (105 CUBIC FEET) (2.97 CUBIC METERS) MARKS:WGM/1319/P.O.G/WAXED ENDS</t>
  </si>
  <si>
    <t>ZCSU8267694</t>
  </si>
  <si>
    <t>ZIMUGTG05323</t>
  </si>
  <si>
    <t>ZZC08448K/</t>
  </si>
  <si>
    <t>PURCHASE ORDER NO. WGM 7904 (46 PIECES ROUGH SAWN GREENHEART LUMBER) (1840 BOARDFEET) (153.33 CUBIC FEET) (4.34 CUBIC METERS) MARKS: WGM/7904/P.O.G/WAXED ENDS PURCHASE ORDER NO. WGM 7904 (42 PIECES ROUGHSAWN GREENHEART LUMBER) (2485 BOARD FEET) (207.08 CUBIC FEET) (5.86 CUBIC METERS)MARKS: WGM/7904/P.O.G/WAXED ENDS PURCHASE ORDER NO. WGM 7904 (35 PIECES ROUGH SAWN GREENHEART LUMBER) (2680 BOARD FEET) (223.33 CUBIC FEET) (6.32 CUBIC METERS) MARKS: WGM/7904/P.O.G/WAXED ENDS FREIGHT COLLECT ALL LOCAL CHARGES AT DESTINATION FORCONSIGNEE-S ACCOUNT SAID TO BE SAID TO WEIGH</t>
  </si>
  <si>
    <t>ZCSU7012106</t>
  </si>
  <si>
    <t>ZIMUGTG05332</t>
  </si>
  <si>
    <t>ZZC08465K/</t>
  </si>
  <si>
    <t>GREENHEART PILES FREIGHT COLLECT ALL LOCAL CHARGES AT DESTINATION FOR CONSIGNEE-SACCOUNT SAID TO BE SAID TO WEIGH</t>
  </si>
  <si>
    <t>D-WGM</t>
  </si>
  <si>
    <t>ZCSU8470973</t>
  </si>
  <si>
    <t>ZIMUGTG05161</t>
  </si>
  <si>
    <t>ZZC17948K/</t>
  </si>
  <si>
    <t>CONTAINING: (174 PIECES ROUGH SAWN GREENHEART LUMBER 15.35 CUBIC METERS MARKS:WGM/ 7906/ P.O.G / WAXED ENDS) (10 PIECES ROUGH SAWN GREENHEART LUMBER 1.18 CUBIC METERS MARKS:WGM/ 7935/ P.O.G / WAXED ENDS) FREIGHT COLLECT ALL LOCAL CHARGES AT DESTINATION FOR CONSIGNEE-S ACCOUNT SAID TOBE SAID TO WEIGH</t>
  </si>
  <si>
    <t>ZCSU8618232</t>
  </si>
  <si>
    <t>ZIMUGTG05167</t>
  </si>
  <si>
    <t>ZZC00123K/</t>
  </si>
  <si>
    <t>CONTAINING: (33 PIECES ROUGH SAWN GREENHEART LUMBER 5544 BOARD FEET 462 CUBIC FEET 13.08 CUBIC METERS MARKS:WGM/ 7906 / P.O.G / WAXED ENDS)(39 PIECES ROUND GREENHEART PILINGS 1179LINEAL FEET 348 CUBIC FEET 9.85 CUBIC METERS MARKS:WGM/ 7827 / P.O.G /GREY ENDS)(12 PIECES ROUND GREENHEART PILINGS 445 LINEAL FEET 250 CUBIC FEET 7.08 CUBIC METERS MARKS:WGM/ 7828 / P.O.G /PINK ENDS)</t>
  </si>
  <si>
    <t>ZIM CALIFORNIA</t>
  </si>
  <si>
    <t>ZCSU2797167 ZCSU8775761</t>
  </si>
  <si>
    <t>4200 4500</t>
  </si>
  <si>
    <t>ZIMUGTG05145</t>
  </si>
  <si>
    <t>ZZC32646K/ ZZC17924K/</t>
  </si>
  <si>
    <t>EFP</t>
  </si>
  <si>
    <t>ZCSU8492735</t>
  </si>
  <si>
    <t>ZIMUGTG05082</t>
  </si>
  <si>
    <t>ZZC13520K/</t>
  </si>
  <si>
    <t>ROUGH SAWN GREENHEART LUMBER FREIGHT COLLECT ALL LOCAL CHARGES AT DESTINATION FORCONSIGNEE-S ACCOUNT SAID TO BE SAID TO WEIGH</t>
  </si>
  <si>
    <t>ZIM PANAMA</t>
  </si>
  <si>
    <t>WGM/7904/P.O.G</t>
  </si>
  <si>
    <t>ZCSU8747158</t>
  </si>
  <si>
    <t>ZIMUGTG05002</t>
  </si>
  <si>
    <t>ZZC24893K/</t>
  </si>
  <si>
    <t>WAMARADANG &amp; MORA LUMBER FREIGHT COLLECTALL LOCAL CHARGES AT DESTINATION FOR CONSIGNEE-S ACCOUNT SAID TO BE SAID TO WEIGH</t>
  </si>
  <si>
    <t>WGM1</t>
  </si>
  <si>
    <t>ZCSU8945718</t>
  </si>
  <si>
    <t>ZIMUGTG04976</t>
  </si>
  <si>
    <t>ZZC24851K/</t>
  </si>
  <si>
    <t>TGHU9360710</t>
  </si>
  <si>
    <t>ZIMUGTG04981</t>
  </si>
  <si>
    <t>ZZC24821K/</t>
  </si>
  <si>
    <t>ROUND GREENHEART PILES LENGTHS 30- - 38-1243 LIN FT FREIGHT COLLECT ALL LOCAL CHARGES AT DESTINATION FOR CONSIGNEE-S ACCOUNT SAID TO BE SAID TO WEIGH</t>
  </si>
  <si>
    <t>ZCSU8265428</t>
  </si>
  <si>
    <t>ZIMUGTG04900</t>
  </si>
  <si>
    <t>31W</t>
  </si>
  <si>
    <t>ZZC32717K/</t>
  </si>
  <si>
    <t>WOOD ROUGH, PULPWOOD OR OTHERROUND GREENHEART PILINGS FREIGHT COLLECTALL LOCAL CHARGES AT DESTINATION FOR CONSIGNEE-S ACCOUNT SAID TO BE SAID TO WEIGH</t>
  </si>
  <si>
    <t>Port Everglades, Florida</t>
  </si>
  <si>
    <t>VEGA SATURN</t>
  </si>
  <si>
    <t>WGM / 7827 /P.O.G</t>
  </si>
  <si>
    <t>ZCSU8232620</t>
  </si>
  <si>
    <t>ZIMUGTG04915</t>
  </si>
  <si>
    <t>451N</t>
  </si>
  <si>
    <t>ZZC32747K/</t>
  </si>
  <si>
    <t>WOOD ROUGH, PULPWOOD OR OTHERROUND GREENHEART PILINGSWOOD ROUGH, PULPWOOD OR OTHERROUND GREENHEART PILINGS</t>
  </si>
  <si>
    <t>WGM / 7828 /P.O.G WGM / 7828 /P.O.G</t>
  </si>
  <si>
    <t>DFSU6304128 FSCU6270640</t>
  </si>
  <si>
    <t>ZIMUGTG04923</t>
  </si>
  <si>
    <t>ZZC32750K/ ZZC24914K/</t>
  </si>
  <si>
    <t>ZCSU8935406</t>
  </si>
  <si>
    <t>ZIMUGTG04864</t>
  </si>
  <si>
    <t>17W</t>
  </si>
  <si>
    <t>082753/CTA</t>
  </si>
  <si>
    <t>(21 PIECES ROUGH SAWN GREENHEART LUMBER)(1512 BOARD FEET) (126 CUBIC FEET) (3.57CUBIC METERS) (5 PIECES ROUGH SAWN GREENHEART LUMBER) (600 BOARD FEET) (50 CUBICFEET) (1.42 CUBIC METERS) (12 PIECES ROUGH SAWN GREENHEART LUMBER) (610 BOARD FEET) (51 CUBIC FEET) (1.44 CUBIC METERS) (106 PIECES ROUGH SAWN GREENHEART LUMBER) (4680 BOARD FEET) (390 CUBIC FEET) (11.03 CUBIC METERS) (22 PIECES ROUGH SAWN GREENHEART LUMBER) (587 BOARD FEET) (49 CUBIC FEET) (1.38 CUBIC METERS) FREIGHT COLLECTALL LOCAL CHARGES AT DESTINATION FOR CONSIGNEE-S ACCOUNT SAID TO BE SAID TO WEIGH</t>
  </si>
  <si>
    <t>WGM/7865/P.O.G</t>
  </si>
  <si>
    <t>OF DELAWARE 218 SCHANCK ROAD, P.O B OX 6309, FREEHOLD NJ 07728 USA TEL: 732-303-6049 FAX:732-303-6075</t>
  </si>
  <si>
    <t>ZCSU8262286</t>
  </si>
  <si>
    <t>ZIMUGTG04792</t>
  </si>
  <si>
    <t>061696/CTA</t>
  </si>
  <si>
    <t>ZCSU8942344</t>
  </si>
  <si>
    <t>ZIMUGTG04774</t>
  </si>
  <si>
    <t>061514/CTA</t>
  </si>
  <si>
    <t>D - WGM</t>
  </si>
  <si>
    <t>DELAWARE 218 SCHANCK ROAD, PO BOX 6 309 FREEHOLD NEW JERSEY 07728 USA</t>
  </si>
  <si>
    <t>ZCSU8330713</t>
  </si>
  <si>
    <t>ZIMUGTG04708</t>
  </si>
  <si>
    <t>36W</t>
  </si>
  <si>
    <t>ZZC164729/</t>
  </si>
  <si>
    <t>DELAWARE 218 SCHANCK ROAD, P.O BOX 6309 FREEHOLD NEW JERSEY 07728 U.S. A</t>
  </si>
  <si>
    <t>ZCSU8292721</t>
  </si>
  <si>
    <t>ZIMUGTG04636</t>
  </si>
  <si>
    <t>ZZC162551/</t>
  </si>
  <si>
    <t>ZCSU7012451</t>
  </si>
  <si>
    <t>ZIMUGTG04588</t>
  </si>
  <si>
    <t>ZZC165371/</t>
  </si>
  <si>
    <t>(17 PIECES ROUND GREENHEART PILINGS 7.47M3) PO # WGM 7827 (16 PIECES ROUND GREENHEART PILING -9.85 M3) PO # WGM 7828 FREIGHT COLLECT ALL LOCAL CHARGES AT DESTINATION FOR CONSIGNEE-S ACCOUNT SAID TO BE SAID TO WEIGH</t>
  </si>
  <si>
    <t>PINK &amp; GREY ENDS</t>
  </si>
  <si>
    <t>DELAWARE 218 SCHANCK ROAD, SUITE # 2 PO BOX 6309 FREEHOLD NJ 07728 USA TEL:732-303-6049 FAX:732-303-6075</t>
  </si>
  <si>
    <t>ZCSU8691362</t>
  </si>
  <si>
    <t>ZIMUGTG04576</t>
  </si>
  <si>
    <t>ZZC165311/</t>
  </si>
  <si>
    <t>OF DELWARE 218 SCHANCK ROAD, PO BOX 6309 FREEHOLD NEW JERSEY 07728 U.S .A</t>
  </si>
  <si>
    <t>ZCSU8269193</t>
  </si>
  <si>
    <t>ZIMUGTG04527</t>
  </si>
  <si>
    <t>ZZC163700/</t>
  </si>
  <si>
    <t>18 PIECES ROUND GREENHEART PILINGS 506 LINEALFEET 211 CUBIC FEET 5.97 CUBIC METERS 6,901 KGS MARK:WGM 7827/P.O.G/GREY ENDS 22 PIECESROUND GREENHEART PILINGS 707 LINEAL FEET 388CUBIC FEET 10.98 CUBIC METERS 12,693 KGS MARK: WGM/78278P.O.G/GREY ENDS</t>
  </si>
  <si>
    <t>Cristobal</t>
  </si>
  <si>
    <t>MSC TAMARA</t>
  </si>
  <si>
    <t>NO MARKS SAME SAME SAME SAME SAME</t>
  </si>
  <si>
    <t>333 CHEESEQUAKE ROAD , OLD BRIDGE N OLD BRIDGE NJ 08857 UNITED STATES</t>
  </si>
  <si>
    <t>MSCU5612005</t>
  </si>
  <si>
    <t>BOX</t>
  </si>
  <si>
    <t>MSCUTR039847</t>
  </si>
  <si>
    <t>021R</t>
  </si>
  <si>
    <t>WGM INTERNATIONAL FOREST PRODUCTS I</t>
  </si>
  <si>
    <t>ROUGH SAWN GREENHEART LUMBER 2,560 BOARD FEET213 CUBIC FEET 6.04 CUBIC METERSROUGH SAWN GREENHEART LUMBER 960 BOARD FEET 80 CUBIC FEET2.26 CUBIC METERS MARK:WGM 13O1/P.O.G/ WAXED ENDSROUND GREENHEART PILINGS 583 LINEAL FEET 232CUBIC FEET 6.57 CUBIC METERS MARK: WGM/7827/P.O.G/GREY ENDSROUND GREENHEART PILINGS 147 LINEAL FEET 95 CUBIC FEET 2.69 CUBIC METERS MARKS:WGM 7828/P.O.G/ PINK ENDS FREIGHT COLLECT</t>
  </si>
  <si>
    <t>MSC AUSTRIA</t>
  </si>
  <si>
    <t>NO MARKS SAME NO MARKS SAME SAME NO MARKS SAME SAME NO MARKS SAME SAME</t>
  </si>
  <si>
    <t>TRLU6587021</t>
  </si>
  <si>
    <t>MSCUTR039185</t>
  </si>
  <si>
    <t>072R</t>
  </si>
  <si>
    <t>GREECE</t>
  </si>
  <si>
    <t>DELWARE 218 SCHANCK ROAD, PO BOX 63 09 FREEHOLD NEW JERSEY 07728 U.S.A</t>
  </si>
  <si>
    <t>BMOU4503345</t>
  </si>
  <si>
    <t>ZIMUGTG04466</t>
  </si>
  <si>
    <t>ZZC167392/</t>
  </si>
  <si>
    <t>HS CODE 4707 EKKI FSC MIXED CREDIT WOOD</t>
  </si>
  <si>
    <t>ESSEN EXPRESS</t>
  </si>
  <si>
    <t>OOLU8230516</t>
  </si>
  <si>
    <t>ATLLUSNYC11775</t>
  </si>
  <si>
    <t>OOLU3025160650</t>
  </si>
  <si>
    <t>088W</t>
  </si>
  <si>
    <t>OOLARS7474</t>
  </si>
  <si>
    <t>ROUND GREENHEART PILINGS 1370 LINEAL FEEL 482CUBIC FEET WGM/7827/P.O.G/PINK ENDSROUND GREENHEART PILINGS 892 LINEAL FEEL 536CUBIC FEET WGM/7828/P.O.G/PINK ENDS</t>
  </si>
  <si>
    <t>MSCU7863490 MSCU9877770</t>
  </si>
  <si>
    <t>4510 4510</t>
  </si>
  <si>
    <t>MSCUTR036918</t>
  </si>
  <si>
    <t>020R</t>
  </si>
  <si>
    <t>169372 169387</t>
  </si>
  <si>
    <t>PURPLEHEART LUMBER R/S</t>
  </si>
  <si>
    <t>TIMBER WOOD PRODUCTS INC</t>
  </si>
  <si>
    <t>218 SCHANCK ROAD PO BOX 6309 FREEH FREEHOLD NJ 07728 UNITED STATES</t>
  </si>
  <si>
    <t>46 COVENT GARDEN EAST BANK GEORGETOWN GUYANA</t>
  </si>
  <si>
    <t>TRLU4426521</t>
  </si>
  <si>
    <t>MSCUTR037031</t>
  </si>
  <si>
    <t>CTA169781</t>
  </si>
  <si>
    <t>GREENHEART PILESGREENHEART PILES</t>
  </si>
  <si>
    <t>CARU9790120 DFSU6502972</t>
  </si>
  <si>
    <t>MSCUTR037049</t>
  </si>
  <si>
    <t>169811 169812</t>
  </si>
  <si>
    <t>48 PIECES TOTAL OF O.D.GREENHEARTPILING(7 PCS X 53FT)(10 PCS X 54FT)(10 PCS X 55FT)(2 PCS X 56FT)(19 PCS X 57FT)</t>
  </si>
  <si>
    <t>WILLIAM G. MOORE &amp; SON, INC.</t>
  </si>
  <si>
    <t>VARIETY WOODS &amp; GREENHEART LTD.</t>
  </si>
  <si>
    <t>INDUSTRIAL DIAMOND</t>
  </si>
  <si>
    <t>218 SCHANCK RD. FREEHOLD, NEW JERSEY 07728 732-303-6049 NJ 07728</t>
  </si>
  <si>
    <t>99 LALUNI STREET QUEENSTOWN GEORGETOWN GUYANA 592-226-8556</t>
  </si>
  <si>
    <t>IDMCA17367001</t>
  </si>
  <si>
    <t>PIECES ROUND GREENHEARTPILINGS 709 LINEAL FEETPIECES ROUND GREENHEARTPILINGS 709 LINEAL FEET</t>
  </si>
  <si>
    <t>SPICA</t>
  </si>
  <si>
    <t>WGM7823POG PINK ENDS WGM7823POG PINK ENDS</t>
  </si>
  <si>
    <t>1310 JANE ST NEW IBERIA LA 70563 1540 USA</t>
  </si>
  <si>
    <t>99 LALUNI ST QUEENSTOWN GEORGETOWN GUYANA GUY</t>
  </si>
  <si>
    <t>SMLU7850913 TRLU5679545</t>
  </si>
  <si>
    <t>CNT</t>
  </si>
  <si>
    <t>SMLU2902797A</t>
  </si>
  <si>
    <t>G1342950 168222 G1342951 168221</t>
  </si>
  <si>
    <t>SAINT VINCENT AND THE GRENADINES</t>
  </si>
  <si>
    <t>SMLU</t>
  </si>
  <si>
    <t>SEABOARD MARINE LTD</t>
  </si>
  <si>
    <t>MIAMI</t>
  </si>
  <si>
    <t>FL</t>
  </si>
  <si>
    <t>8001 NW 79TH AVE</t>
  </si>
  <si>
    <t>BUNDLESEKKI HARDWOOD</t>
  </si>
  <si>
    <t>LEVANTE</t>
  </si>
  <si>
    <t>WGM CAMDEN PO # 7771 7772 7773 7774 7775 HS CODE 440729</t>
  </si>
  <si>
    <t>218SCHANCK ROAD FREEHOLD, NEW JERSEY 07728 USA</t>
  </si>
  <si>
    <t>CCBEEC171AWCD052</t>
  </si>
  <si>
    <t>EC171</t>
  </si>
  <si>
    <t>PIECES 9 BUNDLES ROUGH SAWNGREENHEART LUMBER 5 520 BOARD FEET</t>
  </si>
  <si>
    <t>Haina</t>
  </si>
  <si>
    <t>Miami, Florida</t>
  </si>
  <si>
    <t>HANEBURG</t>
  </si>
  <si>
    <t>Dominican Republic</t>
  </si>
  <si>
    <t>WGM7786 WAXED ENDSPOG</t>
  </si>
  <si>
    <t>FSCU6525211</t>
  </si>
  <si>
    <t>SMLU2812967A</t>
  </si>
  <si>
    <t>G1343199 160347</t>
  </si>
  <si>
    <t>WANDERLUST</t>
  </si>
  <si>
    <t>WGM CAMDEN PO # 7771 7772 7773 7744 7775 7776 HS CODE 440729</t>
  </si>
  <si>
    <t>CCBEEC170AWCD068</t>
  </si>
  <si>
    <t>EC170</t>
  </si>
  <si>
    <t>WILLIAM G. MOORE &amp; SONINC</t>
  </si>
  <si>
    <t>59- - 63ROUND GREENHEART PILE969 LINEAL FEET59- - 63-ROUND GREENHEART PILES969 LINEAL FEET</t>
  </si>
  <si>
    <t>Wilmington, Delaware</t>
  </si>
  <si>
    <t>BALTIC SEA</t>
  </si>
  <si>
    <t>PURCHASE ORDER # 769</t>
  </si>
  <si>
    <t>SOAI033GEOSAL024</t>
  </si>
  <si>
    <t>65- - 68ROUND GREENHEART PILE1,066 LINEAL FEET64- - 68 -ROUND GREENHEART PILES1,802 LINEAL FEET</t>
  </si>
  <si>
    <t>PURCHASE ORDER # 775 WGM / 7752 / P.O GREY END</t>
  </si>
  <si>
    <t>SOAI033GEOSAL032</t>
  </si>
  <si>
    <t>51- - 58ROUND GREENHEART PILE547 LINEAL FEET21- - 58-ROUND GREENHEART PILES3,088</t>
  </si>
  <si>
    <t>PURCHASE ORDER # 772</t>
  </si>
  <si>
    <t>SOAI033GEOSAL028</t>
  </si>
  <si>
    <t>80- - 84-ROUND GREENHEART PILES164 LINEAL FEET80-ROUND GREENHEART PILES160 LINEAL FEET</t>
  </si>
  <si>
    <t>PURCHASE ORDER # 770 WGM / 7707 / P.O.G GREY END</t>
  </si>
  <si>
    <t>SOAI033GEOSAL026</t>
  </si>
  <si>
    <t>30 PIECES ROUGH SAWN GREENHEART LUMBE4,800 BOARD FEET</t>
  </si>
  <si>
    <t>PURCHASE ORDER # 774</t>
  </si>
  <si>
    <t>BNDLS</t>
  </si>
  <si>
    <t>SOAI033GEOSAL030</t>
  </si>
  <si>
    <t>26- - 36ROUND GREENHEART PILE1,093 LINEAL FEET</t>
  </si>
  <si>
    <t>PURCHASE ORDER # 777</t>
  </si>
  <si>
    <t>SOAI033GEOSAL037</t>
  </si>
  <si>
    <t>60--62ROUND GREENHEART PILE612 LINEAL FEET</t>
  </si>
  <si>
    <t>PURCHASE ORDER #771 WGM / 7718 / P.O. GREY ENDS</t>
  </si>
  <si>
    <t>SOAI033GEOSAL027</t>
  </si>
  <si>
    <t>40 PIECES ROUGH SAWN GREENHEART LUMBE6,720 BOARD FEET</t>
  </si>
  <si>
    <t>PURCHASE ORDER # 775</t>
  </si>
  <si>
    <t>SOAI033GEOSAL031</t>
  </si>
  <si>
    <t>32- - 39- ROUND GREENHEART PIL178 LNEAL FEET31- - 35-ROUND GREENHEART PILES232 LINEAL FEET</t>
  </si>
  <si>
    <t>PURCHASE ORDER # 768</t>
  </si>
  <si>
    <t>SOAI033GEOSAL023</t>
  </si>
  <si>
    <t>59- - 65-ROUND GREENHEART PILES2,780 LINEAL FEET59- - 65ROUND GREENHEART PILE4,692 LINEAL FEET</t>
  </si>
  <si>
    <t>PURCHASE ORDER # 7698</t>
  </si>
  <si>
    <t>SOAI033GEOSAL025</t>
  </si>
  <si>
    <t>57-ROUND GREENHEART PILE57 LINEAL FEET53- - 57-ROUND GREENHEART PILE493 LINEAL FEET</t>
  </si>
  <si>
    <t>PURCHAS ORDER # 776</t>
  </si>
  <si>
    <t>SOAI033GEOSAL036</t>
  </si>
  <si>
    <t>75- - 79ROUND GREENHEART PILE305 LINEAL FEET75- - 79-ROUND GREENHEART PILES834 LINEAL FEET70- - 74ROUND GREENHEART PILE1,640 LINEAL FEET70- - 74-ROUND GREENHEART PILES1,850 LINEAL FEET</t>
  </si>
  <si>
    <t>SOAI033GEOSAL029</t>
  </si>
  <si>
    <t>24 PIECES ROUGH SAWN GREENHEART LUMBE816 BOARD FEET</t>
  </si>
  <si>
    <t>PURCHASE ORDER # 776</t>
  </si>
  <si>
    <t>SOAI033GEOSAL033</t>
  </si>
  <si>
    <t>ROUNG GREENHEART PILINGS 504 LINEAL FEET</t>
  </si>
  <si>
    <t>Point Lisas</t>
  </si>
  <si>
    <t>West Palm Beach, Florida</t>
  </si>
  <si>
    <t>TROPIC UNITY</t>
  </si>
  <si>
    <t>FSCU6373058</t>
  </si>
  <si>
    <t>6801 SHRIMP ROAD KEY WEST FL 33040 US</t>
  </si>
  <si>
    <t>45G0</t>
  </si>
  <si>
    <t>TSCW9919969</t>
  </si>
  <si>
    <t>TSCW</t>
  </si>
  <si>
    <t>TROPICAL SHIPPING &amp; CONSTRUCTION CO</t>
  </si>
  <si>
    <t>WEST PALM BEACH</t>
  </si>
  <si>
    <t>33404-6920</t>
  </si>
  <si>
    <t>5 EAST 11TH STREET</t>
  </si>
  <si>
    <t>GEORGETOWN,DEMERA</t>
  </si>
  <si>
    <t>BUNDLESEKKI HARDWOODAS PER PO# 7746</t>
  </si>
  <si>
    <t>HOLLAND FREIGHTBRIDGE BV</t>
  </si>
  <si>
    <t>GLORY SANYE</t>
  </si>
  <si>
    <t>WGM CAMDEN PO 7746 HS CODE 440729</t>
  </si>
  <si>
    <t>AS FORWARDING AGENTS TO WIJMA KAMPEN B.V. HAATLANDHAVEN 3 8263 AS KAMPEN</t>
  </si>
  <si>
    <t>CCBEEC167AWNL039</t>
  </si>
  <si>
    <t>EC167</t>
  </si>
  <si>
    <t>4 PIECES ROUGH SAWN GREENHEART LUMBE1 BUNDL576 BOARD FEET 48 CUBIC FEET</t>
  </si>
  <si>
    <t>PURCHASE ORDER # 7679</t>
  </si>
  <si>
    <t>218 SCHANCK ROAD PO BOX 6309 FREEHOLD, NJ 07728 732-303-6049</t>
  </si>
  <si>
    <t>SOAI019GEOGLO012</t>
  </si>
  <si>
    <t>36-ROUND GREENHEART PILE36 LINEAL FEET 19 CUBIC FEET30--36ROUND GREENHEART PILE167 LINEAL FEET 114 CUBIC FEET</t>
  </si>
  <si>
    <t>PURCHASE ORDER # 768 WGM / 7686 / P.O. PINK END</t>
  </si>
  <si>
    <t>SOAI019GEOGLO013</t>
  </si>
  <si>
    <t>59--65ROUND GREENHEART PILE614 LINEAL FEET 435 CUBIC FEET59--65-ROUND GREENHEART PILES1,211 LINEAL FEET 692 CUBIC FEET</t>
  </si>
  <si>
    <t>PURCHASE ORDER# 7698 A WGM / 7698 A / P.O. PINK END</t>
  </si>
  <si>
    <t>SOAI019GEOGLO015</t>
  </si>
  <si>
    <t>51--57ROUND GREENHEART PILE877 LINEAL FEET 18.23 CUBIC FEET51--58-ROUND GREENHEART PILES911 LINEAL FEET 513 CUBIC FEET</t>
  </si>
  <si>
    <t>PURCHASE ORDER # 772 WGM / 7729 / P.O. PINK ENDS</t>
  </si>
  <si>
    <t>SOAI019GEOGLO017</t>
  </si>
  <si>
    <t>ROUGH SAWN GREENHEART LUMBER1 BUNDLE73 BOARD FEET 6 CUBIC FEET70--73ROUND GREENHEART PILE355 LINEAL FEET 216 CUBIC FEETROUGH SAWN GREENHEART LUMBER4 BUNDLES &amp; 1 SINGLE PIECE1,060 BOARD FEET 88 CUBIC FEETROUGH SAWN GREENHEART LUMBER4 BUNDLES1,853 BOARD FEET 154 CUBIC FEET</t>
  </si>
  <si>
    <t>PURCHASE ORDER # 774 WGM / 7741 / P.O. GREY END</t>
  </si>
  <si>
    <t>SOAI019GEOGLO018</t>
  </si>
  <si>
    <t>60-ROUND GREENHEART PILE60 LINEAL FEET 32 CUBIC FEET55-ROUND GREENHEART PILE55 LINEAL FEET 30 CUBIC FEET51-ROUND GREENHEART PILE51 LINEAL FEET 30 CUBIC FEET51- ROUND GREENHEART PILE51 LINEAL FEET 51 CUBIC FEET60--62- ROUND GREENHEART PILE667 LINEAL FEET 357 CUBIC FEET</t>
  </si>
  <si>
    <t>PURCHASE ORDER # 7718 WGM / 7718 / P.O. GREY END</t>
  </si>
  <si>
    <t>SOAI019GEOGLO016</t>
  </si>
  <si>
    <t>60-ROUND GREENHEART PILE60 LINEAL FEET68-ROUND GREENHEART PILES136 LINEAL FEET66--68-ROUND GREENHEART PILES337 LINEAL FEET</t>
  </si>
  <si>
    <t>PURCHASE ORDER #769 WGM / 7699 /P.O. PINK END</t>
  </si>
  <si>
    <t>SOAI019GEOGLO014</t>
  </si>
  <si>
    <t>BUNDLES CONTAINING 131 PIECESROUND EUCALUPTUS CLOEZINA POLES</t>
  </si>
  <si>
    <t>GEORGIANA</t>
  </si>
  <si>
    <t>WGM CAMDEN PO 7709 HS CODE 440399</t>
  </si>
  <si>
    <t>CCBEEC161AWCD101</t>
  </si>
  <si>
    <t>EC161</t>
  </si>
  <si>
    <t>ROUND WALLABA POLELENGTHS 20 FT &amp; 30 FT</t>
  </si>
  <si>
    <t>ORANGE ENDS WGM 1177</t>
  </si>
  <si>
    <t>20 BEL AIR PROMENADE PRASHAD NAGAR, GEORGETOWN GUYANA</t>
  </si>
  <si>
    <t>SOAI009GEOGLO006</t>
  </si>
  <si>
    <t>ROUND WALLABA POLES LENGTHS 30 FT</t>
  </si>
  <si>
    <t>ORANGE ENDS WITH 1 BLACK STROKE WGM 1179</t>
  </si>
  <si>
    <t>SOAI009GEOGLO007</t>
  </si>
  <si>
    <t>27-ROUND GREENHEART PILE27 LINEAL FEET32-ROUND GREENHEART PILES128 LINEAL FEET</t>
  </si>
  <si>
    <t>PURCHASE ORDER #766 WGM / 7663/ P.O.G GREY ENDS</t>
  </si>
  <si>
    <t>SOAI009GEOGLO011</t>
  </si>
  <si>
    <t>30--36ROUND GREENHEART PILE520 LINEAL FEET</t>
  </si>
  <si>
    <t>SOAI009GEOGLO012</t>
  </si>
  <si>
    <t>80-ROUND GREENHEART PILE80 LINEAL FEET80--84ROUND GREENHEART PILE579 LNEAL FEET</t>
  </si>
  <si>
    <t>PURCHASE ORDER # 770 WGM//7707/P.O. PINK END</t>
  </si>
  <si>
    <t>SOAI009GEOGLO015</t>
  </si>
  <si>
    <t>74 PIECEROUGH SAWN GREENHEART LUMBE957 BOARD FEET</t>
  </si>
  <si>
    <t>PURCHASE ORDER # 772 WGM /7721/P.O. WAXED ENDS</t>
  </si>
  <si>
    <t>SOAI009GEOGLO017</t>
  </si>
  <si>
    <t>100 PIECEDRESSED GREENHEART LUMBE2,700 BOARD FEET</t>
  </si>
  <si>
    <t>PURCHASE ORDER#772 WGM / 7723 / P.O. WAXED END</t>
  </si>
  <si>
    <t>SOAI009GEOGLO018</t>
  </si>
  <si>
    <t>70--76-ROUND GREENHEART PILES360 LINEAL FEET72--79-ROUND GREENHEART PILES533 LINEAL FEET70--77ROUND GREENHEART PILE2,267 LINEAL FEET</t>
  </si>
  <si>
    <t>PURCHASE ORDER#772 WGM/7725/ P.O. PINK END</t>
  </si>
  <si>
    <t>SOAI009GEOGLO019</t>
  </si>
  <si>
    <t>20 PIECESROUGH SAWN GREENHEART LUMBER1,152 BOARD FEET75 PIECEROUGH SAWN GREENHEART LUMBE12,744 BOARD FEET</t>
  </si>
  <si>
    <t>PURCHASE ORDER#772 WGM/7727/P.O. WAXED END</t>
  </si>
  <si>
    <t>SOAI009GEOGLO020</t>
  </si>
  <si>
    <t>51--56-ROUND GREENHEART PILES215 LINEAL FEET51--58ROUND GREENHEART PILE1,209 LINEAL FEET</t>
  </si>
  <si>
    <t>PURCHASE ORDER#772 WGM/7729/P.O. PINK END</t>
  </si>
  <si>
    <t>SOAI009GEOGLO021</t>
  </si>
  <si>
    <t>32--36ROUND GREENHEART PILE212 LINEAL FEET</t>
  </si>
  <si>
    <t>PUCHASE ORDER # 768 WGM / 7686 / P.O. PINK ENDS</t>
  </si>
  <si>
    <t>SOAI009GEOGLO022</t>
  </si>
  <si>
    <t>61--63ROUND GREENHEART PILE124 LINEAL FEET</t>
  </si>
  <si>
    <t>PURCHASE ORDER# 769 WGM/7698/P.O. PINK ENDS</t>
  </si>
  <si>
    <t>SOAI009GEOGLO023</t>
  </si>
  <si>
    <t>ROUND GREENHEART PILE520 LINEAL FEET</t>
  </si>
  <si>
    <t>PURCHASE ORDER # 769 WGM/7699/ P.O. GREY ENDS</t>
  </si>
  <si>
    <t>SOAI009GEOGLO024</t>
  </si>
  <si>
    <t>70--73-ROUND GREENHEART PILE572 LINEAL FEET</t>
  </si>
  <si>
    <t>PURCHASE ORDER # 772 WGM / 7725 / P.O. GREY ENDS</t>
  </si>
  <si>
    <t>SOAI009GEOGLO025</t>
  </si>
  <si>
    <t>59--63-ROUND GREENHEART PILES730 LINEAL FEET59--63-ROUND GREENHEART PILES1,396 LINEAL FEET59--63ROUND GREENHEART PILE1,759 LINEAL FEET</t>
  </si>
  <si>
    <t>PURCHASE ORDER#F 7698 WGM/7698/P.O. PINK END</t>
  </si>
  <si>
    <t>SOAI009GEOGLO013</t>
  </si>
  <si>
    <t>64--68-ROUND GREENHEART PILES867 LINEAL FEET64--68-ROUND GREENHEART PILES2,36264--68ROUND GREENHEART PILE2,447 LINEAL FEET</t>
  </si>
  <si>
    <t>SOAI009GEOGLO014</t>
  </si>
  <si>
    <t>52-ROUND GREENHEART PILES104 LINEAL FEET56-ROUND GREENHEART PILES112 LINEAL FEET51--53-ROUND GREENHEART PILES104 LINEAL FEET51--53-ROUND GREENHEART PILES207 LINEAL FEET</t>
  </si>
  <si>
    <t>PURCHASE ORDER # 771 V/WGH/7718/P.O. WHITE END</t>
  </si>
  <si>
    <t>SOAI009GEOGLO016</t>
  </si>
  <si>
    <t>EKKI HARDWOODEKKI HARDWOODEKKI HARDWOODEKKI HARDWOODEKKI HARDWOOD</t>
  </si>
  <si>
    <t>LEVERKUSEN EXPRESS</t>
  </si>
  <si>
    <t>NO MARKS NO MARKS NO MARKS NO MARKS NO MARKS</t>
  </si>
  <si>
    <t>HAAT LANDHAVEN 3 AS KAMPEN 8263 NETHERLANDS</t>
  </si>
  <si>
    <t>OOLU8295060 BMOU4459010 OOLU8085681 OOLU8691586 OOLU5754720</t>
  </si>
  <si>
    <t>ATLLUSORF0091588</t>
  </si>
  <si>
    <t>OOLU3056654990</t>
  </si>
  <si>
    <t>98W37</t>
  </si>
  <si>
    <t>013810 013847 013892 013838 13835</t>
  </si>
  <si>
    <t>4'X4'X401,400 PIECES ROUGH SAWN GREENHEAR LUMBER</t>
  </si>
  <si>
    <t>Savannah, Georgia</t>
  </si>
  <si>
    <t>PURCHASE ORDER#769 ENDS COLOUR MARKS ON ENDS TPL</t>
  </si>
  <si>
    <t>10-12 LOMBARD STREET GEORGETOWN, GUYANA</t>
  </si>
  <si>
    <t>SOAI001GEOSAV006</t>
  </si>
  <si>
    <t>12 PIECES 65--67- ROUND GREENHEART PILES 799LINEAL FEET8 PIECES 65--67- ROUND GREENHEART PILES 529 LINEAL FEET</t>
  </si>
  <si>
    <t>PURCHASE ORDER#7645 A WGM/7645 A/P.O.G GREY END</t>
  </si>
  <si>
    <t>SOAI001GEOGLO024</t>
  </si>
  <si>
    <t>3 PIECES 49-ROUND GREENHEART PILES147 LINEAL FEET1 PIECE 63-ROUND GREENHEART PILES63 LINEAL FEET2 PIECES 48--49-ROUND GREENHEART PILES97 LINEAL FEET3 PIECES 48--49-ROUND GREENHEART PILES146 LINEAL FEET2 PIECES 63-ROUND GREENHEART PILES126 LINEAL FEET1 PIECE 48-ROUND GREENHEART PILE48 LINEAL FEET5 PIECES 48--49-ROUND GREENHEART PILES245 LINEAL FEET1 PIECE 62-ROUND GREENHEART PILES62 LINEAL FEET</t>
  </si>
  <si>
    <t>PURCHASE ORDER # 7645 V/WGH/7645/P.O. WHITE END</t>
  </si>
  <si>
    <t>SOAI001GEOGLO025</t>
  </si>
  <si>
    <t>60--61-ROUND GREENHEART PILES302 LINEAL FEET</t>
  </si>
  <si>
    <t>PURCHASE ORDER #767 WGM/7673/P.O. PINK ENDS</t>
  </si>
  <si>
    <t>SOAI001GEOGLO026</t>
  </si>
  <si>
    <t>PIECES 48-ROUND GREENHEART PILES240 LINEAL FEETPIECES 43--48ROUND GREENHEAR PILE451 LINEAL FEET</t>
  </si>
  <si>
    <t>WGM/7704/P.O. GREY ENDS</t>
  </si>
  <si>
    <t>SOAI001GEOGLO030</t>
  </si>
  <si>
    <t>64--68-ROUND GREENHEAR PILES534 LINEAL FEET</t>
  </si>
  <si>
    <t>PURCHASE ORDER # 769 WGM/7699/P.O. PINK ENDS</t>
  </si>
  <si>
    <t>SOAI001GEOGLO028</t>
  </si>
  <si>
    <t>64--68- ROUNDGREENHEART PILES264 LINEAL FEET</t>
  </si>
  <si>
    <t>PURCHASE ORDER #769 WGM/7699/P.O.G PINK ENDS</t>
  </si>
  <si>
    <t>SOAI001GEOGLO029</t>
  </si>
  <si>
    <t>PIECES 30--36-ROUND GREENHEART PILES208 LINEAL FEETPIECES 30--36ROUND GREENHEART PILE799 LINEAL FEET</t>
  </si>
  <si>
    <t>PURCHASE ORDER #768 V/ WGH/7686/P.O. WHITE ENDS</t>
  </si>
  <si>
    <t>SOAI001GEOGLO027</t>
  </si>
  <si>
    <t>PIECE 84-ROUND GREENHEART PILES84 LINEAL FEETPIECES 48-ROUGH SAWN GREENHEART LUMBER960 BOARD FEET, 2 BUNDLESPIECES 80--84ROUND GREENHEAR PILE999 LINEAL FEET</t>
  </si>
  <si>
    <t>WGM/7707/P.O. WAX END</t>
  </si>
  <si>
    <t>SOAI001GEOGLO032</t>
  </si>
  <si>
    <t>36- ROUNDGREENHEART PILES288 LINEAL FEET</t>
  </si>
  <si>
    <t>PURCHASE ORDER #768 WGM/7686/P.O. PINK ENDS</t>
  </si>
  <si>
    <t>SOAI001GEOGLO031</t>
  </si>
  <si>
    <t>BUNDLESCONTAINING EKKI HARDWOOD</t>
  </si>
  <si>
    <t>IMPERIAL EAGLE</t>
  </si>
  <si>
    <t>WGM CAMDEN PO 7696 PO7703 HS CODE 4407</t>
  </si>
  <si>
    <t>CCBEEC158AWCD041</t>
  </si>
  <si>
    <t>EC158</t>
  </si>
  <si>
    <t>WILLIAM G. MOORE &amp;SON INC</t>
  </si>
  <si>
    <t>PIECES DREESED GREENHEART LUMBER1,255 BOARD FEETPIECES ROUGH SAWN GREENHEART LUMBE23,819 BOARD FEET</t>
  </si>
  <si>
    <t>PURCHASE ORDER # 7679 WGM / 7679 B / POG WAXED ENDS</t>
  </si>
  <si>
    <t>SOAI785GEOGLO016</t>
  </si>
  <si>
    <t>PIECES ROUND GREENHEART PILES 185 LINEAL FEETLENGTHS: 26--27-</t>
  </si>
  <si>
    <t>PURCHASE ORDER # 766 WGM / 7663 / POG WHITE ENDS</t>
  </si>
  <si>
    <t>SOAI785GEOGLO013</t>
  </si>
  <si>
    <t>PIECES ROUND GREENHEART PILES 662 LINEAL FEELENGTHS: 65- - 67-</t>
  </si>
  <si>
    <t>PURCHASE ORDER #7645 WGM / 7645 A / POG PINK ENDS</t>
  </si>
  <si>
    <t>SOAI785GEOGLO012</t>
  </si>
  <si>
    <t>8 BUNDLES CONTAINING 111 PIECES DRESSED GREENHEART LENGTHS 6FT - 16F2' X 6' / 4' X 6'</t>
  </si>
  <si>
    <t>WGM 7691 ORANGE ENDS</t>
  </si>
  <si>
    <t>BEL AIR PROMENADE PRASHAD NAGAR, GEORGETOWN GUYANA</t>
  </si>
  <si>
    <t>SOAI785GEOGLO006</t>
  </si>
  <si>
    <t>PIECES ROUGH SAWN GREENHEART LUMBER 19,536 BOARD FEET</t>
  </si>
  <si>
    <t>PURCHASE ORDER # 767 WGM / 7679 / PO WAXED ENDS</t>
  </si>
  <si>
    <t>SOAI785GEOGLO014</t>
  </si>
  <si>
    <t>PIECES ROUND GREENHEART PILE313 LINEAL FEELENGTHS:30--36-PIECES ROUND GREENHEART PILES2,003 LINEAL FEETLENGTHS: 37--42-PIECES ROUND GREENHEART PILE1,780 LINEAL FEELENGTHS:30--36-</t>
  </si>
  <si>
    <t>PURCHASE ORDER #768 WGM / 7686 / POG PINK END</t>
  </si>
  <si>
    <t>SOAI785GEOGLO017</t>
  </si>
  <si>
    <t>PIECES ROUND GREENHEART PILES 361 LINEAL FEETLENGHTS:59--61-PIECES ROUND GREENHEART PILES 1258 LINEAL FEET LENGTHS:59--61-</t>
  </si>
  <si>
    <t>PURCHASE ORDER #767 WGM / 7673 / POG GREY END</t>
  </si>
  <si>
    <t>SOAI785GEOGLO015</t>
  </si>
  <si>
    <t>PIECES ROUND GREENHEART PILES321 LINEAL FEETLENGTHS:62--65-PIECES ROUND GREENHEART PILE340 LINEAL FEELENGTHS:48--49-PIECES ROUND GREENHEART PILES636 LINEAL FEETLENGTHS: 62--65-PIECES ROUND GREENHEART PILES925 LINEAL FEETLENGTHS: 48--49-PIECES ROUND GREENHEART PILES1,020 LINEAL FEETLENGHTS: 48- - 49-</t>
  </si>
  <si>
    <t>PURCHASE ORDER #764 WGM / 7645 / POG GREY END</t>
  </si>
  <si>
    <t>SOAI785GEOGLO018</t>
  </si>
  <si>
    <t>ROUND GREENHEART PILES735 LINEAL FEET LENGTHS: 55- - 59-</t>
  </si>
  <si>
    <t>NANUK</t>
  </si>
  <si>
    <t>PURCHASE ORDER # 7647 WGM/7647/P.O.G GREY ENDS</t>
  </si>
  <si>
    <t>SOAIGEOGLO758012</t>
  </si>
  <si>
    <t>ROUND GREENHEART PILES148 LINEAL FEETLENGTHS:37-</t>
  </si>
  <si>
    <t>PURCHASE ORDER # 7663 WGM/7663/P.O.G BROWN ENDS</t>
  </si>
  <si>
    <t>SOAIGEOGLO758013</t>
  </si>
  <si>
    <t>ROUND GREENHEART PILES4416 LINEAL FEETLENGTHS:48- - 49-ROUGH SAWN GREENHEART LUMBER38473 BOARD FEETROUND GREENHEART PILES6811 LINEAL FEETLENGTHS:62- - 65-ROUND GREENHEART PILES7720 LINEAL FEETLENGTHS:50- - 52-</t>
  </si>
  <si>
    <t>PURCHASE ORDER # 7645 WGM/7645/P.O.G WAXED ENDS</t>
  </si>
  <si>
    <t>SOAIGEOGLO758014</t>
  </si>
  <si>
    <t>HSCODE 440729 EKKI HARDWOOD CROSS CUT DIE SQUARE TO LENGHT</t>
  </si>
  <si>
    <t>Mobile, Alabama</t>
  </si>
  <si>
    <t>SEALAND CHAMPION</t>
  </si>
  <si>
    <t>APZU3894010</t>
  </si>
  <si>
    <t>ATLLUSMOB0021098</t>
  </si>
  <si>
    <t>APLU706058463</t>
  </si>
  <si>
    <t>ROTTERDAM, NETHE</t>
  </si>
  <si>
    <t>EKKI (LPHIRA ALATA) HARDWOOD TIMBER</t>
  </si>
  <si>
    <t>ROTTERDAM EXPRESS</t>
  </si>
  <si>
    <t>OOLU8309776</t>
  </si>
  <si>
    <t>ATLLUSORF0911870</t>
  </si>
  <si>
    <t>OOLU3043838900</t>
  </si>
  <si>
    <t>66W</t>
  </si>
  <si>
    <t>ROUGH SAWN GREENHEART LUMBER 6720 BOARD FEETROUGH SAWN GREENHEART LUMBER 7200 BOARD FEETROUGH SAWN GREENHEART LUMBER 7200 BOARD FEET</t>
  </si>
  <si>
    <t>TROPIC CARIBE</t>
  </si>
  <si>
    <t>FSCU6409042 TTNU9877848 TTRU4832249</t>
  </si>
  <si>
    <t>218 SCHANCK ROAD SUITE #2 P.O. BOX 6309 FREEHOLD NJ 07728 US</t>
  </si>
  <si>
    <t>45G0 45G0 45G0</t>
  </si>
  <si>
    <t>TSCW9368771</t>
  </si>
  <si>
    <t>2268934 2268912 22688990</t>
  </si>
  <si>
    <t>OAKLAND EXPRESS</t>
  </si>
  <si>
    <t>HAATLANDHAVEN 3 KAMPEN AS 8263 NETHERLANDS</t>
  </si>
  <si>
    <t>OOLU8456041</t>
  </si>
  <si>
    <t>ATLLUSORF0911855</t>
  </si>
  <si>
    <t>OOLU3050539830</t>
  </si>
  <si>
    <t>40W36</t>
  </si>
  <si>
    <t>EKKI (LPHIRA ALATA) HARDWOOD TIMBEREKKI (LPHIRA ALATA) HARDWOOD TIMBER</t>
  </si>
  <si>
    <t>KIEL EXPRESS</t>
  </si>
  <si>
    <t>HAATLANDHAVEN 3, AS KAMPEN 8263 NETHERLANDS</t>
  </si>
  <si>
    <t>OOLU8113891 OOLU8720046</t>
  </si>
  <si>
    <t>ATLLUSORF0911832</t>
  </si>
  <si>
    <t>OOLU3050535950</t>
  </si>
  <si>
    <t>11W</t>
  </si>
  <si>
    <t>013564 013582</t>
  </si>
  <si>
    <t>C.S. GREEN</t>
  </si>
  <si>
    <t>WGM CAMDEN PO 7621 HS CODE 440729</t>
  </si>
  <si>
    <t>CCBEEC149AWCD011</t>
  </si>
  <si>
    <t>EC149</t>
  </si>
  <si>
    <t>EKKI (LOPHIRA ALATA) HARDWOOD TIMBER</t>
  </si>
  <si>
    <t>LUDWIGSHAFEN EXPRESS</t>
  </si>
  <si>
    <t>HAATLANDHAVEN 3 AS KAMPEN KAMPEN 8263 NETHERLANDS</t>
  </si>
  <si>
    <t>OOLU8554114</t>
  </si>
  <si>
    <t>ATLLUSORF0911813</t>
  </si>
  <si>
    <t>OOLU3050524521</t>
  </si>
  <si>
    <t>ROUGH SAWN GREENHEART LUMBER</t>
  </si>
  <si>
    <t>CAPRI</t>
  </si>
  <si>
    <t>PURCHASE ORDER # 7635 WGM/7635/P.O.G. WAXED ENDS</t>
  </si>
  <si>
    <t>SOAIGEOGLO713005</t>
  </si>
  <si>
    <t>ROUND GREENHEART PILES719 LINEAL FEETLENGHTS: 63- &amp; 67-</t>
  </si>
  <si>
    <t>PURCHASE ORDER # 7641 WGM/7641/P.O.G.</t>
  </si>
  <si>
    <t>SOAIGEOGLO713007</t>
  </si>
  <si>
    <t>ROUND GREENHEART PILES254 LINEAL FEETLENGHTS: 30--32-ROUND GREENHEART PILES688 LINEAL FEETLENGHTS: 60--64-ROUND GREENHEART PILES496 LINEAL FEETLENGHTS: 40--42-</t>
  </si>
  <si>
    <t>PURCHASE ORDER #1165 WGM/1165/P.O.G. WGMI/1165/POG WGMI/1165/POG</t>
  </si>
  <si>
    <t>SOAIGEOGLO713008</t>
  </si>
  <si>
    <t>ROUGH SAWN PURPLEHEART LUMBER800 LUMBER FEETROUGH SAWN GREENHEART LUMBER1600 BOARD FEET</t>
  </si>
  <si>
    <t>PURCHASE ORDER #7628 WGM/7628/P.O.G./ WAXED ENDS WGM/7628/P.O.G./ WAXED ENDS</t>
  </si>
  <si>
    <t>SOAIGEOGLO713006</t>
  </si>
  <si>
    <t>ROUND GREENHEART PILES1821 LINEAL FEETLENGTHS: 60--70-ROUND GREENHEART LUMBER3940 BOARD FEET</t>
  </si>
  <si>
    <t>PURCHASE ORDER #7636 WGM/7636/P.O.G. WGM/7636/P.O.G. WAXED ENDS</t>
  </si>
  <si>
    <t>SOAIGEOGLO713004</t>
  </si>
  <si>
    <t>PURCHASE ORDER # 7642 WGM/7642/P.O.G. WAXED ENDS</t>
  </si>
  <si>
    <t>SOAIGEOGLO713010</t>
  </si>
  <si>
    <t>ROUGH SAWN GREENHEART LUMBER6400 BOARD FEETROUND GREENHEART PILES2140 LINEAL FEET</t>
  </si>
  <si>
    <t>PURCHASE ORDER #1162 WGM/1162/P.O.G. WGMI/1162/POG</t>
  </si>
  <si>
    <t>SOAIGEOGLO713009</t>
  </si>
  <si>
    <t>PARIS EXPRESS</t>
  </si>
  <si>
    <t>HAAT LANDHAVEN 3 KAMPEN 8263 NETHERLANDS</t>
  </si>
  <si>
    <t>TCNU8430934</t>
  </si>
  <si>
    <t>ATLLUSORF0910773</t>
  </si>
  <si>
    <t>OOLU3050524520</t>
  </si>
  <si>
    <t>VARIETY WOODS &amp; GREENHEART, INC.</t>
  </si>
  <si>
    <t>CIC BELEM</t>
  </si>
  <si>
    <t>DELAWARE, 218 SCHANCK RD.,POB 6309 FREEHOLD, NEW JERSEY 07728 PH.: 732-303-8049</t>
  </si>
  <si>
    <t>99 LALUNI STREET QUEENSTOWN, GEORGETOWN, GUYANA 55 21 3305 8389</t>
  </si>
  <si>
    <t>CPERCIC249103003</t>
  </si>
  <si>
    <t>BAHAMAS</t>
  </si>
  <si>
    <t>CPER</t>
  </si>
  <si>
    <t>CLIPPER AMERICAS INC</t>
  </si>
  <si>
    <t>2500 CITYWEST BLVD SUITE 500</t>
  </si>
  <si>
    <t>DEMERARA</t>
  </si>
  <si>
    <t>CPERCIC249103004</t>
  </si>
  <si>
    <t>CPERCIC249103005</t>
  </si>
  <si>
    <t>EKKI HARDWOODBUNDLESBUNDLESBUNDLES</t>
  </si>
  <si>
    <t>EYLUL K</t>
  </si>
  <si>
    <t>CCBEEC146AWNH014</t>
  </si>
  <si>
    <t>EC146</t>
  </si>
  <si>
    <t>TURKEY</t>
  </si>
  <si>
    <t>ROUGHSAWN GREENHEART LUMBER &amp; 4 PCS ROUND</t>
  </si>
  <si>
    <t>CIC BRASIL</t>
  </si>
  <si>
    <t>99 LALUNI STREET QUEENSTOWN, GEORGETOWN, GUYANA</t>
  </si>
  <si>
    <t>BNDL</t>
  </si>
  <si>
    <t>CPERCIC249009002</t>
  </si>
  <si>
    <t>ROUNDGREENHEART PILES</t>
  </si>
  <si>
    <t>CPERCIC249009003</t>
  </si>
  <si>
    <t>CPERCIC249009004</t>
  </si>
  <si>
    <t>ROUGH SAWN PURPLEHEART LUMBER</t>
  </si>
  <si>
    <t>CPERCIC249009005</t>
  </si>
  <si>
    <t>BUNDLES EKKI HARDWOOD</t>
  </si>
  <si>
    <t>VALDIVIA</t>
  </si>
  <si>
    <t>WGM ORDE ORDE VIA</t>
  </si>
  <si>
    <t>CCBEEC144AWCD045</t>
  </si>
  <si>
    <t>EC144</t>
  </si>
  <si>
    <t>WIJMA KAMPENB.V.</t>
  </si>
  <si>
    <t>PACIFIC WIND</t>
  </si>
  <si>
    <t>WGM ORDE ORDE CAMD</t>
  </si>
  <si>
    <t>CCBEEC143AWCD082</t>
  </si>
  <si>
    <t>EC143</t>
  </si>
  <si>
    <t>DELAWARE, 218 SCHANCK RD.,POB 6309 FREEHOLD, NEW JERSEY 07728 PH.: 732-303-6049</t>
  </si>
  <si>
    <t>CPERCIC248801001</t>
  </si>
  <si>
    <t>CPERCIC248801002</t>
  </si>
  <si>
    <t>CPERCIC248801003</t>
  </si>
  <si>
    <t>CPERCIC248801004</t>
  </si>
  <si>
    <t>CPERCIC248801005</t>
  </si>
  <si>
    <t>CPERCIC248801006</t>
  </si>
  <si>
    <t>ROUND GREENHEART P;ILES</t>
  </si>
  <si>
    <t>CPERCIC248801007</t>
  </si>
  <si>
    <t>CPERCIC248801008</t>
  </si>
  <si>
    <t>CPERCIC248801009</t>
  </si>
  <si>
    <t>CPERCIC248801010</t>
  </si>
  <si>
    <t>CPERCIC248801011</t>
  </si>
  <si>
    <t>CPERCIC248801012</t>
  </si>
  <si>
    <t>CPERCIC248801013</t>
  </si>
  <si>
    <t>CPERCIC248801014</t>
  </si>
  <si>
    <t>CPERCIC248801015</t>
  </si>
  <si>
    <t>DRESSED GREENHEART LUMBER</t>
  </si>
  <si>
    <t>CPERCIC248801017</t>
  </si>
  <si>
    <t>BUNDLES EKKI HARDWOOD AND TALICHAMPFEREDHS CODE 440729+ 440799</t>
  </si>
  <si>
    <t>UBC SAIKI</t>
  </si>
  <si>
    <t>CCBEEC142AWNH025</t>
  </si>
  <si>
    <t>EC142</t>
  </si>
  <si>
    <t>PODHALE</t>
  </si>
  <si>
    <t>CCBEEC139AWNH018</t>
  </si>
  <si>
    <t>EC139</t>
  </si>
  <si>
    <t>BUNDLES EKKIHARDWOOD</t>
  </si>
  <si>
    <t>WIJMA KAMPEN BV</t>
  </si>
  <si>
    <t>STAR ATLANTIC</t>
  </si>
  <si>
    <t>WGM PO 7434 DESTINATION USA NEW HAVEN BUNDLE 1-17 WGM PO 7434 7445 DESTINATION USA NEW HAVEN BUNDLE 1-6</t>
  </si>
  <si>
    <t>OF DELAWARE P.O. BOX 6309 NJ07728 USA</t>
  </si>
  <si>
    <t>POSTBUS 241 8260 AE KAMPEN THE NETHERLANDS</t>
  </si>
  <si>
    <t>CCBEEC134AWNH028</t>
  </si>
  <si>
    <t>EC134</t>
  </si>
  <si>
    <t>CT. 27-400 52 BUNDLES (1040 PIECES) AZOBE SAWN TIMBER FREIGHT COLLECT</t>
  </si>
  <si>
    <t>MOORE WILLIAM G &amp; SON INC</t>
  </si>
  <si>
    <t>SDV CAMEROUN</t>
  </si>
  <si>
    <t>Bonaberi</t>
  </si>
  <si>
    <t>SAFMARINE SOYO</t>
  </si>
  <si>
    <t>Cameroon</t>
  </si>
  <si>
    <t>GWZ EX1: 17755 BESC NO: | 3658</t>
  </si>
  <si>
    <t>PO BOX 6049218 SCHANCK RDFREEHOLD NJ 10312732-303-6075</t>
  </si>
  <si>
    <t>BONANJOBP 263ZONE DES PROFESSIONS MARITIMES DOUA237-33427214 TELEX 55222 KN</t>
  </si>
  <si>
    <t>BUNDL</t>
  </si>
  <si>
    <t>SAFM524226610</t>
  </si>
  <si>
    <t>NONE</t>
  </si>
  <si>
    <t>SRI LANKA</t>
  </si>
  <si>
    <t>C. 27-400 12 BUNDLES (216 PIECES) AZOBE SAWN TIMBER FREIGHT COLLECT</t>
  </si>
  <si>
    <t>GWZ EX 1 E: | 19362 BESC NO: 5586</t>
  </si>
  <si>
    <t>SAFM524206142</t>
  </si>
  <si>
    <t>EKKL HARDWOOD</t>
  </si>
  <si>
    <t>CSCL FOS</t>
  </si>
  <si>
    <t>OF DELAWARE 218, SCHANCK ROADFREEHOLD NJ 07728USA</t>
  </si>
  <si>
    <t>HAAT LANDHAVEN 3POSTBUS 241, AS KAMPENKAMPEN 8263NETHERLANDS</t>
  </si>
  <si>
    <t>ECMU1263170</t>
  </si>
  <si>
    <t>ATLLNYC0709021</t>
  </si>
  <si>
    <t>C</t>
  </si>
  <si>
    <t>155W</t>
  </si>
  <si>
    <t>OF 171 PCS AZOBE CTS 27-280 / 27-281 : OT 1942 FREIGHT COLLECT</t>
  </si>
  <si>
    <t>SDV - CAMEROON</t>
  </si>
  <si>
    <t>SAFMARINE CAVALLA</t>
  </si>
  <si>
    <t>G W Z</t>
  </si>
  <si>
    <t>4459 AMBOY RDSTE 4STATEN ISLAND NY 10312718-227-2990</t>
  </si>
  <si>
    <t>FOR ACCOUNT OF WIJMA P.O BOX1616 DOUALA - CAMEROON237-33428022</t>
  </si>
  <si>
    <t>SAFM523489766</t>
  </si>
  <si>
    <t>BELIZE</t>
  </si>
  <si>
    <t>WILLIAM G. MOORE</t>
  </si>
  <si>
    <t>AMBOY ROAD STATEN ISLAND, NY718-227-2990 FAX 718-227-6146718-227-2990</t>
  </si>
  <si>
    <t>AZOBE SAWN TIMBER FREIGHT COLLECT CT. 27-203 'SUPPLIER CERTIFIES THAT THE COVER BOARDS, SPACER SITCKS AND BLOCKS ARE THE SAME SPECIES AS THE LUMBER BEING SHIPPED. THEY ARE PART OF THE LUMBER SHIPMENT. SUBJECT TO APHIS INSPECTION AND ARE EXEMPT FROM WPM RULE' +NUMERO REF. CI 05/011 + NOTIFY PM TOOSE</t>
  </si>
  <si>
    <t>SDV-CAMEROUN</t>
  </si>
  <si>
    <t>SAFMARINE TEXAS</t>
  </si>
  <si>
    <t>GWZ EX 1 : E 10694</t>
  </si>
  <si>
    <t>FOR ACCOUNT OF WIJMA P.O. BOX1616 DOUALA-CAMEROUN237-3428022</t>
  </si>
  <si>
    <t>SAFM523350998</t>
  </si>
  <si>
    <t>WILLIAM C. MOORE &amp; SON, INC.</t>
  </si>
  <si>
    <t>OF DELAWARE,CAMDEN, NEW JERSEY718-227-2990</t>
  </si>
  <si>
    <t>AZOBE SAWN TIMBER CT.FSC 26-678 FREIGHT COLLECT</t>
  </si>
  <si>
    <t>SDV-CAMERRON</t>
  </si>
  <si>
    <t>GWZ EX 1:E 4916</t>
  </si>
  <si>
    <t>FOR ACCOUNT OF WIJMA P.O. BOX1616 DOULA-CAMERROON237-3428022</t>
  </si>
  <si>
    <t>SAFM522800061</t>
  </si>
  <si>
    <t>WILLIAM G. MOORE &amp; SON.</t>
  </si>
  <si>
    <t>INC. OF DELAWARE CAMDEN,NEW JERSEY718-227-2990</t>
  </si>
  <si>
    <t>AZOBE SAWN TIMBER (768 PIECES) CT FSC26-678 D6 NO : E 1219 FREIGHT PAYABLE AT DESTINATION MARKS : G W Z PM TOOSEY CONTRACT C1 05/011 SUPPLIER CERTIFIES THAT THE COVER BOARDS, SPACER STICKS AND BLOCKS AR THE SAME SPECIES AS THE LUMBER SHIPMENT, SUBJECT TO APHIS INSPECTION AN ARE EXEMPT FROM WPM RULE</t>
  </si>
  <si>
    <t>SAFMARINE HOUSTON</t>
  </si>
  <si>
    <t>P/C WIJMA BP 1616 DOUALACAMEROUN237-3428022</t>
  </si>
  <si>
    <t>SAFM512278129</t>
  </si>
  <si>
    <t>(858 PIECES) AZOBE SAWN TIMBER CT 26 - 708 D6 NO E 1219 MARKS : G W Z FREIGHT PAYABLE AT DESTINATION 'SUPPLIER CERTIFIES THAT THE COVER BOARDS,SPACER STICKSAND BLOCKS ARE THE SAME SPECIES AS LUMBER SHIPMENT,SUBJECT TO APHIS INSPECTION AND ARE FROM WPM RULE'</t>
  </si>
  <si>
    <t>MN</t>
  </si>
  <si>
    <t>SAFM512303671</t>
  </si>
  <si>
    <t>YEAR</t>
  </si>
  <si>
    <t>05/22/2025</t>
  </si>
  <si>
    <t>04/25/2025</t>
  </si>
  <si>
    <t>04/21/2025</t>
  </si>
  <si>
    <t>04/07/2025</t>
  </si>
  <si>
    <t>03/31/2025</t>
  </si>
  <si>
    <t>03/19/2025</t>
  </si>
  <si>
    <t>03/06/2025</t>
  </si>
  <si>
    <t>02/20/2025</t>
  </si>
  <si>
    <t>02/19/2025</t>
  </si>
  <si>
    <t>01/12/2025</t>
  </si>
  <si>
    <t>01/03/2025</t>
  </si>
  <si>
    <t>12/26/2024</t>
  </si>
  <si>
    <t>12/10/2024</t>
  </si>
  <si>
    <t>10/19/2024</t>
  </si>
  <si>
    <t>08/08/2024</t>
  </si>
  <si>
    <t>07/17/2024</t>
  </si>
  <si>
    <t>07/08/2024</t>
  </si>
  <si>
    <t>06/07/2024</t>
  </si>
  <si>
    <t>03/06/2024</t>
  </si>
  <si>
    <t>02/28/2024</t>
  </si>
  <si>
    <t>02/23/2024</t>
  </si>
  <si>
    <t>01/08/2024</t>
  </si>
  <si>
    <t>12/17/2023</t>
  </si>
  <si>
    <t>12/01/2023</t>
  </si>
  <si>
    <t>11/20/2023</t>
  </si>
  <si>
    <t>08/26/2023</t>
  </si>
  <si>
    <t>08/07/2023</t>
  </si>
  <si>
    <t>08/06/2023</t>
  </si>
  <si>
    <t>06/20/2023</t>
  </si>
  <si>
    <t>06/06/2023</t>
  </si>
  <si>
    <t>04/04/2023</t>
  </si>
  <si>
    <t>03/20/2023</t>
  </si>
  <si>
    <t>03/19/2023</t>
  </si>
  <si>
    <t>03/04/2023</t>
  </si>
  <si>
    <t>01/02/2023</t>
  </si>
  <si>
    <t>12/15/2022</t>
  </si>
  <si>
    <t>10/29/2022</t>
  </si>
  <si>
    <t>09/24/2022</t>
  </si>
  <si>
    <t>08/09/2022</t>
  </si>
  <si>
    <t>07/21/2022</t>
  </si>
  <si>
    <t>05/31/2022</t>
  </si>
  <si>
    <t>04/29/2022</t>
  </si>
  <si>
    <t>01/03/2022</t>
  </si>
  <si>
    <t>12/28/2021</t>
  </si>
  <si>
    <t>12/14/2021</t>
  </si>
  <si>
    <t>08/31/2021</t>
  </si>
  <si>
    <t>08/26/2021</t>
  </si>
  <si>
    <t>07/26/2021</t>
  </si>
  <si>
    <t>07/12/2021</t>
  </si>
  <si>
    <t>06/25/2021</t>
  </si>
  <si>
    <t>06/11/2021</t>
  </si>
  <si>
    <t>06/10/2021</t>
  </si>
  <si>
    <t>06/01/2021</t>
  </si>
  <si>
    <t>05/27/2021</t>
  </si>
  <si>
    <t>04/29/2021</t>
  </si>
  <si>
    <t>04/21/2021</t>
  </si>
  <si>
    <t>04/17/2021</t>
  </si>
  <si>
    <t>03/24/2021</t>
  </si>
  <si>
    <t>03/08/2021</t>
  </si>
  <si>
    <t>02/09/2021</t>
  </si>
  <si>
    <t>01/12/2021</t>
  </si>
  <si>
    <t>12/31/2020</t>
  </si>
  <si>
    <t>12/09/2020</t>
  </si>
  <si>
    <t>11/24/2020</t>
  </si>
  <si>
    <t>10/19/2020</t>
  </si>
  <si>
    <t>10/12/2020</t>
  </si>
  <si>
    <t>10/05/2020</t>
  </si>
  <si>
    <t>08/31/2020</t>
  </si>
  <si>
    <t>08/17/2020</t>
  </si>
  <si>
    <t>07/06/2020</t>
  </si>
  <si>
    <t>06/29/2020</t>
  </si>
  <si>
    <t>05/26/2020</t>
  </si>
  <si>
    <t>05/18/2020</t>
  </si>
  <si>
    <t>03/24/2020</t>
  </si>
  <si>
    <t>03/02/2020</t>
  </si>
  <si>
    <t>02/19/2020</t>
  </si>
  <si>
    <t>01/05/2020</t>
  </si>
  <si>
    <t>12/16/2019</t>
  </si>
  <si>
    <t>12/02/2019</t>
  </si>
  <si>
    <t>10/27/2019</t>
  </si>
  <si>
    <t>10/22/2019</t>
  </si>
  <si>
    <t>10/20/2019</t>
  </si>
  <si>
    <t>10/07/2019</t>
  </si>
  <si>
    <t>09/23/2019</t>
  </si>
  <si>
    <t>08/12/2019</t>
  </si>
  <si>
    <t>07/23/2019</t>
  </si>
  <si>
    <t>07/15/2019</t>
  </si>
  <si>
    <t>06/17/2019</t>
  </si>
  <si>
    <t>06/03/2019</t>
  </si>
  <si>
    <t>05/20/2019</t>
  </si>
  <si>
    <t>05/06/2019</t>
  </si>
  <si>
    <t>04/29/2019</t>
  </si>
  <si>
    <t>04/22/2019</t>
  </si>
  <si>
    <t>04/08/2019</t>
  </si>
  <si>
    <t>04/01/2019</t>
  </si>
  <si>
    <t>02/18/2019</t>
  </si>
  <si>
    <t>12/30/2018</t>
  </si>
  <si>
    <t>12/17/2018</t>
  </si>
  <si>
    <t>12/10/2018</t>
  </si>
  <si>
    <t>12/07/2018</t>
  </si>
  <si>
    <t>12/03/2018</t>
  </si>
  <si>
    <t>11/26/2018</t>
  </si>
  <si>
    <t>11/13/2018</t>
  </si>
  <si>
    <t>11/12/2018</t>
  </si>
  <si>
    <t>11/06/2018</t>
  </si>
  <si>
    <t>11/05/2018</t>
  </si>
  <si>
    <t>10/30/2018</t>
  </si>
  <si>
    <t>10/22/2018</t>
  </si>
  <si>
    <t>10/08/2018</t>
  </si>
  <si>
    <t>09/20/2018</t>
  </si>
  <si>
    <t>08/20/2018</t>
  </si>
  <si>
    <t>08/13/2018</t>
  </si>
  <si>
    <t>07/20/2018</t>
  </si>
  <si>
    <t>07/02/2018</t>
  </si>
  <si>
    <t>06/25/2018</t>
  </si>
  <si>
    <t>06/11/2018</t>
  </si>
  <si>
    <t>04/22/2018</t>
  </si>
  <si>
    <t>04/17/2018</t>
  </si>
  <si>
    <t>04/12/2018</t>
  </si>
  <si>
    <t>04/03/2018</t>
  </si>
  <si>
    <t>03/24/2018</t>
  </si>
  <si>
    <t>03/01/2018</t>
  </si>
  <si>
    <t>02/24/2018</t>
  </si>
  <si>
    <t>02/12/2018</t>
  </si>
  <si>
    <t>01/20/2018</t>
  </si>
  <si>
    <t>01/17/2018</t>
  </si>
  <si>
    <t>12/23/2017</t>
  </si>
  <si>
    <t>11/22/2017</t>
  </si>
  <si>
    <t>08/14/2017</t>
  </si>
  <si>
    <t>08/06/2017</t>
  </si>
  <si>
    <t>07/23/2017</t>
  </si>
  <si>
    <t>07/03/2017</t>
  </si>
  <si>
    <t>06/22/2017</t>
  </si>
  <si>
    <t>06/19/2017</t>
  </si>
  <si>
    <t>05/28/2017</t>
  </si>
  <si>
    <t>05/19/2017</t>
  </si>
  <si>
    <t>04/23/2017</t>
  </si>
  <si>
    <t>04/11/2017</t>
  </si>
  <si>
    <t>03/06/2017</t>
  </si>
  <si>
    <t>02/23/2017</t>
  </si>
  <si>
    <t>02/17/2017</t>
  </si>
  <si>
    <t>01/16/2017</t>
  </si>
  <si>
    <t>12/26/2016</t>
  </si>
  <si>
    <t>11/20/2016</t>
  </si>
  <si>
    <t>11/17/2016</t>
  </si>
  <si>
    <t>09/25/2016</t>
  </si>
  <si>
    <t>09/18/2016</t>
  </si>
  <si>
    <t>08/29/2016</t>
  </si>
  <si>
    <t>08/14/2016</t>
  </si>
  <si>
    <t>07/25/2016</t>
  </si>
  <si>
    <t>07/17/2016</t>
  </si>
  <si>
    <t>06/19/2016</t>
  </si>
  <si>
    <t>05/22/2016</t>
  </si>
  <si>
    <t>05/09/2016</t>
  </si>
  <si>
    <t>04/25/2016</t>
  </si>
  <si>
    <t>01/11/2016</t>
  </si>
  <si>
    <t>12/21/2015</t>
  </si>
  <si>
    <t>12/13/2015</t>
  </si>
  <si>
    <t>11/08/2015</t>
  </si>
  <si>
    <t>11/01/2015</t>
  </si>
  <si>
    <t>10/19/2015</t>
  </si>
  <si>
    <t>10/18/2015</t>
  </si>
  <si>
    <t>10/11/2015</t>
  </si>
  <si>
    <t>10/05/2015</t>
  </si>
  <si>
    <t>09/06/2015</t>
  </si>
  <si>
    <t>08/11/2015</t>
  </si>
  <si>
    <t>07/12/2015</t>
  </si>
  <si>
    <t>07/06/2015</t>
  </si>
  <si>
    <t>06/08/2015</t>
  </si>
  <si>
    <t>12/19/2014</t>
  </si>
  <si>
    <t>11/16/2014</t>
  </si>
  <si>
    <t>10/16/2014</t>
  </si>
  <si>
    <t>10/09/2014</t>
  </si>
  <si>
    <t>09/20/2014</t>
  </si>
  <si>
    <t>09/14/2014</t>
  </si>
  <si>
    <t>08/26/2014</t>
  </si>
  <si>
    <t>08/08/2014</t>
  </si>
  <si>
    <t>08/01/2014</t>
  </si>
  <si>
    <t>07/31/2014</t>
  </si>
  <si>
    <t>07/03/2014</t>
  </si>
  <si>
    <t>06/20/2014</t>
  </si>
  <si>
    <t>06/01/2014</t>
  </si>
  <si>
    <t>04/27/2014</t>
  </si>
  <si>
    <t>03/26/2014</t>
  </si>
  <si>
    <t>03/14/2014</t>
  </si>
  <si>
    <t>03/06/2014</t>
  </si>
  <si>
    <t>02/01/2014</t>
  </si>
  <si>
    <t>01/28/2014</t>
  </si>
  <si>
    <t>01/20/2014</t>
  </si>
  <si>
    <t>01/14/2014</t>
  </si>
  <si>
    <t>01/11/2014</t>
  </si>
  <si>
    <t>12/15/2013</t>
  </si>
  <si>
    <t>11/27/2013</t>
  </si>
  <si>
    <t>11/04/2013</t>
  </si>
  <si>
    <t>11/03/2013</t>
  </si>
  <si>
    <t>10/29/2013</t>
  </si>
  <si>
    <t>10/24/2013</t>
  </si>
  <si>
    <t>10/17/2013</t>
  </si>
  <si>
    <t>10/05/2013</t>
  </si>
  <si>
    <t>10/03/2013</t>
  </si>
  <si>
    <t>09/05/2013</t>
  </si>
  <si>
    <t>08/08/2013</t>
  </si>
  <si>
    <t>07/15/2013</t>
  </si>
  <si>
    <t>07/14/2013</t>
  </si>
  <si>
    <t>06/29/2013</t>
  </si>
  <si>
    <t>06/16/2013</t>
  </si>
  <si>
    <t>06/11/2013</t>
  </si>
  <si>
    <t>05/25/2013</t>
  </si>
  <si>
    <t>05/14/2013</t>
  </si>
  <si>
    <t>05/07/2013</t>
  </si>
  <si>
    <t>04/23/2013</t>
  </si>
  <si>
    <t>04/02/2013</t>
  </si>
  <si>
    <t>02/22/2013</t>
  </si>
  <si>
    <t>01/03/2013</t>
  </si>
  <si>
    <t>12/18/2012</t>
  </si>
  <si>
    <t>11/28/2012</t>
  </si>
  <si>
    <t>11/11/2012</t>
  </si>
  <si>
    <t>11/10/2012</t>
  </si>
  <si>
    <t>10/21/2012</t>
  </si>
  <si>
    <t>10/14/2012</t>
  </si>
  <si>
    <t>09/30/2012</t>
  </si>
  <si>
    <t>09/11/2012</t>
  </si>
  <si>
    <t>07/22/2012</t>
  </si>
  <si>
    <t>07/15/2012</t>
  </si>
  <si>
    <t>07/08/2012</t>
  </si>
  <si>
    <t>06/10/2012</t>
  </si>
  <si>
    <t>06/03/2012</t>
  </si>
  <si>
    <t>05/13/2012</t>
  </si>
  <si>
    <t>05/11/2012</t>
  </si>
  <si>
    <t>05/06/2012</t>
  </si>
  <si>
    <t>04/15/2012</t>
  </si>
  <si>
    <t>04/10/2012</t>
  </si>
  <si>
    <t>03/25/2012</t>
  </si>
  <si>
    <t>03/04/2012</t>
  </si>
  <si>
    <t>02/20/2012</t>
  </si>
  <si>
    <t>02/12/2012</t>
  </si>
  <si>
    <t>01/30/2012</t>
  </si>
  <si>
    <t>01/23/2012</t>
  </si>
  <si>
    <t>01/16/2012</t>
  </si>
  <si>
    <t>01/02/2012</t>
  </si>
  <si>
    <t>12/14/2011</t>
  </si>
  <si>
    <t>12/05/2011</t>
  </si>
  <si>
    <t>11/27/2011</t>
  </si>
  <si>
    <t>11/03/2011</t>
  </si>
  <si>
    <t>08/11/2011</t>
  </si>
  <si>
    <t>07/24/2011</t>
  </si>
  <si>
    <t>07/16/2011</t>
  </si>
  <si>
    <t>05/31/2011</t>
  </si>
  <si>
    <t>04/20/2011</t>
  </si>
  <si>
    <t>04/14/2011</t>
  </si>
  <si>
    <t>01/03/2011</t>
  </si>
  <si>
    <t>11/26/2010</t>
  </si>
  <si>
    <t>11/09/2010</t>
  </si>
  <si>
    <t>10/05/2010</t>
  </si>
  <si>
    <t>08/24/2010</t>
  </si>
  <si>
    <t>08/16/2010</t>
  </si>
  <si>
    <t>08/15/2010</t>
  </si>
  <si>
    <t>06/09/2010</t>
  </si>
  <si>
    <t>03/24/2010</t>
  </si>
  <si>
    <t>03/11/2010</t>
  </si>
  <si>
    <t>12/12/2009</t>
  </si>
  <si>
    <t>12/09/2009</t>
  </si>
  <si>
    <t>11/30/2009</t>
  </si>
  <si>
    <t>11/27/2009</t>
  </si>
  <si>
    <t>11/22/2009</t>
  </si>
  <si>
    <t>11/17/2009</t>
  </si>
  <si>
    <t>11/15/2009</t>
  </si>
  <si>
    <t>11/08/2009</t>
  </si>
  <si>
    <t>09/22/2009</t>
  </si>
  <si>
    <t>08/05/2009</t>
  </si>
  <si>
    <t>07/07/2009</t>
  </si>
  <si>
    <t>04/19/2009</t>
  </si>
  <si>
    <t>03/14/2009</t>
  </si>
  <si>
    <t>03/01/2009</t>
  </si>
  <si>
    <t>02/15/2009</t>
  </si>
  <si>
    <t>10/19/2008</t>
  </si>
  <si>
    <t>04/14/2008</t>
  </si>
  <si>
    <t>11/13/2007</t>
  </si>
  <si>
    <t>09/20/2007</t>
  </si>
  <si>
    <t>08/05/2007</t>
  </si>
  <si>
    <t>07/18/2007</t>
  </si>
  <si>
    <t>04/22/2007</t>
  </si>
  <si>
    <t>03/09/2007</t>
  </si>
  <si>
    <t>COUNTA of PRODUCT DESCRIPTION</t>
  </si>
  <si>
    <t>Grand Total</t>
  </si>
  <si>
    <t>2007</t>
  </si>
  <si>
    <t>2008</t>
  </si>
  <si>
    <t>2009</t>
  </si>
  <si>
    <t>2010</t>
  </si>
  <si>
    <t>2011</t>
  </si>
  <si>
    <t>2012</t>
  </si>
  <si>
    <t>2013</t>
  </si>
  <si>
    <t>2014</t>
  </si>
  <si>
    <t>2015</t>
  </si>
  <si>
    <t>2016</t>
  </si>
  <si>
    <t>2017</t>
  </si>
  <si>
    <t>2018</t>
  </si>
  <si>
    <t>2019</t>
  </si>
  <si>
    <t>2020</t>
  </si>
  <si>
    <t>2021</t>
  </si>
  <si>
    <t>2022</t>
  </si>
  <si>
    <t>2023</t>
  </si>
  <si>
    <t>2024</t>
  </si>
  <si>
    <t>2025</t>
  </si>
  <si>
    <t>SUM of GROSS WEIGHT (KG)</t>
  </si>
  <si>
    <t>SUM of GROSS WEIGHT (LB)</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</si>
</sst>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7">
    <font>
      <sz val="11.0"/>
      <color theme="1"/>
      <name val="Calibri"/>
      <scheme val="minor"/>
    </font>
    <font>
      <sz val="11.0"/>
      <color rgb="FFFFFFFF"/>
      <name val="Calibri"/>
    </font>
    <font>
      <color theme="1"/>
      <name val="Calibri"/>
      <scheme val="minor"/>
    </font>
    <font>
      <sz val="11.0"/>
      <color theme="1"/>
      <name val="Calibri"/>
    </font>
    <font>
      <b/>
      <color theme="1"/>
      <name val="Calibri"/>
      <scheme val="minor"/>
    </font>
    <font>
      <b/>
      <color rgb="FF0000FF"/>
      <name val="Calibri"/>
      <scheme val="minor"/>
    </font>
    <font>
      <color rgb="FF0000FF"/>
      <name val="Calibri"/>
      <scheme val="minor"/>
    </font>
  </fonts>
  <fills count="3">
    <fill>
      <patternFill patternType="none"/>
    </fill>
    <fill>
      <patternFill patternType="lightGray"/>
    </fill>
    <fill>
      <patternFill patternType="solid">
        <fgColor rgb="FF000000"/>
        <bgColor rgb="FF000000"/>
      </patternFill>
    </fill>
  </fills>
  <borders count="2">
    <border/>
    <border>
      <left/>
      <right/>
      <top/>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2" fontId="1" numFmtId="0" xfId="0" applyBorder="1" applyFill="1" applyFont="1"/>
    <xf borderId="0" fillId="0" fontId="2" numFmtId="0" xfId="0" applyFont="1"/>
    <xf borderId="0" fillId="0" fontId="3" numFmtId="164" xfId="0" applyFont="1" applyNumberFormat="1"/>
    <xf borderId="0" fillId="0" fontId="4" numFmtId="0" xfId="0" applyFont="1"/>
    <xf borderId="0" fillId="0" fontId="4" numFmtId="49" xfId="0" applyFont="1" applyNumberFormat="1"/>
    <xf borderId="0" fillId="0" fontId="5" numFmtId="0" xfId="0" applyAlignment="1" applyFont="1">
      <alignment readingOrder="0"/>
    </xf>
    <xf borderId="0" fillId="0" fontId="2" numFmtId="49" xfId="0" applyFont="1" applyNumberFormat="1"/>
    <xf borderId="0" fillId="0" fontId="6" numFmtId="164" xfId="0" applyFont="1" applyNumberFormat="1"/>
    <xf borderId="0" fillId="0" fontId="6" numFmtId="0" xfId="0" applyFont="1"/>
    <xf borderId="0" fillId="0"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'Pivot Table 5'!$B$2</c:f>
            </c:strRef>
          </c:tx>
          <c:spPr>
            <a:solidFill>
              <a:schemeClr val="accent1"/>
            </a:solidFill>
            <a:ln cmpd="sng">
              <a:solidFill>
                <a:srgbClr val="000000"/>
              </a:solidFill>
            </a:ln>
          </c:spPr>
          <c:cat>
            <c:strRef>
              <c:f>'Pivot Table 5'!$A$3:$A$22</c:f>
            </c:strRef>
          </c:cat>
          <c:val>
            <c:numRef>
              <c:f>'Pivot Table 5'!$B$3:$B$22</c:f>
              <c:numCache/>
            </c:numRef>
          </c:val>
        </c:ser>
        <c:ser>
          <c:idx val="1"/>
          <c:order val="1"/>
          <c:tx>
            <c:strRef>
              <c:f>'Pivot Table 5'!$C$2</c:f>
            </c:strRef>
          </c:tx>
          <c:spPr>
            <a:solidFill>
              <a:schemeClr val="accent2"/>
            </a:solidFill>
            <a:ln cmpd="sng">
              <a:solidFill>
                <a:srgbClr val="000000"/>
              </a:solidFill>
            </a:ln>
          </c:spPr>
          <c:cat>
            <c:strRef>
              <c:f>'Pivot Table 5'!$A$3:$A$22</c:f>
            </c:strRef>
          </c:cat>
          <c:val>
            <c:numRef>
              <c:f>'Pivot Table 5'!$C$3:$C$22</c:f>
              <c:numCache/>
            </c:numRef>
          </c:val>
        </c:ser>
        <c:ser>
          <c:idx val="2"/>
          <c:order val="2"/>
          <c:tx>
            <c:strRef>
              <c:f>'Pivot Table 5'!$D$2</c:f>
            </c:strRef>
          </c:tx>
          <c:spPr>
            <a:solidFill>
              <a:schemeClr val="accent3"/>
            </a:solidFill>
            <a:ln cmpd="sng">
              <a:solidFill>
                <a:srgbClr val="000000"/>
              </a:solidFill>
            </a:ln>
          </c:spPr>
          <c:cat>
            <c:strRef>
              <c:f>'Pivot Table 5'!$A$3:$A$22</c:f>
            </c:strRef>
          </c:cat>
          <c:val>
            <c:numRef>
              <c:f>'Pivot Table 5'!$D$3:$D$22</c:f>
              <c:numCache/>
            </c:numRef>
          </c:val>
        </c:ser>
        <c:ser>
          <c:idx val="3"/>
          <c:order val="3"/>
          <c:tx>
            <c:strRef>
              <c:f>'Pivot Table 5'!$E$2</c:f>
            </c:strRef>
          </c:tx>
          <c:spPr>
            <a:solidFill>
              <a:schemeClr val="accent4"/>
            </a:solidFill>
            <a:ln cmpd="sng">
              <a:solidFill>
                <a:srgbClr val="000000"/>
              </a:solidFill>
            </a:ln>
          </c:spPr>
          <c:cat>
            <c:strRef>
              <c:f>'Pivot Table 5'!$A$3:$A$22</c:f>
            </c:strRef>
          </c:cat>
          <c:val>
            <c:numRef>
              <c:f>'Pivot Table 5'!$E$3:$E$22</c:f>
              <c:numCache/>
            </c:numRef>
          </c:val>
        </c:ser>
        <c:ser>
          <c:idx val="4"/>
          <c:order val="4"/>
          <c:tx>
            <c:strRef>
              <c:f>'Pivot Table 5'!$F$2</c:f>
            </c:strRef>
          </c:tx>
          <c:spPr>
            <a:solidFill>
              <a:schemeClr val="accent5"/>
            </a:solidFill>
            <a:ln cmpd="sng">
              <a:solidFill>
                <a:srgbClr val="000000"/>
              </a:solidFill>
            </a:ln>
          </c:spPr>
          <c:cat>
            <c:strRef>
              <c:f>'Pivot Table 5'!$A$3:$A$22</c:f>
            </c:strRef>
          </c:cat>
          <c:val>
            <c:numRef>
              <c:f>'Pivot Table 5'!$F$3:$F$22</c:f>
              <c:numCache/>
            </c:numRef>
          </c:val>
        </c:ser>
        <c:ser>
          <c:idx val="5"/>
          <c:order val="5"/>
          <c:tx>
            <c:strRef>
              <c:f>'Pivot Table 5'!$G$2</c:f>
            </c:strRef>
          </c:tx>
          <c:spPr>
            <a:solidFill>
              <a:schemeClr val="accent6"/>
            </a:solidFill>
            <a:ln cmpd="sng">
              <a:solidFill>
                <a:srgbClr val="000000"/>
              </a:solidFill>
            </a:ln>
          </c:spPr>
          <c:cat>
            <c:strRef>
              <c:f>'Pivot Table 5'!$A$3:$A$22</c:f>
            </c:strRef>
          </c:cat>
          <c:val>
            <c:numRef>
              <c:f>'Pivot Table 5'!$G$3:$G$22</c:f>
              <c:numCache/>
            </c:numRef>
          </c:val>
        </c:ser>
        <c:ser>
          <c:idx val="6"/>
          <c:order val="6"/>
          <c:tx>
            <c:strRef>
              <c:f>'Pivot Table 5'!$H$2</c:f>
            </c:strRef>
          </c:tx>
          <c:spPr>
            <a:solidFill>
              <a:schemeClr val="accent1">
                <a:lumOff val="30000"/>
              </a:schemeClr>
            </a:solidFill>
            <a:ln cmpd="sng">
              <a:solidFill>
                <a:srgbClr val="000000"/>
              </a:solidFill>
            </a:ln>
          </c:spPr>
          <c:cat>
            <c:strRef>
              <c:f>'Pivot Table 5'!$A$3:$A$22</c:f>
            </c:strRef>
          </c:cat>
          <c:val>
            <c:numRef>
              <c:f>'Pivot Table 5'!$H$3:$H$22</c:f>
              <c:numCache/>
            </c:numRef>
          </c:val>
        </c:ser>
        <c:ser>
          <c:idx val="7"/>
          <c:order val="7"/>
          <c:tx>
            <c:strRef>
              <c:f>'Pivot Table 5'!$I$2</c:f>
            </c:strRef>
          </c:tx>
          <c:spPr>
            <a:solidFill>
              <a:schemeClr val="accent2">
                <a:lumOff val="30000"/>
              </a:schemeClr>
            </a:solidFill>
            <a:ln cmpd="sng">
              <a:solidFill>
                <a:srgbClr val="000000"/>
              </a:solidFill>
            </a:ln>
          </c:spPr>
          <c:cat>
            <c:strRef>
              <c:f>'Pivot Table 5'!$A$3:$A$22</c:f>
            </c:strRef>
          </c:cat>
          <c:val>
            <c:numRef>
              <c:f>'Pivot Table 5'!$I$3:$I$22</c:f>
              <c:numCache/>
            </c:numRef>
          </c:val>
        </c:ser>
        <c:ser>
          <c:idx val="8"/>
          <c:order val="8"/>
          <c:tx>
            <c:strRef>
              <c:f>'Pivot Table 5'!$J$2</c:f>
            </c:strRef>
          </c:tx>
          <c:spPr>
            <a:solidFill>
              <a:schemeClr val="accent3">
                <a:lumOff val="30000"/>
              </a:schemeClr>
            </a:solidFill>
            <a:ln cmpd="sng">
              <a:solidFill>
                <a:srgbClr val="000000"/>
              </a:solidFill>
            </a:ln>
          </c:spPr>
          <c:cat>
            <c:strRef>
              <c:f>'Pivot Table 5'!$A$3:$A$22</c:f>
            </c:strRef>
          </c:cat>
          <c:val>
            <c:numRef>
              <c:f>'Pivot Table 5'!$J$3:$J$22</c:f>
              <c:numCache/>
            </c:numRef>
          </c:val>
        </c:ser>
        <c:ser>
          <c:idx val="9"/>
          <c:order val="9"/>
          <c:tx>
            <c:strRef>
              <c:f>'Pivot Table 5'!$K$2</c:f>
            </c:strRef>
          </c:tx>
          <c:spPr>
            <a:solidFill>
              <a:schemeClr val="accent4">
                <a:lumOff val="30000"/>
              </a:schemeClr>
            </a:solidFill>
            <a:ln cmpd="sng">
              <a:solidFill>
                <a:srgbClr val="000000"/>
              </a:solidFill>
            </a:ln>
          </c:spPr>
          <c:cat>
            <c:strRef>
              <c:f>'Pivot Table 5'!$A$3:$A$22</c:f>
            </c:strRef>
          </c:cat>
          <c:val>
            <c:numRef>
              <c:f>'Pivot Table 5'!$K$3:$K$22</c:f>
              <c:numCache/>
            </c:numRef>
          </c:val>
        </c:ser>
        <c:ser>
          <c:idx val="10"/>
          <c:order val="10"/>
          <c:tx>
            <c:strRef>
              <c:f>'Pivot Table 5'!$L$2</c:f>
            </c:strRef>
          </c:tx>
          <c:spPr>
            <a:solidFill>
              <a:schemeClr val="accent5">
                <a:lumOff val="30000"/>
              </a:schemeClr>
            </a:solidFill>
            <a:ln cmpd="sng">
              <a:solidFill>
                <a:srgbClr val="000000"/>
              </a:solidFill>
            </a:ln>
          </c:spPr>
          <c:cat>
            <c:strRef>
              <c:f>'Pivot Table 5'!$A$3:$A$22</c:f>
            </c:strRef>
          </c:cat>
          <c:val>
            <c:numRef>
              <c:f>'Pivot Table 5'!$L$3:$L$22</c:f>
              <c:numCache/>
            </c:numRef>
          </c:val>
        </c:ser>
        <c:ser>
          <c:idx val="11"/>
          <c:order val="11"/>
          <c:tx>
            <c:strRef>
              <c:f>'Pivot Table 5'!$M$2</c:f>
            </c:strRef>
          </c:tx>
          <c:spPr>
            <a:solidFill>
              <a:schemeClr val="accent6">
                <a:lumOff val="30000"/>
              </a:schemeClr>
            </a:solidFill>
            <a:ln cmpd="sng">
              <a:solidFill>
                <a:srgbClr val="000000"/>
              </a:solidFill>
            </a:ln>
          </c:spPr>
          <c:cat>
            <c:strRef>
              <c:f>'Pivot Table 5'!$A$3:$A$22</c:f>
            </c:strRef>
          </c:cat>
          <c:val>
            <c:numRef>
              <c:f>'Pivot Table 5'!$M$3:$M$22</c:f>
              <c:numCache/>
            </c:numRef>
          </c:val>
        </c:ser>
        <c:ser>
          <c:idx val="12"/>
          <c:order val="12"/>
          <c:tx>
            <c:strRef>
              <c:f>'Pivot Table 5'!$N$2</c:f>
            </c:strRef>
          </c:tx>
          <c:spPr>
            <a:solidFill>
              <a:schemeClr val="accent1">
                <a:lumOff val="60000"/>
              </a:schemeClr>
            </a:solidFill>
            <a:ln cmpd="sng">
              <a:solidFill>
                <a:srgbClr val="000000"/>
              </a:solidFill>
            </a:ln>
          </c:spPr>
          <c:cat>
            <c:strRef>
              <c:f>'Pivot Table 5'!$A$3:$A$22</c:f>
            </c:strRef>
          </c:cat>
          <c:val>
            <c:numRef>
              <c:f>'Pivot Table 5'!$N$3:$N$22</c:f>
              <c:numCache/>
            </c:numRef>
          </c:val>
        </c:ser>
        <c:ser>
          <c:idx val="13"/>
          <c:order val="13"/>
          <c:tx>
            <c:strRef>
              <c:f>'Pivot Table 5'!$O$2</c:f>
            </c:strRef>
          </c:tx>
          <c:spPr>
            <a:solidFill>
              <a:schemeClr val="accent2">
                <a:lumOff val="60000"/>
              </a:schemeClr>
            </a:solidFill>
            <a:ln cmpd="sng">
              <a:solidFill>
                <a:srgbClr val="000000"/>
              </a:solidFill>
            </a:ln>
          </c:spPr>
          <c:cat>
            <c:strRef>
              <c:f>'Pivot Table 5'!$A$3:$A$22</c:f>
            </c:strRef>
          </c:cat>
          <c:val>
            <c:numRef>
              <c:f>'Pivot Table 5'!$O$3:$O$22</c:f>
              <c:numCache/>
            </c:numRef>
          </c:val>
        </c:ser>
        <c:ser>
          <c:idx val="14"/>
          <c:order val="14"/>
          <c:tx>
            <c:strRef>
              <c:f>'Pivot Table 5'!$P$2</c:f>
            </c:strRef>
          </c:tx>
          <c:spPr>
            <a:solidFill>
              <a:schemeClr val="accent3">
                <a:lumOff val="60000"/>
              </a:schemeClr>
            </a:solidFill>
            <a:ln cmpd="sng">
              <a:solidFill>
                <a:srgbClr val="000000"/>
              </a:solidFill>
            </a:ln>
          </c:spPr>
          <c:cat>
            <c:strRef>
              <c:f>'Pivot Table 5'!$A$3:$A$22</c:f>
            </c:strRef>
          </c:cat>
          <c:val>
            <c:numRef>
              <c:f>'Pivot Table 5'!$P$3:$P$22</c:f>
              <c:numCache/>
            </c:numRef>
          </c:val>
        </c:ser>
        <c:ser>
          <c:idx val="15"/>
          <c:order val="15"/>
          <c:tx>
            <c:strRef>
              <c:f>'Pivot Table 5'!$Q$2</c:f>
            </c:strRef>
          </c:tx>
          <c:spPr>
            <a:solidFill>
              <a:schemeClr val="accent4">
                <a:lumOff val="60000"/>
              </a:schemeClr>
            </a:solidFill>
            <a:ln cmpd="sng">
              <a:solidFill>
                <a:srgbClr val="000000"/>
              </a:solidFill>
            </a:ln>
          </c:spPr>
          <c:cat>
            <c:strRef>
              <c:f>'Pivot Table 5'!$A$3:$A$22</c:f>
            </c:strRef>
          </c:cat>
          <c:val>
            <c:numRef>
              <c:f>'Pivot Table 5'!$Q$3:$Q$22</c:f>
              <c:numCache/>
            </c:numRef>
          </c:val>
        </c:ser>
        <c:ser>
          <c:idx val="16"/>
          <c:order val="16"/>
          <c:tx>
            <c:strRef>
              <c:f>'Pivot Table 5'!$R$2</c:f>
            </c:strRef>
          </c:tx>
          <c:spPr>
            <a:solidFill>
              <a:schemeClr val="accent5">
                <a:lumOff val="60000"/>
              </a:schemeClr>
            </a:solidFill>
            <a:ln cmpd="sng">
              <a:solidFill>
                <a:srgbClr val="000000"/>
              </a:solidFill>
            </a:ln>
          </c:spPr>
          <c:cat>
            <c:strRef>
              <c:f>'Pivot Table 5'!$A$3:$A$22</c:f>
            </c:strRef>
          </c:cat>
          <c:val>
            <c:numRef>
              <c:f>'Pivot Table 5'!$R$3:$R$22</c:f>
              <c:numCache/>
            </c:numRef>
          </c:val>
        </c:ser>
        <c:ser>
          <c:idx val="17"/>
          <c:order val="17"/>
          <c:tx>
            <c:strRef>
              <c:f>'Pivot Table 5'!$S$2</c:f>
            </c:strRef>
          </c:tx>
          <c:spPr>
            <a:solidFill>
              <a:schemeClr val="accent6">
                <a:lumOff val="60000"/>
              </a:schemeClr>
            </a:solidFill>
            <a:ln cmpd="sng">
              <a:solidFill>
                <a:srgbClr val="000000"/>
              </a:solidFill>
            </a:ln>
          </c:spPr>
          <c:cat>
            <c:strRef>
              <c:f>'Pivot Table 5'!$A$3:$A$22</c:f>
            </c:strRef>
          </c:cat>
          <c:val>
            <c:numRef>
              <c:f>'Pivot Table 5'!$S$3:$S$22</c:f>
              <c:numCache/>
            </c:numRef>
          </c:val>
        </c:ser>
        <c:ser>
          <c:idx val="18"/>
          <c:order val="18"/>
          <c:tx>
            <c:strRef>
              <c:f>'Pivot Table 5'!$T$2</c:f>
            </c:strRef>
          </c:tx>
          <c:spPr>
            <a:solidFill>
              <a:schemeClr val="accent1">
                <a:lumOff val="90000"/>
              </a:schemeClr>
            </a:solidFill>
            <a:ln cmpd="sng">
              <a:solidFill>
                <a:srgbClr val="000000"/>
              </a:solidFill>
            </a:ln>
          </c:spPr>
          <c:cat>
            <c:strRef>
              <c:f>'Pivot Table 5'!$A$3:$A$22</c:f>
            </c:strRef>
          </c:cat>
          <c:val>
            <c:numRef>
              <c:f>'Pivot Table 5'!$T$3:$T$22</c:f>
              <c:numCache/>
            </c:numRef>
          </c:val>
        </c:ser>
        <c:ser>
          <c:idx val="19"/>
          <c:order val="19"/>
          <c:tx>
            <c:strRef>
              <c:f>'Pivot Table 5'!$U$2</c:f>
            </c:strRef>
          </c:tx>
          <c:spPr>
            <a:solidFill>
              <a:schemeClr val="accent2">
                <a:lumOff val="90000"/>
              </a:schemeClr>
            </a:solidFill>
            <a:ln cmpd="sng">
              <a:solidFill>
                <a:srgbClr val="000000"/>
              </a:solidFill>
            </a:ln>
          </c:spPr>
          <c:cat>
            <c:strRef>
              <c:f>'Pivot Table 5'!$A$3:$A$22</c:f>
            </c:strRef>
          </c:cat>
          <c:val>
            <c:numRef>
              <c:f>'Pivot Table 5'!$U$3:$U$22</c:f>
              <c:numCache/>
            </c:numRef>
          </c:val>
        </c:ser>
        <c:ser>
          <c:idx val="20"/>
          <c:order val="20"/>
          <c:tx>
            <c:strRef>
              <c:f>'Pivot Table 5'!$V$2</c:f>
            </c:strRef>
          </c:tx>
          <c:spPr>
            <a:solidFill>
              <a:schemeClr val="accent3">
                <a:lumOff val="90000"/>
              </a:schemeClr>
            </a:solidFill>
            <a:ln cmpd="sng">
              <a:solidFill>
                <a:srgbClr val="000000"/>
              </a:solidFill>
            </a:ln>
          </c:spPr>
          <c:cat>
            <c:strRef>
              <c:f>'Pivot Table 5'!$A$3:$A$22</c:f>
            </c:strRef>
          </c:cat>
          <c:val>
            <c:numRef>
              <c:f>'Pivot Table 5'!$V$3:$V$22</c:f>
              <c:numCache/>
            </c:numRef>
          </c:val>
        </c:ser>
        <c:ser>
          <c:idx val="21"/>
          <c:order val="21"/>
          <c:tx>
            <c:strRef>
              <c:f>'Pivot Table 5'!$W$2</c:f>
            </c:strRef>
          </c:tx>
          <c:spPr>
            <a:solidFill>
              <a:schemeClr val="accent4">
                <a:lumOff val="90000"/>
              </a:schemeClr>
            </a:solidFill>
            <a:ln cmpd="sng">
              <a:solidFill>
                <a:srgbClr val="000000"/>
              </a:solidFill>
            </a:ln>
          </c:spPr>
          <c:cat>
            <c:strRef>
              <c:f>'Pivot Table 5'!$A$3:$A$22</c:f>
            </c:strRef>
          </c:cat>
          <c:val>
            <c:numRef>
              <c:f>'Pivot Table 5'!$W$3:$W$22</c:f>
              <c:numCache/>
            </c:numRef>
          </c:val>
        </c:ser>
        <c:ser>
          <c:idx val="22"/>
          <c:order val="22"/>
          <c:tx>
            <c:strRef>
              <c:f>'Pivot Table 5'!$X$2</c:f>
            </c:strRef>
          </c:tx>
          <c:spPr>
            <a:solidFill>
              <a:schemeClr val="accent5">
                <a:lumOff val="90000"/>
              </a:schemeClr>
            </a:solidFill>
            <a:ln cmpd="sng">
              <a:solidFill>
                <a:srgbClr val="000000"/>
              </a:solidFill>
            </a:ln>
          </c:spPr>
          <c:cat>
            <c:strRef>
              <c:f>'Pivot Table 5'!$A$3:$A$22</c:f>
            </c:strRef>
          </c:cat>
          <c:val>
            <c:numRef>
              <c:f>'Pivot Table 5'!$X$3:$X$22</c:f>
              <c:numCache/>
            </c:numRef>
          </c:val>
        </c:ser>
        <c:ser>
          <c:idx val="23"/>
          <c:order val="23"/>
          <c:tx>
            <c:strRef>
              <c:f>'Pivot Table 5'!$Y$2</c:f>
            </c:strRef>
          </c:tx>
          <c:spPr>
            <a:solidFill>
              <a:schemeClr val="accent6">
                <a:lumOff val="90000"/>
              </a:schemeClr>
            </a:solidFill>
            <a:ln cmpd="sng">
              <a:solidFill>
                <a:srgbClr val="000000"/>
              </a:solidFill>
            </a:ln>
          </c:spPr>
          <c:cat>
            <c:strRef>
              <c:f>'Pivot Table 5'!$A$3:$A$22</c:f>
            </c:strRef>
          </c:cat>
          <c:val>
            <c:numRef>
              <c:f>'Pivot Table 5'!$Y$3:$Y$22</c:f>
              <c:numCache/>
            </c:numRef>
          </c:val>
        </c:ser>
        <c:ser>
          <c:idx val="24"/>
          <c:order val="24"/>
          <c:tx>
            <c:strRef>
              <c:f>'Pivot Table 5'!$Z$2</c:f>
            </c:strRef>
          </c:tx>
          <c:spPr>
            <a:solidFill>
              <a:schemeClr val="accent1">
                <a:lumOff val="120000"/>
              </a:schemeClr>
            </a:solidFill>
            <a:ln cmpd="sng">
              <a:solidFill>
                <a:srgbClr val="000000"/>
              </a:solidFill>
            </a:ln>
          </c:spPr>
          <c:cat>
            <c:strRef>
              <c:f>'Pivot Table 5'!$A$3:$A$22</c:f>
            </c:strRef>
          </c:cat>
          <c:val>
            <c:numRef>
              <c:f>'Pivot Table 5'!$Z$3:$Z$22</c:f>
              <c:numCache/>
            </c:numRef>
          </c:val>
        </c:ser>
        <c:ser>
          <c:idx val="25"/>
          <c:order val="25"/>
          <c:tx>
            <c:strRef>
              <c:f>'Pivot Table 5'!$AA$2</c:f>
            </c:strRef>
          </c:tx>
          <c:spPr>
            <a:solidFill>
              <a:schemeClr val="accent2">
                <a:lumOff val="120000"/>
              </a:schemeClr>
            </a:solidFill>
            <a:ln cmpd="sng">
              <a:solidFill>
                <a:srgbClr val="000000"/>
              </a:solidFill>
            </a:ln>
          </c:spPr>
          <c:cat>
            <c:strRef>
              <c:f>'Pivot Table 5'!$A$3:$A$22</c:f>
            </c:strRef>
          </c:cat>
          <c:val>
            <c:numRef>
              <c:f>'Pivot Table 5'!$AA$3:$AA$22</c:f>
              <c:numCache/>
            </c:numRef>
          </c:val>
        </c:ser>
        <c:ser>
          <c:idx val="26"/>
          <c:order val="26"/>
          <c:tx>
            <c:strRef>
              <c:f>'Pivot Table 5'!$AB$2</c:f>
            </c:strRef>
          </c:tx>
          <c:spPr>
            <a:solidFill>
              <a:schemeClr val="accent3">
                <a:lumOff val="120000"/>
              </a:schemeClr>
            </a:solidFill>
            <a:ln cmpd="sng">
              <a:solidFill>
                <a:srgbClr val="000000"/>
              </a:solidFill>
            </a:ln>
          </c:spPr>
          <c:cat>
            <c:strRef>
              <c:f>'Pivot Table 5'!$A$3:$A$22</c:f>
            </c:strRef>
          </c:cat>
          <c:val>
            <c:numRef>
              <c:f>'Pivot Table 5'!$AB$3:$AB$22</c:f>
              <c:numCache/>
            </c:numRef>
          </c:val>
        </c:ser>
        <c:ser>
          <c:idx val="27"/>
          <c:order val="27"/>
          <c:tx>
            <c:strRef>
              <c:f>'Pivot Table 5'!$AC$2</c:f>
            </c:strRef>
          </c:tx>
          <c:spPr>
            <a:solidFill>
              <a:schemeClr val="accent4">
                <a:lumOff val="120000"/>
              </a:schemeClr>
            </a:solidFill>
            <a:ln cmpd="sng">
              <a:solidFill>
                <a:srgbClr val="000000"/>
              </a:solidFill>
            </a:ln>
          </c:spPr>
          <c:cat>
            <c:strRef>
              <c:f>'Pivot Table 5'!$A$3:$A$22</c:f>
            </c:strRef>
          </c:cat>
          <c:val>
            <c:numRef>
              <c:f>'Pivot Table 5'!$AC$3:$AC$22</c:f>
              <c:numCache/>
            </c:numRef>
          </c:val>
        </c:ser>
        <c:ser>
          <c:idx val="28"/>
          <c:order val="28"/>
          <c:tx>
            <c:strRef>
              <c:f>'Pivot Table 5'!$AD$2</c:f>
            </c:strRef>
          </c:tx>
          <c:spPr>
            <a:solidFill>
              <a:schemeClr val="accent5">
                <a:lumOff val="120000"/>
              </a:schemeClr>
            </a:solidFill>
            <a:ln cmpd="sng">
              <a:solidFill>
                <a:srgbClr val="000000"/>
              </a:solidFill>
            </a:ln>
          </c:spPr>
          <c:cat>
            <c:strRef>
              <c:f>'Pivot Table 5'!$A$3:$A$22</c:f>
            </c:strRef>
          </c:cat>
          <c:val>
            <c:numRef>
              <c:f>'Pivot Table 5'!$AD$3:$AD$22</c:f>
              <c:numCache/>
            </c:numRef>
          </c:val>
        </c:ser>
        <c:ser>
          <c:idx val="29"/>
          <c:order val="29"/>
          <c:tx>
            <c:strRef>
              <c:f>'Pivot Table 5'!$AE$2</c:f>
            </c:strRef>
          </c:tx>
          <c:spPr>
            <a:solidFill>
              <a:schemeClr val="accent6">
                <a:lumOff val="120000"/>
              </a:schemeClr>
            </a:solidFill>
            <a:ln cmpd="sng">
              <a:solidFill>
                <a:srgbClr val="000000"/>
              </a:solidFill>
            </a:ln>
          </c:spPr>
          <c:cat>
            <c:strRef>
              <c:f>'Pivot Table 5'!$A$3:$A$22</c:f>
            </c:strRef>
          </c:cat>
          <c:val>
            <c:numRef>
              <c:f>'Pivot Table 5'!$AE$3:$AE$22</c:f>
              <c:numCache/>
            </c:numRef>
          </c:val>
        </c:ser>
        <c:ser>
          <c:idx val="30"/>
          <c:order val="30"/>
          <c:tx>
            <c:strRef>
              <c:f>'Pivot Table 5'!$AF$2</c:f>
            </c:strRef>
          </c:tx>
          <c:spPr>
            <a:solidFill>
              <a:schemeClr val="accent1">
                <a:lumOff val="150000"/>
              </a:schemeClr>
            </a:solidFill>
            <a:ln cmpd="sng">
              <a:solidFill>
                <a:srgbClr val="000000"/>
              </a:solidFill>
            </a:ln>
          </c:spPr>
          <c:cat>
            <c:strRef>
              <c:f>'Pivot Table 5'!$A$3:$A$22</c:f>
            </c:strRef>
          </c:cat>
          <c:val>
            <c:numRef>
              <c:f>'Pivot Table 5'!$AF$3:$AF$22</c:f>
              <c:numCache/>
            </c:numRef>
          </c:val>
        </c:ser>
        <c:ser>
          <c:idx val="31"/>
          <c:order val="31"/>
          <c:tx>
            <c:strRef>
              <c:f>'Pivot Table 5'!$AG$2</c:f>
            </c:strRef>
          </c:tx>
          <c:spPr>
            <a:solidFill>
              <a:schemeClr val="accent2">
                <a:lumOff val="150000"/>
              </a:schemeClr>
            </a:solidFill>
            <a:ln cmpd="sng">
              <a:solidFill>
                <a:srgbClr val="000000"/>
              </a:solidFill>
            </a:ln>
          </c:spPr>
          <c:cat>
            <c:strRef>
              <c:f>'Pivot Table 5'!$A$3:$A$22</c:f>
            </c:strRef>
          </c:cat>
          <c:val>
            <c:numRef>
              <c:f>'Pivot Table 5'!$AG$3:$AG$22</c:f>
              <c:numCache/>
            </c:numRef>
          </c:val>
        </c:ser>
        <c:ser>
          <c:idx val="32"/>
          <c:order val="32"/>
          <c:tx>
            <c:strRef>
              <c:f>'Pivot Table 5'!$AH$2</c:f>
            </c:strRef>
          </c:tx>
          <c:spPr>
            <a:solidFill>
              <a:schemeClr val="accent3">
                <a:lumOff val="150000"/>
              </a:schemeClr>
            </a:solidFill>
            <a:ln cmpd="sng">
              <a:solidFill>
                <a:srgbClr val="000000"/>
              </a:solidFill>
            </a:ln>
          </c:spPr>
          <c:cat>
            <c:strRef>
              <c:f>'Pivot Table 5'!$A$3:$A$22</c:f>
            </c:strRef>
          </c:cat>
          <c:val>
            <c:numRef>
              <c:f>'Pivot Table 5'!$AH$3:$AH$22</c:f>
              <c:numCache/>
            </c:numRef>
          </c:val>
        </c:ser>
        <c:ser>
          <c:idx val="33"/>
          <c:order val="33"/>
          <c:tx>
            <c:strRef>
              <c:f>'Pivot Table 5'!$AI$2</c:f>
            </c:strRef>
          </c:tx>
          <c:spPr>
            <a:solidFill>
              <a:schemeClr val="accent4">
                <a:lumOff val="150000"/>
              </a:schemeClr>
            </a:solidFill>
            <a:ln cmpd="sng">
              <a:solidFill>
                <a:srgbClr val="000000"/>
              </a:solidFill>
            </a:ln>
          </c:spPr>
          <c:cat>
            <c:strRef>
              <c:f>'Pivot Table 5'!$A$3:$A$22</c:f>
            </c:strRef>
          </c:cat>
          <c:val>
            <c:numRef>
              <c:f>'Pivot Table 5'!$AI$3:$AI$22</c:f>
              <c:numCache/>
            </c:numRef>
          </c:val>
        </c:ser>
        <c:ser>
          <c:idx val="34"/>
          <c:order val="34"/>
          <c:tx>
            <c:strRef>
              <c:f>'Pivot Table 5'!$AJ$2</c:f>
            </c:strRef>
          </c:tx>
          <c:spPr>
            <a:solidFill>
              <a:schemeClr val="accent5">
                <a:lumOff val="150000"/>
              </a:schemeClr>
            </a:solidFill>
            <a:ln cmpd="sng">
              <a:solidFill>
                <a:srgbClr val="000000"/>
              </a:solidFill>
            </a:ln>
          </c:spPr>
          <c:cat>
            <c:strRef>
              <c:f>'Pivot Table 5'!$A$3:$A$22</c:f>
            </c:strRef>
          </c:cat>
          <c:val>
            <c:numRef>
              <c:f>'Pivot Table 5'!$AJ$3:$AJ$22</c:f>
              <c:numCache/>
            </c:numRef>
          </c:val>
        </c:ser>
        <c:ser>
          <c:idx val="35"/>
          <c:order val="35"/>
          <c:tx>
            <c:strRef>
              <c:f>'Pivot Table 5'!$AK$2</c:f>
            </c:strRef>
          </c:tx>
          <c:spPr>
            <a:solidFill>
              <a:schemeClr val="accent6">
                <a:lumOff val="150000"/>
              </a:schemeClr>
            </a:solidFill>
            <a:ln cmpd="sng">
              <a:solidFill>
                <a:srgbClr val="000000"/>
              </a:solidFill>
            </a:ln>
          </c:spPr>
          <c:cat>
            <c:strRef>
              <c:f>'Pivot Table 5'!$A$3:$A$22</c:f>
            </c:strRef>
          </c:cat>
          <c:val>
            <c:numRef>
              <c:f>'Pivot Table 5'!$AK$3:$AK$22</c:f>
              <c:numCache/>
            </c:numRef>
          </c:val>
        </c:ser>
        <c:ser>
          <c:idx val="36"/>
          <c:order val="36"/>
          <c:tx>
            <c:strRef>
              <c:f>'Pivot Table 5'!$AL$2</c:f>
            </c:strRef>
          </c:tx>
          <c:spPr>
            <a:solidFill>
              <a:schemeClr val="accent1">
                <a:lumOff val="180000"/>
              </a:schemeClr>
            </a:solidFill>
            <a:ln cmpd="sng">
              <a:solidFill>
                <a:srgbClr val="000000"/>
              </a:solidFill>
            </a:ln>
          </c:spPr>
          <c:cat>
            <c:strRef>
              <c:f>'Pivot Table 5'!$A$3:$A$22</c:f>
            </c:strRef>
          </c:cat>
          <c:val>
            <c:numRef>
              <c:f>'Pivot Table 5'!$AL$3:$AL$22</c:f>
              <c:numCache/>
            </c:numRef>
          </c:val>
        </c:ser>
        <c:ser>
          <c:idx val="37"/>
          <c:order val="37"/>
          <c:tx>
            <c:strRef>
              <c:f>'Pivot Table 5'!$AM$2</c:f>
            </c:strRef>
          </c:tx>
          <c:spPr>
            <a:solidFill>
              <a:schemeClr val="accent2">
                <a:lumOff val="180000"/>
              </a:schemeClr>
            </a:solidFill>
            <a:ln cmpd="sng">
              <a:solidFill>
                <a:srgbClr val="000000"/>
              </a:solidFill>
            </a:ln>
          </c:spPr>
          <c:cat>
            <c:strRef>
              <c:f>'Pivot Table 5'!$A$3:$A$22</c:f>
            </c:strRef>
          </c:cat>
          <c:val>
            <c:numRef>
              <c:f>'Pivot Table 5'!$AM$3:$AM$22</c:f>
              <c:numCache/>
            </c:numRef>
          </c:val>
        </c:ser>
        <c:ser>
          <c:idx val="38"/>
          <c:order val="38"/>
          <c:tx>
            <c:strRef>
              <c:f>'Pivot Table 5'!$AN$2</c:f>
            </c:strRef>
          </c:tx>
          <c:spPr>
            <a:solidFill>
              <a:schemeClr val="accent3">
                <a:lumOff val="180000"/>
              </a:schemeClr>
            </a:solidFill>
            <a:ln cmpd="sng">
              <a:solidFill>
                <a:srgbClr val="000000"/>
              </a:solidFill>
            </a:ln>
          </c:spPr>
          <c:cat>
            <c:strRef>
              <c:f>'Pivot Table 5'!$A$3:$A$22</c:f>
            </c:strRef>
          </c:cat>
          <c:val>
            <c:numRef>
              <c:f>'Pivot Table 5'!$AN$3:$AN$22</c:f>
              <c:numCache/>
            </c:numRef>
          </c:val>
        </c:ser>
        <c:ser>
          <c:idx val="39"/>
          <c:order val="39"/>
          <c:tx>
            <c:strRef>
              <c:f>'Pivot Table 5'!$AO$2</c:f>
            </c:strRef>
          </c:tx>
          <c:spPr>
            <a:solidFill>
              <a:schemeClr val="accent4">
                <a:lumOff val="180000"/>
              </a:schemeClr>
            </a:solidFill>
            <a:ln cmpd="sng">
              <a:solidFill>
                <a:srgbClr val="000000"/>
              </a:solidFill>
            </a:ln>
          </c:spPr>
          <c:cat>
            <c:strRef>
              <c:f>'Pivot Table 5'!$A$3:$A$22</c:f>
            </c:strRef>
          </c:cat>
          <c:val>
            <c:numRef>
              <c:f>'Pivot Table 5'!$AO$3:$AO$22</c:f>
              <c:numCache/>
            </c:numRef>
          </c:val>
        </c:ser>
        <c:ser>
          <c:idx val="40"/>
          <c:order val="40"/>
          <c:tx>
            <c:strRef>
              <c:f>'Pivot Table 5'!$AP$2</c:f>
            </c:strRef>
          </c:tx>
          <c:spPr>
            <a:solidFill>
              <a:schemeClr val="accent5">
                <a:lumOff val="180000"/>
              </a:schemeClr>
            </a:solidFill>
            <a:ln cmpd="sng">
              <a:solidFill>
                <a:srgbClr val="000000"/>
              </a:solidFill>
            </a:ln>
          </c:spPr>
          <c:cat>
            <c:strRef>
              <c:f>'Pivot Table 5'!$A$3:$A$22</c:f>
            </c:strRef>
          </c:cat>
          <c:val>
            <c:numRef>
              <c:f>'Pivot Table 5'!$AP$3:$AP$22</c:f>
              <c:numCache/>
            </c:numRef>
          </c:val>
        </c:ser>
        <c:overlap val="100"/>
        <c:axId val="1298178341"/>
        <c:axId val="1612252989"/>
      </c:barChart>
      <c:catAx>
        <c:axId val="12981783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12252989"/>
      </c:catAx>
      <c:valAx>
        <c:axId val="16122529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817834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'Pivot Table 3'!$B$2</c:f>
            </c:strRef>
          </c:tx>
          <c:spPr>
            <a:solidFill>
              <a:schemeClr val="accent1"/>
            </a:solidFill>
            <a:ln cmpd="sng">
              <a:solidFill>
                <a:srgbClr val="000000"/>
              </a:solidFill>
            </a:ln>
          </c:spPr>
          <c:cat>
            <c:strRef>
              <c:f>'Pivot Table 3'!$A$3:$A$22</c:f>
            </c:strRef>
          </c:cat>
          <c:val>
            <c:numRef>
              <c:f>'Pivot Table 3'!$B$3:$B$22</c:f>
              <c:numCache/>
            </c:numRef>
          </c:val>
        </c:ser>
        <c:ser>
          <c:idx val="1"/>
          <c:order val="1"/>
          <c:tx>
            <c:strRef>
              <c:f>'Pivot Table 3'!$C$2</c:f>
            </c:strRef>
          </c:tx>
          <c:spPr>
            <a:solidFill>
              <a:schemeClr val="accent2"/>
            </a:solidFill>
            <a:ln cmpd="sng">
              <a:solidFill>
                <a:srgbClr val="000000"/>
              </a:solidFill>
            </a:ln>
          </c:spPr>
          <c:cat>
            <c:strRef>
              <c:f>'Pivot Table 3'!$A$3:$A$22</c:f>
            </c:strRef>
          </c:cat>
          <c:val>
            <c:numRef>
              <c:f>'Pivot Table 3'!$C$3:$C$22</c:f>
              <c:numCache/>
            </c:numRef>
          </c:val>
        </c:ser>
        <c:ser>
          <c:idx val="2"/>
          <c:order val="2"/>
          <c:tx>
            <c:strRef>
              <c:f>'Pivot Table 3'!$D$2</c:f>
            </c:strRef>
          </c:tx>
          <c:spPr>
            <a:solidFill>
              <a:schemeClr val="accent3"/>
            </a:solidFill>
            <a:ln cmpd="sng">
              <a:solidFill>
                <a:srgbClr val="000000"/>
              </a:solidFill>
            </a:ln>
          </c:spPr>
          <c:cat>
            <c:strRef>
              <c:f>'Pivot Table 3'!$A$3:$A$22</c:f>
            </c:strRef>
          </c:cat>
          <c:val>
            <c:numRef>
              <c:f>'Pivot Table 3'!$D$3:$D$22</c:f>
              <c:numCache/>
            </c:numRef>
          </c:val>
        </c:ser>
        <c:ser>
          <c:idx val="3"/>
          <c:order val="3"/>
          <c:tx>
            <c:strRef>
              <c:f>'Pivot Table 3'!$E$2</c:f>
            </c:strRef>
          </c:tx>
          <c:spPr>
            <a:solidFill>
              <a:schemeClr val="accent4"/>
            </a:solidFill>
            <a:ln cmpd="sng">
              <a:solidFill>
                <a:srgbClr val="000000"/>
              </a:solidFill>
            </a:ln>
          </c:spPr>
          <c:cat>
            <c:strRef>
              <c:f>'Pivot Table 3'!$A$3:$A$22</c:f>
            </c:strRef>
          </c:cat>
          <c:val>
            <c:numRef>
              <c:f>'Pivot Table 3'!$E$3:$E$22</c:f>
              <c:numCache/>
            </c:numRef>
          </c:val>
        </c:ser>
        <c:ser>
          <c:idx val="4"/>
          <c:order val="4"/>
          <c:tx>
            <c:strRef>
              <c:f>'Pivot Table 3'!$F$2</c:f>
            </c:strRef>
          </c:tx>
          <c:spPr>
            <a:solidFill>
              <a:schemeClr val="accent5"/>
            </a:solidFill>
            <a:ln cmpd="sng">
              <a:solidFill>
                <a:srgbClr val="000000"/>
              </a:solidFill>
            </a:ln>
          </c:spPr>
          <c:cat>
            <c:strRef>
              <c:f>'Pivot Table 3'!$A$3:$A$22</c:f>
            </c:strRef>
          </c:cat>
          <c:val>
            <c:numRef>
              <c:f>'Pivot Table 3'!$F$3:$F$22</c:f>
              <c:numCache/>
            </c:numRef>
          </c:val>
        </c:ser>
        <c:ser>
          <c:idx val="5"/>
          <c:order val="5"/>
          <c:tx>
            <c:strRef>
              <c:f>'Pivot Table 3'!$G$2</c:f>
            </c:strRef>
          </c:tx>
          <c:spPr>
            <a:solidFill>
              <a:schemeClr val="accent6"/>
            </a:solidFill>
            <a:ln cmpd="sng">
              <a:solidFill>
                <a:srgbClr val="000000"/>
              </a:solidFill>
            </a:ln>
          </c:spPr>
          <c:cat>
            <c:strRef>
              <c:f>'Pivot Table 3'!$A$3:$A$22</c:f>
            </c:strRef>
          </c:cat>
          <c:val>
            <c:numRef>
              <c:f>'Pivot Table 3'!$G$3:$G$22</c:f>
              <c:numCache/>
            </c:numRef>
          </c:val>
        </c:ser>
        <c:ser>
          <c:idx val="6"/>
          <c:order val="6"/>
          <c:tx>
            <c:strRef>
              <c:f>'Pivot Table 3'!$H$2</c:f>
            </c:strRef>
          </c:tx>
          <c:spPr>
            <a:solidFill>
              <a:schemeClr val="accent1">
                <a:lumOff val="30000"/>
              </a:schemeClr>
            </a:solidFill>
            <a:ln cmpd="sng">
              <a:solidFill>
                <a:srgbClr val="000000"/>
              </a:solidFill>
            </a:ln>
          </c:spPr>
          <c:cat>
            <c:strRef>
              <c:f>'Pivot Table 3'!$A$3:$A$22</c:f>
            </c:strRef>
          </c:cat>
          <c:val>
            <c:numRef>
              <c:f>'Pivot Table 3'!$H$3:$H$22</c:f>
              <c:numCache/>
            </c:numRef>
          </c:val>
        </c:ser>
        <c:ser>
          <c:idx val="7"/>
          <c:order val="7"/>
          <c:tx>
            <c:strRef>
              <c:f>'Pivot Table 3'!$I$2</c:f>
            </c:strRef>
          </c:tx>
          <c:spPr>
            <a:solidFill>
              <a:schemeClr val="accent2">
                <a:lumOff val="30000"/>
              </a:schemeClr>
            </a:solidFill>
            <a:ln cmpd="sng">
              <a:solidFill>
                <a:srgbClr val="000000"/>
              </a:solidFill>
            </a:ln>
          </c:spPr>
          <c:cat>
            <c:strRef>
              <c:f>'Pivot Table 3'!$A$3:$A$22</c:f>
            </c:strRef>
          </c:cat>
          <c:val>
            <c:numRef>
              <c:f>'Pivot Table 3'!$I$3:$I$22</c:f>
              <c:numCache/>
            </c:numRef>
          </c:val>
        </c:ser>
        <c:ser>
          <c:idx val="8"/>
          <c:order val="8"/>
          <c:tx>
            <c:strRef>
              <c:f>'Pivot Table 3'!$J$2</c:f>
            </c:strRef>
          </c:tx>
          <c:spPr>
            <a:solidFill>
              <a:schemeClr val="accent3">
                <a:lumOff val="30000"/>
              </a:schemeClr>
            </a:solidFill>
            <a:ln cmpd="sng">
              <a:solidFill>
                <a:srgbClr val="000000"/>
              </a:solidFill>
            </a:ln>
          </c:spPr>
          <c:cat>
            <c:strRef>
              <c:f>'Pivot Table 3'!$A$3:$A$22</c:f>
            </c:strRef>
          </c:cat>
          <c:val>
            <c:numRef>
              <c:f>'Pivot Table 3'!$J$3:$J$22</c:f>
              <c:numCache/>
            </c:numRef>
          </c:val>
        </c:ser>
        <c:ser>
          <c:idx val="9"/>
          <c:order val="9"/>
          <c:tx>
            <c:strRef>
              <c:f>'Pivot Table 3'!$K$2</c:f>
            </c:strRef>
          </c:tx>
          <c:spPr>
            <a:solidFill>
              <a:schemeClr val="accent4">
                <a:lumOff val="30000"/>
              </a:schemeClr>
            </a:solidFill>
            <a:ln cmpd="sng">
              <a:solidFill>
                <a:srgbClr val="000000"/>
              </a:solidFill>
            </a:ln>
          </c:spPr>
          <c:cat>
            <c:strRef>
              <c:f>'Pivot Table 3'!$A$3:$A$22</c:f>
            </c:strRef>
          </c:cat>
          <c:val>
            <c:numRef>
              <c:f>'Pivot Table 3'!$K$3:$K$22</c:f>
              <c:numCache/>
            </c:numRef>
          </c:val>
        </c:ser>
        <c:ser>
          <c:idx val="10"/>
          <c:order val="10"/>
          <c:tx>
            <c:strRef>
              <c:f>'Pivot Table 3'!$L$2</c:f>
            </c:strRef>
          </c:tx>
          <c:spPr>
            <a:solidFill>
              <a:schemeClr val="accent5">
                <a:lumOff val="30000"/>
              </a:schemeClr>
            </a:solidFill>
            <a:ln cmpd="sng">
              <a:solidFill>
                <a:srgbClr val="000000"/>
              </a:solidFill>
            </a:ln>
          </c:spPr>
          <c:cat>
            <c:strRef>
              <c:f>'Pivot Table 3'!$A$3:$A$22</c:f>
            </c:strRef>
          </c:cat>
          <c:val>
            <c:numRef>
              <c:f>'Pivot Table 3'!$L$3:$L$22</c:f>
              <c:numCache/>
            </c:numRef>
          </c:val>
        </c:ser>
        <c:ser>
          <c:idx val="11"/>
          <c:order val="11"/>
          <c:tx>
            <c:strRef>
              <c:f>'Pivot Table 3'!$M$2</c:f>
            </c:strRef>
          </c:tx>
          <c:spPr>
            <a:solidFill>
              <a:schemeClr val="accent6">
                <a:lumOff val="30000"/>
              </a:schemeClr>
            </a:solidFill>
            <a:ln cmpd="sng">
              <a:solidFill>
                <a:srgbClr val="000000"/>
              </a:solidFill>
            </a:ln>
          </c:spPr>
          <c:cat>
            <c:strRef>
              <c:f>'Pivot Table 3'!$A$3:$A$22</c:f>
            </c:strRef>
          </c:cat>
          <c:val>
            <c:numRef>
              <c:f>'Pivot Table 3'!$M$3:$M$22</c:f>
              <c:numCache/>
            </c:numRef>
          </c:val>
        </c:ser>
        <c:ser>
          <c:idx val="12"/>
          <c:order val="12"/>
          <c:tx>
            <c:strRef>
              <c:f>'Pivot Table 3'!$N$2</c:f>
            </c:strRef>
          </c:tx>
          <c:spPr>
            <a:solidFill>
              <a:schemeClr val="accent1">
                <a:lumOff val="60000"/>
              </a:schemeClr>
            </a:solidFill>
            <a:ln cmpd="sng">
              <a:solidFill>
                <a:srgbClr val="000000"/>
              </a:solidFill>
            </a:ln>
          </c:spPr>
          <c:cat>
            <c:strRef>
              <c:f>'Pivot Table 3'!$A$3:$A$22</c:f>
            </c:strRef>
          </c:cat>
          <c:val>
            <c:numRef>
              <c:f>'Pivot Table 3'!$N$3:$N$22</c:f>
              <c:numCache/>
            </c:numRef>
          </c:val>
        </c:ser>
        <c:ser>
          <c:idx val="13"/>
          <c:order val="13"/>
          <c:tx>
            <c:strRef>
              <c:f>'Pivot Table 3'!$O$2</c:f>
            </c:strRef>
          </c:tx>
          <c:spPr>
            <a:solidFill>
              <a:schemeClr val="accent2">
                <a:lumOff val="60000"/>
              </a:schemeClr>
            </a:solidFill>
            <a:ln cmpd="sng">
              <a:solidFill>
                <a:srgbClr val="000000"/>
              </a:solidFill>
            </a:ln>
          </c:spPr>
          <c:cat>
            <c:strRef>
              <c:f>'Pivot Table 3'!$A$3:$A$22</c:f>
            </c:strRef>
          </c:cat>
          <c:val>
            <c:numRef>
              <c:f>'Pivot Table 3'!$O$3:$O$22</c:f>
              <c:numCache/>
            </c:numRef>
          </c:val>
        </c:ser>
        <c:ser>
          <c:idx val="14"/>
          <c:order val="14"/>
          <c:tx>
            <c:strRef>
              <c:f>'Pivot Table 3'!$P$2</c:f>
            </c:strRef>
          </c:tx>
          <c:spPr>
            <a:solidFill>
              <a:schemeClr val="accent3">
                <a:lumOff val="60000"/>
              </a:schemeClr>
            </a:solidFill>
            <a:ln cmpd="sng">
              <a:solidFill>
                <a:srgbClr val="000000"/>
              </a:solidFill>
            </a:ln>
          </c:spPr>
          <c:cat>
            <c:strRef>
              <c:f>'Pivot Table 3'!$A$3:$A$22</c:f>
            </c:strRef>
          </c:cat>
          <c:val>
            <c:numRef>
              <c:f>'Pivot Table 3'!$P$3:$P$22</c:f>
              <c:numCache/>
            </c:numRef>
          </c:val>
        </c:ser>
        <c:ser>
          <c:idx val="15"/>
          <c:order val="15"/>
          <c:tx>
            <c:strRef>
              <c:f>'Pivot Table 3'!$Q$2</c:f>
            </c:strRef>
          </c:tx>
          <c:spPr>
            <a:solidFill>
              <a:schemeClr val="accent4">
                <a:lumOff val="60000"/>
              </a:schemeClr>
            </a:solidFill>
            <a:ln cmpd="sng">
              <a:solidFill>
                <a:srgbClr val="000000"/>
              </a:solidFill>
            </a:ln>
          </c:spPr>
          <c:cat>
            <c:strRef>
              <c:f>'Pivot Table 3'!$A$3:$A$22</c:f>
            </c:strRef>
          </c:cat>
          <c:val>
            <c:numRef>
              <c:f>'Pivot Table 3'!$Q$3:$Q$22</c:f>
              <c:numCache/>
            </c:numRef>
          </c:val>
        </c:ser>
        <c:ser>
          <c:idx val="16"/>
          <c:order val="16"/>
          <c:tx>
            <c:strRef>
              <c:f>'Pivot Table 3'!$R$2</c:f>
            </c:strRef>
          </c:tx>
          <c:spPr>
            <a:solidFill>
              <a:schemeClr val="accent5">
                <a:lumOff val="60000"/>
              </a:schemeClr>
            </a:solidFill>
            <a:ln cmpd="sng">
              <a:solidFill>
                <a:srgbClr val="000000"/>
              </a:solidFill>
            </a:ln>
          </c:spPr>
          <c:cat>
            <c:strRef>
              <c:f>'Pivot Table 3'!$A$3:$A$22</c:f>
            </c:strRef>
          </c:cat>
          <c:val>
            <c:numRef>
              <c:f>'Pivot Table 3'!$R$3:$R$22</c:f>
              <c:numCache/>
            </c:numRef>
          </c:val>
        </c:ser>
        <c:ser>
          <c:idx val="17"/>
          <c:order val="17"/>
          <c:tx>
            <c:strRef>
              <c:f>'Pivot Table 3'!$S$2</c:f>
            </c:strRef>
          </c:tx>
          <c:spPr>
            <a:solidFill>
              <a:schemeClr val="accent6">
                <a:lumOff val="60000"/>
              </a:schemeClr>
            </a:solidFill>
            <a:ln cmpd="sng">
              <a:solidFill>
                <a:srgbClr val="000000"/>
              </a:solidFill>
            </a:ln>
          </c:spPr>
          <c:cat>
            <c:strRef>
              <c:f>'Pivot Table 3'!$A$3:$A$22</c:f>
            </c:strRef>
          </c:cat>
          <c:val>
            <c:numRef>
              <c:f>'Pivot Table 3'!$S$3:$S$22</c:f>
              <c:numCache/>
            </c:numRef>
          </c:val>
        </c:ser>
        <c:ser>
          <c:idx val="18"/>
          <c:order val="18"/>
          <c:tx>
            <c:strRef>
              <c:f>'Pivot Table 3'!$T$2</c:f>
            </c:strRef>
          </c:tx>
          <c:spPr>
            <a:solidFill>
              <a:schemeClr val="accent1">
                <a:lumOff val="90000"/>
              </a:schemeClr>
            </a:solidFill>
            <a:ln cmpd="sng">
              <a:solidFill>
                <a:srgbClr val="000000"/>
              </a:solidFill>
            </a:ln>
          </c:spPr>
          <c:cat>
            <c:strRef>
              <c:f>'Pivot Table 3'!$A$3:$A$22</c:f>
            </c:strRef>
          </c:cat>
          <c:val>
            <c:numRef>
              <c:f>'Pivot Table 3'!$T$3:$T$22</c:f>
              <c:numCache/>
            </c:numRef>
          </c:val>
        </c:ser>
        <c:overlap val="100"/>
        <c:axId val="2092969423"/>
        <c:axId val="234484915"/>
      </c:barChart>
      <c:catAx>
        <c:axId val="20929694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34484915"/>
      </c:catAx>
      <c:valAx>
        <c:axId val="2344849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296942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Sheet3!$B$1</c:f>
            </c:strRef>
          </c:tx>
          <c:spPr>
            <a:ln cmpd="sng">
              <a:solidFill>
                <a:srgbClr val="4F81BD"/>
              </a:solidFill>
            </a:ln>
          </c:spPr>
          <c:marker>
            <c:symbol val="none"/>
          </c:marker>
          <c:cat>
            <c:strRef>
              <c:f>Sheet3!$A$2:$A$21</c:f>
            </c:strRef>
          </c:cat>
          <c:val>
            <c:numRef>
              <c:f>Sheet3!$B$2:$B$21</c:f>
              <c:numCache/>
            </c:numRef>
          </c:val>
          <c:smooth val="0"/>
        </c:ser>
        <c:ser>
          <c:idx val="1"/>
          <c:order val="1"/>
          <c:tx>
            <c:strRef>
              <c:f>Sheet3!$C$1</c:f>
            </c:strRef>
          </c:tx>
          <c:spPr>
            <a:ln cmpd="sng">
              <a:solidFill>
                <a:srgbClr val="C0504D"/>
              </a:solidFill>
            </a:ln>
          </c:spPr>
          <c:marker>
            <c:symbol val="none"/>
          </c:marker>
          <c:cat>
            <c:strRef>
              <c:f>Sheet3!$A$2:$A$21</c:f>
            </c:strRef>
          </c:cat>
          <c:val>
            <c:numRef>
              <c:f>Sheet3!$C$2:$C$21</c:f>
              <c:numCache/>
            </c:numRef>
          </c:val>
          <c:smooth val="0"/>
        </c:ser>
        <c:ser>
          <c:idx val="2"/>
          <c:order val="2"/>
          <c:tx>
            <c:strRef>
              <c:f>Sheet3!$D$1</c:f>
            </c:strRef>
          </c:tx>
          <c:spPr>
            <a:ln cmpd="sng">
              <a:solidFill>
                <a:srgbClr val="9BBB59"/>
              </a:solidFill>
            </a:ln>
          </c:spPr>
          <c:marker>
            <c:symbol val="none"/>
          </c:marker>
          <c:cat>
            <c:strRef>
              <c:f>Sheet3!$A$2:$A$21</c:f>
            </c:strRef>
          </c:cat>
          <c:val>
            <c:numRef>
              <c:f>Sheet3!$D$2:$D$21</c:f>
              <c:numCache/>
            </c:numRef>
          </c:val>
          <c:smooth val="0"/>
        </c:ser>
        <c:ser>
          <c:idx val="3"/>
          <c:order val="3"/>
          <c:tx>
            <c:strRef>
              <c:f>Sheet3!$E$1</c:f>
            </c:strRef>
          </c:tx>
          <c:spPr>
            <a:ln cmpd="sng">
              <a:solidFill>
                <a:srgbClr val="8064A2"/>
              </a:solidFill>
            </a:ln>
          </c:spPr>
          <c:marker>
            <c:symbol val="none"/>
          </c:marker>
          <c:cat>
            <c:strRef>
              <c:f>Sheet3!$A$2:$A$21</c:f>
            </c:strRef>
          </c:cat>
          <c:val>
            <c:numRef>
              <c:f>Sheet3!$E$2:$E$21</c:f>
              <c:numCache/>
            </c:numRef>
          </c:val>
          <c:smooth val="0"/>
        </c:ser>
        <c:ser>
          <c:idx val="4"/>
          <c:order val="4"/>
          <c:tx>
            <c:strRef>
              <c:f>Sheet3!$F$1</c:f>
            </c:strRef>
          </c:tx>
          <c:spPr>
            <a:ln cmpd="sng">
              <a:solidFill>
                <a:srgbClr val="4BACC6"/>
              </a:solidFill>
            </a:ln>
          </c:spPr>
          <c:marker>
            <c:symbol val="none"/>
          </c:marker>
          <c:cat>
            <c:strRef>
              <c:f>Sheet3!$A$2:$A$21</c:f>
            </c:strRef>
          </c:cat>
          <c:val>
            <c:numRef>
              <c:f>Sheet3!$F$2:$F$21</c:f>
              <c:numCache/>
            </c:numRef>
          </c:val>
          <c:smooth val="0"/>
        </c:ser>
        <c:ser>
          <c:idx val="5"/>
          <c:order val="5"/>
          <c:tx>
            <c:strRef>
              <c:f>Sheet3!$G$1</c:f>
            </c:strRef>
          </c:tx>
          <c:spPr>
            <a:ln cmpd="sng">
              <a:solidFill>
                <a:srgbClr val="F79646"/>
              </a:solidFill>
            </a:ln>
          </c:spPr>
          <c:marker>
            <c:symbol val="none"/>
          </c:marker>
          <c:cat>
            <c:strRef>
              <c:f>Sheet3!$A$2:$A$21</c:f>
            </c:strRef>
          </c:cat>
          <c:val>
            <c:numRef>
              <c:f>Sheet3!$G$2:$G$21</c:f>
              <c:numCache/>
            </c:numRef>
          </c:val>
          <c:smooth val="0"/>
        </c:ser>
        <c:ser>
          <c:idx val="6"/>
          <c:order val="6"/>
          <c:tx>
            <c:strRef>
              <c:f>Sheet3!$H$1</c:f>
            </c:strRef>
          </c:tx>
          <c:spPr>
            <a:ln cmpd="sng">
              <a:solidFill>
                <a:srgbClr val="84A7D1"/>
              </a:solidFill>
            </a:ln>
          </c:spPr>
          <c:marker>
            <c:symbol val="none"/>
          </c:marker>
          <c:cat>
            <c:strRef>
              <c:f>Sheet3!$A$2:$A$21</c:f>
            </c:strRef>
          </c:cat>
          <c:val>
            <c:numRef>
              <c:f>Sheet3!$H$2:$H$21</c:f>
              <c:numCache/>
            </c:numRef>
          </c:val>
          <c:smooth val="0"/>
        </c:ser>
        <c:ser>
          <c:idx val="7"/>
          <c:order val="7"/>
          <c:tx>
            <c:strRef>
              <c:f>Sheet3!$I$1</c:f>
            </c:strRef>
          </c:tx>
          <c:spPr>
            <a:ln cmpd="sng">
              <a:solidFill>
                <a:srgbClr val="D38582"/>
              </a:solidFill>
            </a:ln>
          </c:spPr>
          <c:marker>
            <c:symbol val="none"/>
          </c:marker>
          <c:cat>
            <c:strRef>
              <c:f>Sheet3!$A$2:$A$21</c:f>
            </c:strRef>
          </c:cat>
          <c:val>
            <c:numRef>
              <c:f>Sheet3!$I$2:$I$21</c:f>
              <c:numCache/>
            </c:numRef>
          </c:val>
          <c:smooth val="0"/>
        </c:ser>
        <c:ser>
          <c:idx val="8"/>
          <c:order val="8"/>
          <c:tx>
            <c:strRef>
              <c:f>Sheet3!$J$1</c:f>
            </c:strRef>
          </c:tx>
          <c:spPr>
            <a:ln cmpd="sng">
              <a:solidFill>
                <a:srgbClr val="B9CF8B"/>
              </a:solidFill>
            </a:ln>
          </c:spPr>
          <c:marker>
            <c:symbol val="none"/>
          </c:marker>
          <c:cat>
            <c:strRef>
              <c:f>Sheet3!$A$2:$A$21</c:f>
            </c:strRef>
          </c:cat>
          <c:val>
            <c:numRef>
              <c:f>Sheet3!$J$2:$J$21</c:f>
              <c:numCache/>
            </c:numRef>
          </c:val>
          <c:smooth val="0"/>
        </c:ser>
        <c:ser>
          <c:idx val="9"/>
          <c:order val="9"/>
          <c:tx>
            <c:strRef>
              <c:f>Sheet3!$K$1</c:f>
            </c:strRef>
          </c:tx>
          <c:spPr>
            <a:ln cmpd="sng">
              <a:solidFill>
                <a:srgbClr val="A693BE"/>
              </a:solidFill>
            </a:ln>
          </c:spPr>
          <c:marker>
            <c:symbol val="none"/>
          </c:marker>
          <c:cat>
            <c:strRef>
              <c:f>Sheet3!$A$2:$A$21</c:f>
            </c:strRef>
          </c:cat>
          <c:val>
            <c:numRef>
              <c:f>Sheet3!$K$2:$K$21</c:f>
              <c:numCache/>
            </c:numRef>
          </c:val>
          <c:smooth val="0"/>
        </c:ser>
        <c:ser>
          <c:idx val="10"/>
          <c:order val="10"/>
          <c:tx>
            <c:strRef>
              <c:f>Sheet3!$L$1</c:f>
            </c:strRef>
          </c:tx>
          <c:spPr>
            <a:ln cmpd="sng">
              <a:solidFill>
                <a:srgbClr val="81C5D7"/>
              </a:solidFill>
            </a:ln>
          </c:spPr>
          <c:marker>
            <c:symbol val="none"/>
          </c:marker>
          <c:cat>
            <c:strRef>
              <c:f>Sheet3!$A$2:$A$21</c:f>
            </c:strRef>
          </c:cat>
          <c:val>
            <c:numRef>
              <c:f>Sheet3!$L$2:$L$21</c:f>
              <c:numCache/>
            </c:numRef>
          </c:val>
          <c:smooth val="0"/>
        </c:ser>
        <c:ser>
          <c:idx val="11"/>
          <c:order val="11"/>
          <c:tx>
            <c:strRef>
              <c:f>Sheet3!$M$1</c:f>
            </c:strRef>
          </c:tx>
          <c:spPr>
            <a:ln cmpd="sng">
              <a:solidFill>
                <a:srgbClr val="F9B67E"/>
              </a:solidFill>
            </a:ln>
          </c:spPr>
          <c:marker>
            <c:symbol val="none"/>
          </c:marker>
          <c:cat>
            <c:strRef>
              <c:f>Sheet3!$A$2:$A$21</c:f>
            </c:strRef>
          </c:cat>
          <c:val>
            <c:numRef>
              <c:f>Sheet3!$M$2:$M$21</c:f>
              <c:numCache/>
            </c:numRef>
          </c:val>
          <c:smooth val="0"/>
        </c:ser>
        <c:ser>
          <c:idx val="12"/>
          <c:order val="12"/>
          <c:tx>
            <c:strRef>
              <c:f>Sheet3!$N$1</c:f>
            </c:strRef>
          </c:tx>
          <c:spPr>
            <a:ln cmpd="sng">
              <a:solidFill>
                <a:srgbClr val="B9CDE5"/>
              </a:solidFill>
            </a:ln>
          </c:spPr>
          <c:marker>
            <c:symbol val="none"/>
          </c:marker>
          <c:cat>
            <c:strRef>
              <c:f>Sheet3!$A$2:$A$21</c:f>
            </c:strRef>
          </c:cat>
          <c:val>
            <c:numRef>
              <c:f>Sheet3!$N$2:$N$21</c:f>
              <c:numCache/>
            </c:numRef>
          </c:val>
          <c:smooth val="0"/>
        </c:ser>
        <c:ser>
          <c:idx val="13"/>
          <c:order val="13"/>
          <c:tx>
            <c:strRef>
              <c:f>Sheet3!$O$1</c:f>
            </c:strRef>
          </c:tx>
          <c:spPr>
            <a:ln cmpd="sng">
              <a:solidFill>
                <a:srgbClr val="E6B9B8"/>
              </a:solidFill>
            </a:ln>
          </c:spPr>
          <c:marker>
            <c:symbol val="none"/>
          </c:marker>
          <c:cat>
            <c:strRef>
              <c:f>Sheet3!$A$2:$A$21</c:f>
            </c:strRef>
          </c:cat>
          <c:val>
            <c:numRef>
              <c:f>Sheet3!$O$2:$O$21</c:f>
              <c:numCache/>
            </c:numRef>
          </c:val>
          <c:smooth val="0"/>
        </c:ser>
        <c:ser>
          <c:idx val="14"/>
          <c:order val="14"/>
          <c:tx>
            <c:strRef>
              <c:f>Sheet3!$P$1</c:f>
            </c:strRef>
          </c:tx>
          <c:spPr>
            <a:ln cmpd="sng">
              <a:solidFill>
                <a:srgbClr val="D7E4BD"/>
              </a:solidFill>
            </a:ln>
          </c:spPr>
          <c:marker>
            <c:symbol val="none"/>
          </c:marker>
          <c:cat>
            <c:strRef>
              <c:f>Sheet3!$A$2:$A$21</c:f>
            </c:strRef>
          </c:cat>
          <c:val>
            <c:numRef>
              <c:f>Sheet3!$P$2:$P$21</c:f>
              <c:numCache/>
            </c:numRef>
          </c:val>
          <c:smooth val="0"/>
        </c:ser>
        <c:ser>
          <c:idx val="15"/>
          <c:order val="15"/>
          <c:tx>
            <c:strRef>
              <c:f>Sheet3!$Q$1</c:f>
            </c:strRef>
          </c:tx>
          <c:spPr>
            <a:ln cmpd="sng">
              <a:solidFill>
                <a:srgbClr val="CCC1DA"/>
              </a:solidFill>
            </a:ln>
          </c:spPr>
          <c:marker>
            <c:symbol val="none"/>
          </c:marker>
          <c:cat>
            <c:strRef>
              <c:f>Sheet3!$A$2:$A$21</c:f>
            </c:strRef>
          </c:cat>
          <c:val>
            <c:numRef>
              <c:f>Sheet3!$Q$2:$Q$21</c:f>
              <c:numCache/>
            </c:numRef>
          </c:val>
          <c:smooth val="0"/>
        </c:ser>
        <c:ser>
          <c:idx val="16"/>
          <c:order val="16"/>
          <c:tx>
            <c:strRef>
              <c:f>Sheet3!$R$1</c:f>
            </c:strRef>
          </c:tx>
          <c:spPr>
            <a:ln cmpd="sng">
              <a:solidFill>
                <a:srgbClr val="B7DEE8"/>
              </a:solidFill>
            </a:ln>
          </c:spPr>
          <c:marker>
            <c:symbol val="none"/>
          </c:marker>
          <c:cat>
            <c:strRef>
              <c:f>Sheet3!$A$2:$A$21</c:f>
            </c:strRef>
          </c:cat>
          <c:val>
            <c:numRef>
              <c:f>Sheet3!$R$2:$R$21</c:f>
              <c:numCache/>
            </c:numRef>
          </c:val>
          <c:smooth val="0"/>
        </c:ser>
        <c:ser>
          <c:idx val="17"/>
          <c:order val="17"/>
          <c:tx>
            <c:strRef>
              <c:f>Sheet3!$S$1</c:f>
            </c:strRef>
          </c:tx>
          <c:spPr>
            <a:ln cmpd="sng">
              <a:solidFill>
                <a:srgbClr val="FCD5B5"/>
              </a:solidFill>
            </a:ln>
          </c:spPr>
          <c:marker>
            <c:symbol val="none"/>
          </c:marker>
          <c:cat>
            <c:strRef>
              <c:f>Sheet3!$A$2:$A$21</c:f>
            </c:strRef>
          </c:cat>
          <c:val>
            <c:numRef>
              <c:f>Sheet3!$S$2:$S$21</c:f>
              <c:numCache/>
            </c:numRef>
          </c:val>
          <c:smooth val="0"/>
        </c:ser>
        <c:ser>
          <c:idx val="18"/>
          <c:order val="18"/>
          <c:tx>
            <c:strRef>
              <c:f>Sheet3!$T$1</c:f>
            </c:strRef>
          </c:tx>
          <c:spPr>
            <a:ln cmpd="sng">
              <a:solidFill>
                <a:srgbClr val="EDF2F8"/>
              </a:solidFill>
            </a:ln>
          </c:spPr>
          <c:marker>
            <c:symbol val="none"/>
          </c:marker>
          <c:cat>
            <c:strRef>
              <c:f>Sheet3!$A$2:$A$21</c:f>
            </c:strRef>
          </c:cat>
          <c:val>
            <c:numRef>
              <c:f>Sheet3!$T$2:$T$21</c:f>
              <c:numCache/>
            </c:numRef>
          </c:val>
          <c:smooth val="0"/>
        </c:ser>
        <c:axId val="1097611258"/>
        <c:axId val="1935547792"/>
      </c:lineChart>
      <c:catAx>
        <c:axId val="10976112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35547792"/>
      </c:catAx>
      <c:valAx>
        <c:axId val="19355477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9761125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US PORT,  , Albany, New York, Hartford, Connecticut, Houston, Texas…</a:t>
            </a:r>
          </a:p>
        </c:rich>
      </c:tx>
      <c:overlay val="0"/>
    </c:title>
    <c:plotArea>
      <c:layout/>
      <c:lineChart>
        <c:ser>
          <c:idx val="0"/>
          <c:order val="0"/>
          <c:tx>
            <c:strRef>
              <c:f>'Pivot Table 2'!$B$2</c:f>
            </c:strRef>
          </c:tx>
          <c:spPr>
            <a:ln cmpd="sng">
              <a:solidFill>
                <a:srgbClr val="4F81BD"/>
              </a:solidFill>
            </a:ln>
          </c:spPr>
          <c:marker>
            <c:symbol val="none"/>
          </c:marker>
          <c:cat>
            <c:strRef>
              <c:f>'Pivot Table 2'!$A$3:$A$22</c:f>
            </c:strRef>
          </c:cat>
          <c:val>
            <c:numRef>
              <c:f>'Pivot Table 2'!$B$3:$B$22</c:f>
              <c:numCache/>
            </c:numRef>
          </c:val>
          <c:smooth val="0"/>
        </c:ser>
        <c:ser>
          <c:idx val="1"/>
          <c:order val="1"/>
          <c:tx>
            <c:strRef>
              <c:f>'Pivot Table 2'!$C$2</c:f>
            </c:strRef>
          </c:tx>
          <c:spPr>
            <a:ln cmpd="sng">
              <a:solidFill>
                <a:srgbClr val="C0504D"/>
              </a:solidFill>
            </a:ln>
          </c:spPr>
          <c:marker>
            <c:symbol val="none"/>
          </c:marker>
          <c:cat>
            <c:strRef>
              <c:f>'Pivot Table 2'!$A$3:$A$22</c:f>
            </c:strRef>
          </c:cat>
          <c:val>
            <c:numRef>
              <c:f>'Pivot Table 2'!$C$3:$C$22</c:f>
              <c:numCache/>
            </c:numRef>
          </c:val>
          <c:smooth val="0"/>
        </c:ser>
        <c:ser>
          <c:idx val="2"/>
          <c:order val="2"/>
          <c:tx>
            <c:strRef>
              <c:f>'Pivot Table 2'!$D$2</c:f>
            </c:strRef>
          </c:tx>
          <c:spPr>
            <a:ln cmpd="sng">
              <a:solidFill>
                <a:srgbClr val="9BBB59"/>
              </a:solidFill>
            </a:ln>
          </c:spPr>
          <c:marker>
            <c:symbol val="none"/>
          </c:marker>
          <c:cat>
            <c:strRef>
              <c:f>'Pivot Table 2'!$A$3:$A$22</c:f>
            </c:strRef>
          </c:cat>
          <c:val>
            <c:numRef>
              <c:f>'Pivot Table 2'!$D$3:$D$22</c:f>
              <c:numCache/>
            </c:numRef>
          </c:val>
          <c:smooth val="0"/>
        </c:ser>
        <c:ser>
          <c:idx val="3"/>
          <c:order val="3"/>
          <c:tx>
            <c:strRef>
              <c:f>'Pivot Table 2'!$E$2</c:f>
            </c:strRef>
          </c:tx>
          <c:spPr>
            <a:ln cmpd="sng">
              <a:solidFill>
                <a:srgbClr val="8064A2"/>
              </a:solidFill>
            </a:ln>
          </c:spPr>
          <c:marker>
            <c:symbol val="none"/>
          </c:marker>
          <c:cat>
            <c:strRef>
              <c:f>'Pivot Table 2'!$A$3:$A$22</c:f>
            </c:strRef>
          </c:cat>
          <c:val>
            <c:numRef>
              <c:f>'Pivot Table 2'!$E$3:$E$22</c:f>
              <c:numCache/>
            </c:numRef>
          </c:val>
          <c:smooth val="0"/>
        </c:ser>
        <c:ser>
          <c:idx val="4"/>
          <c:order val="4"/>
          <c:tx>
            <c:strRef>
              <c:f>'Pivot Table 2'!$F$2</c:f>
            </c:strRef>
          </c:tx>
          <c:spPr>
            <a:ln cmpd="sng">
              <a:solidFill>
                <a:srgbClr val="4BACC6"/>
              </a:solidFill>
            </a:ln>
          </c:spPr>
          <c:marker>
            <c:symbol val="none"/>
          </c:marker>
          <c:cat>
            <c:strRef>
              <c:f>'Pivot Table 2'!$A$3:$A$22</c:f>
            </c:strRef>
          </c:cat>
          <c:val>
            <c:numRef>
              <c:f>'Pivot Table 2'!$F$3:$F$22</c:f>
              <c:numCache/>
            </c:numRef>
          </c:val>
          <c:smooth val="0"/>
        </c:ser>
        <c:ser>
          <c:idx val="5"/>
          <c:order val="5"/>
          <c:tx>
            <c:strRef>
              <c:f>'Pivot Table 2'!$G$2</c:f>
            </c:strRef>
          </c:tx>
          <c:spPr>
            <a:ln cmpd="sng">
              <a:solidFill>
                <a:srgbClr val="F79646"/>
              </a:solidFill>
            </a:ln>
          </c:spPr>
          <c:marker>
            <c:symbol val="none"/>
          </c:marker>
          <c:cat>
            <c:strRef>
              <c:f>'Pivot Table 2'!$A$3:$A$22</c:f>
            </c:strRef>
          </c:cat>
          <c:val>
            <c:numRef>
              <c:f>'Pivot Table 2'!$G$3:$G$22</c:f>
              <c:numCache/>
            </c:numRef>
          </c:val>
          <c:smooth val="0"/>
        </c:ser>
        <c:ser>
          <c:idx val="6"/>
          <c:order val="6"/>
          <c:tx>
            <c:strRef>
              <c:f>'Pivot Table 2'!$H$2</c:f>
            </c:strRef>
          </c:tx>
          <c:spPr>
            <a:ln cmpd="sng">
              <a:solidFill>
                <a:srgbClr val="84A7D1"/>
              </a:solidFill>
            </a:ln>
          </c:spPr>
          <c:marker>
            <c:symbol val="none"/>
          </c:marker>
          <c:cat>
            <c:strRef>
              <c:f>'Pivot Table 2'!$A$3:$A$22</c:f>
            </c:strRef>
          </c:cat>
          <c:val>
            <c:numRef>
              <c:f>'Pivot Table 2'!$H$3:$H$22</c:f>
              <c:numCache/>
            </c:numRef>
          </c:val>
          <c:smooth val="0"/>
        </c:ser>
        <c:ser>
          <c:idx val="7"/>
          <c:order val="7"/>
          <c:tx>
            <c:strRef>
              <c:f>'Pivot Table 2'!$I$2</c:f>
            </c:strRef>
          </c:tx>
          <c:spPr>
            <a:ln cmpd="sng">
              <a:solidFill>
                <a:srgbClr val="D38582"/>
              </a:solidFill>
            </a:ln>
          </c:spPr>
          <c:marker>
            <c:symbol val="none"/>
          </c:marker>
          <c:cat>
            <c:strRef>
              <c:f>'Pivot Table 2'!$A$3:$A$22</c:f>
            </c:strRef>
          </c:cat>
          <c:val>
            <c:numRef>
              <c:f>'Pivot Table 2'!$I$3:$I$22</c:f>
              <c:numCache/>
            </c:numRef>
          </c:val>
          <c:smooth val="0"/>
        </c:ser>
        <c:ser>
          <c:idx val="8"/>
          <c:order val="8"/>
          <c:tx>
            <c:strRef>
              <c:f>'Pivot Table 2'!$J$2</c:f>
            </c:strRef>
          </c:tx>
          <c:spPr>
            <a:ln cmpd="sng">
              <a:solidFill>
                <a:srgbClr val="B9CF8B"/>
              </a:solidFill>
            </a:ln>
          </c:spPr>
          <c:marker>
            <c:symbol val="none"/>
          </c:marker>
          <c:cat>
            <c:strRef>
              <c:f>'Pivot Table 2'!$A$3:$A$22</c:f>
            </c:strRef>
          </c:cat>
          <c:val>
            <c:numRef>
              <c:f>'Pivot Table 2'!$J$3:$J$22</c:f>
              <c:numCache/>
            </c:numRef>
          </c:val>
          <c:smooth val="0"/>
        </c:ser>
        <c:ser>
          <c:idx val="9"/>
          <c:order val="9"/>
          <c:tx>
            <c:strRef>
              <c:f>'Pivot Table 2'!$K$2</c:f>
            </c:strRef>
          </c:tx>
          <c:spPr>
            <a:ln cmpd="sng">
              <a:solidFill>
                <a:srgbClr val="A693BE"/>
              </a:solidFill>
            </a:ln>
          </c:spPr>
          <c:marker>
            <c:symbol val="none"/>
          </c:marker>
          <c:cat>
            <c:strRef>
              <c:f>'Pivot Table 2'!$A$3:$A$22</c:f>
            </c:strRef>
          </c:cat>
          <c:val>
            <c:numRef>
              <c:f>'Pivot Table 2'!$K$3:$K$22</c:f>
              <c:numCache/>
            </c:numRef>
          </c:val>
          <c:smooth val="0"/>
        </c:ser>
        <c:ser>
          <c:idx val="10"/>
          <c:order val="10"/>
          <c:tx>
            <c:strRef>
              <c:f>'Pivot Table 2'!$L$2</c:f>
            </c:strRef>
          </c:tx>
          <c:spPr>
            <a:ln cmpd="sng">
              <a:solidFill>
                <a:srgbClr val="81C5D7"/>
              </a:solidFill>
            </a:ln>
          </c:spPr>
          <c:marker>
            <c:symbol val="none"/>
          </c:marker>
          <c:cat>
            <c:strRef>
              <c:f>'Pivot Table 2'!$A$3:$A$22</c:f>
            </c:strRef>
          </c:cat>
          <c:val>
            <c:numRef>
              <c:f>'Pivot Table 2'!$L$3:$L$22</c:f>
              <c:numCache/>
            </c:numRef>
          </c:val>
          <c:smooth val="0"/>
        </c:ser>
        <c:ser>
          <c:idx val="11"/>
          <c:order val="11"/>
          <c:tx>
            <c:strRef>
              <c:f>'Pivot Table 2'!$M$2</c:f>
            </c:strRef>
          </c:tx>
          <c:spPr>
            <a:ln cmpd="sng">
              <a:solidFill>
                <a:srgbClr val="F9B67E"/>
              </a:solidFill>
            </a:ln>
          </c:spPr>
          <c:marker>
            <c:symbol val="none"/>
          </c:marker>
          <c:cat>
            <c:strRef>
              <c:f>'Pivot Table 2'!$A$3:$A$22</c:f>
            </c:strRef>
          </c:cat>
          <c:val>
            <c:numRef>
              <c:f>'Pivot Table 2'!$M$3:$M$22</c:f>
              <c:numCache/>
            </c:numRef>
          </c:val>
          <c:smooth val="0"/>
        </c:ser>
        <c:ser>
          <c:idx val="12"/>
          <c:order val="12"/>
          <c:tx>
            <c:strRef>
              <c:f>'Pivot Table 2'!$N$2</c:f>
            </c:strRef>
          </c:tx>
          <c:spPr>
            <a:ln cmpd="sng">
              <a:solidFill>
                <a:srgbClr val="B9CDE5"/>
              </a:solidFill>
            </a:ln>
          </c:spPr>
          <c:marker>
            <c:symbol val="none"/>
          </c:marker>
          <c:cat>
            <c:strRef>
              <c:f>'Pivot Table 2'!$A$3:$A$22</c:f>
            </c:strRef>
          </c:cat>
          <c:val>
            <c:numRef>
              <c:f>'Pivot Table 2'!$N$3:$N$22</c:f>
              <c:numCache/>
            </c:numRef>
          </c:val>
          <c:smooth val="0"/>
        </c:ser>
        <c:ser>
          <c:idx val="13"/>
          <c:order val="13"/>
          <c:tx>
            <c:strRef>
              <c:f>'Pivot Table 2'!$O$2</c:f>
            </c:strRef>
          </c:tx>
          <c:spPr>
            <a:ln cmpd="sng">
              <a:solidFill>
                <a:srgbClr val="E6B9B8"/>
              </a:solidFill>
            </a:ln>
          </c:spPr>
          <c:marker>
            <c:symbol val="none"/>
          </c:marker>
          <c:cat>
            <c:strRef>
              <c:f>'Pivot Table 2'!$A$3:$A$22</c:f>
            </c:strRef>
          </c:cat>
          <c:val>
            <c:numRef>
              <c:f>'Pivot Table 2'!$O$3:$O$22</c:f>
              <c:numCache/>
            </c:numRef>
          </c:val>
          <c:smooth val="0"/>
        </c:ser>
        <c:ser>
          <c:idx val="14"/>
          <c:order val="14"/>
          <c:tx>
            <c:strRef>
              <c:f>'Pivot Table 2'!$P$2</c:f>
            </c:strRef>
          </c:tx>
          <c:spPr>
            <a:ln cmpd="sng">
              <a:solidFill>
                <a:srgbClr val="D7E4BD"/>
              </a:solidFill>
            </a:ln>
          </c:spPr>
          <c:marker>
            <c:symbol val="none"/>
          </c:marker>
          <c:cat>
            <c:strRef>
              <c:f>'Pivot Table 2'!$A$3:$A$22</c:f>
            </c:strRef>
          </c:cat>
          <c:val>
            <c:numRef>
              <c:f>'Pivot Table 2'!$P$3:$P$22</c:f>
              <c:numCache/>
            </c:numRef>
          </c:val>
          <c:smooth val="0"/>
        </c:ser>
        <c:ser>
          <c:idx val="15"/>
          <c:order val="15"/>
          <c:tx>
            <c:strRef>
              <c:f>'Pivot Table 2'!$Q$2</c:f>
            </c:strRef>
          </c:tx>
          <c:spPr>
            <a:ln cmpd="sng">
              <a:solidFill>
                <a:srgbClr val="CCC1DA"/>
              </a:solidFill>
            </a:ln>
          </c:spPr>
          <c:marker>
            <c:symbol val="none"/>
          </c:marker>
          <c:cat>
            <c:strRef>
              <c:f>'Pivot Table 2'!$A$3:$A$22</c:f>
            </c:strRef>
          </c:cat>
          <c:val>
            <c:numRef>
              <c:f>'Pivot Table 2'!$Q$3:$Q$22</c:f>
              <c:numCache/>
            </c:numRef>
          </c:val>
          <c:smooth val="0"/>
        </c:ser>
        <c:ser>
          <c:idx val="16"/>
          <c:order val="16"/>
          <c:tx>
            <c:strRef>
              <c:f>'Pivot Table 2'!$R$2</c:f>
            </c:strRef>
          </c:tx>
          <c:spPr>
            <a:ln cmpd="sng">
              <a:solidFill>
                <a:srgbClr val="B7DEE8"/>
              </a:solidFill>
            </a:ln>
          </c:spPr>
          <c:marker>
            <c:symbol val="none"/>
          </c:marker>
          <c:cat>
            <c:strRef>
              <c:f>'Pivot Table 2'!$A$3:$A$22</c:f>
            </c:strRef>
          </c:cat>
          <c:val>
            <c:numRef>
              <c:f>'Pivot Table 2'!$R$3:$R$22</c:f>
              <c:numCache/>
            </c:numRef>
          </c:val>
          <c:smooth val="0"/>
        </c:ser>
        <c:ser>
          <c:idx val="17"/>
          <c:order val="17"/>
          <c:tx>
            <c:strRef>
              <c:f>'Pivot Table 2'!$S$2</c:f>
            </c:strRef>
          </c:tx>
          <c:spPr>
            <a:ln cmpd="sng">
              <a:solidFill>
                <a:srgbClr val="FCD5B5"/>
              </a:solidFill>
            </a:ln>
          </c:spPr>
          <c:marker>
            <c:symbol val="none"/>
          </c:marker>
          <c:cat>
            <c:strRef>
              <c:f>'Pivot Table 2'!$A$3:$A$22</c:f>
            </c:strRef>
          </c:cat>
          <c:val>
            <c:numRef>
              <c:f>'Pivot Table 2'!$S$3:$S$22</c:f>
              <c:numCache/>
            </c:numRef>
          </c:val>
          <c:smooth val="0"/>
        </c:ser>
        <c:ser>
          <c:idx val="18"/>
          <c:order val="18"/>
          <c:tx>
            <c:strRef>
              <c:f>'Pivot Table 2'!$T$2</c:f>
            </c:strRef>
          </c:tx>
          <c:spPr>
            <a:ln cmpd="sng">
              <a:solidFill>
                <a:srgbClr val="EDF2F8"/>
              </a:solidFill>
            </a:ln>
          </c:spPr>
          <c:marker>
            <c:symbol val="none"/>
          </c:marker>
          <c:cat>
            <c:strRef>
              <c:f>'Pivot Table 2'!$A$3:$A$22</c:f>
            </c:strRef>
          </c:cat>
          <c:val>
            <c:numRef>
              <c:f>'Pivot Table 2'!$T$3:$T$22</c:f>
              <c:numCache/>
            </c:numRef>
          </c:val>
          <c:smooth val="0"/>
        </c:ser>
        <c:axId val="970429744"/>
        <c:axId val="1987376568"/>
      </c:lineChart>
      <c:catAx>
        <c:axId val="9704297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987376568"/>
      </c:catAx>
      <c:valAx>
        <c:axId val="19873765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0429744"/>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37</xdr:col>
      <xdr:colOff>114300</xdr:colOff>
      <xdr:row>7</xdr:row>
      <xdr:rowOff>161925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314325</xdr:colOff>
      <xdr:row>1</xdr:row>
      <xdr:rowOff>161925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476250</xdr:colOff>
      <xdr:row>3</xdr:row>
      <xdr:rowOff>19050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628650</xdr:colOff>
      <xdr:row>16</xdr:row>
      <xdr:rowOff>47625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M1000" sheet="Sheet2"/>
  </cacheSource>
  <cacheFields>
    <cacheField name="PRODUCT DESCRIPTION" numFmtId="0">
      <sharedItems containsBlank="1">
        <s v="HARDWOOD PALLETS EKKI / AZOBE HARDWOOD SAWN TIMBE"/>
        <s v="EKKI / AZOBE HARDWOOD SAWN TIMBER"/>
        <s v="ROUGH SAWN GREENHEART LUMBER - 7104BM ALL DUNNAGE IS FUMIGATED WITH LUMBER IN CONTAINER FREIGHT COLLECT ALL LOCAL CHARGES AT DESTINATION FOR CONSIGNEE'S ACCOUNT SAID TO WEIGH SAID TO BE"/>
        <s v="EKKI/AZOBE HARDWOOD SAWN TIMBER"/>
        <s v="ROUGH SAWN GREENHEART LUMBER - 7104BM ALL DUNNAGE IS FUMIGATED WITH LUMBER IN CONTAINER AS PER SHIPPER FREIGHT COLLECT ALL LOCAL CHARGES AT DESTINATION FOR CONSIGNEE'S ACCOUNT SAID TO BE SAID TO WEIGH"/>
        <s v="EKKI/AZOBE HARDWOOD SAWN TIMBER EKKI/AZOBE HARDWOOD SAWN TIMBER"/>
        <s v="ROUND GREENHEART PILES (25'-39' ) - 864 LF FREIGHT COLLECT ALL LOCAL CHARGES AT DESTINATION FOR CONSIGNEE'S ACCOUNT SAID TO WEIGH SAID TO BE"/>
        <s v="HARDWOOD SAWN TIMBER"/>
        <s v="HRDWOOD SAWN TIMBER"/>
        <s v="ROUGH SAWN GREENHEART LUMBER - 7040BM ALL DUNNAGE IS FUMIGATED WITH LUMBER IN CONTAINER FREIGHT COLLECT ALL LOCAL CHARGES AT DESTINATION FOR CONSIGNEE'S ACCOUNT SAID TO WEIGH SAID TO BE"/>
        <s v="944 LN.FT.GREENHEART PILES (CHOLOCARDIUM RODIEI) FREE OF BARK APPARENTLY FREE FROM LIVE PLANT PEST FREIGHT COLLECT ALL LOCAL CHARGES AT DESTINATION FOR CONSIGNEE'S ACCOUNT SAID TO WEIGH SAID TO BE"/>
        <s v="EKKI / AZOBE HARDWOOD MATERIAL"/>
        <s v="EKKI / AZOBE HARDWOOD MATERIAL EKKI / AZOBE HARDWOOD MATERIAL"/>
        <s v="EKKI / AZOBE HARDWOOD MATERIAL EKKI / AZOBE HARDWOOD MATERIAL EKKI / AZOBE HARDWOOD MATERIAL"/>
        <s v="EKKI / AZOBE HARDWOOD MATERIAL FSC 100 EKKI . EKKI / AZOBE HARDWOOD MATERIAL FSC 100 EKKI ."/>
        <s v="HARDWOOD PALLETS HARDWOOD MATERIAL HARDWOOD PALLETS HARDWOOD MATERIAL"/>
        <s v="HARDWOOD PALLETS EKKI / AZOBE HARDWOOD MATERI. HARDWOOD PALLETS EKKI / AZOBE HARDWOOD MATERI."/>
        <s v="GREENHEART PILES (CHLOROCARDIUM RODIEI) PRIME GRADE FREE OF BARK AND APPARENTLY FREE LIVE PLANT PESTS FREIGHT COLLECT ALL LOCAL CHARGES AT DESTINATION FOR CONSIGNEE'S ACCOUNT SAID TO BE SAID TO WEIGH"/>
        <s v="EKKI/ AZOBE HARDWOOD MATERIAL FSC 100 EKKI ."/>
        <s v="HARDWOOD PALLETS EKKI, AZOBE HARDWOOD MATERIA."/>
        <s v="EKKI / AZOBE SAWN TIMBER"/>
        <s v="ROUND GREENHEART PILES (30'-34') - 856 LF FREIGHT COLLECT ALL LOCAL CHARGES AT DESTINATION FOR CONSIGNEE'S ACCOUNT SAID TO BE SAID TO WEIGH"/>
        <s v="ROUND GREENHEART PILES (30'- 34') - 759 LF FREIGHT COLLECT ALL LOCAL CHARGES AT DESTINATION FOR CONSIGNEE'S ACCOUNT SAID TO BE SAID TO WEIGH"/>
        <s v="EKKI SAWN TIMBER - FSC 100 EKKI SAWN TIMBER - FSC 100"/>
        <s v="ROUND GREENHEART PILES (30'-39') - 932 LF FREIGHT COLLECT ALL LOCAL CHARGES AT DESTINATION FOR CONSIGNEE'S ACCOUNT SAID TO BE SAID TO WEIGH"/>
        <s v="122 PIECES ROUGH SAWN GREENHEART LUMBER- 4568 BM 10.77 CBM 50 PIECES ROUGH SAWN COWWOOD LUMBER- 1067 BM 2.52 CBM 70 PIECES ROUGH SAWN SHIBADAN LUMBER- 1493 BM 3.52 CBM FREIGHT COLLECT ALL LOCAL CHARGES AT DESTINATION FOR CONSIGNEE'S ACCOUNT SAID TO BE SAI"/>
        <s v="ROUGH SAWN GREENHEART LUMBER - 7,096 BM FREIGHT COLLECT ALL LOCAL CHARGES AT DESTINATION FOR CONSIGNEE'S ACCOUNT SAID TO BE SAID TO WEIGH"/>
        <s v="ROUND GREENHEART PILES (27' - 39') - 1021 LF FREIGHT COLLECT ALL LOCAL CHARGES AT DESTINATION FOR CONSIGNEE'S ACCOUNT SAID TO BE SAID TO WEIGH"/>
        <s v="EKKI HARDWOOD EKKI HARDWOOD"/>
        <s v="ROUGH SAWN GREENHEART LUMBER- 7,157 BM ALL DUNNAGE IS FUMIGATED WITH LUMBER IN CONTAINER AS PER SHIPPER FREIGHT COLLECT ALL LOCAL CHARGES AT DESTINATION FOR CONSIGNEE'S ACCOUNT SAID TO BE SAID TO WEIGH"/>
        <s v="ROUGH SAWN GREENHEART LUMBER - 7,127BM ALL DUNNAGE IS FUMIGATED WITH LUMBER IN CONTAINER AS PER SHIPPER FREIGHT COLLECT ALL LOCAL CHARGES AT DESTINATION FOR CONSIGNEE'S ACCOUNT SAID TO BE SAID TO WEIGH"/>
        <s v="GREENHEART PILES"/>
        <s v="ROUND GREENHEART PILES (25'-39') -911 LF FREIGHT COLLECT ALL LOCAL CHARGES AT DESTINATION FOR CONSIGNEE'S ACCOUNT SAID TO BE SAID TO WEIGH"/>
        <s v="ROUND GREENHEART PILES (26'-38') 936 LF FREIGHT COLLECT ALL LOCAL CHARGES AT DESTINATION FOR CONSIGNEE'S ACCOUNT SAID TO BE SAID TO WEIGH"/>
        <s v="ROUND GREENHEART PILES (26'-39') 972 LF FREIGHT COLLECT ALL LOCAL CHARGES AT DESTINATION FOR CONSIGNEE'S ACCOUNT SAID TO BE SAID TO WEIGH"/>
        <s v="ROUND GREENHEART PILES (30'-39') - 831 LF FREIGHT COLLECT ALL LOCAL CHARGES AT DESTINATION FOR CONSIGNEE'S ACCOUNT SAID TO BE SAID TO WEIGH"/>
        <s v="ROUND GREENHEART PILES (26'-39') - 750 LF FREIGHT COLLECT ALL LOCAL CHARGES AT DESTINATION FOR CONSIGNEE'S ACCOUNT SAID TO BE SAID TO WEIGH"/>
        <s v="ROUGH SAWN GREENHEART LUMBER - 7,003 BM ALL DUNNAGE IS FUMIGATED WITH LUMBER IN CONTAINER AS PER SHIPPER FREIGHT COLLECT ALL LOCAL CHARGES AT DESTINATION FOR CONSIGNEE'S ACCOUNT SAID TO BE SAID TO WEIGH"/>
        <s v="ROUND GREENHEART PILES 1136 LIN FT LENGTHS 30-39 FT FREIGHT COLLECT ALL LOCAL CHARGES AT DESTINATION FOR CONSIGNEE'S ACOCUNT SAID TO BE SAID TO WEIGH"/>
        <s v="ROUND GREENHEART PILES (39') 936 LF FREIGHT COLLECT ALL LOCAL CHARGES AT DESTINATION FOR CONSIGNEE'S ACCOUNT SAID TO BE SAID TO WEIG"/>
        <s v="ROUGH SAWN GREENHEART LUMBER-7200 BM ALL DUNNAGE IS FUMIGATED WITH LUMBER IN CONTAINER AS PER SHIPPER FREIGHT COLLECT ALL LOCAL CHARGES AT DESTINATION FOR CONSIGNEE'S ACCOUNT SAID TO BE SAID TO WEIGH"/>
        <s v="ROUND GREENHEART PILES"/>
        <s v="ROUND GREENHEART PILES (26'-39')-1004 LF FREIGHT COLLECT ALL LOCAL CHARGES AT DESTINATION FOR CONSIGNEE'S ACCOUNT SAID TO BE SAID TO WEIGH"/>
        <s v="DRESSED GREENHEART LUMBER-6484BM ALL DUNNAGE IS FUMIGATED WITH LUMBER IN CONTAINER AS PER SHIPPER FREIGHT COLLECT ALL LOCAL CHARGES AT DESTINATION FOR CONSIGNEE'S ACCOUNT SAID TO BE SAID TO WEIGH"/>
        <s v="EKKI HARDWOOD HS CODE 440729"/>
        <s v="ROUGH SAWN GREENHEART LUMBER-7285 BM ALL DUNNAGE IS FUMIGATED WITH LUMBER IN CONTAINER AS PER SHIPPER FREIGHT COLLECT ALL LOCAL CHARGES AT DESTINATION FOR CONSIGNEE'S ACCOUNT SAID TO BE SAID TO WEIGH"/>
        <s v="112 PIECES ROUGH SAWN GREENHEART LUMBER - 4320BM 120 PIECES ROUGH SAWN KABUKALLI LUMBER - 3040BM ALL DUNNAGE IS FUMIGATED WITH LUMBER IN CONTAINER AS PER SHIPPER FREIGHT COLLECT ALL LOCAL CHARGES AT DESTINATION FOR CONSIGNEE'S ACCOUNT SAID TO BE SAID TO W"/>
        <s v="ROUGH SAWN GREENHEART LUMBER - 7400 BM ALL DUNNAGE IS FUMIGATED WITH LUMBER IN CONTAINER AS PER SHIPPER FREIGHT COLLECT ALL LOCAL CHARGES AT DESTINATION FOR CONSIGNEE'S ACCOUNT SAID TO BE SAID TO WEIGH"/>
        <s v="ROUND GREENHEART PILES 1066 LIN FT LENGTHS 25-29 FT FREIGHT COLLECT ALL LOCAL CHARGES AT DESTINATION FOR CONSIGNEE'S ACOCUNT SAID TO BE SAID TO WEIGH"/>
        <s v="PIECES STC: ROUND GREENHEAT PILES 7 PIECES OF40-44 FT 8 PIECES OF 60-62 FT 8 PIECES OF 70 FT 1 PIECE OF 75 FT 6 PIECES OF 76-78 FT 10 PIECES OF 80 FT"/>
        <s v="EKKI HARDWOOD HS CODE-440729"/>
        <s v="84 PIECES ROUGH SAWN GREENHEART LUMBER -5040BM 26 PIECES ROUGH SAWN TAURONIRO LUMBER - 504BM 57 PIECES ROUGH SAWN KABUKALLI LUMBER - 936BM 23 PIECES ROUGH SAWN SHIBADAN LUMBER - 416BM 19 PIECES ROUGH SAWN DARINA LUMBER- 304BM 7 PIECES ROUGH SAWN MORA LUMB"/>
        <s v="ROUND GREENHEART PILES (35'-39') - 837 LF FREIGHT COLLECT ALL LOCAL CHARGES AT DESTINATION FOR CONSIGNEE'S ACCOUNT SAID TO BE SAID TO WEIGH"/>
        <s v="ROUND GREENHEART PILES  1037 LIN FT LENGTHS 20-29 FT FREIGHT COLLECT ALL LOCAL CHARGES AT DESTINATION FOR CONSIGNEE'S ACCOUNT SAID TO BE SAID TO WEIGH"/>
        <s v="EKKI HARDWOOD HS 440729"/>
        <s v="ROUND GREENHEART PILES  981 LIN FT LENGTHS 30-34FT FREIGHT COLLECT ALL LOCAL CHARGES AT DESTINATION FOR CONSIGNEE'S ACCOUNT SAID TO BE SAID TO WEIGH"/>
        <s v="ROUND GREENHEART PILES (30'-34') - 826 LF FREIGHT COLLECT ALL LOCAL CHARGES AT DESTINATION FOR CONSIGNEE'S ACCOUNT SAID TO BE SAID TO WEIGH"/>
        <s v="87 PIECES ROUGH SAWN GREENHEART LUMBER - 4932 BM 13 PIECES ROUGH SAWN DARINA LUMBER-309 BM 5 PIECES ROUGH SAWN TATABU LUMBER - 160 BM 1 PIECE ROUGH SAWN SHIBADAN LUMBER - 32 BM 81 PIECES ROUGH SAWN TAURONIRO LUMBER - 1899 BM ALL DUNNAGE IS FUMIGATED WITH "/>
        <s v="EKKI HARDWOOD FSC 100 HS CODE-440729"/>
        <s v="156 PIECES DRESSED TATABU LUMBER-3100BM-7.31CBM 37 PIECES DRESSED GREENHEART LUMBER-704BM-1.65CBM 72 PIECES ROUGH SAWN GREENHEART LUMBER-3600BM-8.50CBM ALL DUNNAGE IS FUMIGATED WITH LUMBER IN CONTAINER AS PER SHIPPER FREIGHT COLLECT ALL LOCAL CHARGES AT D"/>
        <s v="ROUND GREENHEART PILES1163 LIN FT LENGTHS 25-29 FT FREIGHT COLLECT ALL LOCAL CHARGES AT DESTINATION FOR CONSIGNEE'S ACCOUNT SAID TO BE SAID TO WEIGH"/>
        <s v="ROUND GREENHEART PILES  1201 LIN FT LENGTHS 35-39 FT FREIGHT COLLECT ALL LOCAL CHARGES AT DESTINATION FOR CONSIGNEE'S ACCOUNT SAID TO BE SAID TO WEIGH"/>
        <s v="258 PIECES 29 PIECES -6'10'- (3X6 - 5X21) ROUGH SAWN KLIN DRIED GARLICWOOD (GUYANA WHITE OAK) LUMBER 48 PIECES - 6' - 10' - (3X5 - 5X24) ROUGH SAWN KLIN DRIED LOCUST (JATOBA) LUMBER 38 PIECES - 6' - 10' - (2X15 - 5X11) ROUGH SAWN KLIN DRIED GREENHEART LUM"/>
        <s v="ROUGH SAWN GREENHEART LUMBER - 7320 BM ALL DUNNAGE IS FUMIGATED WITH LUMBER IN CONTAINER AS PER SHIPPER FREIGHT COLLECT ALL LOCAL CHARGES AT DESTINATION FOR CONSIGNEE'S ACCOUNT SAID TO BE SAID TO WEIGH"/>
        <s v="ROUND GREENHEART PILES  1051 LIN FT LENGTHS 30-34FT FREIGHT COLLECT ALL LOCAL CHARGES AT DESTINATION FOR CONSIGNEE'S ACCOUNT SAID TO BE SAID TO WEIGH"/>
        <s v="ROUND GREENHEART PILES (35' - 39') 869 LF FREIGHT COLLECT ALL LOCAL CHARGES AT DESTINATION FOR CONSIGNEE'S ACCOUNT SAID TO BE SAID TO WEIGH"/>
        <s v="183 PIECES ROUGH SAWN KABUKALLI LUMBER -4656BM 95 PIECES ROUGH SAWN DARINA LUMBER -2256BM 6 PIECES ROUGH SAWN WAMARADAN LUMBER-138BM 4 PIECES SHIBADAN LUMBER-160BM ALL DUNNAGE IS FUMIGATED WITH LUMBER IN CONTAINER AS PER SHIPPER FREIGHT COLLECT ALL LOCAL "/>
        <s v="116 PIECES ROUGH SAWN GREENHEART LUMBER -6528BM 40 PIECES ROUGH SAWN KABUKALLI LUMBER -800BM ALL DUNNAGE IS FUMIGATED WITH LUMBER IN CONTAINER AS PER SHIPPER FREIGHT COLLECT ALL LOCAL CHARGES AT DESTINATION FOR CONSIGNEE'S ACCOUNT SAID TO BE SAID TO WEIGH"/>
        <s v="ROUGH SAWN GREENHEART LUMBER -7200BM ALL DUNNAGE IS FUMIGATED WITH LUMBER IN CONTAINER AS PER SHIPPER FREIGHT COLLECT ALL LOCAL CHARGES AT DESTINATION FOR CONSIGNEE'S ACCOUNT SAID TO BE SAID TO WEIGH"/>
        <s v="ROUND GREENHEART PILES 1850 LIN FT LENGTHS 25 FT FREIGHT COLLECT ALL LOCAL CHARGES AT DESTINATION FOR CONSIGNEE'S ACCOUNT SAID TO BE SAID TO WEIGH"/>
        <s v="ROUND GREENHEART PILES1195 LIN FT LENGTHS 25 - 39 FT FREIGHT COLLECT ALL LOCAL CHARGES AT DESTINATION FOR CONSIGNEE'S ACCOUNT SAID TO BE SAID TO WEIGH"/>
        <s v="ROUGH GREENHEART PILES"/>
        <s v="ROUND GREENHEART PILES 1500 LIN FT LENGTHS 20FT FREIGHT COLLECT ALL LOCAL CHARGES AT DESTINATION FOR CONSIGNEE'S ACCOUNT SAID TO BE SAID TO WEIGH"/>
        <s v="ROUGH SAWN GREENHEART LUMBER - 7380 BM ALL DUNNAGE IS FUMIGATED WITH LUMBER IN CONTAINER AS PER SHIPPER FREIGHT COLLECT ALL LOCAL CHARGES AT DESTINATION FOR CONSIGNEE'S ACCOUNT SAID TO BE SAID TO WEIGH"/>
        <s v="ROUND GREENHEART PILES  1231 LIN FT LENGTHS 25FT TO 29FT FREIGHT COLLECT ALL LOCAL CHARGES AT DESTINATION FOR CONSIGNEE'S ACCOUNT SAID TO BE SAID TO WEIGH"/>
        <s v="GREENHEART (CHLOROCARDIUM RODIEI) LUMBER AD-DRESSED-900 PCS/11.327 M3 INVOICE 11205 GREENHEART (CHLOROCARDIUM RODIEI) LUMBER AD-ROUGH SAWN-20 PCS/5.582 M3 INVOICE 11206 FREIGHT COLLECT ALL LOCAL CHARGES AT DESTINATION FOR CONSIGNEE'S ACCOUNT SAID TO BE SA"/>
        <s v="ROUND GREENHEART PILES - 863 LF 35'-39' LENGTHS FREIGHT COLLECT ALL LOCAL CHARGES AT DESTINATION FOR CONSIGNEE'S ACCOUNT SAID TO BE SAID TO WEIGH"/>
        <s v="115 PIECES ROUGH SAWN GREENHEART LUMBER -6672BM 40 PIECES ROUGH SAWN SHIBADAN LUMBER-640BM FREIGHT COLLECT ALL LOCAL CHARGES AT DESTINATION FOR CONSIGNEE'S ACCOUNT SAID TO BE SAID TO WEIGH"/>
        <s v="ROUND GREENHEART PILES  1214 LIN FT LENGTHS 30FT TO 34FT FREIGHT COLLECT ALL LOCAL CHARGES AT DESTINATION FOR CONSIGEE'S ACCOUNT SAID TO BE SAID TO WEIGH"/>
        <s v="113 PIECES ROUGH SAWN DARINA LUMBER-2624BM 37 PIECES ROUGH SAWN SHIBADAN LUMBER-976BM 210 PIECES ROUGH SAWN GREENHEART LUMBER-3626BM FREIGHT COLLECT ALL LOCAL CHARGES AT DESTINATION FOR CONSIGNEE'S ACCOUNT SAID TO BE SAID TO WEIGH"/>
        <s v="EKKI HARDWOOD HS CODE440726 EKKI HARDWOOD HS CODE440726 EKKI HARDWOOD HS CODE440726"/>
        <s v="ROUGH SAWN GREENHEART LUMBER 7024 BM FREIGHT COLLECT ALL LOCAL CHARGES AT DESTINATION FOR CONSIGNEE'S ACCOUNT SAID TO BE SAID TO WEIG"/>
        <s v="ROUND GREENHEART PILES  1207 LIN FT, LENGTHS 35FT TO 37FT FREIGHT COLLECT ALL LOCAL CHARGES AT DESTINATION FOR CONSIGNEE'S ACCOUNT SAID TO BE SAID TO WEIGH"/>
        <s v="ROUND GREENHEART PILES  1146 LIN FT LENGTHS 30FT TO 33FT FREIGHT COLLECT ALL LOCAL CHARGES AT DESTINATION FOR CONSIGNEE'S ACCOUNT SAID TO BE SAID TO WEIGH"/>
        <s v=". 16 BUNDLES AZOBE(LOPHIRA ALATA) FREIGHT COLLECT"/>
        <s v="16 BUNDLES AZOBE(LOPHIRA ALATA) FREIGHT COLLECT 16 BUNDLES AZOBE(LOPHIRA ALATA) FREIGHT COLLECT"/>
        <s v="ROUGH SAWN GREENHEART LUMBER 6,920BM FREIGHT COLLECT ALL LOCAL CHARGES AT DESTINATION FOR CONSIGNEE'S ACCOUNT SAID TO BE SAID TO WEIG"/>
        <s v="ROUGH SAWN GREENHEART LUMBER 6,880BM FREIGHT COLLECT ALL LOCAL CHARGES AT DESTINATION FOR CONSIGNEE'S ACCOUNT SAID TO BE SAID TO WEIGH"/>
        <s v="100 PIECES ROUGH SAWN GREENHEART LUMBER 5136BM 120 PIECES ROUGH SAWN KABUKALLI LUMBER 2000BM FREIGHT COLLECT ALL LOCAL CHARGES AT DESTINATION FOR CONSIGNEE'S ACCOUNT SAID TO BE SAID TO WEIGH"/>
        <s v="FREIGHT COLLECT AZOBE(LOPHIRA ALATA)"/>
        <s v="(30' - 34') ROUND GREENHEART PILES (929 LINEAL FEET) FREIGHT COLLECT ALL LOCAL CHARGES AT DESTINATION FOR CONSIGNEE'S ACCOUNT SAID TO BE SAID TO WEIGH"/>
        <s v="ROUGH SAWN GREENHEART LUMBER- 7236BM FREIGHT COLLECT ALL LOCAL CHARGES AT DESTINATION FOR CONSIGNEE'S ACCOUNT SAID TO BE SAID TO WEIG"/>
        <s v="EKKI HARDWOOD HS CODE 4402729 EKKI HARDWOOD HS CODE 4402729 EKKI HARDWOOD HS CODE 4402729 EKKI HARDWOOD HS CODE 4402729"/>
        <s v="EKKI HARDWOOD HS CODE 440729 EKKI HARDWOOD HS CODE 440729 EKKI HARDWOOD HS CODE 440729 EKKI HARDWOOD HS CODE 440729"/>
        <s v="HS CODE 440729 EKKI HARDWOOD"/>
        <s v="ROUGH SAWN GREENHEART LUMBER 6720 BM FREIGHT COLLECT ALL LOCAL CHARGES AT DESTINATION FOR CONSIGNEE'S ACCOUNT SAID TO BE SAID TO WEIGH"/>
        <s v="HS CODE 4407.29, EKKI HARDWOOD HS CODE 4407.29, EKKI HARDWOOD HS CODE 4407.29, EKKI HARDWOOD"/>
        <s v="ROUND GREENHEART PILES  1596 LIN FT LENGTHS 16FT &amp; 20FT FREIGHT COLLECT ALL LOCAL CHARGES AT DESTINATION FOR CONSIGNEE'S ACCOUNT SAID TO BE SAID TO WEIGH"/>
        <s v="(35' - 39') ROUND GREENHEART PILES (900 LINEAL FEET) FREIGHT COLLECT ALL LOCAL CHARGES AT DESTINATION FOR CONSIGNEE'S ACCOUNT SAID TO BE SAID TO WEIGH"/>
        <s v="ROUND GREENHEART PILES  1467 LIN FT LENGTHS 16FT &amp; 20FT FREIGHT COLLECT ALL LOCAL CHARGES AT DESTINATION FOR CONSIGNEE'S ACCOUNT SAID TO BE SAID TO WEIGH"/>
        <s v="(35- 39') ROUND GREENHEART PILES (1060 LINEAL FEET) FREIGHT COLLECT ALL LOCAL CHARGS AT DESTINATION FOR CONSIGNEE'S ACCOUNT SAID TO BE SAID TO WEIGH"/>
        <s v="(30'-39') ROUND GREENHEART PILES (955 LINEAL FEET) FREIGHT COLLECT ALL LOCAL CHARGES AT DESTINATION FOR CONSIGNEE'S ACCOUNT SAID TO BE SAID TO WEIGH"/>
        <s v="120 PIECES ROUGH SAWN GREENHEART LUMBER 3600 BM 30 PIECES ROUGH SAWN KABUKALLI LUMBER 1200 BM 20 PIECES ROUGH SAWN TATABU LUMBER 800 BM 10 PIECES ROUGH SAWN DARINA LUMBER 400 BM 10 PIECES ROUGH SAWN WAMARADAN LUMBER 400 BM FREIGHT COLLECT ALL LOCAL CHARGE"/>
        <s v="30' - 34' ROUND GREENHEART PILES (970 LINEAL FEET) FREIGHT COLLECT ALL LOCAL CHARGES AT DESTINATION FOR CONSIGNEE'S ACCOUNT SAID TO BE SAID TO WEIGH"/>
        <s v="ROUGH SAWN GREENHEART LUMBER 7404BM FREIGHT COLLECT ALL LOCAL CHARGES AT DESTINATION FOR CONSIGNEE'S ACCOUNT SAID TO BE SAID TO WEIGH"/>
        <s v="ROUND GREENHEART PILES  1169 LIN FT LENGTHS 23FT-39FT FREIGHT COLLECT ALL LOCAL CHARGES AT DESTINATION FOR CONSIGNEE'S ACCOUNT SAID TO BE SAID TO WEIGH"/>
        <s v="ROUGH SAWN GREENHEART LUMBER 7128 BM FREIGHT COLLECT ALL LOCAL CHARGES AT DESTINATION FOR CONSIGNEE'S ACCOUNT SAID TO BE SAID TO WEIGH"/>
        <s v="ROUND GREENHEART PILES  1163 LIN FT LENGTHS 20FT - 30FT FREIGHT COLLECT ALL LOCAL CHARGES AT DESTINATION FOR CONSIGNEE'S ACCOUNT SAID TO BE SAID TO WEIGH"/>
        <s v="ROUND GREENHEART PILES  1645 LIN FT LENGTHS 16FT-35FT FREIGHT COLLECT ALL LOCAL CHARGES AT DESTINATION FOR CONSIGNEE'S ACCOUNT SAID TO BE SAID TO WEIGH"/>
        <s v="ROUGH SAWN GREENHEART LUMBER - 7,000 BM - 16.51 CBM WGM 884 6/POG/WAXED ENDS"/>
        <s v="ROUGH SAWN GREENHEART LUMBER - 7,548 BM - 17.80 CBM WGM 883 3/POG/WAXED ENDS"/>
        <s v="ROUGH SAWN GREENHEART LUMBER - 7,679 BM - 18.11 CBM WGM 883 3/POG/WAXED ENDS"/>
        <s v="ROUGH SAWN GREENHEART LUMBER - 8,304 BM - 19.58 CBM WGM 884 3/POG/WAXED ENDS"/>
        <s v="ROUND GREENHEART PILES  1305 LIN FT LENGTHS 20FT - 34FT FREIGHT COLLECT ALL LOCAL CHARGES AT DESTINATION FOR CONSIGNEE'S ACCOUNT SAID TO BE SAID TO WEIGH"/>
        <s v="FREIGHT COLLECT AZOBE (LOPHIRA ALATA)"/>
        <s v="ROUGH SAWN GREENHEART LUMBER - 7,440 BM - 17.54 CBM WGM 883 3/POG/WAXED ENDS"/>
        <s v="ROUGH SAWN GREENHEART LUMBER - 7,955 BM - 18.76 CBM WGM 884 3/POG/WAXED ENDS"/>
        <s v="ROUGH SAWN GREENHEART LUMBER - 6,961 BM - 16.42 CBM WGM 883 3/POG/WAXED ENDS"/>
        <s v="ROUGH SAWN GREENHEART LUMBER - 7,147 BM - 16.86 CBM WGM 883 3/POG/WAXED ENDS"/>
        <s v="ROUND GREENHERT PILES1319 LIN FT LENGTHS 21FT-34FT FREIGHT COLLECT ALL LOCAL CHARGES AT DESTINATION FOR CONSIGNEE'S ACCOUNT SAID TO BE SAID TO WEIGH"/>
        <s v="ROUGH SAWN GREENHEART LUMBER - 7,040 BM - 16.60 CBM WGM 8833 /POG/WAXED ENDS"/>
        <s v="(30' - 39') ROUND GREENHEART PILES (798 LINEAL FEET) FREIGHT COLLECT ALL LOCAL CHARGES AT DESTINATION FOR CONSIGNEE'S ACCOUT SAID TO BE SAID TO WEIGH"/>
        <s v="ROUGH SAWN GREENHEART LUMBER - 6,901 BM - 16.28 CBM WGM 883 3/POG/WAXED ENDS"/>
        <s v="ROUND GREEHEART PILES  1530 LIN FT LENGTHS 16FT - 25 FT FREIGHT COLLECT ALL LOCAL CHARGES AT DESTINATION FOR CONSIGNEE'S ACCOUNT SAID TO BE SAID TO WEIGH"/>
        <s v="30' - 39' ROUND GREENHEART PILES (744 LINEAL FEET) FREIGHT COLLECT ALL LOCAL CHARGES AT DESTINATION FOR CONSIGNEE'S ACCOUNT SAID TO BE SAID TO WEIGH"/>
        <s v="ROUND GREENHEART PILES 1065 LIN FT LENGTHS 20FT-34FT FREIGHT COLLECT ALL LOCAL CHARGES AT DESTINATION FOR CONSIGNEE'S ACCOUNT SAID TO BE SAID TO WEIGH"/>
        <s v="ROUND GREENHEART PILES  1604 LIN FT LENGTHS 16FT - 25FT FREIGHT COLLECT ALL LOCAL CHARGES AT DESTINATION FOR CONSIGNEE'S ACCOUNT SAID TO BE SAID TO WEIGH"/>
        <s v="ROUND GREENHEART PILES  840 LIN FT ROUND GREENHEART PILES  852 LIN FT LENGTHS 20FT-34FT ROUND GREENHEART PILES  966 LIN FT"/>
        <s v="HS CODE440729 EKKI HARDWOOD HS CODE440729 EKKI HARDWOOD"/>
        <s v="125 PIECES ROUGH SAWN KABUKALLI LUMBER 3469BM 73 PIECES ROUGH SAWN DARINA LUMBER 1944BM 12 PIECES ROUGH SAWN COW WOOD LUMBER 347BM 60 PIECES ROUGH SAWN GREENHEART LUMBER 1280BM FREIGHT COLLECT ALL LOCAL CHARGES AT DESTINATION FOR CONSIGNEE'S ACCOUNT SAID "/>
        <s v="H S CODE 440729,EKKI HARDWOOD H S CODE 440729,EKKI HARDWOOD"/>
        <s v="HS 440729 EKKI HARDWOOD"/>
        <s v="ROUGH SAWN GREENHEART LUMBER - 6880BM FREIGHT COLLECT ALL LOCAL CHARGES AT DESTINATION FOR CONSIGNEE'S ACCOUNT SAID TO BE SAID TO WEIGH"/>
        <s v="ROUND GREENHEART PILES 891 LINEAL FEET ROUND GREENHEART PILES 897 LINEAL FEET"/>
        <s v="EKKI HARDWOOD HS CODE 4407.29 EKKI HARDWOOD HS CODE 4407.29 EKKI HARDWOOD HS CODE 4407.29"/>
        <s v="EKKI HARDWOOD HS CODE-440729 EKKI HARDWOOD HS CODE-440729"/>
        <s v="ROUGH SAWN GREENHEART LUMBER - 7136BM FREIGHT COLLECT ALL LOCAL CHARGES AT DESTINATION FOR CONSIGNEE'S ACCOUNT SAID TO BE SAID TO WEIGH"/>
        <s v="ROUGH SAWN GREENHEART LUMBER 7035BM FREIGHT COLLECT ALL LOCAL CHARGES AT DESTINATION FOR CONSIGNEE'S ACCOUNT SAID TO BE SAID TO WEIG"/>
        <s v="HARDWOOD HARDWOOD"/>
        <s v="35' - 39' ROUND GREENHEART PILES (751 LINEAL FEET) FREIGHT COLLECT ALL LOCAL CHARGES AT DESTINATION FOR CONSIGNEE'S ACCOUNT SAID TO BE SAID TO WEIGH"/>
        <s v="160 PIECES ROUGH SAWN KABUKALLI LUMBER - 4267BM 100 PIECES ROUGH SAWN GREENHEART LUMBER - 2133BM FREIGHT COLLECT ALL LOCAL CHARGES AT DESTINATION FOR CONSIGNEE'S ACCOUNT SAID TO BE SAID TO WEIGH"/>
        <s v="131 PIECES ROUGH SAWN KABUKALLI LUMBER 3493 BM - 8.23 CBM 102 PIECES ROUGH SAWN MORA LUMBER 2720 BM - 6.42 CBM 7 PIECES ROUGH SAWN SHIBADAN LUMBER 187 BM - 0.44 CBM FREIGHT COLLECT ALL LOCAL CHARGES AT DESTINATION FOR CONSIGNEE'S ACCOUNT SAID TO BE SAID T"/>
        <s v="ROUGH SAWN GREEHEART LUMBER 7104 BM FREIGHT COLLECT ALL LOCAL CHARGES AT DESTINATION FOR CONSGNEE'S ACCOUNT SAID TO BE SAID TO WEIG"/>
        <s v="ROUND GREENHEART PILES1181 LIN FT 18FT-34FT FREIGHT COLLECT ALL LOCAL CHARGES AT DESTINATION FOR CONSIGNEE'S ACCOUNT SAID TO BE SAID TO WEIGH"/>
        <s v="ROUGH SAWN GREENHEART LUMBER 7992BM FREIGHT COLLECT ALL LOCAL CHARGES AT DESTINATION FOR CONSIGNEE'S ACCOUNT SAID TO BE SAID TO WEIG"/>
        <s v="ROUND GREENHEART PILES  1162 LIN FT LENGTHS 30FT-34FT FREIGHT COLLECT ALL LOCAL CHARGES AT DESTINATION FOR CONSIGNEE'S ACCOUNT SAID TO BE SAID TO WEIGH"/>
        <s v="ROUGH SAWN GREENHEART LUMBER 8064 BM FREIGHT COLLECT ALL LOCAL CHARGES AT DESTINATION FOR CONSIGNEE'S ACCOUNT SAID TO BE SAID TO WEIGH"/>
        <s v="ROUND GREENHEART PILES  1068 LIN FT LENGTHS 30FT - 30FT FREIGHT COLLECT SAID TO BE SAID TO WEIGH ALL LOCAL CHARGES AT DESTINATION FOR CONSIGNEE'S ACCOUNT"/>
        <s v="ROUND GREENHEART PILES  989 LIN FT LENGTHS 30FT-39FT ROUND GREENHEART PILES  1127 LIN FT LENGTHS 30FT-39FT"/>
        <s v="245 PIECE(S) ROUGH SAWN KABUKALLI LUMBER- 7,826 BM - 18.46 CBM FREIGHT COLLECT"/>
        <s v="EKKI HARDWOOD HS CODE 440729 . BUNDLES EKKI HARDWOOD CBM 13,951 M"/>
        <s v="ROUND GREENHEART PILES  1090 LIN FT LENGTHS 30FT-39FT FREIGHT COLLECT ALL LOCAL CHARGES AT DESTINATION FOR CONSIGNEE'S ACCOUNT SAID TO BE SAID TO WEIGH"/>
        <s v="ROUGH SAWN GREENHEART LUMBER - 7990BM FREIGHT COLLECT ALL LOCAL CHARGES AT DESTINATION FOR CONSIGNEE'S ACCOUNT SAID TO BE SAID TO WEIGH"/>
        <s v="H S CODE 440729, EKKI HARDWOOD"/>
        <s v="ROUGH SAWN GREENHEART LUMBER - 7936BM FREIGHT COLLECT ALL LOCAL CHARGES AT DESTINATION FOR CONSIGNEE'S ACCOUNT SAID TO BE SAID TO WEIGH"/>
        <s v="ROUGH SAWN GREENHEART LUMBER (8156 BM) FREIGHT COLLECT ALL LOCAL CHARGES AT DESTINATION FOR CONSIGNEE'S ACCOUNT SAID TO BE SAID TO WEIGH"/>
        <s v="ROUGH SAWN GREENHEART LUMBER - 8256BM FREIGHT COLLECT ALL LOCAL CHARGES AT DESTINATION FOR CONSIGNEE'S ACCOUNT SAID TO BE SAID TO WEIGH"/>
        <s v="ROUND GREENHEART PILES (1139 LIN FT) LENGHTS: 35'-39' FREIGHT COLLECT ALL LOCAL CHARGES AT DESTINATION FOR CONSIGNEE'S ACCOUNT SAID TO BE SAID TO WEIGH"/>
        <s v="21 PIECES (30'-34') ROUND GREENHEART PILES (664 LINEAL FEET) - 12.38CBM 32 PIECES ROUGH SAWN GREENHEART LUMBER 2240BM - 5.28CBM FREIGHT COLLECT ALL LOCAL CHARGES AT DESTINATION FOR CONSIGNEE'S ACCOUNT SAID TO BE SAID TO WEIGH"/>
        <s v="PO NO. 8606: 74 PIECES ROUGH SAWN GREENHEART LUMBER (3,706BM) PO NO.8622: 47 PIECES ROUGH SAWN GREENHEART LUMBER (2526BM) FREIGHT COLLECT ALL LOCAL CHARGES AT DESTINATION FOR CONSIGNEE'S ACCOUNT SAID TO BE SAID TO WEIGH"/>
        <s v="(35'-39') ROUND GREENHEART PILES (874 LINEAL FEET) FREIGHT COLLECT ALL LOCAL CHARGES AT DESTINATION FOR CONSIGNEE'S ACCOUNT SAID TO BE SAID TO WEIGH"/>
        <s v="70 PIECES ROUGH SAWN KABUKALLI LUMBER (3,552 BM) 52 PIECES ROUGH SAWN DARINA LUMBER (2,592 BM) 16 PIECES ROUGH SAWN SHIBADAN LUMBER (768 BM) 10 PIECES ROUGH SAWN WAMARA LUMBER (480 BM) 11 PIECES ROUGH SAWN TATABU LUMBER (528 BM) FREIGHT COLLECT ALL LOCAL "/>
        <s v="EKKI HARWOOD HS CODE- 440729 EKKI HARWOOD HS CODE- 440729"/>
        <s v="ROUND GREENHEART PILES1126 LIN FT LENGHTS 30'-34' FREIGHT COLLECT ALL LOCAL CHARGES AT DESTINATION FOR CONSIGNEE'S ACCOUNT SAID TO BE SAID TO WEIGH"/>
        <s v="ROUND GREENHEART PILES (1400 LIN. FT., LENGHTS 20') FREIGHT COLLECT ALL LOCAL CHARGES AT DESTINATION FOR CONSIGNEE'S ACCOUNT SAID TO BE SAID TO WEIGH"/>
        <s v="(48 PIECES TATABU LUMBER - 2827 BM) (6 P IECES TAURONIRO LUMBER - 480 BM) (13 PIEC ES TATABU LUMBER - 720 BM) (8 PIECES MORA LUMBER - 480 BM) (91 PIECES KABUKALLI LU MBER - 3483 BM) FREIGHT COLLECT ALL LOCAL CHARGES AT DESTINATION FOR CONSIGNEE'S A CCOUNT"/>
        <s v="EKKI HARDWOOD HS CODE 440729 EKKI HARDWOOD HS CODE 440729"/>
        <s v="ROUGH SAWN GREENHEART 102 X 152 TO 305 X 305MM ROUGH SAWN GREENHEART 152 X 305 TO 305 X 305MM"/>
        <s v="ROUGH SAWN GREENHEART 254 X 254 TO 305 X 305MM ROUGH SAWN GREENHEART 152 X 203 TO 305 X 305MM ROUGH SAWN GREENHEART 305 X 305 TO 305 X 305MM"/>
        <s v="35' - 39' ROUND GREENHEART PILES (893 LI NEAL FEET) FREIGHT COLLECT ALL LOCAL CHAR GES AT DESTINATION FOR CONSIGNEE'S ACCOUN T SAID TO BE SAID TO WEIGH"/>
        <s v="30' - 39' ROUND GREENHEART PILES (758 LI NEAL FEET) FREIGHT COLLECT ALL LOCAL CHAR GES AT DESTINATION FOR CONSIGNEE'S ACCOUN T SAID TO BE SAID TO WEIGH"/>
        <s v="BUNDLES EKKI HARDWOOD HS CODE 440729 ."/>
        <s v="51MM X 203MM TO 152MM X 203MM ROUGH SAWN LUMBER BULLETWOOD, MORA, BUKEA, KABUKALL I, WAMARA, DARINA &amp; WARAMADAN FREIGHT COL LECT ALL LOCAL CHARGES AT DESTINATION FOR CONSIGNEE'S ACCOUNT SAID TO BE SAID TO W EIGH"/>
        <s v="ROUND GREENHEART PILES 1145LIN FT (LENG THS 27FT-29FT) FREIGHT COLLECT ALL LOCAL CHARGES AT DESTINATION FOR CONSIGNEE'S AC COUNT SAID TO BE SAID TO WEIGH"/>
        <s v="ROUND GREENHEART PILES1296 LIN FT (LENG THS 35FT-39FT) FREIGHT COLLECT ALL LOCAL CHARGES AT DESTINATION FOR CONSIGNEE'S AC COUNT SAID TO BE SAID TO WEIGH"/>
        <s v="51MM X 203MM TO 152MM X 203MM ROUGH SAWN WARAMADANG AND KABUKALLI LUMBER FREIGHT COLLECT ALL LOCAL CHARGES AT DESTINATION FOR CONSIGNEE'S ACCOUNT SAID TO BE SAID T O WEIGH"/>
        <s v="EKKI HARDWOOD HS CODE 440729 BUNDLES EKKI HARDWOOD NET WEIGHT 11671 KGM, BUNDLES EKKI HARDWOOD NET WEIGHT 4.725 KGM"/>
        <s v="36' - 39' ROUND GREENHEART PILES (766 LI NEAL FEET) FREIGHT COLLECT ALL LOCAL CHAR GES AT DESTINATION FOR CONSIGNEE'S ACCOUN T SAID TO BE SAID TO WEIGH"/>
        <s v="35' - 39' ROUND GREENHEART PILES (767 LI NEAL FEET) FREIGHT COLLECT ALL LOCAL CHAR GES AT DESTINATION FOR CONSIGNEE'S ACCOUN T SAID TO BE SAID TO WEIGH"/>
        <s v="ROUGH SAWN GREENHEART 75 X 254 - 100 X 1 50 AND 100 X 254 4.877 TO 6.099 MM FREIGH T COLLECT ALL LOCAL CHARGES AT DESTINATIO N FOR CONSIGNEE'S ACCOUNT SAID TO BE SAID TO WEIGH"/>
        <s v="ROUND GREENHEART PILES - 50'-60' PROFORMA INVOICE #20216 AMENDED"/>
        <s v="ROUND GREENHEART PILES PRO-FORMA INVOICE #13116 AMENDED 8 PCS - UP TO 40' 102 PCS - 41'-50' 30 PCS - 51'-60' 42 PCS - 61'-70' 8 PCS - 71' AND OVER"/>
        <s v="ROUND GREENHEART PILES - 3 PCS UP TO 40' 106 PCS 41'-50' 258 PCS 51'-60' 74 PCS 61'-70' 159 PCS 61'-70' 25 PCS 71' AND OVER PRO-FORMA INVOICE #150216 PRO-FORMA INVOICE #130216"/>
        <s v="DRESSED GREENHEART LUMBER S4S/E4E FREIGH T COLLECT ALL LOCAL CHARGES AT DESTINATIO N FOR CONSIGNEE'S ACCOUNT SAID TO BE SAID TO WEIGH"/>
        <s v="ROUND GREENHEART PILES1260 LIN FT LENGT HS 30' FREIGHT COLLECT ALL LOCAL CHARGES AT DESTINATION FOR CONSIGNEE'S ACCOUNT SA ID TO BE SAID TO WEIGH"/>
        <s v="ROUND GREENHEART PILES 789 LINEAL FEET F REIGHT COLLECT ALL LOCAL CHARGES AT DESTI NATION FOR CONSIGNEE'S ACCOUNT SAID TO BE SAID TO WEIGH"/>
        <s v="DRESSED GREENHEART LUMBER S4S, E4E FREIG HT COLLECT ALL LOCAL CHARGES AT DESTINATI ON FOR CONSIGNEE'S ACCOUNT SAID TO BE SAI D TO WEIGH"/>
        <s v="(46 PIECES DARINA LUMBER - 2628BM) (11 P IECES SHIBADAN LUMBER - 600BM) (4 PIECES TATABU LUMBER - 204BM) (4 PIECES COW WOOD LUMBER - 228BM) (16 PIECES PURPLEHEART L UMBER - 876BM) (51 PIECES KABUKALLI LUMBE R 3000BM) FREIGHT COLLECT ALL LOCAL CHARG ES AT "/>
        <s v="ROUND GREENHEART PILES 770 LINEAL FEET F REIGHT COLLECT ALL LOCAL CHARGES AT DESTI NATION FOR CONSIGNEE'S ACCOUNT SAID TO BE SAID TO WEIGH"/>
        <s v="ROUND GREENHEART PILES 1115 LINEAL FEET FREIGHT COLLECT ALL LOCAL CHARGES AT DEST INATION FOR CONSIGNEE'S ACCOUNT SAID TO B E SAID TO WEIGH"/>
        <s v="BUNDLES EKKI HARDWOOD 41.206 NET WEIGHT ."/>
        <s v="ROUND GREENHEART PILES1254 LIN FT LENGT HS 30'-39' FREIGHT COLLECT ALL LOCAL CHAR GES AT DESTINATION FOR CONSIGNEE'S ACCOUN T SAID TO BE SAID TO WEIGH"/>
        <s v="GREENHEART PILES FREIGHT COLLECT ALL LOC AL CHARGES AT DESTINATION FOR CONSIGNEE'S ACCOUNT SAID TO BE SAID TO WEIGH"/>
        <s v="DRESSED GREENHEART LUMBER FREIGHT COLLEC T ALL LOCAL CHARGES AT DESTINATION FOR CO NSIGNEE'S ACCOUNT SAID TO BE SAID TO WEIG H"/>
        <s v="(1 PIECE DARINA LUMBER 698BM) (69 PIECES GREENHEART LUMBER - 5231BM) FREIGHT COLL ECT ALL LOCAL CHARGES AT DESTINATION FOR CONSIGNEE'S ACCOUNT SAID TO BE SAID TO WE IGH"/>
        <s v="ROUND GREENHEART PILES 730 LINEAL FEET F REIGHT COLLECT ALL LOCAL CHARGES AT DESTI NATION FOR CONSIGNEE'S ACCOUNT SAID TO BE SAID TO WEIGH"/>
        <s v="ROUND GREENHEART PILES  1626LIN FT LENG THS 20FT - 35FT FREIGHT COLLECT ALL LOCAL CHARGES AT DESTINATION FOR CONSIGNEE'S A CCOUNT SAID TO BE SAID TO WEIGH"/>
        <s v="ROUND GREENHEART PILES  1750 LIN FT LEN GTHS 20' - 30' FREIGHT COLLECT ALL LOCAL CHARGES AT DESTINATION FOR CONSIGNEE'S A CCOUNT SAID TO BE SAID TO WEIGH"/>
        <s v="ROUND GREENHEART PILES 760 LINEAL FEET F REIGHT COLLECT ALL LOCAL CHARGES AT DESTI NATION FOR CONSIGNEE'S ACCOUNT SAID TO BE SAID TO WEIGH"/>
        <s v="ROUND GREENHEART PILES PURCHASE ORDER# VWL/WGM 8279-A END COLOUR-PINK UP TO 40' 87 PIECES 41'-50' 194 PIECES 51'-60' 157 PIECES 61'-70' 98 PIECES 71'-OVER 4 PIECES"/>
        <s v="ROUND GREENHEART PILES PURCHASE ORDER # VWL/WGM 8279-B END COLOUR: GREY AND WHITE &amp; GREYUP TO 40' 8 PIECES 41'-50' 48 PIECE S 51'-60' 69 PIECES 61'-70' 79 PIECES"/>
        <s v="ROUND GREENHEART PILES ORANGE ENDS WGM 8312 POG"/>
        <s v="GREENHEART PILES(CHLOROCARDIUM RODIEI)INCLUDING NAME/TYPE OF WOOD PURCHASE ORDER NO 8307 &amp;8329 ENDS COLOUR/MARKS ON ENDS WHITE ENDS WITH BLUE AND RED MARKS WGM 8307 P.O.G. WGM8329 P.O.G."/>
        <s v="ROUGH SAWN GREENHEART LUMBER PURCHASE ORDER #WGM 8322 END COLOUR: WHITE"/>
        <s v="(16 PIECES GREENHEART LUMBER R/S) (20 PI ECES GREENHEART PILES) FREIGHT COLLECT AL L LOCAL CHARGES AT DESTINATION FOR CONSIG NEE'S ACCOUNT SAID TO BE SAID TO WEIGH"/>
        <s v="ROUND GREENHEART PILES  1120 LIN FT LEN GTHS - 35' - 39' FREIGHT COLLECT ALL LOCA L CHARGES AT DESTINATION FOR CONSIGNEE'S ACCOUNT SAID TO BE SAID TO WEIGH"/>
        <s v="EKKI TIMBER"/>
        <s v="GREENHEART PILES 35' TO 39' FREIGHT COLL ECT ALL LOCAL CHARGES AT DESTINATION FOR CONSIGNEE'S ACCOUNT SAID TO BE SAID TO WE IGH"/>
        <s v="ROUND GREENHEART PILES  1043 LIN FT LEN GTHS - 27' - 39' FREIGHT COLLECT ALL LOCA L CHARGES AT DESTINATION FOR CONSIGNEE'S ACCOUNT SAID TO BE SAID TO WEIGH"/>
        <s v="GREENHEART PILES GREENHEART PILES"/>
        <s v="FILE: 70252 CONTRAT: FSC14-17 1-100% 500 PIECES SOIT 20 C OLIS DEBITES AZOBE (LOPHIRA AL ATA) FSC 100% AD BESC: N 8550 2 DECL. N E 9705 DU 10/06/ 14 HS CODE: 4407293808 FRET PAYABLE A DESTINATION FILE: 70252 CONTRAT: FSC14-17 1-100% 500 PIECES SOIT 20 C O"/>
        <s v="ROUND GREENHEART PILES  927 LIN FT LENG THS 25' - 39' FREIGHT COLLECT ALL LOCAL CHARGES AT DESTINATION FOR CONSIGNEE'S AC COUNT SAID TO BE SAID TO WEIGH"/>
        <s v="ROUGH SAWN GREENHEART 3 X 8 TO 6 X 6 16 - TO 20- FREIGHT COLLECT ALL LOCAL CHARGE S AT DESTINATION FOR CONSIGNEE-S ACCOUNT SAID TO BE SAID TO WEIGH"/>
        <s v="GREENHEART PILES GREENHEART PILES GREENHEART PILES GREENHEART PILES"/>
        <s v="(15 PIECES GREENHEART PILES) (10 PIECES GREENHEART LUMBER R/SAWN) FREIGHT COLLECT ALL LOCAL CHARGES AT DESTINATION FOR CON SIGNEE'S ACCOUNT SAID TO BE SAID TO WEIGH"/>
        <s v="ROUGH SAWN GREENHEART 3 X 8 - 12' TO 20 ' FREIGHT COLLECT ALL LOCAL CHARGES AT DE STINATION FOR CONSIGNEE'S ACCOUNT SAID TO BE SAID TO WEIGH"/>
        <s v="GREENHEART PILES FREIGHT COLLECT ALL LOC AL CHARGES AT DESTINATION FOR CONSIGNEE-S ACCOUNT SAID TO BE SAID TO WEIGH"/>
        <s v="ROUND GREENHEART PILES  1104 LIN FT LEN GTHS 20- - 29- FREIGHT COLLECT ALL LOCAL CHARGES AT DESTINATION FOR CONSIGNEE-S A CCOUNT SAID TO BE SAID TO WEIGH"/>
        <s v="ROUND GREENHEART PILES  952 LIN FT LENG THS 35- - 39- FREIGHT COLLECT ALL LOCAL CHARGES AT DESTINATION FOR CONSIGNEE-S AC COUNT SAID TO BE SAID TO WEIGH"/>
        <s v="ROUND GREENHEART PILES  857 LIN FT LENG THS 20- - 30- FREIGHT COLLECT ALL LOCAL CHARGES AT DESTINATION FOR CONSIGNEE-S AC COUNT SAID TO BE SAID TO WEIGH"/>
        <s v="ROUND GREENHEART PILES  987 LINFT LENGT HS 30- - 39- FREIGHT COLLECT ALL LOCAL CH ARGES AT DESTINATION FOR CONSIGNEE-S ACCO UNT SAID TO BE SAID TO WEIGH"/>
        <s v="ROUND GREENHEART PILES  959 LIN FT LENG THS 35- - 39- FREIGHT COLLECT ALL LOCAL CHARGES AT DESTINATION FOR CONSIGNEE-S AC COUNT SAID TO BE SAID TO WEIGH"/>
        <s v="(12- BUNDLES OF GREENHEART LUMBER R/S) F REIGHT COLLECT ALL LOCAL CHARGES AT DESTI NATION FOR CONSIGNEE-S ACCOUNT SAID TO BE SAID TO WEIGH"/>
        <s v="GREENHEART LUMBER R/S GREENHEART LUMBER R/S GREENHEART LUMBER R/S"/>
        <s v="ROUGH SAWN GREENHEART LUMBER 35 PIECES 5,278 BOARD FEET MARKS: P.O.G/WAXED ENDS"/>
        <s v="GREENHEART LUMBER R/S GREENHEART LUMBER R/S"/>
        <s v="ROUGH SAWN GREENHEART 3 X 8 - 16- TO 20 - FREIGHT COLLECT ALL LOCAL CHARGES AT DE STINATION FOR CONSIGNEE-S ACCOUNT SAID TO BE SAID TO WEIGH"/>
        <s v="ROUND GREENHEART PILES 1285 LIN FT LENG THS - 20- - 39- FREIGHT COLLECT ALL LOCAL CHARGES AT DESTINATION FOR CONSIGNEE-S A CCOUNT SAID TO BE SAID TO WEIGH"/>
        <s v="3 PIECES ROUGH SAWN TATABU LUMBER 160 BOARD FEET MARKS: P.O.G / WAXED ENDS"/>
        <s v="(99 PIECES ROUGH SAWN KABUKALLI LUMBER - 8.38CBM) (23 PIECES ROUGH SAWN MORA LUMB ER - 1.49CBM) (65 PIECES ROUGH SAWN SHIBA DAN LUMBER - 6.55CBM) (6 PIECES ROUGH SAW N TATABU LUMBER - 0.26CBM) (27 PIECES ROU GH SAWN BURADA LUMBER - 2.19CBM) FREIGHT COLLEC"/>
        <s v="ROUND GREENHEART PILES 1638 LIN FT LENG THS - 16- - 30- FREIGHT COLLECT ALL LOCAL CHARGES AT DESTINATION FOR CONSIGNEE-S A CCOUNT SAID TO BE SAID TO WEIGH"/>
        <s v="HS CODE 440729 EKKI HARDWOOD HS CODE 440729 EKKI HARDWOOD"/>
        <s v="(106 PIECES ROUGH SAWN GREENHEART LUMBER 7469 BOARD FEET) FREIGHT COLLECT ALL LOC AL CHARGES AT DESTINATION FOR CONSIGNEE-S ACCOUNT SAID TO BE SAID TO WEIGH"/>
        <s v="ROUGH SAWN GREENHEART LUMBER 11 BUNDLES 5,928 BOARD FEET MARKS: WGM/8132/P.O.G/WAXED ENDS ROUGH SAWN GREENHEART LUMBER 20 PIECES 6,048 BOARD FEET MARKS: WGM/8132/P.O.G/WAXED ENDS ROUGH SAWN GREENHEART LUMBER 9 BUNDLES 5,928 BOARD FEET MARKS: WGM/8132/P.O."/>
        <s v="(62 PIECES ROUGH SAWN GREENHEART LUMBER - 8010 BOARD FEET FREIGHT COLLECT ALL LOC AL CHARGES AT DESTINATION FOR CONSIGNEE-S ACCOUNT SAID TO BE SAID TO WEIGH"/>
        <s v="ROUND GREENHEART PILES  1638 LIN FT LE NGTHS 16- - 30- FREIGHT COLLECT ALL LOCAL CHARGES AT DESTINATION FOR CONSIGNEE-S A CCOUNT SAID TO BE SAID TO WEIGH"/>
        <s v="ROUGH SAWN GREENHEART 3 X 8 TO 3 X 10 - 16- TO 20- FREIGHT COLLECT ALL LOCAL CHAR GES AT DESTINATION FOR CONSIGNEE-S ACCOUN T SAID TO BE SAID TO WEIGH"/>
        <s v="GREENHEART LUMBER R/S FREIGHT COLLECT AL L LOCAL CHARGES AT DESTINATION FOR CONSIG NEE-S ACCOUNT SAID TO BE SAID TO WEIGH"/>
        <s v="PCS GREENHEART PILES: 9 PCS X 58 FT 2 PCS X 59 FT 7 PCS X 60 FT 4 PCS X 61 FT 26 PCS X 62 FT FREIGHT COLLECT"/>
        <s v="GREENHEART PILES GREENHEART LUMBER GREENHEART PILES"/>
        <s v="EKKI HARDWOOD . . ."/>
        <s v="WAMARADANG LUMBER S4S E4E FREIGHT COLLEC T ALL LOCAL CHARGES AT DESTINATION FOR CO NSIGNEE-S ACCOUNT SAID TO BE SAID TO WEIG H"/>
        <s v="ROUND GREENHEART PILES  1215 LIN FT LEN GTHS 30- - 38- FREIGHT COLLECT ALL LOCAL CHARGES AT DESTINATION FOR CONSIGNEE-S AC COUNT SAID TO BE SAID TO WEIGH"/>
        <s v="ROUND GREENHEART PILES  1087 LIN FT LE NGTHS 16- - 39- FREIGHT COLLECT ALL LOCAL CHARGES AT DESTINATION FOR CONSIGNEE-S A CCOUNT SAID TO BE SAID TO WEIGH"/>
        <s v="(22 PIECES) ROUGH SAWN GREENHEART LUMBER FREIGHT COLLECT ALL LOCAL CHARGES AT DES TINATION FOR CONSIGNEE-S ACCOUNT SAID TO BE SAID TO WEIGH"/>
        <s v="(22 PIECES) ROUGH SAWN GREENHEART LUMBER - 6336 BOARD FEET FREIGHT COLLECT ALL LO CAL CHARGES AT DESTINATION FOR CONSIGNEE- S ACCOUNT SAID TO BE SAID TO WEIGH"/>
        <s v="(77 PIECES ROUGH SAWN TATABU LUMBER - 7. 21CBM) (123 PIECES ROUGH SAWN KABUKALLI L UMBER-10.17CBM) (25 PIECES ROUGH SAWN SHI BADAN LUMBER - 1.85CBM) FREIGHT COLLECT A LL LOCAL CHARGES AT DESTINATION FOR CONSI GNEE-S ACCOUNT SAID TO BE SAID TO WEIGH"/>
        <s v="(81 PIECES ROUGH SAWN GREENHEART SECTION S) FREIGHT COLLECT ALL LOCAL CHARGES AT D ESTINATION FOR CONSIGNEE-S ACCOUNT SAID T O BE SAID TO WEIGH"/>
        <s v="WAMARADANG LUMBER FREIGHT COLLECT ALL LO CAL CHARGES AT DESTINATION FOR CONSIGNEE- S ACCOUNT SAID TO BE SAID TO WEIGH"/>
        <s v="PURCHASE ORDER NO. WGW 7925 30 PCS ROUND GREENHEART PILES (26-- 39-) 96 PCS ROUND GREENHEART PILES (40-- 44) 113 PCS ROUND GREENHEART PILES (45-- 49-) 116 PCS ROUND GREENHEART PILES (50-- 54-) 118 PCS ROUND GREENHEART PILES (55-- 59-) 113 PCS ROUND GREENH"/>
        <s v="WAMARADANG LUMBER R/S FREIGHT COLLECT AL L LOCAL CHARGES AT DESTINATION FOR CONSIG NEE-S ACCOUNT SAID TO BE SAID TO WEIGH"/>
        <s v="PURCHASE ORDER NO. WGM 7904 (15 PIECES R OUGH SAWN GREENHEART LUMBER) (600 BOARD F EET) (50 CUBIC FEET) (1.42 CUBIC METERS) MARKS: WGM/7904/P.O.G/WAXED ENDS PURCHASE ORDER NO. WGM 7904 (56 PIECES ROUGH SAWN GREENHEART LUMBER) (3360 BOARD FEET) (28 0 CUBIC"/>
        <s v="GREENHEART PILESWAMARADANG LUMBER S4S E4E"/>
        <s v="TEAK ROUGH SAWN,THICK&gt;6MM(135 PIECES ROUGH SAWN GREENHEART LUMBER) (5397 BOARD FEET) (450 CUBIC FEET) (12.73 CUBIC METERS) MARKS: WGM/7923/P.O.G/WAXED ENDS (91 PIECES DRESSED GREENHEART LUMBER) (351 BOARD FEET) (29 CUBIC FEET) (0.83 CUBIC METERS) MARKS: W"/>
        <s v="GREENHEART LUMBER R/S FREIGHT COLLECT ALL LOCAL CHARGES AT DESTINATION FOR CONSIGNEE-S ACCOUNT SAID TO BE SAID TO WEIGH"/>
        <s v="PURCHASE ORDER NO. WGM 7904 (15 PIECES ROUGH SAWN GREENHEART LUMBER) (600 BOARD FEET) (50 CUBIC FEET) (1.42 CUBIC METERS)MARKS: WGM/7904/P.O.G/WAXED ENDS PURCHASEORDER NO. WGM 7904 (4 PIECES ROUGH SAWNGREENHEART LUMBER) (220 BOARD FEET) (18.33 CUBIC FEET)"/>
        <s v="PURCHASE ORDER NO. WGM 7904 (46 PIECES ROUGH SAWN GREENHEART LUMBER) (1840 BOARDFEET) (153.33 CUBIC FEET) (4.34 CUBIC METERS) MARKS: WGM/7904/P.O.G/WAXED ENDS PURCHASE ORDER NO. WGM 7904 (42 PIECES ROUGHSAWN GREENHEART LUMBER) (2485 BOARD FEET) (207.08 CU"/>
        <s v="GREENHEART PILES FREIGHT COLLECT ALL LOCAL CHARGES AT DESTINATION FOR CONSIGNEE-SACCOUNT SAID TO BE SAID TO WEIGH"/>
        <s v="CONTAINING: (174 PIECES ROUGH SAWN GREENHEART LUMBER 15.35 CUBIC METERS MARKS:WGM/ 7906/ P.O.G / WAXED ENDS) (10 PIECES ROUGH SAWN GREENHEART LUMBER 1.18 CUBIC METERS MARKS:WGM/ 7935/ P.O.G / WAXED ENDS) FREIGHT COLLECT ALL LOCAL CHARGES AT DESTINATION FO"/>
        <s v="CONTAINING: (33 PIECES ROUGH SAWN GREENHEART LUMBER 5544 BOARD FEET 462 CUBIC FEET 13.08 CUBIC METERS MARKS:WGM/ 7906 / P.O.G / WAXED ENDS)(39 PIECES ROUND GREENHEART PILINGS 1179LINEAL FEET 348 CUBIC FEET 9.85 CUBIC METERS MARKS:WGM/ 7827 / P.O.G /GREY E"/>
        <s v="ROUGH SAWN GREENHEART LUMBER FREIGHT COLLECT ALL LOCAL CHARGES AT DESTINATION FORCONSIGNEE-S ACCOUNT SAID TO BE SAID TO WEIGH"/>
        <s v="WAMARADANG &amp; MORA LUMBER FREIGHT COLLECTALL LOCAL CHARGES AT DESTINATION FOR CONSIGNEE-S ACCOUNT SAID TO BE SAID TO WEIGH"/>
        <s v="ROUND GREENHEART PILES LENGTHS 30- - 38-1243 LIN FT FREIGHT COLLECT ALL LOCAL CHARGES AT DESTINATION FOR CONSIGNEE-S ACCOUNT SAID TO BE SAID TO WEIGH"/>
        <s v="WOOD ROUGH, PULPWOOD OR OTHERROUND GREENHEART PILINGS FREIGHT COLLECTALL LOCAL CHARGES AT DESTINATION FOR CONSIGNEE-S ACCOUNT SAID TO BE SAID TO WEIGH"/>
        <s v="WOOD ROUGH, PULPWOOD OR OTHERROUND GREENHEART PILINGSWOOD ROUGH, PULPWOOD OR OTHERROUND GREENHEART PILINGS"/>
        <s v="(21 PIECES ROUGH SAWN GREENHEART LUMBER)(1512 BOARD FEET) (126 CUBIC FEET) (3.57CUBIC METERS) (5 PIECES ROUGH SAWN GREENHEART LUMBER) (600 BOARD FEET) (50 CUBICFEET) (1.42 CUBIC METERS) (12 PIECES ROUGH SAWN GREENHEART LUMBER) (610 BOARD FEET) (51 CUBIC F"/>
        <s v="(17 PIECES ROUND GREENHEART PILINGS 7.47M3) PO # WGM 7827 (16 PIECES ROUND GREENHEART PILING -9.85 M3) PO # WGM 7828 FREIGHT COLLECT ALL LOCAL CHARGES AT DESTINATION FOR CONSIGNEE-S ACCOUNT SAID TO BE SAID TO WEIGH"/>
        <s v="18 PIECES ROUND GREENHEART PILINGS 506 LINEALFEET 211 CUBIC FEET 5.97 CUBIC METERS 6,901 KGS MARK:WGM 7827/P.O.G/GREY ENDS 22 PIECESROUND GREENHEART PILINGS 707 LINEAL FEET 388CUBIC FEET 10.98 CUBIC METERS 12,693 KGS MARK: WGM/78278P.O.G/GREY ENDS"/>
        <s v="ROUGH SAWN GREENHEART LUMBER 2,560 BOARD FEET213 CUBIC FEET 6.04 CUBIC METERSROUGH SAWN GREENHEART LUMBER 960 BOARD FEET 80 CUBIC FEET2.26 CUBIC METERS MARK:WGM 13O1/P.O.G/ WAXED ENDSROUND GREENHEART PILINGS 583 LINEAL FEET 232CUBIC FEET 6.57 CUBIC METERS"/>
        <s v="HS CODE 4707 EKKI FSC MIXED CREDIT WOOD"/>
        <s v="ROUND GREENHEART PILINGS 1370 LINEAL FEEL 482CUBIC FEET WGM/7827/P.O.G/PINK ENDSROUND GREENHEART PILINGS 892 LINEAL FEEL 536CUBIC FEET WGM/7828/P.O.G/PINK ENDS"/>
        <s v="PURPLEHEART LUMBER R/S"/>
        <s v="GREENHEART PILESGREENHEART PILES"/>
        <s v="48 PIECES TOTAL OF O.D.GREENHEARTPILING(7 PCS X 53FT)(10 PCS X 54FT)(10 PCS X 55FT)(2 PCS X 56FT)(19 PCS X 57FT)"/>
        <s v="PIECES ROUND GREENHEARTPILINGS 709 LINEAL FEETPIECES ROUND GREENHEARTPILINGS 709 LINEAL FEET"/>
        <s v="BUNDLESEKKI HARDWOOD"/>
        <s v="PIECES 9 BUNDLES ROUGH SAWNGREENHEART LUMBER 5 520 BOARD FEET"/>
        <s v="59- - 63ROUND GREENHEART PILE969 LINEAL FEET59- - 63-ROUND GREENHEART PILES969 LINEAL FEET"/>
        <s v="65- - 68ROUND GREENHEART PILE1,066 LINEAL FEET64- - 68 -ROUND GREENHEART PILES1,802 LINEAL FEET"/>
        <s v="51- - 58ROUND GREENHEART PILE547 LINEAL FEET21- - 58-ROUND GREENHEART PILES3,088"/>
        <s v="80- - 84-ROUND GREENHEART PILES164 LINEAL FEET80-ROUND GREENHEART PILES160 LINEAL FEET"/>
        <s v="30 PIECES ROUGH SAWN GREENHEART LUMBE4,800 BOARD FEET"/>
        <s v="26- - 36ROUND GREENHEART PILE1,093 LINEAL FEET"/>
        <s v="60--62ROUND GREENHEART PILE612 LINEAL FEET"/>
        <s v="40 PIECES ROUGH SAWN GREENHEART LUMBE6,720 BOARD FEET"/>
        <s v="32- - 39- ROUND GREENHEART PIL178 LNEAL FEET31- - 35-ROUND GREENHEART PILES232 LINEAL FEET"/>
        <s v="59- - 65-ROUND GREENHEART PILES2,780 LINEAL FEET59- - 65ROUND GREENHEART PILE4,692 LINEAL FEET"/>
        <s v="57-ROUND GREENHEART PILE57 LINEAL FEET53- - 57-ROUND GREENHEART PILE493 LINEAL FEET"/>
        <s v="75- - 79ROUND GREENHEART PILE305 LINEAL FEET75- - 79-ROUND GREENHEART PILES834 LINEAL FEET70- - 74ROUND GREENHEART PILE1,640 LINEAL FEET70- - 74-ROUND GREENHEART PILES1,850 LINEAL FEET"/>
        <s v="24 PIECES ROUGH SAWN GREENHEART LUMBE816 BOARD FEET"/>
        <s v="ROUNG GREENHEART PILINGS 504 LINEAL FEET"/>
        <s v="BUNDLESEKKI HARDWOODAS PER PO# 7746"/>
        <s v="4 PIECES ROUGH SAWN GREENHEART LUMBE1 BUNDL576 BOARD FEET 48 CUBIC FEET"/>
        <s v="36-ROUND GREENHEART PILE36 LINEAL FEET 19 CUBIC FEET30--36ROUND GREENHEART PILE167 LINEAL FEET 114 CUBIC FEET"/>
        <s v="59--65ROUND GREENHEART PILE614 LINEAL FEET 435 CUBIC FEET59--65-ROUND GREENHEART PILES1,211 LINEAL FEET 692 CUBIC FEET"/>
        <s v="51--57ROUND GREENHEART PILE877 LINEAL FEET 18.23 CUBIC FEET51--58-ROUND GREENHEART PILES911 LINEAL FEET 513 CUBIC FEET"/>
        <s v="ROUGH SAWN GREENHEART LUMBER1 BUNDLE73 BOARD FEET 6 CUBIC FEET70--73ROUND GREENHEART PILE355 LINEAL FEET 216 CUBIC FEETROUGH SAWN GREENHEART LUMBER4 BUNDLES &amp; 1 SINGLE PIECE1,060 BOARD FEET 88 CUBIC FEETROUGH SAWN GREENHEART LUMBER4 BUNDLES1,853 BOARD FEE"/>
        <s v="60-ROUND GREENHEART PILE60 LINEAL FEET 32 CUBIC FEET55-ROUND GREENHEART PILE55 LINEAL FEET 30 CUBIC FEET51-ROUND GREENHEART PILE51 LINEAL FEET 30 CUBIC FEET51- ROUND GREENHEART PILE51 LINEAL FEET 51 CUBIC FEET60--62- ROUND GREENHEART PILE667 LINEAL FEET 3"/>
        <s v="60-ROUND GREENHEART PILE60 LINEAL FEET68-ROUND GREENHEART PILES136 LINEAL FEET66--68-ROUND GREENHEART PILES337 LINEAL FEET"/>
        <s v="BUNDLES CONTAINING 131 PIECESROUND EUCALUPTUS CLOEZINA POLES"/>
        <s v="ROUND WALLABA POLELENGTHS 20 FT &amp; 30 FT"/>
        <s v="ROUND WALLABA POLES LENGTHS 30 FT"/>
        <s v="27-ROUND GREENHEART PILE27 LINEAL FEET32-ROUND GREENHEART PILES128 LINEAL FEET"/>
        <s v="30--36ROUND GREENHEART PILE520 LINEAL FEET"/>
        <s v="80-ROUND GREENHEART PILE80 LINEAL FEET80--84ROUND GREENHEART PILE579 LNEAL FEET"/>
        <s v="74 PIECEROUGH SAWN GREENHEART LUMBE957 BOARD FEET"/>
        <s v="100 PIECEDRESSED GREENHEART LUMBE2,700 BOARD FEET"/>
        <s v="70--76-ROUND GREENHEART PILES360 LINEAL FEET72--79-ROUND GREENHEART PILES533 LINEAL FEET70--77ROUND GREENHEART PILE2,267 LINEAL FEET"/>
        <s v="20 PIECESROUGH SAWN GREENHEART LUMBER1,152 BOARD FEET75 PIECEROUGH SAWN GREENHEART LUMBE12,744 BOARD FEET"/>
        <s v="51--56-ROUND GREENHEART PILES215 LINEAL FEET51--58ROUND GREENHEART PILE1,209 LINEAL FEET"/>
        <s v="32--36ROUND GREENHEART PILE212 LINEAL FEET"/>
        <s v="61--63ROUND GREENHEART PILE124 LINEAL FEET"/>
        <s v="ROUND GREENHEART PILE520 LINEAL FEET"/>
        <s v="70--73-ROUND GREENHEART PILE572 LINEAL FEET"/>
        <s v="59--63-ROUND GREENHEART PILES730 LINEAL FEET59--63-ROUND GREENHEART PILES1,396 LINEAL FEET59--63ROUND GREENHEART PILE1,759 LINEAL FEET"/>
        <s v="64--68-ROUND GREENHEART PILES867 LINEAL FEET64--68-ROUND GREENHEART PILES2,36264--68ROUND GREENHEART PILE2,447 LINEAL FEET"/>
        <s v="52-ROUND GREENHEART PILES104 LINEAL FEET56-ROUND GREENHEART PILES112 LINEAL FEET51--53-ROUND GREENHEART PILES104 LINEAL FEET51--53-ROUND GREENHEART PILES207 LINEAL FEET"/>
        <s v="EKKI HARDWOODEKKI HARDWOODEKKI HARDWOODEKKI HARDWOODEKKI HARDWOOD"/>
        <s v="4'X4'X401,400 PIECES ROUGH SAWN GREENHEAR LUMBER"/>
        <s v="12 PIECES 65--67- ROUND GREENHEART PILES 799LINEAL FEET8 PIECES 65--67- ROUND GREENHEART PILES 529 LINEAL FEET"/>
        <s v="3 PIECES 49-ROUND GREENHEART PILES147 LINEAL FEET1 PIECE 63-ROUND GREENHEART PILES63 LINEAL FEET2 PIECES 48--49-ROUND GREENHEART PILES97 LINEAL FEET3 PIECES 48--49-ROUND GREENHEART PILES146 LINEAL FEET2 PIECES 63-ROUND GREENHEART PILES126 LINEAL FEET1 PIE"/>
        <s v="60--61-ROUND GREENHEART PILES302 LINEAL FEET"/>
        <s v="PIECES 48-ROUND GREENHEART PILES240 LINEAL FEETPIECES 43--48ROUND GREENHEAR PILE451 LINEAL FEET"/>
        <s v="64--68-ROUND GREENHEAR PILES534 LINEAL FEET"/>
        <s v="64--68- ROUNDGREENHEART PILES264 LINEAL FEET"/>
        <s v="PIECES 30--36-ROUND GREENHEART PILES208 LINEAL FEETPIECES 30--36ROUND GREENHEART PILE799 LINEAL FEET"/>
        <s v="PIECE 84-ROUND GREENHEART PILES84 LINEAL FEETPIECES 48-ROUGH SAWN GREENHEART LUMBER960 BOARD FEET, 2 BUNDLESPIECES 80--84ROUND GREENHEAR PILE999 LINEAL FEET"/>
        <s v="36- ROUNDGREENHEART PILES288 LINEAL FEET"/>
        <s v="BUNDLESCONTAINING EKKI HARDWOOD"/>
        <s v="PIECES DREESED GREENHEART LUMBER1,255 BOARD FEETPIECES ROUGH SAWN GREENHEART LUMBE23,819 BOARD FEET"/>
        <s v="PIECES ROUND GREENHEART PILES 185 LINEAL FEETLENGTHS: 26--27-"/>
        <s v="PIECES ROUND GREENHEART PILES 662 LINEAL FEELENGTHS: 65- - 67-"/>
        <s v="8 BUNDLES CONTAINING 111 PIECES DRESSED GREENHEART LENGTHS 6FT - 16F2' X 6' / 4' X 6'"/>
        <s v="PIECES ROUGH SAWN GREENHEART LUMBER 19,536 BOARD FEET"/>
        <s v="PIECES ROUND GREENHEART PILE313 LINEAL FEELENGTHS:30--36-PIECES ROUND GREENHEART PILES2,003 LINEAL FEETLENGTHS: 37--42-PIECES ROUND GREENHEART PILE1,780 LINEAL FEELENGTHS:30--36-"/>
        <s v="PIECES ROUND GREENHEART PILES 361 LINEAL FEETLENGHTS:59--61-PIECES ROUND GREENHEART PILES 1258 LINEAL FEET LENGTHS:59--61-"/>
        <s v="PIECES ROUND GREENHEART PILES321 LINEAL FEETLENGTHS:62--65-PIECES ROUND GREENHEART PILE340 LINEAL FEELENGTHS:48--49-PIECES ROUND GREENHEART PILES636 LINEAL FEETLENGTHS: 62--65-PIECES ROUND GREENHEART PILES925 LINEAL FEETLENGTHS: 48--49-PIECES ROUND GREENH"/>
        <s v="ROUND GREENHEART PILES735 LINEAL FEET LENGTHS: 55- - 59-"/>
        <s v="ROUND GREENHEART PILES148 LINEAL FEETLENGTHS:37-"/>
        <s v="ROUND GREENHEART PILES4416 LINEAL FEETLENGTHS:48- - 49-ROUGH SAWN GREENHEART LUMBER38473 BOARD FEETROUND GREENHEART PILES6811 LINEAL FEETLENGTHS:62- - 65-ROUND GREENHEART PILES7720 LINEAL FEETLENGTHS:50- - 52-"/>
        <s v="HSCODE 440729 EKKI HARDWOOD CROSS CUT DIE SQUARE TO LENGHT"/>
        <s v="EKKI (LPHIRA ALATA) HARDWOOD TIMBER"/>
        <s v="ROUGH SAWN GREENHEART LUMBER 6720 BOARD FEETROUGH SAWN GREENHEART LUMBER 7200 BOARD FEETROUGH SAWN GREENHEART LUMBER 7200 BOARD FEET"/>
        <s v="EKKI (LPHIRA ALATA) HARDWOOD TIMBEREKKI (LPHIRA ALATA) HARDWOOD TIMBER"/>
        <s v="EKKI (LOPHIRA ALATA) HARDWOOD TIMBER"/>
        <s v="ROUGH SAWN GREENHEART LUMBER"/>
        <s v="ROUND GREENHEART PILES719 LINEAL FEETLENGHTS: 63- &amp; 67-"/>
        <s v="ROUND GREENHEART PILES254 LINEAL FEETLENGHTS: 30--32-ROUND GREENHEART PILES688 LINEAL FEETLENGHTS: 60--64-ROUND GREENHEART PILES496 LINEAL FEETLENGHTS: 40--42-"/>
        <s v="ROUGH SAWN PURPLEHEART LUMBER800 LUMBER FEETROUGH SAWN GREENHEART LUMBER1600 BOARD FEET"/>
        <s v="ROUND GREENHEART PILES1821 LINEAL FEETLENGTHS: 60--70-ROUND GREENHEART LUMBER3940 BOARD FEET"/>
        <s v="ROUGH SAWN GREENHEART LUMBER6400 BOARD FEETROUND GREENHEART PILES2140 LINEAL FEET"/>
        <s v="EKKI HARDWOODBUNDLESBUNDLESBUNDLES"/>
        <s v="ROUGHSAWN GREENHEART LUMBER &amp; 4 PCS ROUND"/>
        <s v="ROUNDGREENHEART PILES"/>
        <s v="ROUGH SAWN PURPLEHEART LUMBER"/>
        <s v="BUNDLES EKKI HARDWOOD"/>
        <s v="ROUND GREENHEART P;ILES"/>
        <s v="DRESSED GREENHEART LUMBER"/>
        <s v="BUNDLES EKKI HARDWOOD AND TALICHAMPFEREDHS CODE 440729+ 440799"/>
        <s v="BUNDLES EKKIHARDWOOD"/>
        <s v="CT. 27-400 52 BUNDLES (1040 PIECES) AZOBE SAWN TIMBER FREIGHT COLLECT"/>
        <s v="C. 27-400 12 BUNDLES (216 PIECES) AZOBE SAWN TIMBER FREIGHT COLLECT"/>
        <s v="EKKL HARDWOOD"/>
        <s v="OF 171 PCS AZOBE CTS 27-280 / 27-281 : OT 1942 FREIGHT COLLECT"/>
        <s v="AZOBE SAWN TIMBER FREIGHT COLLECT CT. 27-203 'SUPPLIER CERTIFIES THAT THE COVER BOARDS, SPACER SITCKS AND BLOCKS ARE THE SAME SPECIES AS THE LUMBER BEING SHIPPED. THEY ARE PART OF THE LUMBER SHIPMENT. SUBJECT TO APHIS INSPECTION AND ARE EXEMPT FROM WPM RU"/>
        <s v="AZOBE SAWN TIMBER CT.FSC 26-678 FREIGHT COLLECT"/>
        <s v="AZOBE SAWN TIMBER (768 PIECES) CT FSC26-678 D6 NO : E 1219 FREIGHT PAYABLE AT DESTINATION MARKS : G W Z PM TOOSEY CONTRACT C1 05/011 SUPPLIER CERTIFIES THAT THE COVER BOARDS, SPACER STICKS AND BLOCKS AR THE SAME SPECIES AS THE LUMBER SHIPMENT, SUBJECT TO "/>
        <s v="(858 PIECES) AZOBE SAWN TIMBER CT 26 - 708 D6 NO E 1219 MARKS : G W Z FREIGHT PAYABLE AT DESTINATION 'SUPPLIER CERTIFIES THAT THE COVER BOARDS,SPACER STICKSAND BLOCKS ARE THE SAME SPECIES AS LUMBER SHIPMENT,SUBJECT TO APHIS INSPECTION AND ARE FROM WPM RUL"/>
        <m/>
      </sharedItems>
    </cacheField>
    <cacheField name="IMPORTER" numFmtId="0">
      <sharedItems containsBlank="1">
        <s v="WILLIAM G. MOORE AND SON INC."/>
        <s v="WILLIAM G MOORE &amp; SON INC"/>
        <s v="WILLIAM G MOORE &amp; SON INC OF"/>
        <s v="WILLIAM G. MOORE &amp; SON INC. OF"/>
        <s v="WILLIAM G. MOORE &amp; SON INC OF"/>
        <s v="WILLIAM G. MOORE AND SON INC"/>
        <s v="WILLIAM G. MOORE &amp; SON INC"/>
        <s v="WILLIAM G. MOORE &amp; SON, INC OF DELA"/>
        <s v="WILLIAM G. MOORE &amp; SON INC."/>
        <s v="WILLIAM G MOORE SON INC"/>
        <s v="WILLIAM G. MOORE &amp; SON, INC"/>
        <s v="WILLIAM G. MOORE &amp; SON, INC. OF DEL"/>
        <s v="WILLIAM G. MOORE &amp; SON, INC. OF D"/>
        <s v="WILLIAM G. MOORE SON, INC."/>
        <s v="WILLIAM G MOORE &amp; SON INC. OF"/>
        <s v="WILLIAM G. MOORE SON, INC"/>
        <s v="WILLIAM G. MOORE &amp; SON, INC OF"/>
        <s v="WILLIAM G. MOORE &amp; SON, INC. OF"/>
        <s v="WILLIAM G. MOORE &amp; SON. INC. OF DE."/>
        <s v="WILLIAM G. MOORE AND SON, INC."/>
        <s v="WILLIAM G MOORE &amp; SON, INC"/>
        <s v="WILLIAM G. MOORE &amp; SON, INC."/>
        <s v="WILLIAM G MOORE &amp; SON, INC OF DELAW"/>
        <s v="MOORE WILLIAM G &amp; SON INC"/>
        <m/>
      </sharedItems>
    </cacheField>
    <cacheField name="IMPORTER ENTITY" numFmtId="0">
      <sharedItems containsBlank="1">
        <s v="WILLIAM G. MOORE &amp; SON INC"/>
        <s v=" "/>
        <m/>
      </sharedItems>
    </cacheField>
    <cacheField name="SHIPPER" numFmtId="0">
      <sharedItems containsBlank="1">
        <s v="HUPKES WIJMA B.V."/>
        <s v="VARIETY WOODS &amp; GREENHEART LTD"/>
        <s v="-NOT AVAILABLE-"/>
        <s v="TRADE-LINC"/>
        <s v="VARIETY WOODS &amp; GREENHEART LIMITED"/>
        <s v="HUPKES WIJMA B,V,"/>
        <s v="REGINALD MANBODH T/A G S FOREST"/>
        <s v="WIJMA KAMPEN B.V."/>
        <s v="REGINALD MANBODH T/A GS FOREST"/>
        <s v="BARAKAT TIMBERS &amp; TRADING CO. LTD"/>
        <s v="REGINALD MANBODH T/A G.S FOREST"/>
        <s v="REGINALD MANBODH T/A"/>
        <s v="GS FOREST RESOURCES INC."/>
        <s v="MCVANTAGE OF GUYANA INC"/>
        <s v="GS FOREST RESOURCES"/>
        <s v="COMPAGNIE FORESTIERE DE KRIBI SA"/>
        <s v="VARIETY WOODS &amp; GREENHEART LIMITE"/>
        <s v="COMPAGNIE FORESTIERE DE KRIBI"/>
        <s v="G S FOREST RESOURCES"/>
        <s v="VARIETY WOODS GREENHEART LTD"/>
        <s v="WIJMA KAMPEN B.V"/>
        <s v="DURABLE WOOD PRODUCTS ENTERPRISES"/>
        <s v="RAFEEK KHAN T/A"/>
        <s v="G S FOREST RESOURCES INC"/>
        <s v="DURABLE WOOD PRODUCTS ENTERPRISE"/>
        <s v="DURABLE WOOD PRODUCTS ENT."/>
        <s v="INTERIOR FOREST INDUSTRIES LTD."/>
        <s v="GETMA CAMEROUN/DOUALA"/>
        <s v="TOOLSIE PERSAUD LIMITED"/>
        <s v="HOLLAND FREIGHT BRIDGE BV"/>
        <s v="TIMBER WOOD PRODUCTS INC"/>
        <s v="VARIETY WOODS &amp; GREENHEART LTD."/>
        <s v="HOLLAND FREIGHTBRIDGE BV"/>
        <s v="VARIETY WOODS &amp; GREENHEART, INC."/>
        <s v="WIJMA KAMPENB.V."/>
        <s v="WIJMA KAMPEN BV"/>
        <s v="SDV CAMEROUN"/>
        <s v="SDV - CAMEROON"/>
        <s v="SDV-CAMEROUN"/>
        <s v="SDV-CAMERRON"/>
        <m/>
      </sharedItems>
    </cacheField>
    <cacheField name="ARRIVAL DATE" numFmtId="49">
      <sharedItems containsBlank="1">
        <s v="05/22/2025"/>
        <s v="04/25/2025"/>
        <s v="04/21/2025"/>
        <s v="04/07/2025"/>
        <s v="03/31/2025"/>
        <s v="03/19/2025"/>
        <s v="03/06/2025"/>
        <s v="02/20/2025"/>
        <s v="02/19/2025"/>
        <s v="01/12/2025"/>
        <s v="01/03/2025"/>
        <s v="12/26/2024"/>
        <s v="12/10/2024"/>
        <s v="10/19/2024"/>
        <s v="08/08/2024"/>
        <s v="07/17/2024"/>
        <s v="07/08/2024"/>
        <s v="06/07/2024"/>
        <s v="03/06/2024"/>
        <s v="02/28/2024"/>
        <s v="02/23/2024"/>
        <s v="01/08/2024"/>
        <s v="12/17/2023"/>
        <s v="12/01/2023"/>
        <s v="11/20/2023"/>
        <s v="08/26/2023"/>
        <s v="08/07/2023"/>
        <s v="08/06/2023"/>
        <s v="06/20/2023"/>
        <s v="06/06/2023"/>
        <s v="04/04/2023"/>
        <s v="03/20/2023"/>
        <s v="03/19/2023"/>
        <s v="03/04/2023"/>
        <s v="01/02/2023"/>
        <s v="12/15/2022"/>
        <s v="10/29/2022"/>
        <s v="09/24/2022"/>
        <s v="08/09/2022"/>
        <s v="07/21/2022"/>
        <s v="05/31/2022"/>
        <s v="04/29/2022"/>
        <s v="01/03/2022"/>
        <s v="12/28/2021"/>
        <s v="12/14/2021"/>
        <s v="08/31/2021"/>
        <s v="08/26/2021"/>
        <s v="07/26/2021"/>
        <s v="07/12/2021"/>
        <s v="06/25/2021"/>
        <s v="06/11/2021"/>
        <s v="06/10/2021"/>
        <s v="06/01/2021"/>
        <s v="05/27/2021"/>
        <s v="04/29/2021"/>
        <s v="04/21/2021"/>
        <s v="04/17/2021"/>
        <s v="03/24/2021"/>
        <s v="03/08/2021"/>
        <s v="02/09/2021"/>
        <s v="01/12/2021"/>
        <s v="12/31/2020"/>
        <s v="12/09/2020"/>
        <s v="11/24/2020"/>
        <s v="10/19/2020"/>
        <s v="10/12/2020"/>
        <s v="10/05/2020"/>
        <s v="08/31/2020"/>
        <s v="08/17/2020"/>
        <s v="07/06/2020"/>
        <s v="06/29/2020"/>
        <s v="05/26/2020"/>
        <s v="05/18/2020"/>
        <s v="03/24/2020"/>
        <s v="03/02/2020"/>
        <s v="02/19/2020"/>
        <s v="01/05/2020"/>
        <s v="12/16/2019"/>
        <s v="12/02/2019"/>
        <s v="10/27/2019"/>
        <s v="10/22/2019"/>
        <s v="10/20/2019"/>
        <s v="10/07/2019"/>
        <s v="09/23/2019"/>
        <s v="08/12/2019"/>
        <s v="07/23/2019"/>
        <s v="07/15/2019"/>
        <s v="06/17/2019"/>
        <s v="06/03/2019"/>
        <s v="05/20/2019"/>
        <s v="05/06/2019"/>
        <s v="04/29/2019"/>
        <s v="04/22/2019"/>
        <s v="04/08/2019"/>
        <s v="04/01/2019"/>
        <s v="02/18/2019"/>
        <s v="12/30/2018"/>
        <s v="12/17/2018"/>
        <s v="12/10/2018"/>
        <s v="12/07/2018"/>
        <s v="12/03/2018"/>
        <s v="11/26/2018"/>
        <s v="11/13/2018"/>
        <s v="11/12/2018"/>
        <s v="11/06/2018"/>
        <s v="11/05/2018"/>
        <s v="10/30/2018"/>
        <s v="10/22/2018"/>
        <s v="10/08/2018"/>
        <s v="09/20/2018"/>
        <s v="08/20/2018"/>
        <s v="08/13/2018"/>
        <s v="07/20/2018"/>
        <s v="07/02/2018"/>
        <s v="06/25/2018"/>
        <s v="06/11/2018"/>
        <s v="04/22/2018"/>
        <s v="04/17/2018"/>
        <s v="04/12/2018"/>
        <s v="04/03/2018"/>
        <s v="03/24/2018"/>
        <s v="03/01/2018"/>
        <s v="02/24/2018"/>
        <s v="02/12/2018"/>
        <s v="01/20/2018"/>
        <s v="01/17/2018"/>
        <s v="12/23/2017"/>
        <s v="11/22/2017"/>
        <s v="08/14/2017"/>
        <s v="08/06/2017"/>
        <s v="07/23/2017"/>
        <s v="07/03/2017"/>
        <s v="06/22/2017"/>
        <s v="06/19/2017"/>
        <s v="05/28/2017"/>
        <s v="05/19/2017"/>
        <s v="04/23/2017"/>
        <s v="04/11/2017"/>
        <s v="03/06/2017"/>
        <s v="02/23/2017"/>
        <s v="02/17/2017"/>
        <s v="01/16/2017"/>
        <s v="12/26/2016"/>
        <s v="11/20/2016"/>
        <s v="11/17/2016"/>
        <s v="09/25/2016"/>
        <s v="09/18/2016"/>
        <s v="08/29/2016"/>
        <s v="08/14/2016"/>
        <s v="07/25/2016"/>
        <s v="07/17/2016"/>
        <s v="06/19/2016"/>
        <s v="05/22/2016"/>
        <s v="05/09/2016"/>
        <s v="04/25/2016"/>
        <s v="01/11/2016"/>
        <s v="12/21/2015"/>
        <s v="12/13/2015"/>
        <s v="11/08/2015"/>
        <s v="11/01/2015"/>
        <s v="10/19/2015"/>
        <s v="10/18/2015"/>
        <s v="10/11/2015"/>
        <s v="10/05/2015"/>
        <s v="09/06/2015"/>
        <s v="08/11/2015"/>
        <s v="07/12/2015"/>
        <s v="07/06/2015"/>
        <s v="06/08/2015"/>
        <s v="12/19/2014"/>
        <s v="11/16/2014"/>
        <s v="10/16/2014"/>
        <s v="10/09/2014"/>
        <s v="09/20/2014"/>
        <s v="09/14/2014"/>
        <s v="08/26/2014"/>
        <s v="08/08/2014"/>
        <s v="08/01/2014"/>
        <s v="07/31/2014"/>
        <s v="07/03/2014"/>
        <s v="06/20/2014"/>
        <s v="06/01/2014"/>
        <s v="04/27/2014"/>
        <s v="03/26/2014"/>
        <s v="03/14/2014"/>
        <s v="03/06/2014"/>
        <s v="02/01/2014"/>
        <s v="01/28/2014"/>
        <s v="01/20/2014"/>
        <s v="01/14/2014"/>
        <s v="01/11/2014"/>
        <s v="12/15/2013"/>
        <s v="11/27/2013"/>
        <s v="11/04/2013"/>
        <s v="11/03/2013"/>
        <s v="10/29/2013"/>
        <s v="10/24/2013"/>
        <s v="10/17/2013"/>
        <s v="10/05/2013"/>
        <s v="10/03/2013"/>
        <s v="09/05/2013"/>
        <s v="08/08/2013"/>
        <s v="07/15/2013"/>
        <s v="07/14/2013"/>
        <s v="06/29/2013"/>
        <s v="06/16/2013"/>
        <s v="06/11/2013"/>
        <s v="05/25/2013"/>
        <s v="05/14/2013"/>
        <s v="05/07/2013"/>
        <s v="04/23/2013"/>
        <s v="04/02/2013"/>
        <s v="02/22/2013"/>
        <s v="01/03/2013"/>
        <s v="12/18/2012"/>
        <s v="11/28/2012"/>
        <s v="11/11/2012"/>
        <s v="11/10/2012"/>
        <s v="10/21/2012"/>
        <s v="10/14/2012"/>
        <s v="09/30/2012"/>
        <s v="09/11/2012"/>
        <s v="07/22/2012"/>
        <s v="07/15/2012"/>
        <s v="07/08/2012"/>
        <s v="06/10/2012"/>
        <s v="06/03/2012"/>
        <s v="05/13/2012"/>
        <s v="05/11/2012"/>
        <s v="05/06/2012"/>
        <s v="04/15/2012"/>
        <s v="04/10/2012"/>
        <s v="03/25/2012"/>
        <s v="03/04/2012"/>
        <s v="02/20/2012"/>
        <s v="02/12/2012"/>
        <s v="01/30/2012"/>
        <s v="01/23/2012"/>
        <s v="01/16/2012"/>
        <s v="01/02/2012"/>
        <s v="12/14/2011"/>
        <s v="12/05/2011"/>
        <s v="11/27/2011"/>
        <s v="11/03/2011"/>
        <s v="08/11/2011"/>
        <s v="07/24/2011"/>
        <s v="07/16/2011"/>
        <s v="05/31/2011"/>
        <s v="04/20/2011"/>
        <s v="04/14/2011"/>
        <s v="01/03/2011"/>
        <s v="11/26/2010"/>
        <s v="11/09/2010"/>
        <s v="10/05/2010"/>
        <s v="08/24/2010"/>
        <s v="08/16/2010"/>
        <s v="08/15/2010"/>
        <s v="06/09/2010"/>
        <s v="03/24/2010"/>
        <s v="03/11/2010"/>
        <s v="12/12/2009"/>
        <s v="12/09/2009"/>
        <s v="11/30/2009"/>
        <s v="11/27/2009"/>
        <s v="11/22/2009"/>
        <s v="11/17/2009"/>
        <s v="11/15/2009"/>
        <s v="11/08/2009"/>
        <s v="09/22/2009"/>
        <s v="08/05/2009"/>
        <s v="07/07/2009"/>
        <s v="04/19/2009"/>
        <s v="03/14/2009"/>
        <s v="03/01/2009"/>
        <s v="02/15/2009"/>
        <s v="10/19/2008"/>
        <s v="04/14/2008"/>
        <s v="11/13/2007"/>
        <s v="09/20/2007"/>
        <s v="08/05/2007"/>
        <s v="07/18/2007"/>
        <s v="04/22/2007"/>
        <s v="03/09/2007"/>
        <m/>
      </sharedItems>
    </cacheField>
    <cacheField name="YEAR" numFmtId="164">
      <sharedItems containsBlank="1">
        <s v="2025"/>
        <s v="2024"/>
        <s v="2023"/>
        <s v="2022"/>
        <s v="2021"/>
        <s v="2020"/>
        <s v="2019"/>
        <s v="2018"/>
        <s v="2017"/>
        <s v="2016"/>
        <s v="2015"/>
        <s v="2014"/>
        <s v="2013"/>
        <s v="2012"/>
        <s v="2011"/>
        <s v="2010"/>
        <s v="2009"/>
        <s v="2008"/>
        <s v="2007"/>
        <m/>
      </sharedItems>
    </cacheField>
    <cacheField name="GROSS WEIGHT (LB)" numFmtId="0">
      <sharedItems containsString="0" containsBlank="1" containsNumber="1" containsInteger="1">
        <n v="43232.0"/>
        <n v="40942.0"/>
        <n v="54520.0"/>
        <n v="42330.0"/>
        <n v="54784.0"/>
        <n v="56151.0"/>
        <n v="83800.0"/>
        <n v="59855.0"/>
        <n v="40920.0"/>
        <n v="42900.0"/>
        <n v="39820.0"/>
        <n v="40700.0"/>
        <n v="43340.0"/>
        <n v="54167.0"/>
        <n v="70459.0"/>
        <n v="31020.0"/>
        <n v="41250.0"/>
        <n v="76692.0"/>
        <n v="115698.0"/>
        <n v="86130.0"/>
        <n v="86900.0"/>
        <n v="81290.0"/>
        <n v="55865.0"/>
        <n v="17930.0"/>
        <n v="42570.0"/>
        <n v="41065.0"/>
        <n v="59679.0"/>
        <n v="61310.0"/>
        <n v="84130.0"/>
        <n v="59943.0"/>
        <n v="54498.0"/>
        <n v="54079.0"/>
        <n v="56768.0"/>
        <n v="85488.0"/>
        <n v="61795.0"/>
        <n v="57298.0"/>
        <n v="768759.0"/>
        <n v="223065.0"/>
        <n v="58422.0"/>
        <n v="59656.0"/>
        <n v="55512.0"/>
        <n v="55688.0"/>
        <n v="57650.0"/>
        <n v="56305.0"/>
        <n v="63801.0"/>
        <n v="62280.0"/>
        <n v="58664.0"/>
        <n v="298800.0"/>
        <n v="546737.0"/>
        <n v="64242.0"/>
        <n v="50111.0"/>
        <n v="11939.0"/>
        <n v="58179.0"/>
        <n v="60957.0"/>
        <n v="62148.0"/>
        <n v="55446.0"/>
        <n v="139698.0"/>
        <n v="36549.0"/>
        <n v="60979.0"/>
        <n v="60649.0"/>
        <n v="59987.0"/>
        <n v="46688.0"/>
        <n v="51590.0"/>
        <n v="51876.0"/>
        <n v="52362.0"/>
        <n v="53572.0"/>
        <n v="60208.0"/>
        <n v="62302.0"/>
        <n v="35853.0"/>
        <n v="58378.0"/>
        <n v="69511.0"/>
        <n v="60869.0"/>
        <n v="50618.0"/>
        <n v="61839.0"/>
        <n v="58819.0"/>
        <n v="61971.0"/>
        <n v="58510.0"/>
        <n v="59348.0"/>
        <n v="59370.0"/>
        <n v="42196.0"/>
        <n v="65829.0"/>
        <n v="31139.0"/>
        <n v="515049.0"/>
        <n v="44070.0"/>
        <n v="63603.0"/>
        <n v="70724.0"/>
        <n v="37566.0"/>
        <n v="57738.0"/>
        <n v="60891.0"/>
        <n v="58466.0"/>
        <n v="60097.0"/>
        <n v="114316.0"/>
        <n v="38544.0"/>
        <n v="56680.0"/>
        <n v="65124.0"/>
        <n v="57430.0"/>
        <n v="84942.0"/>
        <n v="86453.0"/>
        <n v="57981.0"/>
        <n v="53858.0"/>
        <n v="56923.0"/>
        <n v="43028.0"/>
        <n v="59723.0"/>
        <n v="57849.0"/>
        <n v="152491.0"/>
        <n v="169180.0"/>
        <n v="42988.0"/>
        <n v="383007.0"/>
        <n v="1282409.0"/>
        <n v="58091.0"/>
        <n v="122078.0"/>
        <n v="41358.0"/>
        <n v="60340.0"/>
        <n v="41689.0"/>
        <n v="60384.0"/>
        <n v="54939.0"/>
        <n v="62258.0"/>
        <n v="53969.0"/>
        <n v="63779.0"/>
        <n v="58709.0"/>
        <n v="59502.0"/>
        <n v="57364.0"/>
        <n v="65344.0"/>
        <n v="41865.0"/>
        <n v="48942.0"/>
        <n v="50970.0"/>
        <n v="49934.0"/>
        <n v="53770.0"/>
        <n v="47289.0"/>
        <n v="30017.0"/>
        <n v="49471.0"/>
        <n v="51742.0"/>
        <n v="46275.0"/>
        <n v="47884.0"/>
        <n v="46958.0"/>
        <n v="43629.0"/>
        <n v="57011.0"/>
        <n v="44731.0"/>
        <n v="40454.0"/>
        <n v="37236.0"/>
        <n v="41843.0"/>
        <n v="181108.0"/>
        <n v="81486.0"/>
        <n v="60516.0"/>
        <n v="161773.0"/>
        <n v="529749.0"/>
        <n v="86282.0"/>
        <n v="42049.0"/>
        <n v="56901.0"/>
        <n v="116557.0"/>
        <n v="128176.0"/>
        <n v="85331.0"/>
        <n v="58995.0"/>
        <n v="59039.0"/>
        <n v="86706.0"/>
        <n v="55710.0"/>
        <n v="54608.0"/>
        <n v="57209.0"/>
        <n v="59458.0"/>
        <n v="50199.0"/>
        <n v="65322.0"/>
        <n v="43431.0"/>
        <n v="64264.0"/>
        <n v="69952.0"/>
        <n v="119908.0"/>
        <n v="55449.0"/>
        <n v="36830.0"/>
        <n v="63426.0"/>
        <n v="67747.0"/>
        <n v="41835.0"/>
        <n v="66226.0"/>
        <n v="65565.0"/>
        <n v="64132.0"/>
        <n v="52954.0"/>
        <n v="63184.0"/>
        <n v="51191.0"/>
        <n v="56394.0"/>
        <n v="62567.0"/>
        <n v="45318.0"/>
        <n v="53726.0"/>
        <n v="55093.0"/>
        <n v="71192.0"/>
        <n v="107166.0"/>
        <n v="168233.0"/>
        <n v="51852.0"/>
        <n v="51014.0"/>
        <n v="37814.0"/>
        <n v="57827.0"/>
        <n v="58863.0"/>
        <n v="46980.0"/>
        <n v="43285.0"/>
        <n v="49890.0"/>
        <n v="49604.0"/>
        <n v="52183.0"/>
        <n v="131331.0"/>
        <n v="506046.0"/>
        <n v="1953508.0"/>
        <n v="42772.0"/>
        <n v="36332.0"/>
        <n v="29828.0"/>
        <n v="43342.0"/>
        <n v="16840.0"/>
        <n v="23910.0"/>
        <n v="19440.0"/>
        <n v="19770.0"/>
        <n v="108783.0"/>
        <n v="17670.0"/>
        <n v="18300.0"/>
        <n v="19100.0"/>
        <n v="18170.0"/>
        <n v="19730.0"/>
        <n v="20700.0"/>
        <n v="26190.0"/>
        <n v="16470.0"/>
        <n v="20790.0"/>
        <n v="1386220.0"/>
        <n v="494017.0"/>
        <n v="72541.0"/>
        <n v="301946.0"/>
        <n v="36289.0"/>
        <n v="19800.0"/>
        <n v="18610.0"/>
        <n v="21120.0"/>
        <n v="24590.0"/>
        <n v="33504.0"/>
        <n v="19420.0"/>
        <n v="20160.0"/>
        <n v="23960.0"/>
        <n v="22910.0"/>
        <n v="41200.0"/>
        <n v="78039.0"/>
        <n v="21820.0"/>
        <n v="21930.0"/>
        <n v="74930.0"/>
        <n v="10410.0"/>
        <n v="24960.0"/>
        <n v="20430.0"/>
        <n v="14730.0"/>
        <n v="15530.0"/>
        <n v="13310.0"/>
        <n v="16200.0"/>
        <n v="17370.0"/>
        <n v="23870.0"/>
        <n v="15640.0"/>
        <n v="61850.0"/>
        <n v="31669.0"/>
        <n v="16340.0"/>
        <n v="39750.0"/>
        <n v="40910.0"/>
        <n v="22610.0"/>
        <n v="17860.0"/>
        <n v="17580.0"/>
        <n v="18510.0"/>
        <n v="59400.0"/>
        <n v="24730.0"/>
        <n v="14040.0"/>
        <n v="83600.0"/>
        <n v="17800.0"/>
        <n v="24080.0"/>
        <n v="16250.0"/>
        <n v="107424.0"/>
        <n v="24020.0"/>
        <n v="13600.0"/>
        <n v="23790.0"/>
        <n v="26500.0"/>
        <n v="123508.0"/>
        <n v="19700.0"/>
        <n v="50710.0"/>
        <n v="23180.0"/>
        <n v="12540.0"/>
        <n v="15512.0"/>
        <n v="8090.0"/>
        <n v="39980.0"/>
        <n v="18410.0"/>
        <n v="19360.0"/>
        <n v="38670.0"/>
        <n v="19860.0"/>
        <n v="19390.0"/>
        <n v="24880.0"/>
        <n v="18770.0"/>
        <n v="21680.0"/>
        <n v="1907781.0"/>
        <n v="21000.0"/>
        <n v="20570.0"/>
        <n v="19120.0"/>
        <n v="30110.0"/>
        <n v="23210.0"/>
        <n v="33130.0"/>
        <n v="21870.0"/>
        <n v="22500.0"/>
        <n v="22720.0"/>
        <n v="42174.0"/>
        <n v="49449.0"/>
        <n v="89309.0"/>
        <n v="42879.0"/>
        <n v="50221.0"/>
        <n v="54806.0"/>
        <n v="40256.0"/>
        <n v="38955.0"/>
        <n v="88372.0"/>
        <n v="39782.0"/>
        <n v="57805.0"/>
        <n v="40168.0"/>
        <n v="35979.0"/>
        <n v="28428.0"/>
        <n v="42163.0"/>
        <n v="48082.0"/>
        <n v="48391.0"/>
        <n v="43107.0"/>
        <n v="44669.0"/>
        <n v="40708.0"/>
        <n v="1540.0"/>
        <n v="108042.0"/>
        <n v="43349.0"/>
        <n v="68156.0"/>
        <n v="174240.0"/>
        <n v="87169.0"/>
        <n v="63105.0"/>
        <n v="33187.0"/>
        <n v="266774.0"/>
        <n v="101112.0"/>
        <n v="137060.0"/>
        <n v="171182.0"/>
        <n v="16588.0"/>
        <n v="28798.0"/>
        <n v="28776.0"/>
        <n v="18700.0"/>
        <n v="40304.0"/>
        <n v="17336.0"/>
        <n v="325380.0"/>
        <n v="25982.0"/>
        <n v="218064.0"/>
        <n v="4884.0"/>
        <n v="22176.0"/>
        <n v="34032.0"/>
        <n v="3454.0"/>
        <n v="9548.0"/>
        <n v="81114.0"/>
        <n v="83292.0"/>
        <n v="33440.0"/>
        <n v="36036.0"/>
        <n v="28665.0"/>
        <n v="50613.0"/>
        <n v="75544.0"/>
        <n v="25656.0"/>
        <n v="4730.0"/>
        <n v="23804.0"/>
        <n v="40392.0"/>
        <n v="5742.0"/>
        <n v="16192.0"/>
        <n v="175626.0"/>
        <n v="83358.0"/>
        <n v="75394.0"/>
        <n v="10868.0"/>
        <n v="4818.0"/>
        <n v="20020.0"/>
        <n v="24618.0"/>
        <n v="198242.0"/>
        <n v="289344.0"/>
        <n v="25036.0"/>
        <n v="208573.0"/>
        <n v="33000.0"/>
        <n v="55704.0"/>
        <n v="42416.0"/>
        <n v="16764.0"/>
        <n v="28864.0"/>
        <n v="24024.0"/>
        <n v="11880.0"/>
        <n v="56760.0"/>
        <n v="12166.0"/>
        <n v="155360.0"/>
        <n v="150436.0"/>
        <n v="9064.0"/>
        <n v="30008.0"/>
        <n v="10923.0"/>
        <n v="117216.0"/>
        <n v="173624.0"/>
        <n v="84062.0"/>
        <n v="152944.0"/>
        <n v="34408.0"/>
        <n v="9130.0"/>
        <n v="1153988.0"/>
        <n v="36300.0"/>
        <n v="34188.0"/>
        <n v="126720.0"/>
        <n v="43846.0"/>
        <n v="86812.0"/>
        <n v="118439.0"/>
        <n v="41712.0"/>
        <n v="6615.0"/>
        <n v="35280.0"/>
        <n v="70560.0"/>
        <n v="15435.0"/>
        <n v="123480.0"/>
        <n v="24255.0"/>
        <n v="138915.0"/>
        <n v="50715.0"/>
        <n v="112455.0"/>
        <n v="90405.0"/>
        <n v="86253.0"/>
        <n v="74970.0"/>
        <n v="48510.0"/>
        <n v="144569.0"/>
        <n v="225359.0"/>
        <n v="22050.0"/>
        <n v="101430.0"/>
        <n v="103635.0"/>
        <n v="2205.0"/>
        <n v="152145.0"/>
        <n v="160965.0"/>
        <n v="127890.0"/>
        <n v="370440.0"/>
        <n v="149940.0"/>
        <n v="37485.0"/>
        <n v="44100.0"/>
        <n v="4182.0"/>
        <n v="59798.0"/>
        <n v="122962.0"/>
        <n v="288488.0"/>
        <n v="65065.0"/>
        <n v="190938.0"/>
        <n v="57061.0"/>
        <n v="24944.0"/>
        <n v="1329.0"/>
        <n v="136796.0"/>
        <n v="107241.0"/>
        <m/>
      </sharedItems>
    </cacheField>
    <cacheField name="GROSS WEIGHT (KG)" numFmtId="0">
      <sharedItems containsString="0" containsBlank="1" containsNumber="1" containsInteger="1">
        <n v="19651.0"/>
        <n v="18610.0"/>
        <n v="24782.0"/>
        <n v="19241.0"/>
        <n v="24902.0"/>
        <n v="25523.0"/>
        <n v="38091.0"/>
        <n v="27207.0"/>
        <n v="18600.0"/>
        <n v="19500.0"/>
        <n v="18100.0"/>
        <n v="18500.0"/>
        <n v="19700.0"/>
        <n v="24621.0"/>
        <n v="32027.0"/>
        <n v="14100.0"/>
        <n v="18750.0"/>
        <n v="34860.0"/>
        <n v="52590.0"/>
        <n v="39150.0"/>
        <n v="39500.0"/>
        <n v="36950.0"/>
        <n v="25393.0"/>
        <n v="8150.0"/>
        <n v="19350.0"/>
        <n v="18666.0"/>
        <n v="27127.0"/>
        <n v="27868.0"/>
        <n v="38241.0"/>
        <n v="27247.0"/>
        <n v="24772.0"/>
        <n v="24581.0"/>
        <n v="25804.0"/>
        <n v="38858.0"/>
        <n v="28089.0"/>
        <n v="26045.0"/>
        <n v="349436.0"/>
        <n v="101393.0"/>
        <n v="26555.0"/>
        <n v="27116.0"/>
        <n v="25233.0"/>
        <n v="25313.0"/>
        <n v="26205.0"/>
        <n v="25593.0"/>
        <n v="29000.0"/>
        <n v="28309.0"/>
        <n v="26665.0"/>
        <n v="135818.0"/>
        <n v="248517.0"/>
        <n v="29201.0"/>
        <n v="22778.0"/>
        <n v="5427.0"/>
        <n v="26445.0"/>
        <n v="27708.0"/>
        <n v="28249.0"/>
        <n v="25203.0"/>
        <n v="63499.0"/>
        <n v="16613.0"/>
        <n v="27718.0"/>
        <n v="27568.0"/>
        <n v="27267.0"/>
        <n v="21222.0"/>
        <n v="23450.0"/>
        <n v="23580.0"/>
        <n v="23801.0"/>
        <n v="24351.0"/>
        <n v="27367.0"/>
        <n v="28319.0"/>
        <n v="16297.0"/>
        <n v="26535.0"/>
        <n v="31596.0"/>
        <n v="27668.0"/>
        <n v="23008.0"/>
        <n v="28109.0"/>
        <n v="26736.0"/>
        <n v="28169.0"/>
        <n v="26595.0"/>
        <n v="26976.0"/>
        <n v="26986.0"/>
        <n v="19180.0"/>
        <n v="29922.0"/>
        <n v="14154.0"/>
        <n v="234113.0"/>
        <n v="20032.0"/>
        <n v="28910.0"/>
        <n v="32147.0"/>
        <n v="17075.0"/>
        <n v="26245.0"/>
        <n v="27678.0"/>
        <n v="26575.0"/>
        <n v="27317.0"/>
        <n v="51962.0"/>
        <n v="17520.0"/>
        <n v="25764.0"/>
        <n v="29602.0"/>
        <n v="26105.0"/>
        <n v="38610.0"/>
        <n v="39297.0"/>
        <n v="26355.0"/>
        <n v="24481.0"/>
        <n v="25874.0"/>
        <n v="19558.0"/>
        <n v="27147.0"/>
        <n v="26295.0"/>
        <n v="69314.0"/>
        <n v="76900.0"/>
        <n v="19540.0"/>
        <n v="174094.0"/>
        <n v="582913.0"/>
        <n v="26405.0"/>
        <n v="55490.0"/>
        <n v="18799.0"/>
        <n v="27427.0"/>
        <n v="18950.0"/>
        <n v="27447.0"/>
        <n v="24972.0"/>
        <n v="28299.0"/>
        <n v="24531.0"/>
        <n v="28990.0"/>
        <n v="26686.0"/>
        <n v="27046.0"/>
        <n v="26075.0"/>
        <n v="29702.0"/>
        <n v="19030.0"/>
        <n v="22246.0"/>
        <n v="23168.0"/>
        <n v="22697.0"/>
        <n v="24441.0"/>
        <n v="21495.0"/>
        <n v="13644.0"/>
        <n v="22487.0"/>
        <n v="23519.0"/>
        <n v="21034.0"/>
        <n v="21765.0"/>
        <n v="21345.0"/>
        <n v="19831.0"/>
        <n v="25914.0"/>
        <n v="20332.0"/>
        <n v="18388.0"/>
        <n v="16925.0"/>
        <n v="19020.0"/>
        <n v="82322.0"/>
        <n v="37039.0"/>
        <n v="27507.0"/>
        <n v="73533.0"/>
        <n v="240795.0"/>
        <n v="39219.0"/>
        <n v="19113.0"/>
        <n v="25864.0"/>
        <n v="52980.0"/>
        <n v="58262.0"/>
        <n v="38787.0"/>
        <n v="26816.0"/>
        <n v="26836.0"/>
        <n v="39412.0"/>
        <n v="25323.0"/>
        <n v="24822.0"/>
        <n v="26004.0"/>
        <n v="27026.0"/>
        <n v="22818.0"/>
        <n v="29692.0"/>
        <n v="19741.0"/>
        <n v="29211.0"/>
        <n v="31796.0"/>
        <n v="54504.0"/>
        <n v="25204.0"/>
        <n v="16741.0"/>
        <n v="28830.0"/>
        <n v="30794.0"/>
        <n v="19016.0"/>
        <n v="30103.0"/>
        <n v="29802.0"/>
        <n v="29151.0"/>
        <n v="24070.0"/>
        <n v="28720.0"/>
        <n v="23269.0"/>
        <n v="25634.0"/>
        <n v="28440.0"/>
        <n v="20599.0"/>
        <n v="24421.0"/>
        <n v="25042.0"/>
        <n v="32360.0"/>
        <n v="48712.0"/>
        <n v="76470.0"/>
        <n v="23569.0"/>
        <n v="23188.0"/>
        <n v="17188.0"/>
        <n v="26285.0"/>
        <n v="26756.0"/>
        <n v="21355.0"/>
        <n v="19675.0"/>
        <n v="22677.0"/>
        <n v="22547.0"/>
        <n v="23720.0"/>
        <n v="59696.0"/>
        <n v="230021.0"/>
        <n v="887958.0"/>
        <n v="19442.0"/>
        <n v="16515.0"/>
        <n v="13558.0"/>
        <n v="19701.0"/>
        <n v="7655.0"/>
        <n v="10868.0"/>
        <n v="8836.0"/>
        <n v="8986.0"/>
        <n v="49447.0"/>
        <n v="8032.0"/>
        <n v="8318.0"/>
        <n v="8682.0"/>
        <n v="8259.0"/>
        <n v="8968.0"/>
        <n v="9409.0"/>
        <n v="11905.0"/>
        <n v="7486.0"/>
        <n v="9450.0"/>
        <n v="630100.0"/>
        <n v="224553.0"/>
        <n v="32973.0"/>
        <n v="137248.0"/>
        <n v="16495.0"/>
        <n v="9000.0"/>
        <n v="8459.0"/>
        <n v="9600.0"/>
        <n v="11177.0"/>
        <n v="15229.0"/>
        <n v="8827.0"/>
        <n v="9164.0"/>
        <n v="10891.0"/>
        <n v="10414.0"/>
        <n v="18727.0"/>
        <n v="35472.0"/>
        <n v="9918.0"/>
        <n v="9968.0"/>
        <n v="34059.0"/>
        <n v="4732.0"/>
        <n v="11345.0"/>
        <n v="9286.0"/>
        <n v="6695.0"/>
        <n v="7059.0"/>
        <n v="6050.0"/>
        <n v="7364.0"/>
        <n v="7895.0"/>
        <n v="10850.0"/>
        <n v="7109.0"/>
        <n v="28114.0"/>
        <n v="14395.0"/>
        <n v="7427.0"/>
        <n v="18068.0"/>
        <n v="18595.0"/>
        <n v="10277.0"/>
        <n v="8118.0"/>
        <n v="7991.0"/>
        <n v="8414.0"/>
        <n v="27000.0"/>
        <n v="11241.0"/>
        <n v="6382.0"/>
        <n v="38000.0"/>
        <n v="8091.0"/>
        <n v="10945.0"/>
        <n v="7386.0"/>
        <n v="48829.0"/>
        <n v="10918.0"/>
        <n v="6182.0"/>
        <n v="10814.0"/>
        <n v="12045.0"/>
        <n v="56140.0"/>
        <n v="8955.0"/>
        <n v="23050.0"/>
        <n v="10536.0"/>
        <n v="5700.0"/>
        <n v="7051.0"/>
        <n v="3677.0"/>
        <n v="18173.0"/>
        <n v="8368.0"/>
        <n v="8800.0"/>
        <n v="17577.0"/>
        <n v="9027.0"/>
        <n v="8814.0"/>
        <n v="11309.0"/>
        <n v="8532.0"/>
        <n v="9855.0"/>
        <n v="867173.0"/>
        <n v="9545.0"/>
        <n v="9350.0"/>
        <n v="8691.0"/>
        <n v="13686.0"/>
        <n v="10550.0"/>
        <n v="15059.0"/>
        <n v="9941.0"/>
        <n v="10227.0"/>
        <n v="10327.0"/>
        <n v="19170.0"/>
        <n v="22477.0"/>
        <n v="40595.0"/>
        <n v="19490.0"/>
        <n v="22828.0"/>
        <n v="24912.0"/>
        <n v="18298.0"/>
        <n v="17707.0"/>
        <n v="40169.0"/>
        <n v="18083.0"/>
        <n v="26275.0"/>
        <n v="18258.0"/>
        <n v="16354.0"/>
        <n v="12922.0"/>
        <n v="19165.0"/>
        <n v="21855.0"/>
        <n v="21996.0"/>
        <n v="19594.0"/>
        <n v="20304.0"/>
        <n v="18504.0"/>
        <n v="700.0"/>
        <n v="49110.0"/>
        <n v="19704.0"/>
        <n v="30980.0"/>
        <n v="79200.0"/>
        <n v="39622.0"/>
        <n v="28684.0"/>
        <n v="15085.0"/>
        <n v="121261.0"/>
        <n v="45960.0"/>
        <n v="62300.0"/>
        <n v="77810.0"/>
        <n v="7540.0"/>
        <n v="13090.0"/>
        <n v="13080.0"/>
        <n v="8500.0"/>
        <n v="18320.0"/>
        <n v="7880.0"/>
        <n v="147900.0"/>
        <n v="11810.0"/>
        <n v="99120.0"/>
        <n v="2220.0"/>
        <n v="10080.0"/>
        <n v="15469.0"/>
        <n v="1570.0"/>
        <n v="4340.0"/>
        <n v="36870.0"/>
        <n v="37860.0"/>
        <n v="15200.0"/>
        <n v="16380.0"/>
        <n v="13000.0"/>
        <n v="23006.0"/>
        <n v="34338.0"/>
        <n v="11662.0"/>
        <n v="2150.0"/>
        <n v="10820.0"/>
        <n v="18360.0"/>
        <n v="2610.0"/>
        <n v="7360.0"/>
        <n v="79830.0"/>
        <n v="37890.0"/>
        <n v="34270.0"/>
        <n v="4940.0"/>
        <n v="2190.0"/>
        <n v="9100.0"/>
        <n v="11190.0"/>
        <n v="90110.0"/>
        <n v="131520.0"/>
        <n v="11380.0"/>
        <n v="94806.0"/>
        <n v="15000.0"/>
        <n v="25320.0"/>
        <n v="19280.0"/>
        <n v="7620.0"/>
        <n v="13120.0"/>
        <n v="10920.0"/>
        <n v="5400.0"/>
        <n v="25800.0"/>
        <n v="5530.0"/>
        <n v="70618.0"/>
        <n v="68380.0"/>
        <n v="4120.0"/>
        <n v="13640.0"/>
        <n v="4965.0"/>
        <n v="53280.0"/>
        <n v="78920.0"/>
        <n v="38210.0"/>
        <n v="69520.0"/>
        <n v="15640.0"/>
        <n v="4150.0"/>
        <n v="524540.0"/>
        <n v="16500.0"/>
        <n v="15540.0"/>
        <n v="57600.0"/>
        <n v="19930.0"/>
        <n v="39460.0"/>
        <n v="53836.0"/>
        <n v="18960.0"/>
        <n v="3000.0"/>
        <n v="16000.0"/>
        <n v="32000.0"/>
        <n v="7000.0"/>
        <n v="56000.0"/>
        <n v="11000.0"/>
        <n v="63000.0"/>
        <n v="23000.0"/>
        <n v="51000.0"/>
        <n v="41000.0"/>
        <n v="39206.0"/>
        <n v="34000.0"/>
        <n v="22000.0"/>
        <n v="65713.0"/>
        <n v="102436.0"/>
        <n v="10000.0"/>
        <n v="46000.0"/>
        <n v="47000.0"/>
        <n v="1000.0"/>
        <n v="69000.0"/>
        <n v="73000.0"/>
        <n v="58000.0"/>
        <n v="168000.0"/>
        <n v="68000.0"/>
        <n v="17000.0"/>
        <n v="20000.0"/>
        <n v="1901.0"/>
        <n v="27181.0"/>
        <n v="55892.0"/>
        <n v="131131.0"/>
        <n v="29575.0"/>
        <n v="86790.0"/>
        <n v="25937.0"/>
        <n v="11338.0"/>
        <n v="604.0"/>
        <n v="62180.0"/>
        <n v="48746.0"/>
        <m/>
      </sharedItems>
    </cacheField>
    <cacheField name="FOREIGN PORT" numFmtId="0">
      <sharedItems containsBlank="1">
        <s v="Rotterdam"/>
        <s v="Cartagena"/>
        <s v="Port Bustamante"/>
        <s v="Antwerp"/>
        <s v="All Other Guyana Ports"/>
        <s v="Demerara"/>
        <s v="Valencia"/>
        <s v="Puerto Manzanillo"/>
        <s v="Algeciras"/>
        <s v="Port of Spain"/>
        <s v=" "/>
        <s v="South Riding Point"/>
        <s v="Cristobal"/>
        <s v="Haina"/>
        <s v="Point Lisas"/>
        <s v="Bonaberi"/>
        <s v="DOUALA"/>
        <m/>
      </sharedItems>
    </cacheField>
    <cacheField name="US PORT" numFmtId="0">
      <sharedItems containsBlank="1">
        <s v="New York/Newark Area, Newark, New Jersey"/>
        <s v="New York, New York"/>
        <s v="New Haven, Connecticut"/>
        <s v="New Bedford, Massachusetts"/>
        <s v="Albany, New York"/>
        <s v="Houston, Texas"/>
        <s v="Providence, Rhode Island"/>
        <s v="Philadelphia, Pennsylvania"/>
        <s v="Norfolk, Virginia"/>
        <s v="Hartford, Connecticut"/>
        <s v="New London, Connecticut"/>
        <s v="Port Everglades, Florida"/>
        <s v="Miami, Florida"/>
        <s v="Wilmington, Delaware"/>
        <s v="West Palm Beach, Florida"/>
        <s v="Savannah, Georgia"/>
        <s v="Mobile, Alabama"/>
        <s v=" "/>
        <m/>
      </sharedItems>
    </cacheField>
    <cacheField name="VESSEL NAME" numFmtId="0">
      <sharedItems containsBlank="1">
        <s v="CMA CGM FIDELIO"/>
        <s v="LEONIDIO"/>
        <s v="ZIM CORAL"/>
        <s v="APL LE HAVRE"/>
        <s v="ZIM ARIES"/>
        <s v="OOCL CHONGQING"/>
        <s v="ZIM OPAL"/>
        <s v="COSCO HOPE"/>
        <s v="CHENNAI EXPRESS"/>
        <s v="EVER LIVING"/>
        <s v="CMA CGM FORT JAMES"/>
        <s v="ELLBBRIDGE"/>
        <s v="H CYGNUS"/>
        <s v="ATLANTIC SKY"/>
        <s v="ATLANTIC SUN"/>
        <s v="SEATRADE BLUE"/>
        <s v="TUCAPEL"/>
        <s v="TIRUA"/>
        <s v="PACIFIC TRADER"/>
        <s v="CMA CGM RIGOLETTO"/>
        <s v="CONTSHIP ART"/>
        <s v="ZIM EUROPE"/>
        <s v="ZIM HAIFA"/>
        <s v="WARNOW MASTER"/>
        <s v="AS FELICIA"/>
        <s v="TOLTEN"/>
        <s v="OSLO BULK 1"/>
        <s v="CONTSHIP LEO"/>
        <s v="OSLO BULK 8"/>
        <s v="CAPE CHRONOS"/>
        <s v="TAIPEI TRADER"/>
        <s v="OSLO BULK 10"/>
        <s v="COLOR"/>
        <s v="EVER LASTING"/>
        <s v="ILIOS"/>
        <s v="MSC ELODIE"/>
        <s v="FOUMA"/>
        <s v="TAMPA TRADER"/>
        <s v="OOCL ATLANTA"/>
        <s v="COSCO PHILIPPINES"/>
        <s v="OSLO BULK 7"/>
        <s v="RHL AGILITAS"/>
        <s v="HANSA MEERSBURG"/>
        <s v="EVER LIFTING"/>
        <s v="CHACABUCO"/>
        <s v="VIENNA EXPRESS"/>
        <s v="CMA CGM NABUCCO"/>
        <s v="SEATRADE RED"/>
        <s v="OSLO BULK 3"/>
        <s v="COSCO VIETNAM"/>
        <s v="JENNIFER SCHEPERS"/>
        <s v="CAP ROCA"/>
        <s v="NORDISABELLA"/>
        <s v="APL NORWAY"/>
        <s v="CAP REINGA"/>
        <s v="ARSOS"/>
        <s v="CAP ROBERTA"/>
        <s v="HYUNDAI MERCURY"/>
        <s v="ZIM DJIBOUTI"/>
        <s v="ZIM ROTTERDAM"/>
        <s v="OOCL EUROPE"/>
        <s v="ZIM NINGBO"/>
        <s v="OOCL ASIA"/>
        <s v="ZIM SAN DIEGO"/>
        <s v="MOL EMISSARY"/>
        <s v="NYK ROMULUS"/>
        <s v="PARSIFAL"/>
        <s v="CMA CGM LA TRAVIATA"/>
        <s v="ZIM ANTWERP"/>
        <s v="ZIM CHICAGO"/>
        <s v="ARISTOMENIS"/>
        <s v="ASKLIPIOS"/>
        <s v="PACON"/>
        <s v="NAESS INTREPID"/>
        <s v="HAMBURG BAY"/>
        <s v="ORCA I"/>
        <s v="ZIM VIRGINIA"/>
        <s v="ZIM SAN FRANCISCO"/>
        <s v="JULIETTE RICKMERS"/>
        <s v="OCTAVIA"/>
        <s v="MSC VIDISHA R."/>
        <s v="ZIM BARCELONA"/>
        <s v="ZIM ONTARIO"/>
        <s v="MSC ARUSHI R."/>
        <s v="ZIM SAVANNAH"/>
        <s v="CYRENAICA G"/>
        <s v="DOLPHIN II"/>
        <s v="SBI URSA"/>
        <s v="ZIM PIRAEUS"/>
        <s v="ZIM NEW YORK"/>
        <s v="BBC HOLLAND"/>
        <s v="TTM PHOENIX"/>
        <s v="BELLAVIA"/>
        <s v="AENEAS"/>
        <s v="ISSARA NAREE"/>
        <s v="ZIM SHANGHAI"/>
        <s v="IDA"/>
        <s v="ZIM CONSTANZA"/>
        <s v="ZIM QINGDAO"/>
        <s v="KUALA LUMPUR EXPRESS"/>
        <s v="ZIM TARRAGONA"/>
        <s v="ZIM RIO GRANDE"/>
        <s v="MAERSK PITTSBURGH"/>
        <s v="ZIM LUANDA"/>
        <s v="ZIM TEXAS"/>
        <s v="MSC JADE"/>
        <s v="ZIM PUSAN"/>
        <s v="ZIM MONACO"/>
        <s v="MSC VANESSA"/>
        <s v="CMA CGM L-ETOILE"/>
        <s v="MSC ANTARES"/>
        <s v="INDUSTRIAL HOUSTON"/>
        <s v="ZIM SHENZHEN"/>
        <s v="CLIPPER BELLE"/>
        <s v="NYK REMUS"/>
        <s v="NYK DENEB"/>
        <s v="SUNERGON"/>
        <s v="PORTLAND EXPRESS"/>
        <s v="ZIM MEDITERRANEAN"/>
        <s v="HYUNDAI SUPREME"/>
        <s v="ZIM BEIJING"/>
        <s v="ZIM CALIFORNIA"/>
        <s v="ZIM PANAMA"/>
        <s v="VEGA SATURN"/>
        <s v="MSC TAMARA"/>
        <s v="MSC AUSTRIA"/>
        <s v="ESSEN EXPRESS"/>
        <s v="INDUSTRIAL DIAMOND"/>
        <s v="SPICA"/>
        <s v="LEVANTE"/>
        <s v="HANEBURG"/>
        <s v="WANDERLUST"/>
        <s v="BALTIC SEA"/>
        <s v="TROPIC UNITY"/>
        <s v="GLORY SANYE"/>
        <s v="GEORGIANA"/>
        <s v="LEVERKUSEN EXPRESS"/>
        <s v="IMPERIAL EAGLE"/>
        <s v="NANUK"/>
        <s v="SEALAND CHAMPION"/>
        <s v="ROTTERDAM EXPRESS"/>
        <s v="TROPIC CARIBE"/>
        <s v="OAKLAND EXPRESS"/>
        <s v="KIEL EXPRESS"/>
        <s v="C.S. GREEN"/>
        <s v="LUDWIGSHAFEN EXPRESS"/>
        <s v="CAPRI"/>
        <s v="PARIS EXPRESS"/>
        <s v="CIC BELEM"/>
        <s v="EYLUL K"/>
        <s v="CIC BRASIL"/>
        <s v="VALDIVIA"/>
        <s v="PACIFIC WIND"/>
        <s v="UBC SAIKI"/>
        <s v="PODHALE"/>
        <s v="STAR ATLANTIC"/>
        <s v="SAFMARINE SOYO"/>
        <s v="CSCL FOS"/>
        <s v="SAFMARINE CAVALLA"/>
        <s v="SAFMARINE TEXAS"/>
        <s v="SAFMARINE HOUSTON"/>
        <m/>
      </sharedItems>
    </cacheField>
    <cacheField name="COUNTRY OF ORIGIN" numFmtId="0">
      <sharedItems containsBlank="1">
        <s v="Netherlands"/>
        <s v="Colombia"/>
        <s v="Jamaica"/>
        <s v="Belgium"/>
        <s v="Guyana"/>
        <s v="Spain"/>
        <s v="Panama"/>
        <s v="Trinidad"/>
        <s v=" "/>
        <s v="Bahamas"/>
        <s v="Dominican Republic"/>
        <s v="Cameroon"/>
        <m/>
      </sharedItems>
    </cacheField>
    <cacheField name="MARKS &amp;AMP; NUMBERS" numFmtId="0">
      <sharedItems containsBlank="1">
        <s v="NO MARKS ."/>
        <s v="NO MARKS"/>
        <s v="WGM 9541 P.O.G/ WAXED ENDS"/>
        <s v="NO MARKS NO MARKS"/>
        <s v="V/WGM 9542 P.O.G/ PINK ENDS"/>
        <s v="WGM 9540 P.O.G/ WAXED ENDS"/>
        <s v="NO MARKS NO NUMBERS"/>
        <s v="NO MARKS NO MARKS NO MARKS"/>
        <s v="/ AZOBE NO MARKS / AZOBE NO MARKS"/>
        <s v="AL NO MARKS AL NO MARKS"/>
        <s v="/ AZOBE NO MARKS"/>
        <s v="L NO MARKS"/>
        <s v="V/WGM 9522/P.O.G/ PINK ENDS"/>
        <s v="V/WGM 9522 / P.O.G / PINK ENDS"/>
        <s v="V/WGM 9517/ P.O.G/ PINK ENDS"/>
        <s v="WGM 9515/POG/WAXED ENDS"/>
        <s v="WGM 9186R/9147/9147A/P.O.G/ WAXED ENDS"/>
        <s v="NO MARKSNO MARKSNO MARKSNO MARKSNO MARKSNO MARKSNO MARKS"/>
        <s v="NM"/>
        <s v="OT 72040 OT 72040"/>
        <s v="OT 72044 OT 72044"/>
        <s v="OT 72040"/>
        <s v="NO MARKS NO MARKS NO MARKS NO MARKS"/>
        <s v="WGM 8906/ P.O.G/ WAXED ENDS"/>
        <s v="ORANGE ENDS WGM 8888 POG"/>
        <s v="V/WGM 8899/P.O.G/ PINK ENDS"/>
        <s v="ORANGE ENDS WGM8888 POG"/>
        <s v="V/WGM 8899/ P.O.G/ PINK ENDS"/>
        <s v="WGM 8893/P.O.G/ WAXED ENDS"/>
        <s v="V/WGM 8899 &amp; 8885 /P.O.G/ PINK ENDS"/>
        <s v="WGM 8895 /P.O.G/ WAXED ENDS"/>
        <s v="MARKS: V/WGM 8885 /P.O.G/ PINK ENDS"/>
        <s v="WGM 8884/P.O.G/ WAXED ENDS"/>
        <s v="ORANGE ENDS WGM8859 POG"/>
        <s v="WGM 8865, 8833-A/P.O.G/ WAXED ENDS"/>
        <s v="ORANGE ENDS WGM8851 POG"/>
        <s v="N/M"/>
        <s v="ORANGE ENDS WGM 8767 POG"/>
        <s v="OT 71790"/>
        <s v="V/WGM 8845 /P.O.G/ PINK ENDS"/>
        <s v="ORANGE ENDS WGM 8776 POG"/>
        <s v="V/WGM 8839/ P.O.G/ PINK ENDS"/>
        <s v="ORANGE ENDS WGM 8766 POG ORANGE ENDS WGM 8766 POG ORANGE ENDS WGM 8766 POG"/>
        <s v="WGM 8812/P.O.G/ WAXED ENDS"/>
        <s v="WGM 8793/P.O.G / WAXED ENDS"/>
        <s v="WGM 8806/ WHITE ENDS/POG WGM 8806/ WHITE ENDS/POG"/>
        <s v="WGM 8765 &amp; 8780/P.O.G/ WAXED ENDS"/>
        <s v="WGM 8765/ P.O.G/ WAXED ENDS"/>
        <s v="WGM 8775 / P.O.G/ PINK ENDS"/>
        <s v="WGM 8745/P.O.G/ WAXED ENDS"/>
        <s v="WGM 8741/ P.O.G/ WAXED ENDS"/>
        <s v="ORANGE ENDS WGM 8665 POG"/>
        <s v="WGM 8736 / P.O.G/ WAXED ENDS"/>
        <s v="WGM 8736/P.O.G WAXED ENDS"/>
        <s v="ORANGE ENDS WGM 8650/8651 POG"/>
        <s v="ORANGE ENDS WGM 8650/8651 POG ORANGE ENDS WGM 8650/8651 POG"/>
        <s v="CTA 404632 WGM/8698/POG/WAXED ENDS"/>
        <s v="WGM CAMDEN NJ USA NM NO MARKS"/>
        <s v="WGM 8675/ P.O.G WAXED ENDS"/>
        <s v="FLAT RACK STC: WGM 8654-R1/P.O.G WAXED ENDS"/>
        <s v="WGM 8654/8648/ P.O.G WAXED ENDS"/>
        <s v="WGM 8648/ P.O.G WAXED ENDS"/>
        <s v="ORANGE ENDS WGM8613 POG"/>
        <s v="V/WGM 8623 P.O.G WAXED ENDS V/WGM 8623 P.O.G PINK ENDS"/>
        <s v="WGM 8606/P.O.G WGM 8622/P.O.G WAXED ENDS"/>
        <s v="WGM 8614 P.O.G PINK ENDS"/>
        <s v="WGM 8604/P.O.G WAXED ENDS"/>
        <s v="ORANGE ENDS WGM 8602 POG"/>
        <s v="ORANGE ENDS WGM 8584 POG"/>
        <s v="NO MARKS NO NUMBERS NO MARKS NO NUMBERS"/>
        <s v="NO MARKS NO NUMBERS NO MARKS NO NUMBERS NO MARKS NO NUMBERS"/>
        <s v="V/WGM 8553 P.O.G"/>
        <s v="V/WGM 8552 P.O.G"/>
        <s v="WGM CAMDEN NJ VOR15-03266"/>
        <s v="ORANGE ENDS"/>
        <s v="NM NO MARKS WGM CAMDEN VOR15-03266 WGM CAM"/>
        <s v="V/WGM 8539 P.O.G"/>
        <s v="V/WGM/PF#20216/POG/PINK ENDS/BLACK"/>
        <s v="V/WGM/PF#13116/POG/PINK ENDS/RED V/WGM/PF#13116A/POG/GREY ENDS/RED"/>
        <s v="PRO-FORMA INVOICE#150216 AMENDED V/WGM/ PF#150216/POG/PINK ENDS/YELLOW V/WGM/ PF#150216A/POG/GREY ENDS/YELLOW V/WGM/ PF#150216/POG/PINK ENDS/BLUE V/WGM/ PF#150216A/POG/GREY ENDS/BLUE V/WGM/ PF#150216/POG/PINK ENDS/WHITE V/WGM/ PF#150216A/POG/GREY ENDS/WHI"/>
        <s v="WGM CAMDEN VOR15-03041"/>
        <s v="WGM 8460 POG"/>
        <s v="WGM/8462/GREY ENDS"/>
        <s v="WGM 8404 POG"/>
        <s v="WGM 8441/P.O.G"/>
        <s v="WGM/8446/PINK ENDS"/>
        <s v="WGM 8439"/>
        <s v="WGM CAMDEN PO # 2014-50 54+55 HS CODE 440729"/>
        <s v="WGM 8420"/>
        <s v="WGM 8404 &amp; 8420"/>
        <s v="WGM 8363/8409"/>
        <s v="WGM/8384-A/"/>
        <s v="ENDS PAINTED"/>
        <s v="WGM/8384/"/>
        <s v="WGM/8279 A / P.O.G."/>
        <s v="WGM /8279 B / P.O.G."/>
        <s v="WGM 8312 POG"/>
        <s v="WGM 8307 P.O.G. WGM 8329 P.O.G."/>
        <s v="MS / 8322 / P.O.G."/>
        <s v="WGM PO# 8306"/>
        <s v="WGM PO# 8297"/>
        <s v="WGM PO# 8246 POG"/>
        <s v="BLUE ENDS"/>
        <s v="WGM PO# 8231 POG"/>
        <s v="WGM PO# 8297 POG"/>
        <s v="WGM PO#8246 POG WGM PO# 8246 POG"/>
        <s v="'SUPPLIER CERTIFIES THAT THE COVER B OARDS, SPACER STICKS AND BLOCKS ARE THE SAME SPECIES AS THE LUMBER BEING SHIPPED. THEY ARE PART OF THE LUMBE R SHIPEMNT, SUBJECT TO APHIS INSPECT ION AND ARE EXEMPT WPM RULE' + SERVI CE CONTRACT 681021 'SUPPLIER CERTIF"/>
        <s v="WGM 8250 WGM 8250 WGM 8250 WGM 8250"/>
        <s v="WGM 8236"/>
        <s v="WGM 8218"/>
        <s v="WHITE ENDS"/>
        <s v="WGM 8219"/>
        <s v="WGM 8174"/>
        <s v="WGM 8188 P.O.G WGM 8188 P.O.G WGM 8188 P.O.G"/>
        <s v="WGM 8188 WGM 8188"/>
        <s v="WGM/8182"/>
        <s v="WGM 8177"/>
        <s v="WGM 8176"/>
        <s v="WGM/1339/WAXED ENDS"/>
        <s v="WGM 81242"/>
        <s v="WGM/8140/WAXED ENDS"/>
        <s v="NO MARKS NO MARKS NO MARKS NO MARKS NO MARKS NO MARKS"/>
        <s v="WGM/8049/WAXED ENDS"/>
        <s v="WGM/8137/PRODUCT OF GUYANA"/>
        <s v="WGM 8136 POG"/>
        <s v="WGM 8120"/>
        <s v="WGM 8091 WGM 8119 WGM 8091"/>
        <s v="WGM 8091"/>
        <s v="WGM PO-8076 CAMDEN NJ HS CODE 440729"/>
        <s v="WGM PO-8069 NEW LONDON HS CODE 440729"/>
        <s v="WGM 7875"/>
        <s v="WGM 8062 WGM 8061"/>
        <s v="WGM 8062 WGM 8062"/>
        <s v="WGM/8062/WAXED ENDS"/>
        <s v="WGM/8036/WAXED ENDS"/>
        <s v="WGM/8032/WAXED ENDS"/>
        <s v="WGM 1329"/>
        <s v="ROUND GREENHEART PILES PURCHASE ORDER NO. WGM 7925 MARKS: WGM/7925/POG PINK/GREY ENDS ROUND GREENHEART PILES PURCHASE ORDER NO. WGM 7878 MARKS: WGM/7878/POG YELLOW ENDS"/>
        <s v="WGM 7989"/>
        <s v="WGM 7969"/>
        <s v="WGM 7982"/>
        <s v="WGM 7964 WGM 7969"/>
        <s v="WGM 7964 WGM 7875"/>
        <s v="D-WGM"/>
        <s v="EFP"/>
        <s v="WGM/7904/P.O.G"/>
        <s v="WGM1"/>
        <s v="WGM / 7827 /P.O.G"/>
        <s v="WGM / 7828 /P.O.G WGM / 7828 /P.O.G"/>
        <s v="WGM/7865/P.O.G"/>
        <s v="D - WGM"/>
        <s v="PINK &amp; GREY ENDS"/>
        <s v="NO MARKS SAME SAME SAME SAME SAME"/>
        <s v="NO MARKS SAME NO MARKS SAME SAME NO MARKS SAME SAME NO MARKS SAME SAME"/>
        <s v="WGM7823POG PINK ENDS WGM7823POG PINK ENDS"/>
        <s v="WGM CAMDEN PO # 7771 7772 7773 7774 7775 HS CODE 440729"/>
        <s v="WGM7786 WAXED ENDSPOG"/>
        <s v="WGM CAMDEN PO # 7771 7772 7773 7744 7775 7776 HS CODE 440729"/>
        <s v="PURCHASE ORDER # 769"/>
        <s v="PURCHASE ORDER # 775 WGM / 7752 / P.O GREY END"/>
        <s v="PURCHASE ORDER # 772"/>
        <s v="PURCHASE ORDER # 770 WGM / 7707 / P.O.G GREY END"/>
        <s v="PURCHASE ORDER # 774"/>
        <s v="PURCHASE ORDER # 777"/>
        <s v="PURCHASE ORDER #771 WGM / 7718 / P.O. GREY ENDS"/>
        <s v="PURCHASE ORDER # 775"/>
        <s v="PURCHASE ORDER # 768"/>
        <s v="PURCHASE ORDER # 7698"/>
        <s v="PURCHAS ORDER # 776"/>
        <s v="PURCHASE ORDER # 776"/>
        <s v="FSCU6373058"/>
        <s v="WGM CAMDEN PO 7746 HS CODE 440729"/>
        <s v="PURCHASE ORDER # 7679"/>
        <s v="PURCHASE ORDER # 768 WGM / 7686 / P.O. PINK END"/>
        <s v="PURCHASE ORDER# 7698 A WGM / 7698 A / P.O. PINK END"/>
        <s v="PURCHASE ORDER # 772 WGM / 7729 / P.O. PINK ENDS"/>
        <s v="PURCHASE ORDER # 774 WGM / 7741 / P.O. GREY END"/>
        <s v="PURCHASE ORDER # 7718 WGM / 7718 / P.O. GREY END"/>
        <s v="PURCHASE ORDER #769 WGM / 7699 /P.O. PINK END"/>
        <s v="WGM CAMDEN PO 7709 HS CODE 440399"/>
        <s v="ORANGE ENDS WGM 1177"/>
        <s v="ORANGE ENDS WITH 1 BLACK STROKE WGM 1179"/>
        <s v="PURCHASE ORDER #766 WGM / 7663/ P.O.G GREY ENDS"/>
        <s v="PURCHASE ORDER # 770 WGM//7707/P.O. PINK END"/>
        <s v="PURCHASE ORDER # 772 WGM /7721/P.O. WAXED ENDS"/>
        <s v="PURCHASE ORDER#772 WGM / 7723 / P.O. WAXED END"/>
        <s v="PURCHASE ORDER#772 WGM/7725/ P.O. PINK END"/>
        <s v="PURCHASE ORDER#772 WGM/7727/P.O. WAXED END"/>
        <s v="PURCHASE ORDER#772 WGM/7729/P.O. PINK END"/>
        <s v="PUCHASE ORDER # 768 WGM / 7686 / P.O. PINK ENDS"/>
        <s v="PURCHASE ORDER# 769 WGM/7698/P.O. PINK ENDS"/>
        <s v="PURCHASE ORDER # 769 WGM/7699/ P.O. GREY ENDS"/>
        <s v="PURCHASE ORDER # 772 WGM / 7725 / P.O. GREY ENDS"/>
        <s v="PURCHASE ORDER#F 7698 WGM/7698/P.O. PINK END"/>
        <s v="PURCHASE ORDER # 771 V/WGH/7718/P.O. WHITE END"/>
        <s v="NO MARKS NO MARKS NO MARKS NO MARKS NO MARKS"/>
        <s v="PURCHASE ORDER#769 ENDS COLOUR MARKS ON ENDS TPL"/>
        <s v="PURCHASE ORDER#7645 A WGM/7645 A/P.O.G GREY END"/>
        <s v="PURCHASE ORDER # 7645 V/WGH/7645/P.O. WHITE END"/>
        <s v="PURCHASE ORDER #767 WGM/7673/P.O. PINK ENDS"/>
        <s v="WGM/7704/P.O. GREY ENDS"/>
        <s v="PURCHASE ORDER # 769 WGM/7699/P.O. PINK ENDS"/>
        <s v="PURCHASE ORDER #769 WGM/7699/P.O.G PINK ENDS"/>
        <s v="PURCHASE ORDER #768 V/ WGH/7686/P.O. WHITE ENDS"/>
        <s v="WGM/7707/P.O. WAX END"/>
        <s v="PURCHASE ORDER #768 WGM/7686/P.O. PINK ENDS"/>
        <s v="WGM CAMDEN PO 7696 PO7703 HS CODE 4407"/>
        <s v="PURCHASE ORDER # 7679 WGM / 7679 B / POG WAXED ENDS"/>
        <s v="PURCHASE ORDER # 766 WGM / 7663 / POG WHITE ENDS"/>
        <s v="PURCHASE ORDER #7645 WGM / 7645 A / POG PINK ENDS"/>
        <s v="WGM 7691 ORANGE ENDS"/>
        <s v="PURCHASE ORDER # 767 WGM / 7679 / PO WAXED ENDS"/>
        <s v="PURCHASE ORDER #768 WGM / 7686 / POG PINK END"/>
        <s v="PURCHASE ORDER #767 WGM / 7673 / POG GREY END"/>
        <s v="PURCHASE ORDER #764 WGM / 7645 / POG GREY END"/>
        <s v="PURCHASE ORDER # 7647 WGM/7647/P.O.G GREY ENDS"/>
        <s v="PURCHASE ORDER # 7663 WGM/7663/P.O.G BROWN ENDS"/>
        <s v="PURCHASE ORDER # 7645 WGM/7645/P.O.G WAXED ENDS"/>
        <s v="FSCU6409042 TTNU9877848 TTRU4832249"/>
        <s v="WGM CAMDEN PO 7621 HS CODE 440729"/>
        <s v="PURCHASE ORDER # 7635 WGM/7635/P.O.G. WAXED ENDS"/>
        <s v="PURCHASE ORDER # 7641 WGM/7641/P.O.G."/>
        <s v="PURCHASE ORDER #1165 WGM/1165/P.O.G. WGMI/1165/POG WGMI/1165/POG"/>
        <s v="PURCHASE ORDER #7628 WGM/7628/P.O.G./ WAXED ENDS WGM/7628/P.O.G./ WAXED ENDS"/>
        <s v="PURCHASE ORDER #7636 WGM/7636/P.O.G. WGM/7636/P.O.G. WAXED ENDS"/>
        <s v="PURCHASE ORDER # 7642 WGM/7642/P.O.G. WAXED ENDS"/>
        <s v="PURCHASE ORDER #1162 WGM/1162/P.O.G. WGMI/1162/POG"/>
        <s v=" "/>
        <s v="WGM ORDE ORDE VIA"/>
        <s v="WGM ORDE ORDE CAMD"/>
        <s v="WGM PO 7434 DESTINATION USA NEW HAVEN BUNDLE 1-17 WGM PO 7434 7445 DESTINATION USA NEW HAVEN BUNDLE 1-6"/>
        <s v="GWZ EX1: 17755 BESC NO: | 3658"/>
        <s v="GWZ EX 1 E: | 19362 BESC NO: 5586"/>
        <s v="G W Z"/>
        <s v="GWZ EX 1 : E 10694"/>
        <s v="GWZ EX 1:E 4916"/>
        <s v="MN"/>
        <m/>
      </sharedItems>
    </cacheField>
    <cacheField name="CONSIGNEE ADDRESS" numFmtId="0">
      <sharedItems containsBlank="1">
        <s v="218 SCHANCK ROAD OF DELAWARE FREEHOLD NJ 07728 US"/>
        <s v="OF DELAWARE 218 SCHANCK ROAD, PO BOX 6309 FREEHOLD, NEW JERSEY 07728, U.S.A TEL#732-303-6049 FAX:732-303-6075"/>
        <s v="DELAWARE 218 SCHANCK ROAD, PO BOX 6309 FREEHOLD, NEW JERSEY 07728 USA TEL #: 732-303-6049 FAX #: 732-303-6075"/>
        <s v="OF DELAWARE 218 SCHANCK ROAD FREEHOLD NJ 07728 US"/>
        <s v="OF DELAWARE 218 SCHANCK ROAD, PO BOX 6309 FREEHOLD, NEW JERSEY 07728 USA TEL:732-303-6049 FAX:732-303-6075"/>
        <s v="DELAWARE 218 SCHANCK ROAD, FREEHOLD, NEW JERSEY 07728, USA TEL #: 732 303 6049"/>
        <s v="OF DELAWARE 218 SCHANCK RD FREEHOLD NJ 07728 US"/>
        <s v="DELAWARE 218 SCHANCK ROAD, FREEHOLD, NEW JERSEY 07728, U.S.A"/>
        <s v="DELAWARE 218 SCHANCK ROAD, PO BOX 6309 FREEHOLD, NEW JERSEY 07728, USA TEL#:732-303-6049/ FAX:732-303-6075"/>
        <s v="DELAWARE 218 SCHANCK ROAD, PO BOX 6309 FREEHOLD, NEW JERSEY 07728, U.S.A TEL# 732-303-6049/ FAX:732-303-6075"/>
        <s v="DELAWARE 218 SCHANCK ROAD, PO BOX 6309 FREEHOLD, NEW JERSEY 07728, U.S.A TEL#:732-303-6049 FAX:732-303-6075"/>
        <s v="OF DELAWARE 218 SCHANCK ROAD, PO BOX 6309 FREEHOLD, NEW JERSEY 07728, USA TEL#: 732-303-6049 FAX:732-303-6075"/>
        <s v="OF DELAWARE 218 SCHANCK ROAD, PO BOX 6309 FREEHOLD, NEW JERSEY 07728, USA TEL#:732-303-6049 FAX:732-303-6075"/>
        <s v="OF DELAWARE 218 SCHANCK ROAD, PO BOX 6309 FREEHOLD, NEW JERSEY 07728 U.S.A TEL:732-303-6049 FAX:732-303-6075"/>
        <s v="DELAWARE, 218 SCHANCK ROAD PO BOX 6309 FREEHOLD NJ 07728 US"/>
        <s v="218 SCHANCK ROAD, FREEHOLD NEW JERSEY 07728 USA"/>
        <s v="218 SCHANCK ROAD FREEHOLD NJ 07728 US"/>
        <s v="OF DELAWARE 218 SCHANCK ROAD, PO BOX 6309 FREEHOLD NEW JERSEY 07728 U.S.A TEL:732-303-6049 FAX:732-303-6075"/>
        <s v="OF DELAWARE 218 SCHANCK ROAD, PO BOX 6309 FREEHOLD NEW JERSEY 07728 USA"/>
        <s v="218 SCHANCK ROAD?P.O. BOX 6309 FREEHOLD NJ 07728 US"/>
        <s v="OF DELAWARE 218 SCHANCK ROAD, PO BOX 6309 FREEHOLD, NEW JERSEY 07728 U.S.A TEL:7323036049 FAX:7323036075"/>
        <s v="OF DELAWARE 218 SCHANCK ROAD, PO BOX 6309 FREEHOLD NEW JERSEY 07728 USA TEL:732-303-6049 FAX:732-303-6075"/>
        <s v="C/O-GREEN VALLEY WOOD PRODUCTS, LLC 8673 N PRIVATE ROAD RD 600W BRAZIL, IN 47834, USA TEL:732 303 6049, 1-812 442 1974 FAX:732 303 6075"/>
        <s v="OF DELAWARE 218 SCHANCK ROAD, PO BOX 6309 FREEHOLD, NEW JERSEY 07728 USA"/>
        <s v="OF DELAWARE 218 SCHANCK ROAD, PO BOX 6309, FREEHOLD NEW JERSEY 07728 U.S.A"/>
        <s v="OF DELAWARE 218 SCHANCK ROAD, PO BOX 6309 FREEHOLD, NEW JERSEY 07728 U.S.A"/>
        <s v="OF DELAWARE 218 SCHANCK ROAD, PO BOX 6309 FREE HOLD, NJ 07728 USA"/>
        <s v="OF DELAWARE 218 SCHANCK ROAD, P.O BOX 6309 FREEHOLD, NEW JERSEY 07728 USA"/>
        <s v="DELAWARE 218 SCHANCK ROAD, PO BOX 6309, FREHOLD NEW JERSEY 07728 U.S.A"/>
        <s v="DELAWARE 218 SCHANCK ROAD, PO BOX 6309 FREEHOLD,NEW JERSEY 07728 USA"/>
        <s v="218 SCHANCK ROAD PO BOX 6309 FREEHOLD TE UNITED STATES"/>
        <s v="218 SCHANCK ROAD PO BOX 6309 FREEHOLD TE US"/>
        <s v="OF DELAWARE 218 SCHANCK ROAD, P.O BOX 6309, FREEHOLD, NEW JERSEY 07728 USA"/>
        <s v="218 SCHANCK ROAD, SUITE # 2 PO BOX 6309 FREEHOLD, NEW JERSEY 07728 USA"/>
        <s v="OF DELAWARE 218 SCHANCK ROAD, PO BOX 6309, FREEHOLD NEW JERSEY 07728, USA TEL:7323036049 FAX:7323036075"/>
        <s v="OF DELAWARE 218 SCHANCK ROAD, P.O BOX 6309 FREEHOLD, NEW JERSEY 07728, USA TEL:732-303-6049 FAX:732-303-6075"/>
        <s v="OF DELAWARE 218 SCHANCK ROAD, P.O BOX 6309 FREEHOLD, NEW JERSEY 07728, USA TEL: 7323036049, FAX: 7323036075"/>
        <s v="218 SCHANCK ROAD P.O BOX 6309, FREEHOLD, NEW JERSEY 07728 1-7323036049 TEL EX 60"/>
        <s v="C/O CHESAPEAKE WOOD PRODUCTS LLC 5274 BUCKTOWN ROAD CAMBRIDGE, MD 21613 1-7323036049 TEL EX 60"/>
        <s v="OF DELAWARE, PO BOX 6309, NJ 07728 FREEHOLD, USA"/>
        <s v="218 SCHANCK ROAD, SUITE # 2 P.O. BOX 6309 FREEHOLD, NEW JERSEY 07728 USA"/>
        <s v="DELAWARE 218 SCHANCK ROAD PO BOX 6309 FREEHOLD, NEW JERSEY 07728 U.S.A"/>
        <s v="218 SCHANCK ROAD, SUITE # 2 P.O. BOX 6309 FREEHOLD, NEW JERSEY 07728, USA"/>
        <s v="DELAWARE 218 SCHANCK ROAD, PO BOX 6309 FREEHOLD, NEW JERSEY 07728, USA"/>
        <s v="OF DELAWARE 218 SCHANCK ROAD, P.O BOX 6309 FREEHOLD, NEW JERSEY 07728 U.S.A"/>
        <s v="DELAWARE 218 SCHANCK ROAD, PO BOX 6309 FREEHOLD NEW JERSEY 07728"/>
        <s v="218 SCHANCK ROAD FREEHOLD NJ 07728 USA"/>
        <s v="OF DELAWARE 218 SCHANCK ROAD, PO BOX 6309 FREEHOLD, NEW JERSEY 07728, U.S.A TEL:7323036049 FAX:7323036075"/>
        <s v="OF DELAWARE 218 SCHANCK ROAD, P.O BOX 6309, FREEHOLD, NEW JERSEY 07728 USA TEL:732-303-6049 FAX:732-303-6075"/>
        <s v="OF DELAWARE 218 SCHANCK ROAD, PO BOX 6309, FREEHOLD, NEW JERSEY 07728, USA TEL:7323036049 FAX:7323036075"/>
        <s v="OF DELAWARE 218 SCHANCK ROAD, P.O BOX 6309 FREEHOLD, NEW JERSEY 07728, USA TEL:7323036049,FAX:7323036075"/>
        <s v="OF DELAWARE 218 SCHANCK ROAD, PO BOX 6309 FREEHOLD, NEW JERSEY 07728, USA"/>
        <s v="OF DELAWARE 218 SCHANCK ROAD, P.O BOX 6309, FREEHOLD, NEW JERSEY 07728,USA TEL;7323036049,FAX:7323036075"/>
        <s v="218 SCHANCK ROAD PO BOX 6309 FREEHOLD NEW JERSEY TE UNITED STATES"/>
        <s v="OF DELAWARE 218 SCHANCK ROAD PO BOX 6309 FREEHOLD, NEW JERSEY 07728"/>
        <s v="OF DELAWARE 218 SCHANCK ROAD, P.O BOX 6309 FREEHOLD, NEW JERSEY 07728, USA TEL:7323036049, FAX:7323036075"/>
        <s v="OF DELAWARE., 218 SCHANCK ROAD FREEHOLD NJ 07728 USA"/>
        <s v="OF DELAWARE 218 SCHANCK ROAD, PO BOX 6309 FREEHOLD, NEW JERSEY 07728, U.S.A TEL:732-303-6049 FAX:732-303-6075"/>
        <s v="218 SCHANCK ROAD, SUITE # 2 PO BOX 6309 FREEHOLD NEW JERSEY 07728 USA"/>
        <s v="DELAWARE, 218 SCHANCK ROAD PO BOX 6309, FREEHOLD NEW JERSEY 07728, USA TEL:7323036049 FAX:7323036075"/>
        <s v="218 SCHANCK ROAD, SUITE# 2 PO BOX 6309, FREEHOLD NEW JERSEY 07728 USA"/>
        <s v="DELAWARE 218 SCHANCK ROAD PO BOX 6309 FREEHOLD, NEW JERSEY 07728 USA"/>
        <s v="218 SHANCK ROAD FREEHOLD NJ 07728 USA"/>
        <s v="OF DELAWARE 218 SCHANCK ROAD, PO BO X 6309 FREEHOLD NEW JERSEY 07728 US A"/>
        <s v="218 SCHANCK ROAD FREEHOLD, NEW JERSEY 07728 USA"/>
        <s v="OF DELAWARE 218 SCHANCK ROAD, FREEH OLD NEW JERSEY 07728 U.S.A TEL:732- 303-6049 FAX:732-303-6075"/>
        <s v="OF DELAWARE 218 SCHANCK ROAD, PO BO X 6309 FREEHOLD NJ 07728 USA"/>
        <s v="218 SCHANCK ROAD, PO BOX 6309 FREEHOLD, NEW JERSEY 07728 USA"/>
        <s v="OF DELAWARE 218 SCHANCK ROAD, PO BO X 6309 FREEHOLD, NEW JERSEY 07728 U SA TEL:17323036049 FAX:17323036075"/>
        <s v="218 SCHANCK ROAD, PO BOX 6309 FREEH OLD NEW JERSEY 07728 USA"/>
        <s v="OF DELAWARE 218 SCHANCK ROAD, PO BO X 6309 FREEHOLD NEW JERSEY 07728 US A TEL:732-303-6049 FAX:732-303-607"/>
        <s v="OF DELAWARE 218 SCHANCK ROAD, PO BO X 6309, FREEHOLD, NEW JERSEY 07728, USA TEL:732-303-6049 FAX:732-303-"/>
        <s v="OF DELAWARE 218 SCHANCK ROAD, PO BO X 6309 FREEHOLD, NJ 07728 USA TEL:1 -7323036049 FAX:1-7323036075"/>
        <s v="OF DELAWARE 218 SCHANCK ROAD, PO BO X 6309 FREEHOLD NEW JERSEY 07728 US A TEL:17323036049 FAX:17323036075"/>
        <s v="OF DELAWARE 218 SCHANCK ROAD, PO BO X 6309 FREEHOLD, NEW JERSEY 07728 U SA TEL:732-303-6049 FAX:732-303-60"/>
        <s v="OF DELAWARE 218 SCHANCK ROAD, PO BO X 6309 FREEHOLD NEW JERSEY 07728 US A TEL:7323036049 FAX:7323036075"/>
        <s v="OF DELAWARE 218 SCHANCK ROAD, FREEH OLD NJ 07728 USA TEL:7323036049 FAX :7323036075"/>
        <s v="PO BOX 6309 NJ 07728 FREEHOLD 1-7323036049 TEL EX 1-732303 60"/>
        <s v="218 SCHANCK ROAD, PO. BOX 6309 FREE HOLD NEW JERSEY 07728 USA"/>
        <s v="OF DELAWARE 218 SCHANCK ROAD, PO. B OX 6309 FREEHOLD NEW JERSEY 07728 U SA"/>
        <s v="OF DELAWARE 218 SCHANCK ROAD, FREEH OLD NJ 07728 USA"/>
        <s v="218 SCHANCK ROAD, SUITE # 2 P.O. BO JERSEY CITY NJ 07308 UNITED STATES"/>
        <s v="DELAWARE 218 SCHANCK ROAD, PO BOX 6 309 FREEHOLD NEW JERSEY 07728 USA T EL:732-303-6049 FAX:732-303-6075"/>
        <s v="OF DELWARE 218 SCHANCK ROAD, FREEHO LD NJ 07728 USA"/>
        <s v="218 SCHANCK RD. FREEHOLD NJ 07728 US"/>
        <s v="218 SCHANCK ROAD, PO BOX 6309 FREEH OLD NEW JERSEY 07728 USA TEL:732-30 3-6049 FAX:732-303-6075"/>
        <s v="OF DELAWARE 218 SCHANCK ROAD, PO BO X 6309 FREEHOLD, NEW JERSEY 07728 USA TEL:732-303-6049 FAX:732-303-6"/>
        <s v="OF DELAWARE 218 SCHANCK ROAD, PO BO X 6309, FREEHOLD NEW JERSEY 07728 U SA TEL:732-303-6049 FAX:732-303-60"/>
        <s v="OF DELAWARE 218 SCHANCK ROAD, PO BO X 6309 FREEHOLD NEW JERSEY 07728 US"/>
        <s v="FAO: MR JEREMY FLAVIN"/>
        <s v="OF DELAWARE 218 SCHANCK ROAD, P.O. BOX 6309 FREEHOLD NEW JERSEY 07728 USA"/>
        <s v="DELAWARE 218 SCHANCK ROAD PO BOX 63 09 FREEHOLD NEW JERSEY 07728 USA"/>
        <s v="OF DELAWARE 218 SCHANCK ROAD, P.O B OX 6309, FREEHOLD NEW JERSEY 07728 USA TEL:732-303-6049 FAX:732-303-6"/>
        <s v="OF DELAWARE 218 SCHANCK ROAD, P.O B OX 6309, FREEHOLD NJ 07728 USA TEL: 732-303-6049 FAX:732-303-6075"/>
        <s v="DELAWARE 218 SCHANCK ROAD, PO BOX 6 309 FREEHOLD NEW JERSEY 07728 USA"/>
        <s v="DELAWARE 218 SCHANCK ROAD, P.O BOX 6309 FREEHOLD NEW JERSEY 07728 U.S. A"/>
        <s v="DELAWARE 218 SCHANCK ROAD, SUITE # 2 PO BOX 6309 FREEHOLD NJ 07728 USA TEL:732-303-6049 FAX:732-303-6075"/>
        <s v="OF DELWARE 218 SCHANCK ROAD, PO BOX 6309 FREEHOLD NEW JERSEY 07728 U.S .A"/>
        <s v="333 CHEESEQUAKE ROAD , OLD BRIDGE N OLD BRIDGE NJ 08857 UNITED STATES"/>
        <s v="DELWARE 218 SCHANCK ROAD, PO BOX 63 09 FREEHOLD NEW JERSEY 07728 U.S.A"/>
        <s v="218 SCHANCK ROAD PO BOX 6309 FREEH FREEHOLD NJ 07728 UNITED STATES"/>
        <s v="218 SCHANCK RD. FREEHOLD, NEW JERSEY 07728 732-303-6049 NJ 07728"/>
        <s v="1310 JANE ST NEW IBERIA LA 70563 1540 USA"/>
        <s v="218SCHANCK ROAD FREEHOLD, NEW JERSEY 07728 USA"/>
        <s v="218 SCHANCK ROAD PO BOX 6309 FREEHOLD, NJ 07728"/>
        <s v="6801 SHRIMP ROAD KEY WEST FL 33040 US"/>
        <s v="218 SCHANCK ROAD PO BOX 6309 FREEHOLD, NJ 07728 732-303-6049"/>
        <s v="218 SCHANCK ROAD SUITE #2 P.O. BOX 6309 FREEHOLD NJ 07728 US"/>
        <s v="DELAWARE, 218 SCHANCK RD.,POB 6309 FREEHOLD, NEW JERSEY 07728 PH.: 732-303-8049"/>
        <s v="DELAWARE, 218 SCHANCK RD.,POB 6309 FREEHOLD, NEW JERSEY 07728 PH.: 732-303-6049"/>
        <s v="OF DELAWARE P.O. BOX 6309 NJ07728 USA"/>
        <s v="PO BOX 6049218 SCHANCK RDFREEHOLD NJ 10312732-303-6075"/>
        <s v="OF DELAWARE 218, SCHANCK ROADFREEHOLD NJ 07728USA"/>
        <s v="4459 AMBOY RDSTE 4STATEN ISLAND NY 10312718-227-2990"/>
        <m/>
      </sharedItems>
    </cacheField>
    <cacheField name="SHIPPER ADDRESS" numFmtId="0">
      <sharedItems containsBlank="1">
        <s v="HAATLANDHAVEN 3 KAMPEN 8263 NL"/>
        <s v="99 LALUNI STREET, QUEENSTOWN GEORGETOWN GUYANA TEL #: 592-226-8556"/>
        <s v="99 LALUNI STREET, QUEENSTOWN GEORGETOWN GUYANA 592-226-8556"/>
        <s v="-NOT AVAILABLE-"/>
        <s v="37 AREA Q TURKEYEN, EAST COAST DEMERARA GUYANA/TEL: 592-665-3676 FACTORY: TRACK TL AGRICULTURE LAYOUT YARROWKABRA LINDEN HIGHWAY"/>
        <s v="99 LALUNI STREET, QUEENSTOWN GEORGETOWN, GUYANA 592-226-8556"/>
        <s v="99 LALUNI STREET, QUEENSTOWN QUEENSTOWN GEORGETOWN GEORGETOWN GUYANA 592-226-8556"/>
        <s v="99 LALUNI STREET, QUEENSTOWN, GEORGETOWN GUYANA TEL# 592-226-8556"/>
        <s v="99 LALUNI STREET, QUEENSTOWN GEORGETOWN GUYANA"/>
        <s v="99 LALUNI STREET QUEENSTOWN GEORGETOWN GUYANA"/>
        <s v="99 LALUNI STREET QUEENSTOWN GEORGETOWN GY"/>
        <s v="99 LALUNI STREET QUEENSTOWN GEORGETOWN GUYANA TEL:592-226-8556"/>
        <s v="99 LALUNI STREET QUEENSTOWN GEORGETOWN GUYANA TEL: 592 226 8556"/>
        <s v="99 LALUNI STREET, QUEENSTOWN GEORGETOWN GUYANA TEL: 592 226 8556"/>
        <s v="RESOURCES 464 KISKADEE DRIV, SOUTH RUIMVELDT GARDENS, GUYANA TEL:592 218 0085/ 626-7493 FAX:592 218 0054"/>
        <s v="99 LALUNI STREET QUEENSTOWN GEORGETOWN GUYANA SOUTH AMERICA"/>
        <s v="99 LALUNI STREET QUEENSTOWN GEORGETOWN GUYANA SOUTH AMERICA TEL: 592 226 8556 FAX: 592 225 7348"/>
        <s v="HAATLANDHAVEN 3 KAMPEN 8260 NL"/>
        <s v="RESOURCES INC. 464 KISKADEE DRIVE, SOUTH RUIMVELDT GARDENS GUYANA TEL:21/0085/6267493 FAX:218-0054"/>
        <s v="RESOURCES 464 KISKADEE DRIV, SOUTH RUIMVELDT GARDENS, GUYANA TEL:218-0085/ 626 7493 FAX:218 0054"/>
        <s v="RESOURCES INC. 464 KISKADEE DRIV, SOUTH RUIMVELDT GARDENS GEORGTOWN GUYANA TEL:5922180085/6267493 FAX:218-0054"/>
        <s v="RESOURCES INC. 464 KISKADEE DRIVE, SOUTH RUIMVELDT GARDENS GUYANA TEL:592218 0085/6267493 FAX:2180054"/>
        <s v="CHARITY POMEROON RIVER GUYANA, SOUTH AMERICA TEL:592 771 5200/5200 CELL:592 649 1818"/>
        <s v="RESOURCES INC. 464 KISKADEE DRIVE, SOUTH RUIMVELDT GARDEN GUYANA TEL:592 218 0085/ 626 7493 FAX:592 218 0054"/>
        <s v="GS FOREST RESOURCES INC. 464 KISKADEE DRIV, SOUTH RUIMVELDT GARDEN GUYANA TEL:592 218 0085 /6267493 FAX:592 218 0054"/>
        <s v="GS FOREST RESOURCES INC. 464 KISKADEE DRIVE, SOUTH RUIMVELDT GARDENS, GUYANA TEL:592 218 0085/ 626 7493 FAX:592 218 0054"/>
        <s v="T/A REGINALD MANBODH 464 KISKADEE DRIVE, SOUTH RUIMVELDT GARDENS, GUYANA TEL:218-0085/626-7493,FAX:218-0054"/>
        <s v="T/A REGINALD MANBODH 464 KISKADEE DRIVE SOUTH RUIMVELDT GARDENS GUYANA TEL:592 218 0085/ 626 7493 FAX:592 218 0054"/>
        <s v="BLOCK X MAIN ROAD, COVERDEN EAST BANK DEMERARA GUYANA"/>
        <s v="T/A REGINALD MANBODH 464 KISKADEE DRIVE, SOUTH RUIMVELDT GARDENS, GUYANA TEL: 5922180085, FAX:5922180054"/>
        <s v="T/A REGINALD MANBODH 464 KISKADEE DRIVE, SOUTH RUIMVELDT GARDENS, GUYANA TEL:2180085,6267493,FAX:2180054"/>
        <s v="T/A REGINALD MANBODH 464 KISKADEE DRIV, SOUTH RUIMVELDT GARDENS, GUYANA TEL:5922180085,6267493,FAX:2180054"/>
        <s v="(CFK SA). BP 53 KRIBI X"/>
        <s v="BP 53 KRIBI X"/>
        <s v="T/A REGINALD MANBODH 464 KISKADEE DRIVE, SOUTH RUIMVELDT GARDENS, GUYANA TEL: 2180085/6267493,FAX:5922180054"/>
        <s v="T/A REGINALD MANBODH 464 KISKADEE DRIVE SOUTH RUIMVELDT GARDENS, GUYANA TEL:5922180085,6267493,FAX:2180054"/>
        <s v="99 LALUNI STREET QUEENSTOWN GEORGETOWN, GUYANA 592-2268556 TEL EX 592-2268 55"/>
        <s v="BP 53 KRIBI TEL 222462241"/>
        <s v="T/A REGINALD MANBODH 464 KISKADEE DRIVE SOUTH RUIMVELDT GARDENS GUYANA TEL:5922180085/6267493 FAX:5180054"/>
        <s v="T/A REGINALD MANBODH 464 KISKADEE DRIVE SOUTH RUIMVELDT GARDENS TEL: 592 218 0085/6267493, FAX:2180054"/>
        <s v="C/O REGINALD MANBODH 464 KISKADEE DRIVE, SOUTH RUIMVELDT GARDENS, GEORGETOWN, GUYANA TEL: 5922180085,6267493 FAX:2180054"/>
        <s v="T/A REGINALD MANBODH 464 KISKADEE DRIVE, SOUTH RUIMVELDT GARDENS, GUYANA. FAX:5922180054 TEL:5922180085,5926267493,"/>
        <s v="T/A REGINALD MANBODH 464 KISKADEE DRIVE, SOUTH RUIMVELDT GARDENS, GEORGETOWN, GUYANA TEL: 5922180085,6267493,FAX:2180054"/>
        <s v="HAATLANDHAVEN 3 KAMPEN 8263 NETHERLANDS"/>
        <s v="HAATLANDHAVEN 3 KAMPEN 8260 NETHERLANDS"/>
        <s v="20 BEL AIR PROMENADE PRASHAD NAGAR, GUYANA TEL:592 218 0085/ 626 7493 FAX:592 218 0054"/>
        <s v="20 BEL AIR PROMENADE PRASHAD NAGAR, GUYANA TEL:5922180085,5926267493 FAX:5922180054"/>
        <s v="20 BEL AIR , PROMENADE, PRASHAD NAGAR, GEORGETOWN, GUYANA TEL:5922180085/5926267493 FAX:5922180054"/>
        <s v="20 BEL AIR PROMENADE, PRASHAD NAGAR, GUYANA TEL:5926267493/2180085 FAX:2180054"/>
        <s v="99 LALUNI STREET QUEENSTOWN GEORGETOWN TE GUYANA"/>
        <s v="HAATLANDHAVEN 3 8263 AS KAMPEN PO BOX 241"/>
        <s v="20 BEL AIR PROMENADE PRASHAD NAGAR GEORGETOWN, GUYANA TEL:5922180085/6267493 FAX:218-0054"/>
        <s v="HAATLANDHAVEN 3 KAMPEN ETTEN-LEUR 8263 NETHERLANDS"/>
        <s v="20 BEL AIR PROMENADE PRASHAD NAGAR, GUYANA, TEL:592-218-0085 /626-7493 FAX:592-218-0054"/>
        <s v="20 BEL AIR PROMENADE PRASHAD NAGAR, GUYANA TEL:592-218-0085/626-7493 FAX:592-218-0054"/>
        <s v="99 LALUNI STREET QUEENSTOWN GEORGET OWN GUYANA"/>
        <s v="HAAT LANDHAVEN 3 8263 AS KAMPEN KAMPEN NETHERLANDS"/>
        <s v="61-62 HADFIELD &amp; CROSS STREET WERK- EN-RUST GEORGETOWN GUYANA"/>
        <s v="HAATLANDHAVEN 3 8263 AS KAMPEN"/>
        <s v="20 BEL AIR PROMENADE PRASHAD NAGAR GUYANA TEL:592 218 0085/ 626 7493 F AX:592 218 0054"/>
        <s v="61-62 HADFIELD &amp; CROAL STREET WERK- EN-RUST GEORGETOWN GUYANA"/>
        <s v="99 LALUNI STREET QUEENSTOWN, GEORGETOWN GUYANA"/>
        <s v="81 STONE AVENUE SECTION M CAMPBELLV ILLE GEORGETOWN GUYANA"/>
        <s v="20 BEL AIR PROMENADE PRASHAD NAGAR GUYANA TEL:592 218-0085/ 592 626 74 93 FAX:592 218 0054"/>
        <s v="HAATLANDHAVEN 3 8263 AS KAMPEN THE NETHERLANDS"/>
        <s v="DURABLE WOOD PRODUCTS ENTERPRISES 8 1 STONE AVENUE SECTION M CAMPBELLVI LLE, GEORGETOWN GUYANA"/>
        <s v="20 BEL AIR PROMENADE PRASHAD NAGAR GUYANA TEL:592 218 0085/ 626-7493 F AX:592 218 0054"/>
        <s v="99 LALUNI STREET QUEENSTOWN GEORGET OWN GUYANA SOUTH AMERICA"/>
        <s v="20 BEL AIR PROMENADE PRASHAD NAGAR. GUYANA"/>
        <s v="81 STONE AVENUE SECTION M CAMBELLVILLE GEORGTOWN"/>
        <s v="HAAT LANDHAVEN 3 AS KAMPEN KAMPEN 8263 NETHERLANDS"/>
        <s v="LOT 10-12 LOMBARD STREET GEORGETOW N GUYANA"/>
        <s v="FOR ACCOUNT CFK SA BP. 1616 DOUALA - CAMEROUN 237-33428022 TEL EX 237-3342 33"/>
        <s v="LOT 1-4 AND 10-12 LOMBARD STREET G EORGETOWN GUYANA"/>
        <s v="LOT 1-4 10-12 LOMBARD STREET GEORG ETOWN GUYANA"/>
        <s v="20 BEL AIR PROMENADE PRASHAD NAGAR, GEORGETOWN GUYANA TEL:592 218 0085 / 626 7493 FAX:592 218 0054"/>
        <s v="20 BEL AIR PROMENADE PRASHAD NAGAR GEORGETOWN GUYANA TEL:592 218 0085 / 592 626 7493 FAX:592 218 0054"/>
        <s v="NO. 1 STONE AVENUE SECTION M GEORGETOWN GY"/>
        <s v="AS FORWARDING AGENTS FOR WIJMA KAMPEN B.V. HAATLANDHAVEN 3 POSTBUS 241 8260 AE KAMPEN NEDERLAND"/>
        <s v="99 LALUNI STREET QUEENSTOWN GEORGETOWN, GUYANA"/>
        <s v="46 COVENT GARDEN EAST BANK GEORGETOWN GUYANA"/>
        <s v="99 LALUNI STREET QUEENSTOWN GEORGETOWN GUYANA 592-226-8556"/>
        <s v="99 LALUNI ST QUEENSTOWN GEORGETOWN GUYANA GUY"/>
        <s v="AS FORWARDING AGENTS TO WIJMA KAMPEN B.V. HAATLANDHAVEN 3 8263 AS KAMPEN"/>
        <s v="20 BEL AIR PROMENADE PRASHAD NAGAR, GEORGETOWN GUYANA"/>
        <s v="HAAT LANDHAVEN 3 AS KAMPEN 8263 NETHERLANDS"/>
        <s v="10-12 LOMBARD STREET GEORGETOWN, GUYANA"/>
        <s v="BEL AIR PROMENADE PRASHAD NAGAR, GEORGETOWN GUYANA"/>
        <s v="HAATLANDHAVEN 3 KAMPEN AS 8263 NETHERLANDS"/>
        <s v="HAATLANDHAVEN 3, AS KAMPEN 8263 NETHERLANDS"/>
        <s v="HAATLANDHAVEN 3 AS KAMPEN KAMPEN 8263 NETHERLANDS"/>
        <s v="HAAT LANDHAVEN 3 KAMPEN 8263 NETHERLANDS"/>
        <s v="99 LALUNI STREET QUEENSTOWN, GEORGETOWN, GUYANA 55 21 3305 8389"/>
        <s v="99 LALUNI STREET QUEENSTOWN, GEORGETOWN, GUYANA"/>
        <s v="POSTBUS 241 8260 AE KAMPEN THE NETHERLANDS"/>
        <s v="BONANJOBP 263ZONE DES PROFESSIONS MARITIMES DOUA237-33427214 TELEX 55222 KN"/>
        <s v="HAAT LANDHAVEN 3POSTBUS 241, AS KAMPENKAMPEN 8263NETHERLANDS"/>
        <s v="FOR ACCOUNT OF WIJMA P.O BOX1616 DOUALA - CAMEROON237-33428022"/>
        <s v="FOR ACCOUNT OF WIJMA P.O. BOX1616 DOUALA-CAMEROUN237-3428022"/>
        <s v="FOR ACCOUNT OF WIJMA P.O. BOX1616 DOULA-CAMERROON237-3428022"/>
        <s v="P/C WIJMA BP 1616 DOUALACAMEROUN237-3428022"/>
        <m/>
      </sharedItems>
    </cacheField>
    <cacheField name="ZIP CODE">
      <sharedItems containsBlank="1" containsMixedTypes="1" containsNumber="1" containsInteger="1">
        <n v="7728.0"/>
        <s v=" "/>
        <n v="21613.0"/>
        <n v="7308.0"/>
        <n v="0.0"/>
        <n v="8857.0"/>
        <n v="70563.0"/>
        <n v="33040.0"/>
        <n v="60492.0"/>
        <n v="10312.0"/>
        <m/>
      </sharedItems>
    </cacheField>
    <cacheField name="NO. OF CONTAINERS" numFmtId="0">
      <sharedItems containsString="0" containsBlank="1" containsNumber="1" containsInteger="1">
        <n v="1.0"/>
        <n v="2.0"/>
        <n v="3.0"/>
        <n v="4.0"/>
        <n v="5.0"/>
        <n v="0.0"/>
        <m/>
      </sharedItems>
    </cacheField>
    <cacheField name="CONTAINER NUMBER" numFmtId="0">
      <sharedItems containsBlank="1">
        <s v="CMAU0577316"/>
        <s v="BMOU1270960"/>
        <s v="ZCSU7221791"/>
        <s v="TGBU4082342"/>
        <s v="ZCSU7090433"/>
        <s v="ZCSU7616507"/>
        <s v="CSLU2301789 CSNU2267336"/>
        <s v="TCNU6953920"/>
        <s v="TIIU2237790"/>
        <s v="UACU4101212"/>
        <s v="TLLU3335196"/>
        <s v="FCIU5240088"/>
        <s v="OOCU0412267"/>
        <s v="CSNU1935852"/>
        <s v="CSNU1644029"/>
        <s v="TLLU8395285"/>
        <s v="UNSU0063880"/>
        <s v="TEMU7836894"/>
        <s v="ZCSU6560743"/>
        <s v="GCNU1309445"/>
        <s v="GCNU1427725"/>
        <s v="CMAU4867632 CMAU5805764"/>
        <s v="EGHU3732158 EGSU3226976 EGSU3335220"/>
        <s v="GLDU5429998 HLXU1056310"/>
        <s v="GESU3976686 RFCU2259608"/>
        <s v="EISU2276087 TCLU3804470"/>
        <s v="ZCSU7617484"/>
        <s v="EMCU6411963"/>
        <s v="DRYU2449708"/>
        <s v="EITU3112440"/>
        <s v="ZCSU7784769"/>
        <s v="ZCSU7442088"/>
        <s v="EGHU3463906 TLLU2042980"/>
        <s v="ZCSU6920752"/>
        <s v="JXLU7840224"/>
        <s v="TCNU5326079"/>
        <s v="ZCSU6552270"/>
        <s v="GCNU4737658 TCKU2077506"/>
        <s v="ZCSU7426364"/>
        <s v="JXLU6639010"/>
        <s v="NC"/>
        <s v="ZCSU6621094"/>
        <s v="TCNU5370997"/>
        <s v="TEMU7608913"/>
        <s v="TGBU7067085"/>
        <s v="CAAU5289410"/>
        <s v="ZCSU6936609"/>
        <s v="JXLU7812942"/>
        <s v="ZCSU7692739"/>
        <s v="ZCSU8636370"/>
        <s v="ZCSU8564028"/>
        <s v="TCLU8271542"/>
        <s v="TCNU4739057"/>
        <s v="TCKU6756803"/>
        <s v="TCNU2753225"/>
        <s v="ZCSU8853083"/>
        <s v="GAOU6098549"/>
        <s v="OOLU1903045"/>
        <s v="TCNU6433127"/>
        <s v="FSCU8322358"/>
        <s v="ZCSU8845724"/>
        <s v="SEGU6237160"/>
        <s v="GLDU9838757"/>
        <s v="CAIU8606676"/>
        <s v="CAIU7356356"/>
        <s v="BSIU9527860"/>
        <s v="TLLU5793710"/>
        <s v="ZCSU8938175"/>
        <s v="CSLU2255596"/>
        <s v="FSCU8090360"/>
        <s v="ZCSU8624810"/>
        <s v="TGBU7218670"/>
        <s v="AXIU1599862"/>
        <s v="TGBU7130017"/>
        <s v="ZCSU8810158"/>
        <s v="TCNU8674550"/>
        <s v="TCNU5091014"/>
        <s v="ZCSU7029829"/>
        <s v="ZCSU8912313"/>
        <s v="GAOU6041306"/>
        <s v="TCNU1064999"/>
        <s v="OOCU6975015"/>
        <s v="CRSU9061786"/>
        <s v="UETU5936550"/>
        <s v="TCNU4555240"/>
        <s v="ZIMU1147490"/>
        <s v="ZCSU7006891"/>
        <s v="TCNU5092330"/>
        <s v="TGBU5477922"/>
        <s v="ZCSU7014808"/>
        <s v="OOCU7676370 OOLU8057735 OOLU8287743"/>
        <s v="ACLU9748477"/>
        <s v="ZCSU7101163"/>
        <s v="ZCSU8835069"/>
        <s v="ZCSU7052407"/>
        <s v="TCLU3327865 TGHU1507846"/>
        <s v="DFSU2101586 ECMU1685895"/>
        <s v="ZCSU8995848"/>
        <s v="ZCSU7104753"/>
        <s v="TCNU8603500"/>
        <s v="TGHU1241268"/>
        <s v="BSIU9705257"/>
        <s v="CAIU9227506"/>
        <s v="OOLU9897669 OOCU7274977 OOLU9676185 OOCU7026414"/>
        <s v="CMAU7021421 BMOU4012125 TLLU5202187 TRLU7342912"/>
        <s v="FSCU9619295"/>
        <s v="ZCSU8692899"/>
        <s v="OOLU8535095 OOLU9509188 OOLU9870040"/>
        <s v="ZCSU7046180"/>
        <s v="TLLU4302900"/>
        <s v="TEMU6795785"/>
        <s v="ZCSU7113210"/>
        <s v="ZCSU8695917"/>
        <s v="ZCSU8360908"/>
        <s v="ZCSU7046554"/>
        <s v="TLLU4592162"/>
        <s v="BSIU9118286"/>
        <s v="FSCU8227807"/>
        <s v="DRYU9418139"/>
        <s v="TCNU4561176"/>
        <s v="SEGU5779952"/>
        <s v="TGBU5335661"/>
        <s v="MSKU0768761"/>
        <s v="SUDU6644308"/>
        <s v="MRKU5340120"/>
        <s v="TCNU8778088"/>
        <s v="APZU3801511"/>
        <s v="SUDU8723685"/>
        <s v="MSKU9958931"/>
        <s v="MSKU9775083"/>
        <s v="MRKU2668800"/>
        <s v="ZCSU8249983"/>
        <s v="MRSU3626801"/>
        <s v="ZCSU8773178"/>
        <s v="MRKU4781986"/>
        <s v="BSIU9708493"/>
        <s v="ZCSU7043299"/>
        <s v="ZCSU6551248"/>
        <s v="TCNU8767611"/>
        <s v="TCNU4580469 TCNU2301668 ZCSU8547843"/>
        <s v="TCNU4944998 OOLU9261980"/>
        <s v="FCIU8332613"/>
        <s v="TCNU2289900 SEGU4877297"/>
        <s v="EITU1859817"/>
        <s v="FCIU9044524"/>
        <s v="ZCSU8649172 ZCSU8703247"/>
        <s v="TCLU5748631 KKFU7980693 NYKU4931607"/>
        <s v="NYKU4981779 NYKU5916016"/>
        <s v="ZCSU8564115"/>
        <s v="WFHU5179433"/>
        <s v="OOCU7363246 OOLU7954944"/>
        <s v="TEMU6768970"/>
        <s v="TCNU5779990"/>
        <s v="ZCSU8606817"/>
        <s v="SEGU5203400"/>
        <s v="TCNU5322880"/>
        <s v="ZCSU8687697"/>
        <s v="BSIU9712404"/>
        <s v="TEMU6753080"/>
        <s v="TLLU4591968"/>
        <s v="ZCSU8757834 JXLU8442307"/>
        <s v="CMAU5719666"/>
        <s v="TCNU4863330"/>
        <s v="ZCSU8582232"/>
        <s v="EITU1076642"/>
        <s v="ZCSU6017891"/>
        <s v="FCIU8642028"/>
        <s v="ZCSU8238470"/>
        <s v="BSIU9587494"/>
        <s v="ZCSU8875518"/>
        <s v="FCIU8925028"/>
        <s v="ZCSU8940589"/>
        <s v="TCNU6825642"/>
        <s v="ACLU9770090 GCNU1198932"/>
        <s v="ZCSU8583310"/>
        <s v="TCNU5400176"/>
        <s v="FSCU6759436"/>
        <s v="GCNU4729837 ACLU9657016"/>
        <s v="ZCSU7000276 TEMU6751827"/>
        <s v="CRSU9077437 TCNU8186582 ZCSU8841863"/>
        <s v="BMOU4501677"/>
        <s v="ZCSU8619780"/>
        <s v="ZCSU7013632"/>
        <s v="SEGU5285353"/>
        <s v="DFSU6536340"/>
        <s v="ZCSU8216803"/>
        <s v="ZCSU8870408"/>
        <s v="ZCSU8643699"/>
        <s v="TCNU6906174"/>
        <s v="ZCSU8491169"/>
        <s v="ZCSU8668300"/>
        <s v="GVCU5008275"/>
        <s v="GVDU2043419"/>
        <s v="ZCSU8431468"/>
        <s v="DFSU6298299"/>
        <s v="ZCSU8968415"/>
        <s v="JXLU2746766"/>
        <s v="ZCSU8724337"/>
        <s v="ZCSU8494403"/>
        <s v="ZIMU1303572"/>
        <s v="ZCSU8793507"/>
        <s v="UESU4536601"/>
        <s v="ZCSU8453657"/>
        <s v="ZCSU8616970"/>
        <s v="TCNU8750434"/>
        <s v="ZCSU7014135"/>
        <s v="ZCSU8717071"/>
        <s v="AMFU8641241"/>
        <s v="ZCSU8205368"/>
        <s v="ACLU9630524"/>
        <s v="ZCSU8331453"/>
        <s v="ZCSU8851007"/>
        <s v="TCNU8530954"/>
        <s v="ZCSU8995426"/>
        <s v="TCKU9352071 CAIU8253970"/>
        <s v="MSKU5013942 MSKU5207505"/>
        <s v="FSCU6547720"/>
        <s v="TCNU8888927"/>
        <s v="ZCSU2572387 ZCSU8479076 ZCSU2585131 ZCSU8925265"/>
        <s v="ZCSU8641192"/>
        <s v="ZCSU8096776"/>
        <s v="AMFU8954966"/>
        <s v="FSCU9288427"/>
        <s v="FCIU8693025"/>
        <s v="TGHU8561535"/>
        <s v="CRSU9046858"/>
        <s v="ZCSU8683264"/>
        <s v="ZCSU2776415"/>
        <s v="ZCSU8989296"/>
        <s v="FSCU6707031 FCIU8911810 FSCU3881435"/>
        <s v="MSCU6541380"/>
        <s v="ZCSU8877763"/>
        <s v="ZIMU1096074 ZCSU8578567"/>
        <s v="CAIU9221832 ZCSU8553872"/>
        <s v="ZCSU8802506"/>
        <s v="ZCSU7004245"/>
        <s v="FCIU8639132"/>
        <s v="ZCSU8794566"/>
        <s v="MSCU9010834"/>
        <s v="CLHU8688709"/>
        <s v="ZCSU8943783"/>
        <s v="TGHU6311774 CLHU8482894"/>
        <s v="ZCSU8394174"/>
        <s v="ZCSU8304289"/>
        <s v="TEMU6796483"/>
        <s v="TGHU4379902 MSCU8514358 GLDU0872940"/>
        <s v="ZCSU8238607"/>
        <s v="ZCSU7008030"/>
        <s v="ZCSU8560629"/>
        <s v="TCNU5358522"/>
        <s v="ZCSU2601870"/>
        <s v="TEMU6767593 XINU8091369 TEMU6746179"/>
        <s v="ZCSU2549704"/>
        <s v="ZIMU2845686"/>
        <s v="ZCSU8670930 FCIU8645618"/>
        <s v="ZCSU2736710"/>
        <s v="ZCSU2618554"/>
        <s v="ZCSU8644777 ZCSU8638096"/>
        <s v="INKU2615182"/>
        <s v="ZCSU8256051"/>
        <s v="ZCSU8546298"/>
        <s v="ZCSU2797594"/>
        <s v="ZCSU8861828"/>
        <s v="ZCSU8214436"/>
        <s v="GVCU4006128"/>
        <s v="UESU4351634"/>
        <s v="FSCU4722037 ZCSU2650617"/>
        <s v="TCNU8186432"/>
        <s v="ZCSU8699110 ZIMU2837910"/>
        <s v="ZIMU1341762"/>
        <s v="ZCSU8708932"/>
        <s v="ZCSU8267694"/>
        <s v="ZCSU7012106"/>
        <s v="ZCSU8470973"/>
        <s v="ZCSU8618232"/>
        <s v="ZCSU2797167 ZCSU8775761"/>
        <s v="ZCSU8492735"/>
        <s v="ZCSU8747158"/>
        <s v="ZCSU8945718"/>
        <s v="TGHU9360710"/>
        <s v="ZCSU8265428"/>
        <s v="ZCSU8232620"/>
        <s v="DFSU6304128 FSCU6270640"/>
        <s v="ZCSU8935406"/>
        <s v="ZCSU8262286"/>
        <s v="ZCSU8942344"/>
        <s v="ZCSU8330713"/>
        <s v="ZCSU8292721"/>
        <s v="ZCSU7012451"/>
        <s v="ZCSU8691362"/>
        <s v="ZCSU8269193"/>
        <s v="MSCU5612005"/>
        <s v="TRLU6587021"/>
        <s v="BMOU4503345"/>
        <s v="OOLU8230516"/>
        <s v="MSCU7863490 MSCU9877770"/>
        <s v="TRLU4426521"/>
        <s v="CARU9790120 DFSU6502972"/>
        <s v="SMLU7850913 TRLU5679545"/>
        <s v="FSCU6525211"/>
        <s v="FSCU6373058"/>
        <s v="OOLU8295060 BMOU4459010 OOLU8085681 OOLU8691586 OOLU5754720"/>
        <s v="APZU3894010"/>
        <s v="OOLU8309776"/>
        <s v="FSCU6409042 TTNU9877848 TTRU4832249"/>
        <s v="OOLU8456041"/>
        <s v="OOLU8113891 OOLU8720046"/>
        <s v="OOLU8554114"/>
        <s v="TCNU8430934"/>
        <s v="ECMU1263170"/>
        <s v=" "/>
        <m/>
      </sharedItems>
    </cacheField>
    <cacheField name="CONTAINER TYPE">
      <sharedItems containsBlank="1" containsMixedTypes="1" containsNumber="1" containsInteger="1">
        <s v=" "/>
        <n v="2210.0"/>
        <n v="4500.0"/>
        <s v="45G1"/>
        <s v="22G1 22G1"/>
        <s v="22G1"/>
        <s v="4500 4500"/>
        <n v="4300.0"/>
        <n v="4510.0"/>
        <n v="2200.0"/>
        <s v="2200 2200"/>
        <s v="4500 4500 4500 4500"/>
        <s v="4EB0"/>
        <s v="4500 4500 4500"/>
        <s v="4FG0 4FG0 4FG0"/>
        <n v="4261.0"/>
        <n v="4200.0"/>
        <s v="2CB0 2CB0"/>
        <s v="4200 4500 4200 4500"/>
        <s v="4500 4500 2200"/>
        <s v="2200 4500"/>
        <s v="4310 4510 4510"/>
        <s v="4200 4200"/>
        <s v="4500 2200"/>
        <s v="4200 4500"/>
        <n v="4310.0"/>
        <s v="4510 4510"/>
        <s v="45G0"/>
        <s v="45G0 45G0 45G0"/>
        <m/>
      </sharedItems>
    </cacheField>
    <cacheField name="QUANTITY" numFmtId="0">
      <sharedItems containsString="0" containsBlank="1" containsNumber="1" containsInteger="1">
        <n v="12.0"/>
        <n v="9.0"/>
        <n v="33.0"/>
        <n v="10.0"/>
        <n v="37.0"/>
        <n v="17.0"/>
        <n v="25.0"/>
        <n v="8.0"/>
        <n v="11.0"/>
        <n v="104.0"/>
        <n v="28.0"/>
        <n v="13.0"/>
        <n v="35.0"/>
        <n v="21.0"/>
        <n v="20.0"/>
        <n v="26.0"/>
        <n v="59.0"/>
        <n v="5.0"/>
        <n v="16.0"/>
        <n v="23.0"/>
        <n v="31.0"/>
        <n v="242.0"/>
        <n v="91.0"/>
        <n v="120.0"/>
        <n v="241.0"/>
        <n v="305.0"/>
        <n v="74.0"/>
        <n v="27.0"/>
        <n v="162.0"/>
        <n v="30.0"/>
        <n v="24.0"/>
        <n v="105.0"/>
        <n v="93.0"/>
        <n v="232.0"/>
        <n v="1370.0"/>
        <n v="2.0"/>
        <n v="134.0"/>
        <n v="110.0"/>
        <n v="38.0"/>
        <n v="40.0"/>
        <n v="130.0"/>
        <n v="216.0"/>
        <n v="22.0"/>
        <n v="187.0"/>
        <n v="265.0"/>
        <n v="42.0"/>
        <n v="32.0"/>
        <n v="19.0"/>
        <n v="200.0"/>
        <n v="288.0"/>
        <n v="156.0"/>
        <n v="39.0"/>
        <n v="7.0"/>
        <n v="196.0"/>
        <n v="75.0"/>
        <n v="170.0"/>
        <n v="45.0"/>
        <n v="920.0"/>
        <n v="155.0"/>
        <n v="36.0"/>
        <n v="360.0"/>
        <n v="6.0"/>
        <n v="138.0"/>
        <n v="128.0"/>
        <n v="86.0"/>
        <n v="220.0"/>
        <n v="29.0"/>
        <n v="129.0"/>
        <n v="495.0"/>
        <n v="112.0"/>
        <n v="89.0"/>
        <n v="81.0"/>
        <n v="132.0"/>
        <n v="190.0"/>
        <n v="163.0"/>
        <n v="70.0"/>
        <n v="69.0"/>
        <n v="140.0"/>
        <n v="159.0"/>
        <n v="160.0"/>
        <n v="51.0"/>
        <n v="152.0"/>
        <n v="57.0"/>
        <n v="147.0"/>
        <n v="153.0"/>
        <n v="41.0"/>
        <n v="148.0"/>
        <n v="103.0"/>
        <n v="77.0"/>
        <n v="76.0"/>
        <n v="98.0"/>
        <n v="270.0"/>
        <n v="18.0"/>
        <n v="46.0"/>
        <n v="68.0"/>
        <n v="139.0"/>
        <n v="212.0"/>
        <n v="260.0"/>
        <n v="240.0"/>
        <n v="54.0"/>
        <n v="245.0"/>
        <n v="49.0"/>
        <n v="63.0"/>
        <n v="53.0"/>
        <n v="121.0"/>
        <n v="166.0"/>
        <n v="34.0"/>
        <n v="625.0"/>
        <n v="1087.0"/>
        <n v="875.0"/>
        <n v="772.0"/>
        <n v="900.0"/>
        <n v="540.0"/>
        <n v="204.0"/>
        <n v="64.0"/>
        <n v="151.0"/>
        <n v="85.0"/>
        <n v="276.0"/>
        <n v="225.0"/>
        <n v="87.0"/>
        <n v="50.0"/>
        <n v="44.0"/>
        <n v="72.0"/>
        <n v="15.0"/>
        <n v="192.0"/>
        <n v="48.0"/>
        <n v="180.0"/>
        <n v="3.0"/>
        <n v="600.0"/>
        <n v="60.0"/>
        <n v="55.0"/>
        <n v="14.0"/>
        <n v="715.0"/>
        <n v="307.0"/>
        <n v="58.0"/>
        <n v="1416.0"/>
        <n v="123.0"/>
        <n v="209.0"/>
        <n v="320.0"/>
        <n v="146.0"/>
        <n v="52.0"/>
        <n v="47.0"/>
        <n v="164.0"/>
        <n v="43.0"/>
        <n v="67.0"/>
        <n v="4.0"/>
        <n v="1.0"/>
        <n v="115.0"/>
        <n v="80.0"/>
        <n v="464.0"/>
        <n v="111.0"/>
        <n v="127.0"/>
        <n v="62.0"/>
        <n v="452.0"/>
        <n v="88.0"/>
        <n v="302.0"/>
        <n v="281.0"/>
        <n v="133.0"/>
        <n v="222.0"/>
        <n v="199.0"/>
        <n v="65.0"/>
        <n v="126.0"/>
        <n v="700.0"/>
        <m/>
      </sharedItems>
    </cacheField>
    <cacheField name="QUANTITY UNIT" numFmtId="0">
      <sharedItems containsBlank="1">
        <s v="PKG"/>
        <s v="PCS"/>
        <s v="BDL"/>
        <s v="BOX"/>
        <s v="CNT"/>
        <s v="BNDLS"/>
        <s v="BNDL"/>
        <s v="BUNDL"/>
        <m/>
      </sharedItems>
    </cacheField>
    <cacheField name="MEASUREMENT" numFmtId="0">
      <sharedItems containsString="0" containsBlank="1" containsNumber="1" containsInteger="1">
        <n v="0.0"/>
        <n v="592.0"/>
        <n v="757.0"/>
        <n v="586.0"/>
        <n v="764.0"/>
        <n v="707.0"/>
        <n v="718.0"/>
        <n v="720.0"/>
        <n v="755.0"/>
        <n v="594.0"/>
        <n v="591.0"/>
        <n v="723.0"/>
        <n v="596.0"/>
        <n v="593.0"/>
        <n v="700.0"/>
        <n v="733.0"/>
        <n v="679.0"/>
        <n v="683.0"/>
        <n v="583.0"/>
        <n v="918.0"/>
        <n v="758.0"/>
        <n v="600.0"/>
        <n v="767.0"/>
        <n v="540.0"/>
        <n v="607.0"/>
        <n v="613.0"/>
        <n v="616.0"/>
        <n v="759.0"/>
        <n v="609.0"/>
        <n v="747.0"/>
        <n v="664.0"/>
        <n v="611.0"/>
        <n v="617.0"/>
        <n v="774.0"/>
        <n v="800.0"/>
        <n v="717.0"/>
        <n v="610.0"/>
        <n v="863.0"/>
        <n v="595.0"/>
        <n v="515.0"/>
        <n v="819.0"/>
        <n v="650.0"/>
        <n v="615.0"/>
        <n v="897.0"/>
        <n v="597.0"/>
        <n v="562.0"/>
        <n v="768.0"/>
        <n v="602.0"/>
        <n v="585.0"/>
        <n v="782.0"/>
        <n v="750.0"/>
        <n v="576.0"/>
        <n v="573.0"/>
        <n v="598.0"/>
        <n v="560.0"/>
        <n v="499.0"/>
        <n v="526.0"/>
        <n v="587.0"/>
        <n v="533.0"/>
        <n v="624.0"/>
        <n v="827.0"/>
        <n v="887.0"/>
        <n v="535.0"/>
        <n v="16.0"/>
        <n v="17.0"/>
        <n v="18.0"/>
        <n v="19.0"/>
        <n v="696.0"/>
        <n v="692.0"/>
        <n v="551.0"/>
        <n v="488.0"/>
        <n v="605.0"/>
        <n v="2538.0"/>
        <n v="1171.0"/>
        <n v="666.0"/>
        <n v="564.0"/>
        <n v="672.0"/>
        <n v="920.0"/>
        <n v="1716.0"/>
        <n v="961.0"/>
        <n v="665.0"/>
        <n v="661.0"/>
        <n v="688.0"/>
        <n v="721.0"/>
        <n v="519.0"/>
        <n v="555.0"/>
        <n v="660.0"/>
        <n v="713.0"/>
        <n v="572.0"/>
        <n v="32180.0"/>
        <n v="12.0"/>
        <n v="27.0"/>
        <n v="42.0"/>
        <n v="21.0"/>
        <n v="48.0"/>
        <n v="13.0"/>
        <n v="36.0"/>
        <n v="15.0"/>
        <n v="9.0"/>
        <n v="26.0"/>
        <n v="14.0"/>
        <n v="30.0"/>
        <n v="23.0"/>
        <n v="28.0"/>
        <n v="10.0"/>
        <n v="1048.0"/>
        <n v="356.0"/>
        <n v="2.0"/>
        <n v="6.0"/>
        <n v="69.0"/>
        <n v="33.0"/>
        <n v="4.0"/>
        <n v="8.0"/>
        <n v="78.0"/>
        <n v="114.0"/>
        <n v="119.0"/>
        <n v="56.0"/>
        <n v="44.0"/>
        <m/>
      </sharedItems>
    </cacheField>
    <cacheField name="MEASUREMENT UNIT" numFmtId="0">
      <sharedItems containsBlank="1">
        <s v=" "/>
        <s v="CF"/>
        <s v="CM"/>
        <s v="X"/>
        <m/>
      </sharedItems>
    </cacheField>
    <cacheField name="BILL OF LADING" numFmtId="0">
      <sharedItems containsBlank="1">
        <s v="RSECUSNYC5040344"/>
        <s v="RSECUSNYC5030316"/>
        <s v="ZIMUGTG0020335"/>
        <s v="RSECUSNYC5030228"/>
        <s v="ZIMUGTG0020254"/>
        <s v="ZIMUGTG0020262"/>
        <s v="RSECUSNYC5020297"/>
        <s v="ZIMUGTG0020176"/>
        <s v="RSECUSNYC5010286"/>
        <s v="RSECUSNYC5010221"/>
        <s v="RSECUSNYC4120266"/>
        <s v="RSECUSNY4120163A"/>
        <s v="RSECUSNY4120163B"/>
        <s v="RSECUSNY4120163C"/>
        <s v="RSECUSNY4120075C"/>
        <s v="RSECUSNY4120075A"/>
        <s v="RSECUSNYC4110250"/>
        <s v="ZIMUGTG0019667"/>
        <s v="ZIMUGTG0019677"/>
        <s v="RSECUSNYC4070421"/>
        <s v="RSECUSNYC4070091"/>
        <s v="RSECUSNYC4060406"/>
        <s v="RSECUSNYC4050267"/>
        <s v="RSECUSNYC4020207"/>
        <s v="RSECUSNYC4020206"/>
        <s v="RSECUSNYC4020080"/>
        <s v="ZIMUGTG0018555"/>
        <s v="RSECUSNYC3110413"/>
        <s v="RSECUSNYC3110204"/>
        <s v="RSECUSNYC3100426"/>
        <s v="ZIMUGTG0018129"/>
        <s v="ZIMUGTG0017910"/>
        <s v="RSECUSNYC3070416"/>
        <s v="ZIMUGTG0017891"/>
        <s v="ZIMUGTG0017851"/>
        <s v="ZIMUGTG0017646"/>
        <s v="ZIMUGTG0017603"/>
        <s v="RSECUSNYC3020412"/>
        <s v="ZIMUGTG0017581"/>
        <s v="ZIMUGTG0017446"/>
        <s v="OBUKOB119122202"/>
        <s v="OBUKOB119122203"/>
        <s v="ZIMUGTG0017413"/>
        <s v="ZIMUGTG0017427"/>
        <s v="ZIMUGTG0017316"/>
        <s v="ZIMUGTG0017241"/>
        <s v="ZIMUGTG0017132"/>
        <s v="ZIMUGTG0017074"/>
        <s v="ZIMUGTG0016971"/>
        <s v="ZIMUGTG0016858"/>
        <s v="ZIMUGTG0016602"/>
        <s v="OBUKOB818122101"/>
        <s v="OBUKOB818122103"/>
        <s v="ZIMUGTG0016587"/>
        <s v="ZIMUGTG0016583"/>
        <s v="RSECUSNYC1080120"/>
        <s v="ZIMUGTG0016312"/>
        <s v="ZIMUGTG0016200"/>
        <s v="ZIMUGTG0016220"/>
        <s v="OBUKOB1009062101"/>
        <s v="ZIMUGTG0016177"/>
        <s v="IDMCB193017001"/>
        <s v="RSECUSNYC1050147"/>
        <s v="ZIMUGTG0016150"/>
        <s v="ZIMUGTG0016072"/>
        <s v="ZIMUGTG0016058"/>
        <s v="RSECUSNYC1030631"/>
        <s v="RSECUSNYC1030632"/>
        <s v="RSECUSNYC1030101"/>
        <s v="RSECUSNYC1030102"/>
        <s v="ZIMUGTG0016012"/>
        <s v="ZIMUGTG0015979"/>
        <s v="ZIMUGTG0015924"/>
        <s v="RSECUSNYC0120098"/>
        <s v="ZIMUGTG0015849"/>
        <s v="ZIMUGTG0015860"/>
        <s v="ZIMUGTG0015796"/>
        <s v="ZIMUGTG0015795"/>
        <s v="ZIMUGTG0015782"/>
        <s v="ZIMUGTG0015750"/>
        <s v="ZIMUGTG0015703"/>
        <s v="ZIMUGTG0015677"/>
        <s v="ZIMUGTG0015663"/>
        <s v="ZIMUGTG0015669"/>
        <s v="ZIMUGTG0015632"/>
        <s v="ZIMUGTG0015533"/>
        <s v="RSECUSNYC0080129"/>
        <s v="OBUKOB717062001"/>
        <s v="ZIMUGTG0015395"/>
        <s v="ZIMUGTG0015382"/>
        <s v="ZIMUGTG0015307"/>
        <s v="ZIMUGTG0015320"/>
        <s v="ZIMUGTG0015305"/>
        <s v="ZIMUGTG0015293"/>
        <s v="ZIMUGTG0015160"/>
        <s v="ZIMUGTG0015125"/>
        <s v="RSECUSNYC0020152"/>
        <s v="RSECUSNYC0010082"/>
        <s v="ZIMUGTG14910"/>
        <s v="ZIMUGTG14961"/>
        <s v="ZIMUGTG14881"/>
        <s v="CMDUDLO0131645B"/>
        <s v="CMDUDLO0131674"/>
        <s v="ZIMUGTG14771"/>
        <s v="ZIMUGTG14782"/>
        <s v="ZIMUGTG14783"/>
        <s v="CMDUDLO0131645A"/>
        <s v="ZIMUGTG14701"/>
        <s v="ZIMUGTG14659"/>
        <s v="RSECUSNYC9070545"/>
        <s v="RSECUSNYC9070085"/>
        <s v="RSECUSNYC9070097"/>
        <s v="OBUKOB305061901"/>
        <s v="OBUKOB305061902"/>
        <s v="ZIMUGTG14225"/>
        <s v="RSECUSNYC9050072"/>
        <s v="ZIMUGTG14170"/>
        <s v="ZIMUGTG14111"/>
        <s v="ZIMUGTG14084"/>
        <s v="ZIMUGTG14060"/>
        <s v="ZIMUGTG14070"/>
        <s v="ZIMUGTG14045"/>
        <s v="ZIMUGTG14087"/>
        <s v="ZIMUGTG14044"/>
        <s v="ZIMUGTG13965"/>
        <s v="ZIMUGTG13959"/>
        <s v="ZIMUGTG13781"/>
        <s v="ZIMUGTG13793"/>
        <s v="ZIMUGTG13701"/>
        <s v="SEAUSLN021441"/>
        <s v="SEAUSLN031330"/>
        <s v="SEAUSLN018826"/>
        <s v="SEAUSLN018825"/>
        <s v="ZIMUGTG13585"/>
        <s v="CMDUDLO0126374"/>
        <s v="SEAUSLN008537"/>
        <s v="SEAUSLN005301"/>
        <s v="SEAUSLN004192"/>
        <s v="SEAUSLN010814"/>
        <s v="ZIMUGTG13476"/>
        <s v="SEAUSLD993322"/>
        <s v="ZIMUGTG13426"/>
        <s v="SEAUSLD991306"/>
        <s v="ZIMUGTG13390"/>
        <s v="ZIMUGTG13381"/>
        <s v="ZIMUGTG13282"/>
        <s v="ZIMUGTG13211"/>
        <s v="ZIMUGTG12756"/>
        <s v="RSECUSNYC8070478"/>
        <s v="ZIMUGTG13072"/>
        <s v="OBUKOB810071804"/>
        <s v="OBUKOB810071805"/>
        <s v="RSECUSNYC8060194"/>
        <s v="RSECUSNYC8060136"/>
        <s v="ZIMUGTG12695"/>
        <s v="ZIMUGTG12684"/>
        <s v="RSECUSNYC8040089"/>
        <s v="RSECUSNYC8040074"/>
        <s v="ZIMUGTG12402"/>
        <s v="ZIMUGTG12385"/>
        <s v="RSECUSNYC8030326"/>
        <s v="ZIMUGTG12350"/>
        <s v="ZIMUGTG12264"/>
        <s v="ZIMUGTG12247"/>
        <s v="ZIMUGTG12180"/>
        <s v="ZIMUGTG12060"/>
        <s v="ZIMUGTG12021"/>
        <s v="ZIMUGTG11988"/>
        <s v="ZIMUGTG11993"/>
        <s v="ZIMUGTG11813"/>
        <s v="ZIMUGTG11401"/>
        <s v="CMDUCUY0105074"/>
        <s v="CCBEEC275AWCD012"/>
        <s v="ZIMUGTG11291"/>
        <s v="ZIMUGTG11139"/>
        <s v="RSECUSCLF7060064"/>
        <s v="ZIMUGTG11086"/>
        <s v="ZIMUGTG11005"/>
        <s v="ZIMUGTG10920"/>
        <s v="ZIMUGTG10855"/>
        <s v="ZIMUGTG10726"/>
        <s v="ZIMUGTG10702"/>
        <s v="ZIMUGTG10681"/>
        <s v="ZIMUGTG10703"/>
        <s v="RSECUSCLF7019590"/>
        <s v="ZIMUGTG10570"/>
        <s v="ZIMUGTG10503"/>
        <s v="ZIMUGTG10386"/>
        <s v="ATLLUSCLF6119290"/>
        <s v="ZIMUGTG10194"/>
        <s v="ZIMUGTG10176"/>
        <s v="ZIMUGTG10078"/>
        <s v="ZIMUGTG10021"/>
        <s v="CCBEEC260AWCD008"/>
        <s v="ZIMUGTG09939"/>
        <s v="ZIMUGTG09990"/>
        <s v="ZIMUGTG09991"/>
        <s v="ZIMUGTG09938"/>
        <s v="CCBEEC256AWCD030"/>
        <s v="ZIMUGTG09792"/>
        <s v="ZIMUGTG09828"/>
        <s v="ZIMUGTG09712"/>
        <s v="SOAI273GTWNWL001"/>
        <s v="SOAI273GTWNWL002"/>
        <s v="SOAI273GTWNWL003"/>
        <s v="CCBEEC253AWCD030"/>
        <s v="ZIMUGTG09321"/>
        <s v="ZIMUGTG09264"/>
        <s v="ZIMUGTG09247"/>
        <s v="ZIMUGTG09132"/>
        <s v="ZIMUGTG09140"/>
        <s v="ZIMUGTG09141"/>
        <s v="ZIMUGTG09108"/>
        <s v="CCBEEC240AWCD033"/>
        <s v="ZIMUGTG09070"/>
        <s v="ZIMUGTG09058"/>
        <s v="ZIMUGTG09043"/>
        <s v="ZIMUGTG08962"/>
        <s v="ZIMUGTG08876"/>
        <s v="ZIMUGTG08789"/>
        <s v="ZIMUGTG08736"/>
        <s v="ZIMUGTG08633"/>
        <s v="ZIMUGTG08649"/>
        <s v="SOAI217GEODAV001"/>
        <s v="SOAI217GEODAV002"/>
        <s v="SOAI217GEODAV003"/>
        <s v="SOAI217GEODAV004"/>
        <s v="SOAI217GEODAV006"/>
        <s v="ZIMUGTG07945"/>
        <s v="ZIMUGTG07946"/>
        <s v="ZIMUGTG07893"/>
        <s v="ZIMUGTG07887"/>
        <s v="ATLLUSNYC6352"/>
        <s v="ZIMUGTG07785"/>
        <s v="ZIMUGTG07787"/>
        <s v="ZIMUGTG07797"/>
        <s v="ZIMUGTG07707"/>
        <s v="ZIMUGTG07625"/>
        <s v="SAFM563682481"/>
        <s v="ZIMUGTG07603"/>
        <s v="ZIMUGTG07496"/>
        <s v="ZIMUGTG07422"/>
        <s v="ZIMUGTG07361"/>
        <s v="ZIMUGTG07388"/>
        <s v="ZIMUGTG07245"/>
        <s v="ZIMUGTG07255"/>
        <s v="ZIMUGTG07256"/>
        <s v="ZIMUGTG07163"/>
        <s v="ZIMUGTG07098"/>
        <s v="ZIMUGTG07099"/>
        <s v="ZIMUGTG07086"/>
        <s v="ZIMUGTG06949"/>
        <s v="ZIMUGTG06972"/>
        <s v="MSCUGU002403"/>
        <s v="ZIMUGTG06950"/>
        <s v="ZIMUGTG06915"/>
        <s v="ZIMUGTG06893"/>
        <s v="ZIMUGTG06819"/>
        <s v="ZIMUGTG06766"/>
        <s v="ZIMUGTG06779"/>
        <s v="ZIMUGTG06796"/>
        <s v="MSCUGU001751"/>
        <s v="ZIMUGTG06682"/>
        <s v="ZIMUGTG06691"/>
        <s v="ATLLUSNYC3105301"/>
        <s v="ZIMUGTG06670"/>
        <s v="ZIMUGTG06641"/>
        <s v="ZIMUGTG06645"/>
        <s v="MSCUGU001546"/>
        <s v="ZIMUGTG06576"/>
        <s v="ZIMUGTG06597"/>
        <s v="ZIMUGTG06494"/>
        <s v="ZIMUGTG06387"/>
        <s v="IDMCA30950002"/>
        <s v="ZIMUGTG06284"/>
        <s v="ZIMUGTG06332"/>
        <s v="ZIMUGTG06242"/>
        <s v="CCBEEC197AWCD038"/>
        <s v="CCBEEC197AWNL008"/>
        <s v="ZIMUGTG06124"/>
        <s v="ZIMUGTG06075"/>
        <s v="ZIMUGTG06055"/>
        <s v="ZIMUGTG06056"/>
        <s v="ZIMUGTG05970"/>
        <s v="ZIMUGTG05986"/>
        <s v="ZIMUGTG06003"/>
        <s v="ZIMUGTG05938"/>
        <s v="ZIMUGTG05832"/>
        <s v="ZIMUGTG05675"/>
        <s v="SOAI116GEOGLO001"/>
        <s v="ZIMUGTG05584"/>
        <s v="ZIMUGTG05500"/>
        <s v="ZIMUGTG05515"/>
        <s v="ZIMUGTG05443"/>
        <s v="ZIMUGTG05452"/>
        <s v="ZIMUGTG05430"/>
        <s v="ZIMUGTG05377"/>
        <s v="ZIMUGTG05311"/>
        <s v="ZIMUGTG05323"/>
        <s v="ZIMUGTG05332"/>
        <s v="ZIMUGTG05161"/>
        <s v="ZIMUGTG05167"/>
        <s v="ZIMUGTG05145"/>
        <s v="ZIMUGTG05082"/>
        <s v="ZIMUGTG05002"/>
        <s v="ZIMUGTG04976"/>
        <s v="ZIMUGTG04981"/>
        <s v="ZIMUGTG04900"/>
        <s v="ZIMUGTG04915"/>
        <s v="ZIMUGTG04923"/>
        <s v="ZIMUGTG04864"/>
        <s v="ZIMUGTG04792"/>
        <s v="ZIMUGTG04774"/>
        <s v="ZIMUGTG04708"/>
        <s v="ZIMUGTG04636"/>
        <s v="ZIMUGTG04588"/>
        <s v="ZIMUGTG04576"/>
        <s v="ZIMUGTG04527"/>
        <s v="MSCUTR039847"/>
        <s v="MSCUTR039185"/>
        <s v="ZIMUGTG04466"/>
        <s v="ATLLUSNYC11775"/>
        <s v="MSCUTR036918"/>
        <s v="MSCUTR037031"/>
        <s v="MSCUTR037049"/>
        <s v="IDMCA17367001"/>
        <s v="SMLU2902797A"/>
        <s v="CCBEEC171AWCD052"/>
        <s v="SMLU2812967A"/>
        <s v="CCBEEC170AWCD068"/>
        <s v="SOAI033GEOSAL024"/>
        <s v="SOAI033GEOSAL032"/>
        <s v="SOAI033GEOSAL028"/>
        <s v="SOAI033GEOSAL026"/>
        <s v="SOAI033GEOSAL030"/>
        <s v="SOAI033GEOSAL037"/>
        <s v="SOAI033GEOSAL027"/>
        <s v="SOAI033GEOSAL031"/>
        <s v="SOAI033GEOSAL023"/>
        <s v="SOAI033GEOSAL025"/>
        <s v="SOAI033GEOSAL036"/>
        <s v="SOAI033GEOSAL029"/>
        <s v="SOAI033GEOSAL033"/>
        <s v="TSCW9919969"/>
        <s v="CCBEEC167AWNL039"/>
        <s v="SOAI019GEOGLO012"/>
        <s v="SOAI019GEOGLO013"/>
        <s v="SOAI019GEOGLO015"/>
        <s v="SOAI019GEOGLO017"/>
        <s v="SOAI019GEOGLO018"/>
        <s v="SOAI019GEOGLO016"/>
        <s v="SOAI019GEOGLO014"/>
        <s v="CCBEEC161AWCD101"/>
        <s v="SOAI009GEOGLO006"/>
        <s v="SOAI009GEOGLO007"/>
        <s v="SOAI009GEOGLO011"/>
        <s v="SOAI009GEOGLO012"/>
        <s v="SOAI009GEOGLO015"/>
        <s v="SOAI009GEOGLO017"/>
        <s v="SOAI009GEOGLO018"/>
        <s v="SOAI009GEOGLO019"/>
        <s v="SOAI009GEOGLO020"/>
        <s v="SOAI009GEOGLO021"/>
        <s v="SOAI009GEOGLO022"/>
        <s v="SOAI009GEOGLO023"/>
        <s v="SOAI009GEOGLO024"/>
        <s v="SOAI009GEOGLO025"/>
        <s v="SOAI009GEOGLO013"/>
        <s v="SOAI009GEOGLO014"/>
        <s v="SOAI009GEOGLO016"/>
        <s v="ATLLUSORF0091588"/>
        <s v="SOAI001GEOSAV006"/>
        <s v="SOAI001GEOGLO024"/>
        <s v="SOAI001GEOGLO025"/>
        <s v="SOAI001GEOGLO026"/>
        <s v="SOAI001GEOGLO030"/>
        <s v="SOAI001GEOGLO028"/>
        <s v="SOAI001GEOGLO029"/>
        <s v="SOAI001GEOGLO027"/>
        <s v="SOAI001GEOGLO032"/>
        <s v="SOAI001GEOGLO031"/>
        <s v="CCBEEC158AWCD041"/>
        <s v="SOAI785GEOGLO016"/>
        <s v="SOAI785GEOGLO013"/>
        <s v="SOAI785GEOGLO012"/>
        <s v="SOAI785GEOGLO006"/>
        <s v="SOAI785GEOGLO014"/>
        <s v="SOAI785GEOGLO017"/>
        <s v="SOAI785GEOGLO015"/>
        <s v="SOAI785GEOGLO018"/>
        <s v="SOAIGEOGLO758012"/>
        <s v="SOAIGEOGLO758013"/>
        <s v="SOAIGEOGLO758014"/>
        <s v="ATLLUSMOB0021098"/>
        <s v="ATLLUSORF0911870"/>
        <s v="TSCW9368771"/>
        <s v="ATLLUSORF0911855"/>
        <s v="ATLLUSORF0911832"/>
        <s v="CCBEEC149AWCD011"/>
        <s v="ATLLUSORF0911813"/>
        <s v="SOAIGEOGLO713005"/>
        <s v="SOAIGEOGLO713007"/>
        <s v="SOAIGEOGLO713008"/>
        <s v="SOAIGEOGLO713006"/>
        <s v="SOAIGEOGLO713004"/>
        <s v="SOAIGEOGLO713010"/>
        <s v="SOAIGEOGLO713009"/>
        <s v="ATLLUSORF0910773"/>
        <s v="CPERCIC249103003"/>
        <s v="CPERCIC249103004"/>
        <s v="CPERCIC249103005"/>
        <s v="CCBEEC146AWNH014"/>
        <s v="CPERCIC249009002"/>
        <s v="CPERCIC249009003"/>
        <s v="CPERCIC249009004"/>
        <s v="CPERCIC249009005"/>
        <s v="CCBEEC144AWCD045"/>
        <s v="CCBEEC143AWCD082"/>
        <s v="CPERCIC248801001"/>
        <s v="CPERCIC248801002"/>
        <s v="CPERCIC248801003"/>
        <s v="CPERCIC248801004"/>
        <s v="CPERCIC248801005"/>
        <s v="CPERCIC248801006"/>
        <s v="CPERCIC248801007"/>
        <s v="CPERCIC248801008"/>
        <s v="CPERCIC248801009"/>
        <s v="CPERCIC248801010"/>
        <s v="CPERCIC248801011"/>
        <s v="CPERCIC248801012"/>
        <s v="CPERCIC248801013"/>
        <s v="CPERCIC248801014"/>
        <s v="CPERCIC248801015"/>
        <s v="CPERCIC248801017"/>
        <s v="CCBEEC142AWNH025"/>
        <s v="CCBEEC139AWNH018"/>
        <s v="CCBEEC134AWNH028"/>
        <s v="SAFM524226610"/>
        <s v="SAFM524206142"/>
        <s v="ATLLNYC0709021"/>
        <s v="SAFM523489766"/>
        <s v="SAFM523350998"/>
        <s v="SAFM522800061"/>
        <s v="SAFM512278129"/>
        <s v="SAFM512303671"/>
        <m/>
      </sharedItems>
    </cacheField>
    <cacheField name="HOUSE VS MASTER" numFmtId="0">
      <sharedItems containsBlank="1">
        <s v="H"/>
        <s v=" "/>
        <s v="C"/>
        <m/>
      </sharedItems>
    </cacheField>
    <cacheField name="MASTER B/L" numFmtId="0">
      <sharedItems containsBlank="1">
        <s v="CMDURTM1514655"/>
        <s v="HLCURTM250312790"/>
        <s v=" "/>
        <s v="COSU6411754720"/>
        <s v="COSU6409938230"/>
        <s v="COSU6408477960"/>
        <s v="HLCURTM250138314"/>
        <s v="COSU6396832030"/>
        <s v="COSU6403360878"/>
        <s v="COSU6403360879"/>
        <s v="COSU6403360870"/>
        <s v="COSU6403194249"/>
        <s v="COSU6403194248"/>
        <s v="ECLK2700006514"/>
        <s v="ACLUSA01069357"/>
        <s v="ACLUSA01061771"/>
        <s v="CMDURTM9231113"/>
        <s v="EGLV520400083092"/>
        <s v="HLCURTM240230031"/>
        <s v="HLCURTM240216766"/>
        <s v="EGLV520400022009"/>
        <s v="EGLV520300187146"/>
        <s v="EGLV520300179518"/>
        <s v="EGLV520300172025"/>
        <s v="EGLV520300116508"/>
        <s v="ACLUSA00910553"/>
        <s v="YMLUT755576655"/>
        <s v="OOLU2121376260"/>
        <s v="MEDUII396975"/>
        <s v="MEDUII396983"/>
        <s v="MEDUII341708"/>
        <s v="MEDUII396959"/>
        <s v="OOLU2117711520"/>
        <s v="OOLU2114238000"/>
        <s v="OOLU2111111740"/>
        <s v="ACLUSA00472401"/>
        <s v="OOLU2108015130"/>
        <s v="CMDURTM9122619"/>
        <s v="OOLU2107622330"/>
        <s v="OOLU2106669600"/>
        <s v="OOLU3088535170"/>
        <s v="EGLV520800082113"/>
        <s v="EGLV520800082105"/>
        <s v="ONEYRTMU02471900"/>
        <s v="ONEYRTMU01904900"/>
        <s v="OOLU4030486380"/>
        <s v="EGLV520700101604"/>
        <s v="ACLU7645S6782446"/>
        <s v="ACLU6632S6750689"/>
        <s v="ACLU4J50S6465136"/>
        <s v="CMDURTM0571015"/>
        <s v="OOLU3025160650"/>
        <s v="OOLU3056654990"/>
        <s v="APLU706058463"/>
        <s v="OOLU3043838900"/>
        <s v="OOLU3050539830"/>
        <s v="OOLU3050535950"/>
        <s v="OOLU3050524521"/>
        <s v="OOLU3050524520"/>
        <m/>
      </sharedItems>
    </cacheField>
    <cacheField name="VOYAGE NUMBER">
      <sharedItems containsBlank="1" containsMixedTypes="1" containsNumber="1" containsInteger="1">
        <s v="0LBJF"/>
        <s v="512W"/>
        <s v="6W"/>
        <s v="0LBJ7"/>
        <s v="5W"/>
        <s v="058W"/>
        <s v="066W"/>
        <s v="011W"/>
        <s v="068W"/>
        <s v="0BLIF"/>
        <s v="0LBIF"/>
        <s v="OLBIF"/>
        <s v="065W"/>
        <s v="06W"/>
        <n v="1.0"/>
        <s v="36S"/>
        <s v="ATK33"/>
        <s v="ASU35"/>
        <s v="0RPGL"/>
        <s v="0LBGT"/>
        <s v="020W"/>
        <s v="061W"/>
        <s v="96S"/>
        <s v="049W"/>
        <s v="0LBFB"/>
        <s v="057W"/>
        <s v="165N"/>
        <s v="79W"/>
        <s v="055W"/>
        <s v="20W"/>
        <s v="56N"/>
        <s v="61N"/>
        <s v="60N"/>
        <s v="TOT11"/>
        <s v="59N"/>
        <s v="55N"/>
        <n v="182.0"/>
        <s v="54N"/>
        <s v="51N"/>
        <s v="49N"/>
        <s v="35N"/>
        <s v="34N"/>
        <s v="31N"/>
        <s v="29N"/>
        <s v="22N"/>
        <n v="173.0"/>
        <s v="21N"/>
        <s v="007W"/>
        <s v="127N"/>
        <s v="125N"/>
        <s v="124N"/>
        <n v="190.0"/>
        <s v="122N"/>
        <n v="2663.0"/>
        <s v="121N"/>
        <s v="119N"/>
        <s v="18N"/>
        <s v="112W"/>
        <s v="6N"/>
        <s v="117N"/>
        <s v="120W"/>
        <s v="115N"/>
        <s v="114N"/>
        <s v="113N"/>
        <s v="112N"/>
        <s v="106N"/>
        <s v="109N"/>
        <s v="105N"/>
        <s v="103N"/>
        <s v="031W"/>
        <n v="161.0"/>
        <s v="102N"/>
        <s v="96N"/>
        <s v="99N"/>
        <s v="39N"/>
        <s v="16N"/>
        <n v="520.0"/>
        <s v="32N"/>
        <s v="0MR3Y"/>
        <s v="28N"/>
        <s v="0MR3W"/>
        <s v="27N"/>
        <s v="26N"/>
        <s v="0RP4"/>
        <s v="025W"/>
        <n v="125.0"/>
        <s v="050W"/>
        <s v="17N"/>
        <s v="42N"/>
        <s v="15N"/>
        <s v="14N"/>
        <s v="40N"/>
        <s v="37N"/>
        <s v="7N"/>
        <s v="827N"/>
        <s v="825N"/>
        <s v="0MR1E"/>
        <s v="826N"/>
        <s v="824N"/>
        <s v="30N"/>
        <s v="43N"/>
        <s v="823N"/>
        <s v="57W"/>
        <s v="62W"/>
        <s v="48W"/>
        <s v="147W"/>
        <s v="51W"/>
        <n v="102.0"/>
        <s v="114W"/>
        <s v="041W"/>
        <s v="35W"/>
        <s v="012W"/>
        <s v="044W"/>
        <n v="133.0"/>
        <s v="34W"/>
        <s v="49W"/>
        <s v="45W"/>
        <s v="54W"/>
        <s v="4W"/>
        <s v="3W"/>
        <s v="2W"/>
        <s v="255UA"/>
        <s v="EC275"/>
        <s v="18W"/>
        <s v="051W"/>
        <s v="13W"/>
        <s v="42W"/>
        <s v="64W"/>
        <s v="39W"/>
        <s v="19W"/>
        <n v="7645.0"/>
        <s v="61W"/>
        <s v="37W"/>
        <n v="6632.0"/>
        <s v="8W"/>
        <s v="53W"/>
        <s v="59W"/>
        <s v="EC260"/>
        <s v="21W"/>
        <s v="60W"/>
        <s v="EC256"/>
        <s v="67W"/>
        <n v="273.0"/>
        <s v="EC253"/>
        <s v="22W"/>
        <s v="33W"/>
        <s v="65W"/>
        <s v="EC240"/>
        <s v="56W"/>
        <s v="55W"/>
        <s v="30W"/>
        <n v="217.0"/>
        <s v="27W"/>
        <s v="30E"/>
        <s v="48E"/>
        <s v="4J50"/>
        <s v="29E"/>
        <s v="55E"/>
        <n v="1408.0"/>
        <s v="38E"/>
        <s v="28E"/>
        <s v="54E"/>
        <s v="26E"/>
        <s v="36E"/>
        <s v="44E"/>
        <s v="35E"/>
        <s v="47W"/>
        <s v="350R"/>
        <s v="46W"/>
        <s v="40W"/>
        <s v="24E"/>
        <s v="338R"/>
        <s v="413S"/>
        <s v="27E"/>
        <s v="23E"/>
        <s v="337S"/>
        <s v="49E"/>
        <s v="38W"/>
        <n v="10400.0"/>
        <s v="20E"/>
        <s v="47E"/>
        <s v="EC197"/>
        <s v="19E"/>
        <s v="23W"/>
        <s v="41W"/>
        <s v="32W"/>
        <n v="116.0"/>
        <s v="44W"/>
        <s v="31W"/>
        <s v="451N"/>
        <s v="17W"/>
        <s v="36W"/>
        <s v="021R"/>
        <s v="072R"/>
        <s v="088W"/>
        <s v="020R"/>
        <n v="10220.0"/>
        <n v="107.0"/>
        <s v="EC171"/>
        <n v="91.0"/>
        <s v="EC170"/>
        <n v="33.0"/>
        <n v="238.0"/>
        <s v="EC167"/>
        <n v="19.0"/>
        <s v="EC161"/>
        <n v="910.0"/>
        <s v="98W37"/>
        <n v="1007.0"/>
        <s v="EC158"/>
        <n v="785.0"/>
        <n v="758.0"/>
        <n v="5.0"/>
        <s v="66W"/>
        <n v="214.0"/>
        <s v="40W36"/>
        <s v="11W"/>
        <s v="EC149"/>
        <n v="713.0"/>
        <n v="2491.0"/>
        <s v="EC146"/>
        <n v="2490.0"/>
        <s v="EC144"/>
        <s v="EC143"/>
        <n v="2488.0"/>
        <s v="EC142"/>
        <s v="EC139"/>
        <s v="EC134"/>
        <n v="712.0"/>
        <s v="155W"/>
        <n v="702.0"/>
        <n v="706.0"/>
        <n v="704.0"/>
        <s v=" "/>
        <m/>
      </sharedItems>
    </cacheField>
    <cacheField name="SEAL">
      <sharedItems containsBlank="1" containsMixedTypes="1" containsNumber="1" containsInteger="1">
        <s v="BS579463"/>
        <s v="9465 BS579465"/>
        <s v="CETO380613 A4231559851"/>
        <s v="BS579467"/>
        <s v="CETO194164 A4231548444"/>
        <s v="CETO194187 A4231548433"/>
        <s v="TSK5960392 BS579462"/>
        <s v="CETO193805 A4231561894"/>
        <s v="TSK5960379"/>
        <s v="TSK5960378"/>
        <s v="TSK5960376"/>
        <s v="HO168059"/>
        <s v="HO168060"/>
        <s v="BD041724"/>
        <s v="TSK5960373"/>
        <s v="TSK5960371"/>
        <s v="TSK5960372"/>
        <s v="CETO164353 A4231550576"/>
        <s v="CETO172688 A4231550503"/>
        <s v="TSK5960440"/>
        <s v="TSK5960435"/>
        <s v="TSK5960434 TSK5960433"/>
        <s v="HB381778 HB381775 HB381777"/>
        <s v="TSK5960469 TSK5960470"/>
        <s v="TSK5960408 TSK5960410 TSK5960408 TSKK596041"/>
        <s v="HB383676 HB383674"/>
        <s v="CETO058122 A4221601685"/>
        <s v="TSK5960406"/>
        <s v="TSK5960403"/>
        <s v="HB383607"/>
        <s v="CETO035746 A4221618589"/>
        <s v="CETO035576 A4221617708"/>
        <s v="HB383565 HB383563"/>
        <s v="CETO115857 A4221611650"/>
        <s v="CETO116856 A4221611565"/>
        <s v="CTA552737 A4221613791"/>
        <s v="CTA552622 A4221609946"/>
        <s v="TSK5996278 TSK5996276"/>
        <s v="CTA592195 A4221609886"/>
        <s v="CTA593003 A4200361133"/>
        <s v=" "/>
        <s v="CTA621098 A4200354850"/>
        <s v="CTA621061 A4200354834"/>
        <s v="CTA600575 A4200359522"/>
        <s v="CTA585181 A4200358507"/>
        <s v="CTA626330 A4200356431"/>
        <s v="CTA623769 A4200354088"/>
        <s v="CTA616784 A4200356962"/>
        <s v="CTA569792 ZZCSB263637"/>
        <s v="CTA580627 ZZCSB262710"/>
        <s v="CTA580485 ZZCSB262649"/>
        <s v="CTA580493 ZZCSB262657"/>
        <s v="CTG1134101"/>
        <s v="CTA562334 ZZCSB301458"/>
        <s v="CTA551558 ZZCSB258578"/>
        <s v="CTA550447 ZZCSB258480"/>
        <s v="CTA538184 ZZCSB307489"/>
        <n v="8224.0"/>
        <s v="CTA537964 ZZCSB307457"/>
        <s v="CTA536289 ZZCSB261951"/>
        <s v="JCA348577 ZZCSB274509"/>
        <s v="A008309"/>
        <s v="A006554"/>
        <s v="A008306"/>
        <s v="A007047"/>
        <s v="CTA567042 ZZCSB305060"/>
        <s v="CTA566279 ZZC104949"/>
        <s v="CTA561068 ZZCSB259970"/>
        <s v="A007981"/>
        <s v="CTA559014 ZZCSB261361"/>
        <s v="CTA559217 ZZCSB261362"/>
        <s v="CTA538094 ZZCSB294264"/>
        <s v="CTA518973 ZZCSB294305"/>
        <s v="CTA537484 ZZCSB294263"/>
        <s v="CTA536562 ZZCSB296778"/>
        <s v="CTA536727 ZZCSB296789"/>
        <s v="CTA534794 ZZCSB298796"/>
        <s v="CTA532579 ZZCSB298641"/>
        <s v="CTA534409 ZZCSB298674"/>
        <s v="CTA532402 ZZCSB304161"/>
        <s v="348274 ZZCSB275960"/>
        <s v="A008211"/>
        <s v="CTA518627 ZZCSB295443"/>
        <s v="CTA516662 ZZCSB295401"/>
        <s v="CTA529259 ZZCSB295355"/>
        <s v="CTA529283 ZZCSB295351"/>
        <s v="CTA529279 ZZCSB295382"/>
        <s v="CTA528510 ZZCSB295317"/>
        <s v="CTA517889 ZZCSB298220"/>
        <s v="CTA516549 ZZCSB296105"/>
        <s v="A008195 A008223 A008210"/>
        <s v="A005265"/>
        <s v="CTA528840 ZZCSB283141"/>
        <s v="CTA540413 ZZCSB280234"/>
        <s v="CTA528084 ZZCSB281132"/>
        <s v="G5988253 G5988255"/>
        <s v="G5975047 G5975007"/>
        <s v="CTA525153 ZZCSB279323"/>
        <s v="CTA525154 ZZCSB279321"/>
        <s v="CTA525155 ZZCSB279322"/>
        <s v="G5988258"/>
        <s v="CTA520393 ZZCSB284698"/>
        <s v="CTA511447 ZZCSB287764"/>
        <s v="A005266 A005268 A005269 A005267"/>
        <s v="12365 A005270 A005258 A005257 A005256"/>
        <s v="A005255"/>
        <s v="CTA499842 ZZC102563"/>
        <s v="A005254 A005253 A005251"/>
        <s v="CTA498640 ZZC102681"/>
        <s v="CTA498243 ZZC119765"/>
        <s v="CTA516636 ZZC114774"/>
        <s v="CTA516470 ZZC114756"/>
        <s v="CTA516471 ZZC114757"/>
        <s v="CTA516934 ZZC119617"/>
        <s v="CTA516933 ZZC119616"/>
        <s v="CTA516238 ZZC114698"/>
        <s v="CTA515288 ZZC106300"/>
        <s v="CTA460821 ZZC106206"/>
        <s v="CTA457934 ZZC138644"/>
        <s v="CTA457984 ZZC138646"/>
        <s v="CTA456633 ZZC136146"/>
        <s v="CTA451128 GY0012672"/>
        <s v="CTA451129 GY0012679"/>
        <s v="CTA472089 GY0012673"/>
        <s v="CTA472090 GY0012678"/>
        <s v="CTA451222 ZZC133504"/>
        <s v="G2686718 XXXX"/>
        <s v="CTA471726 GY0012677"/>
        <s v="CTA471295 GY0012674"/>
        <s v="CTA471193 GY0012675"/>
        <s v="CTA470536 GY0009976"/>
        <s v="CTA471107 ZZC130945"/>
        <s v="CTA466370 GY0009975"/>
        <s v="CTA470537 ZZC130823"/>
        <s v="CTA465960 GY0009974"/>
        <s v="CTA466121 ZZC138275"/>
        <s v="CTA466136 ZZC138278"/>
        <s v="CTA465020 ZZC134568"/>
        <s v="CTA495248 ZZC132129"/>
        <s v="CTA490090 ZZC134145 CTA490091 ZZC134144 CTA490546 ZZC147422"/>
        <s v="A006857 A006826"/>
        <s v="CTA489931 ZZC134100"/>
        <s v="A008900 A008899"/>
        <s v="A007531"/>
        <s v="CTA448940 ZZC130112"/>
        <s v="CTA450561 ZZC138565 CTA450562 ZZC138566"/>
        <s v="A008759 A008764 A008758"/>
        <s v="A009000 A008999"/>
        <s v="CTA441963 ZZC148146"/>
        <s v="CTA441799 ZZC148113"/>
        <s v="A007654 A008761"/>
        <s v="CTA441288 ZZC146598"/>
        <s v="CTA437432 ZZC146771"/>
        <s v="CTA437095 ZZC146717"/>
        <s v="CTA436801 ZZC146656"/>
        <s v="CTA430537 ZZC148375"/>
        <s v="CTA428490 ZZC148236"/>
        <s v="CTA428123 ZZC147161"/>
        <s v="CTA428076 ZZC147160"/>
        <s v="CTA420648 ZZCO36210"/>
        <s v="CTA404380 ZZCO32039 CTA404379 ZZCO32038"/>
        <s v="D5547297"/>
        <s v="CTA402948 ZZCO29166"/>
        <s v="ZZCO25788 CTA400041"/>
        <s v="A006229"/>
        <s v="N/A"/>
        <s v="ZZCK99157 CTA395190"/>
        <s v="ZZCO20365 CTA390880"/>
        <s v="CTA390145 ZZCO20237"/>
        <s v="ZZCK97422 CTA384873"/>
        <s v="ZZCO35175 CTA384347"/>
        <s v="CTA384461 ZZCO35178"/>
        <s v="ZZCO35174 CTA384346"/>
        <s v="A000221 A000241"/>
        <s v="ZZCO35031 CTA378850"/>
        <s v="ZZCO25079 CTA376603"/>
        <s v="ZZCK97645 CTA375265"/>
        <s v="A000080 A000079"/>
        <s v="CTA360119 ZZCO05019 CTA360118 ZZCO05022"/>
        <s v="CTA360115 ZZCO05009 CTA360117 ZZCO05018 CTA360116 ZZCO05010"/>
        <s v="ZZCO00286 CTA359121"/>
        <s v="ZZCK96160 CTA357994"/>
        <s v="CTA357984 ZZCK96155"/>
        <s v="CTA352979 ZZCK96038"/>
        <s v="ZZCK96034 CTA352978"/>
        <s v="ZZCK99733 CTA352501"/>
        <s v="ZZCO03520 CTA348949"/>
        <s v="CTA349047 ZZCO03521"/>
        <s v="CTA343892ZZCO11618"/>
        <s v="CTA328632ZZCO06009"/>
        <s v="ZZCK95908CTA322349"/>
        <s v="ZZCK95875CTA322010"/>
        <s v="ZZCK99519CTA319019"/>
        <s v="ZZCK99527CTA318901"/>
        <s v="CTA318902ZZCK99526"/>
        <s v="ZZCK99493CTA318506"/>
        <s v="ZZCK99422CTA317627"/>
        <s v="ZZCK97895CTA314116"/>
        <s v="CTA313621ZZCK97831"/>
        <s v="ZZCK88343CTA312262"/>
        <s v="ZZCK88216CTA309159"/>
        <s v="CTA303054ZZCK87449"/>
        <s v="CTA298757ZZCK87092"/>
        <s v="CTA296789ZZCK86818"/>
        <s v="ZZCK86862CTA297195"/>
        <s v="CTA269671 ZZCK53155"/>
        <s v="CTA269676 ZZCK53148"/>
        <s v="CTA312358 ZZCK53000"/>
        <s v="CTA311842 ZZCK67327"/>
        <s v="A000004"/>
        <s v="CTA305950 ZZCK52661"/>
        <s v="CTA305953 ZZCK52694"/>
        <s v="CTA306008 ZZCK52689"/>
        <s v="CTA302101 ZZCK52201"/>
        <s v="CTA301371 ZZCK51411 CTA301370 ZZCK51410"/>
        <s v="CM0111080 CM0116313"/>
        <s v="CTA300827 ZZCK50490"/>
        <s v="CTA298181 ZZCK65238"/>
        <s v="CTA293358 ZZCK51977 CTA293356 ZZCK51978 CTA293357 ZZCK51981 CTA293355 ZZCK51988"/>
        <s v="CTA291911 ZZCK60523"/>
        <s v="CTA291995 ZZCK60561"/>
        <s v="CTA288141 ZZCK57353"/>
        <s v="CTA288091 ZZCK57387"/>
        <s v="CTA288090 ZZCK57347"/>
        <s v="CTA283443 ZZCK51750"/>
        <s v="CTA278166 ZZZC921057"/>
        <s v="CTA276750 ZZZC921043"/>
        <s v="CTA278002 ZZZC921012"/>
        <s v="CTA274462 ZZZC924283"/>
        <s v="CTA274649 ZZZC924330 CTA274650 ZZZC924300 CTA274648 ZZZC924340"/>
        <s v="CTA 266446 3447"/>
        <s v="CTA274284 ZZZC924267"/>
        <s v="CTA274103 ZZZC924075 CTA274102 ZZZC924207"/>
        <s v="CTA269992 ZZZC927751 CTA269991 ZZZC927715"/>
        <s v="CTA268460 ZZZC925221"/>
        <s v="CTA266352 ZZZC928873"/>
        <s v="CTA267225 ZZZC921245"/>
        <s v="CTA267328 ZZZC928963"/>
        <n v="631819.0"/>
        <s v="CTA259884 ZZZC914643"/>
        <s v="CTA262088 ZZZC913525"/>
        <s v="A002428 A002427"/>
        <s v="CTA259731 ZZZC913403"/>
        <s v="CTA259318 ZZZC913404"/>
        <s v="CTA259501 ZZZC913401"/>
        <s v="CTA 248950 6318 CTA 248906 6317 CTA 248800 6317"/>
        <s v="CTA258680 ZZZC914607"/>
        <s v="CTA258811 ZZZC912585"/>
        <s v="CTA252683 ZZZC914339"/>
        <s v="CTA248518 ZZZC914944"/>
        <s v="CTA242778 ZZZC913707"/>
        <s v="CTA243874 ZZZC917276 CTA243875 ZZZC917308 CTA243873 ZZZC917275"/>
        <s v="CTA242332 ZZZC913613"/>
        <s v="CTA238327 ZZC20998K"/>
        <s v="CTA233095 ZZC15897K CTA233065 ZZC15898K"/>
        <s v="CTA232843 ZZC13072K"/>
        <s v="CTA232844 ZZC13073K"/>
        <s v="CTA231419 ZZC12181K CTA231418 ZZC12178K"/>
        <s v="CTA224576 ZZC13213K"/>
        <s v="CTA231356 ZZC13159K"/>
        <s v="CTA223763 ZZC12103K"/>
        <s v="CTA228320 ZZC03869K"/>
        <s v="CTA216151 ZZC14588K"/>
        <s v="CTA211431 ZZC11190K"/>
        <s v="CTA208972 ZZC19273K"/>
        <s v="CTA210265 ZZC19359K"/>
        <s v="CTA208324 ZZC14056K CTA208325 ZZC14059K"/>
        <s v="CTA208198 ZZC14055K"/>
        <s v="ZZC11070K CTA204250 ZZC11067K CTA204251"/>
        <s v="ZZC08274K CTA203166"/>
        <s v="ZZC02511K/"/>
        <s v="ZZC08448K/"/>
        <s v="ZZC08465K/"/>
        <s v="ZZC17948K/"/>
        <s v="ZZC00123K/"/>
        <s v="ZZC32646K/ ZZC17924K/"/>
        <s v="ZZC13520K/"/>
        <s v="ZZC24893K/"/>
        <s v="ZZC24851K/"/>
        <s v="ZZC24821K/"/>
        <s v="ZZC32717K/"/>
        <s v="ZZC32747K/"/>
        <s v="ZZC32750K/ ZZC24914K/"/>
        <s v="082753/CTA"/>
        <s v="061696/CTA"/>
        <s v="061514/CTA"/>
        <s v="ZZC164729/"/>
        <s v="ZZC162551/"/>
        <s v="ZZC165371/"/>
        <s v="ZZC165311/"/>
        <s v="ZZC163700/"/>
        <n v="687029.0"/>
        <n v="174472.0"/>
        <s v="ZZC167392/"/>
        <s v="OOLARS7474"/>
        <s v="169372 169387"/>
        <s v="CTA169781"/>
        <s v="169811 169812"/>
        <s v="G1342950 168222 G1342951 168221"/>
        <s v="G1343199 160347"/>
        <n v="3251556.0"/>
        <s v="013810 013847 013892 013838 13835"/>
        <n v="13420.0"/>
        <n v="13560.0"/>
        <s v="2268934 2268912 22688990"/>
        <n v="13592.0"/>
        <s v="013564 013582"/>
        <n v="13502.0"/>
        <n v="13585.0"/>
        <s v="NONE"/>
        <n v="11388.0"/>
        <m/>
      </sharedItems>
    </cacheField>
    <cacheField name="SHIP REGISTERED IN" numFmtId="0">
      <sharedItems containsBlank="1">
        <s v="MALTA"/>
        <s v="HONG KONG"/>
        <s v="SINGAPORE"/>
        <s v="LIBERIA"/>
        <s v="FRANCE"/>
        <s v="PORTUGAL"/>
        <s v="CYPRUS"/>
        <s v="NORWAY"/>
        <s v="UNITED KINGDOM"/>
        <s v="PANAMA"/>
        <s v="GEORGIA"/>
        <s v="GERMANY"/>
        <s v="MARSHALL ISLANDS"/>
        <s v="ISRAEL"/>
        <s v="ITALY"/>
        <s v="GIBRALTAR"/>
        <s v="THAILAND"/>
        <s v="ANTIGUA AND BARBUDA"/>
        <s v="UNITED STATES"/>
        <s v="NETHERLANDS"/>
        <s v="GREECE"/>
        <s v="SAINT VINCENT AND THE GRENADINES"/>
        <s v="BAHAMAS"/>
        <s v="TURKEY"/>
        <s v="SRI LANKA"/>
        <s v="BELIZE"/>
        <s v=" "/>
        <m/>
      </sharedItems>
    </cacheField>
    <cacheField name="IN-BOND ENTRY TYPE">
      <sharedItems containsBlank="1" containsMixedTypes="1" containsNumber="1" containsInteger="1">
        <s v=" "/>
        <s v="00 - Consumption Category"/>
        <s v="63 - Immediate Exportation"/>
        <n v="0.0"/>
        <m/>
      </sharedItems>
    </cacheField>
    <cacheField name="CARRIER CODE" numFmtId="0">
      <sharedItems containsBlank="1">
        <s v="RSEC"/>
        <s v="ZIMU"/>
        <s v="OBUK"/>
        <s v="IDMC"/>
        <s v="CMDU"/>
        <s v="SEAU"/>
        <s v="CCBE"/>
        <s v="ATLL"/>
        <s v="SOAI"/>
        <s v="SAFM"/>
        <s v="MSCU"/>
        <s v="SMLU"/>
        <s v="TSCW"/>
        <s v="CPER"/>
        <m/>
      </sharedItems>
    </cacheField>
    <cacheField name="CARRIER NAME" numFmtId="0">
      <sharedItems containsBlank="1">
        <s v="ROSE CONTAINERLINE INC"/>
        <s v="ZIM ISRAEL NAVIGATION CO LTD"/>
        <s v=" "/>
        <s v="INDUSTRIAL MARITIME CARRIERS LLC"/>
        <s v="COMPAGNIE MARITIME D-AFFRETEMENT"/>
        <s v="A P MOLLER"/>
        <s v="CLIPPER STEEL SERVICES BV"/>
        <s v="ATLAS LINE"/>
        <s v="SOREIDOM"/>
        <s v="SAFMARINE CONTAINER LINES (HEREINAFTER SAFMARINE)"/>
        <s v="MSC-MEDITERRANEAN SHIPPING COMPANY S A"/>
        <s v="SEABOARD MARINE LTD"/>
        <s v="TROPICAL SHIPPING &amp; CONSTRUCTION CO"/>
        <s v="CLIPPER AMERICAS INC"/>
        <m/>
      </sharedItems>
    </cacheField>
    <cacheField name="CARRIER CITY" numFmtId="0">
      <sharedItems containsBlank="1">
        <s v="NEW YORK"/>
        <s v="HAIFA"/>
        <s v=" "/>
        <s v="HOUSTON"/>
        <s v="NORFOLK"/>
        <s v="LONDON"/>
        <s v="COPENHAGEN"/>
        <s v="DN31 3ER GRIMSBY"/>
        <s v="LE ROBERT"/>
        <s v="MADISON"/>
        <s v="GENEVA"/>
        <s v="MIAMI"/>
        <s v="WEST PALM BEACH"/>
        <m/>
      </sharedItems>
    </cacheField>
    <cacheField name="CARRIER STATE" numFmtId="0">
      <sharedItems containsBlank="1">
        <s v="NY"/>
        <s v=" "/>
        <s v="TX"/>
        <s v="VA"/>
        <s v="NJ"/>
        <s v="FL"/>
        <m/>
      </sharedItems>
    </cacheField>
    <cacheField name="CARRIER ZIP">
      <sharedItems containsBlank="1" containsMixedTypes="1" containsNumber="1" containsInteger="1">
        <n v="10001.0"/>
        <s v=" "/>
        <n v="77060.0"/>
        <n v="23502.0"/>
        <s v="E1 8 EP"/>
        <n v="2100.0"/>
        <n v="97231.0"/>
        <s v="07940-0880"/>
        <s v="CH 1206"/>
        <n v="33166.0"/>
        <s v="33404-6920"/>
        <n v="77042.0"/>
        <m/>
      </sharedItems>
    </cacheField>
    <cacheField name="CARRIER ADDRESS" numFmtId="0">
      <sharedItems containsBlank="1">
        <s v="259 WEST 30TH ST 12TH FL"/>
        <s v=" "/>
        <s v="16801 GREENSPOINT PARK DRIVE"/>
        <s v="5701 LAKE WRIGHT DR"/>
        <s v="GLOBAL EQUIPMENT MANAGEMENT"/>
        <s v="SUNDKROGSGADE 21"/>
        <s v="107 CLEETHORPE ROAD"/>
        <s v="Z1 ROBERT"/>
        <s v="GIRALDA FARMS #2 MADISON AVE PO BOX 880"/>
        <s v="40 AVENUE EUGENE PITTARD"/>
        <s v="8001 NW 79TH AVE"/>
        <s v="5 EAST 11TH STREET"/>
        <s v="2500 CITYWEST BLVD SUITE 500"/>
        <m/>
      </sharedItems>
    </cacheField>
    <cacheField name="NOTIFY PARTY" numFmtId="0">
      <sharedItems containsBlank="1">
        <s v="WILLIAM G. MOORE AND SON INC."/>
        <s v="WILLIAM G MOORE &amp; SON INC"/>
        <s v="-NOT AVAILABLE-"/>
        <s v="SAME AS CONSIGNEE"/>
        <s v="WILLIAM G MOORE &amp; SON INC OF"/>
        <s v="WILLIAM G. MOORE &amp; SON INC OF"/>
        <s v="WILLIAM G. MOORE AND SON INC"/>
        <s v="WILLIAM G. MOORE &amp; SON INC"/>
        <s v="WILLIAM G. MOORE &amp; SON, INC OF DELA"/>
        <s v="WILLIAM G MOORE SON INC"/>
        <s v="SAME CONSIGNEE"/>
        <s v="WILLIAM G. MOORE &amp; SON, INC. OF DEL"/>
        <s v="WILLIAM G. MOORE &amp; SON INC. OF DELA"/>
        <s v="WILLIAM G. MOORE &amp; SON, INC. OF D"/>
        <s v="WILLIAM G MOORE SOON, OF DELAWARE"/>
        <s v="WILLIAM G. MOORE &amp; SON INC. OF DE"/>
        <s v="WILLIAM G. MOORE &amp; SON INC."/>
        <s v="WILLIAM G. MOORE SON, INC"/>
        <s v="WILLIAM G. MOORE &amp; SON. INC. OF DE."/>
        <s v="WOODS DIRECT INTERNATIONAL LLC"/>
        <s v="WILLIAM G. MOORE &amp; SON, INC"/>
        <s v="WILLIAM G. MOORE AND SON, INC."/>
        <s v="SME AS CONSIGNEE"/>
        <s v="WILLIAM G MOORE &amp; SON, INC OF DELAW"/>
        <s v="WGM INTERNATIONAL FOREST PRODUCTS I"/>
        <s v="WILLIAM G. MOORE &amp; SON, INC."/>
        <s v="WILLIAM G. MOORE &amp; SONINC"/>
        <s v=" "/>
        <s v="WILLIAM G. MOORE &amp;SON INC"/>
        <s v="WILLIAM G. MOORE &amp; SON INC. OF"/>
        <s v="MOORE WILLIAM G &amp; SON INC"/>
        <s v="WILLIAM G. MOORE"/>
        <s v="WILLIAM C. MOORE &amp; SON, INC."/>
        <s v="WILLIAM G. MOORE &amp; SON."/>
        <m/>
      </sharedItems>
    </cacheField>
    <cacheField name="NOTIFY ADDRESS" numFmtId="0">
      <sharedItems containsBlank="1">
        <s v="218 SCHANCK ROAD OF DELAWARE"/>
        <s v="OF DELAWARE 218 SCHANCK ROAD, PO BOX 6309 FREEHOLD, NEW JERSEY 07728, U.S.A TEL#732-303-6049 FAX:732-303-6075"/>
        <s v="-NOT AVAILABLE-"/>
        <s v="OF DELAWARE 218 SCHANCK ROAD"/>
        <s v="OF DELAWARE 218 SCHANCK ROAD, PO BOX 6309 FREEHOLD, NEW JERSEY 07728 USA TEL:732-303-6049 FAX:732-303-6075"/>
        <s v="OF DELAWARE 218 SCHANCK RD"/>
        <s v="NO ADDRESS"/>
        <s v="DELAWARE 218 SCHANCK ROAD, PO BOX 6309 FREEHOLD, NEW JERSEY 07728, USA TEL#:732-303-6049/ FAX:732-303-6075"/>
        <s v="DELAWARE 218 SCHANCK ROAD, PO BOX 6309 FREEHOLD, NEW JERSEY 07728, U.S.A TEL# 732-303-6049/ FAX:732-303-6075"/>
        <s v="DELAWARE 218 SCHANCK ROAD, PO BOX 6309 FREEHOLD, NEW JERSEY 07728, U.S.A TEL#:732-303-6049 FAX:732-303-6075"/>
        <s v="OF DELAWARE 218 SCHANCK ROAD, PO BOX 6309 FREEHOLD, NEW JERSEY 07728, USA TEL#: 732-303-6049 FAX:732-303-6075"/>
        <s v="OF DELAWARE 218 SCHANCK ROAD, PO BOX 6309 FREEHOLD, NEW JERSEY 07728, USA TEL#:732-303-6049 FAX:732-303-6075"/>
        <s v="OF DELAWARE 218 SCHANCK ROAD, PO BOX 6309 FREEHOLD, NEW JERSEY 07728 U.S.A TEL:732-303-6049 FAX:732-303-6075"/>
        <s v="DELAWARE, 218 SCHANCK ROAD PO BOX 6309 FREEHOLD NJ 07728 US"/>
        <s v="218 SCHANCK ROAD"/>
        <s v="218 SCHANCK ROAD?P.O. BOX 6309"/>
        <s v="C/O-GREEN VALLEY WOOD PRODUCTS, LLC 8673 N PRIVATE ROAD RD 600W BRAZIL, IN 47834, USA TEL:732 303 6049, 1-812 442 1974 FAX:732 303 6075"/>
        <s v="OF DELAWARE 218 SCHANCK ROAD, PO BOX 6309 FREE HOLD, NJ 07728 USA"/>
        <s v="TEL:732-303-6049 FAX:732-303-6075"/>
        <s v="218 SCHANCK ROAD PO BOX 6309 FREEHOLD"/>
        <s v="TEL:732-303-6049 FAX: 732-303-6075"/>
        <s v="TEL: 732-303-6049 FAX: 732-303-6075"/>
        <s v="OF DELAWARE"/>
        <s v="218 SCHANCK ROAD P.O BOX 6309, FREEHOLD, NEW JERSEY 07728"/>
        <s v="218 SCHANCK ROAD, SUITE # 2 P.O. BOX 6309 FREEHOLD, NEW JERSEY USA"/>
        <s v="PO BOX 6309 NJ 07728 FREEHOLD"/>
        <s v="218 SCHANCK ROAD FREEHOLD NJ 07728 USA"/>
        <s v="OF DELAWARE 218 SCHANCK ROAD, PO BOX 6309 FREEHOLD, NEW JERSEY 07728 U.S.A"/>
        <s v="218 SCHANCK ROAD PO BOX 6309 FREEHOLD NEW JERSEY"/>
        <s v="OF DELAWARE 218 SCHANCK ROAD PO BOX 6309 FREEHOLD, NEW JERSEY 07728"/>
        <s v="OF DELAWARE 218 SCHANCK ROAD, P.O BOX 6309 FREEHOLD, NEW JERSEY 07728, USA TEL:7323036049, FAX:7323036075"/>
        <s v="OF DELAWARE., 218 SCHANCK ROAD FREEHOLD NJ 07728 USA"/>
        <s v="218 SHANCK ROAD FREEHOLD NJ 07728 USA"/>
        <s v="OF DELAWARE 218 SCHANCK ROAD, PO BO X 6309 FREEHOLD NEW JERSEY 07728 US A"/>
        <s v="218 SCHANCK ROAD FREEHOLD, NEW JERSEY 07728 USA"/>
        <s v="218 SCHANCK ROAD, PO BOX 6309 FREEHOLD, NEW JERSEY 07728 USA"/>
        <s v="16877 EAST COLONIAL DR. # 305 ORLAN DO FL 32820 USA TEL:14079823328 FAX :14075443411"/>
        <s v="16877 EAST COLONIAL DR. #305 ORLAND O FLORIDA 32820 USA TEL:14079823328 FAX:14075443411"/>
        <s v="16877 EAST COLONIAL DR. #305 ORLAND O FL 32820 USA TEL:14079823328 FAX: 14075443411"/>
        <s v="16877 EAST COLONIAL DR. # 305 ORLAN DO FLORIDA 33820 USA TEL:1407982332 8 FAX:14075443411"/>
        <s v="PO BOX 6309 NJ 07728 FREEHOLD 1-7323036049 TEL EX 1-732303 60"/>
        <s v="218 SCHANCK ROAD, SUITE # 2 P.O. BO JERSEY CITY NJ 07308 UNITED STATES"/>
        <s v="218 SCHANCK RD. FREEHOLD NJ 07728 US"/>
        <s v="218 SCHANCK ROAD PO BOX 6309 FREEHOLD, NJ 07728"/>
        <s v=" "/>
        <s v="OF DELAWARE P.O. BOX 6309 NJ07728 USA"/>
        <s v="PO BOX 6049218 SCHANCK RDFREEHOLD NJ 10312732-303-6075"/>
        <s v="OF DELAWARE 218, SCHANCK ROADFREEHOLD NJ 07728USA"/>
        <s v="AMBOY ROAD STATEN ISLAND, NY718-227-2990 FAX 718-227-6146718-227-2990"/>
        <s v="OF DELAWARE,CAMDEN, NEW JERSEY718-227-2990"/>
        <s v="INC. OF DELAWARE CAMDEN,NEW JERSEY718-227-2990"/>
        <s v="4459 AMBOY RDSTE 4STATEN ISLAND NY 10312718-227-2990"/>
        <m/>
      </sharedItems>
    </cacheField>
    <cacheField name="PLACE OF RECEIPT" numFmtId="0">
      <sharedItems containsBlank="1">
        <s v="ROTTERDAM NETHERL"/>
        <s v="GEORGETOWN - GUYA"/>
        <s v="ANTWERP (ANTWERPE"/>
        <s v="GEORGETOWN"/>
        <s v="GEORGETOWN, GUYAN"/>
        <s v="KRIBI"/>
        <s v=" "/>
        <s v="GEORGETOWN, GY"/>
        <s v="BEANR"/>
        <s v="GUYANA"/>
        <s v="ROTTERDAM, NETHER"/>
        <s v="DOUALA"/>
        <s v="GEORGETOEN GUYANA"/>
        <s v="GEORGETOWN,DEMERA"/>
        <s v="ROTTERDAM, NETHE"/>
        <s v="DEMERARA"/>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5" cacheId="0" dataCaption="" compact="0" compactData="0">
  <location ref="A1:AQ23" firstHeaderRow="0" firstDataRow="1" firstDataCol="1"/>
  <pivotFields>
    <pivotField name="PRODUCT DESCRIPTIO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name="IMPOR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IMPORTER ENTITY" compact="0" outline="0" multipleItemSelectionAllowed="1" showAll="0">
      <items>
        <item x="0"/>
        <item x="1"/>
        <item x="2"/>
        <item t="default"/>
      </items>
    </pivotField>
    <pivotField name="SHIPPER" axis="axisCol" compact="0" outline="0" multipleItemSelectionAllowed="1" showAll="0" sortType="ascending">
      <items>
        <item x="40"/>
        <item x="2"/>
        <item x="9"/>
        <item x="17"/>
        <item x="15"/>
        <item x="25"/>
        <item x="24"/>
        <item x="21"/>
        <item x="18"/>
        <item x="23"/>
        <item x="27"/>
        <item x="14"/>
        <item x="12"/>
        <item x="29"/>
        <item x="32"/>
        <item x="5"/>
        <item x="0"/>
        <item x="26"/>
        <item x="13"/>
        <item x="22"/>
        <item x="11"/>
        <item x="6"/>
        <item x="10"/>
        <item x="8"/>
        <item x="37"/>
        <item x="36"/>
        <item x="38"/>
        <item x="39"/>
        <item x="30"/>
        <item x="28"/>
        <item x="3"/>
        <item x="16"/>
        <item x="4"/>
        <item x="1"/>
        <item x="31"/>
        <item x="33"/>
        <item x="19"/>
        <item x="20"/>
        <item x="7"/>
        <item x="35"/>
        <item x="34"/>
        <item t="default"/>
      </items>
    </pivotField>
    <pivotField name="ARRIVAL DA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t="default"/>
      </items>
    </pivotField>
    <pivotField name="YEAR" axis="axisRow" compact="0" numFmtId="164" outline="0" multipleItemSelectionAllowed="1" showAll="0" sortType="ascending">
      <items>
        <item x="19"/>
        <item x="18"/>
        <item x="17"/>
        <item x="16"/>
        <item x="15"/>
        <item x="14"/>
        <item x="13"/>
        <item x="12"/>
        <item x="11"/>
        <item x="10"/>
        <item x="9"/>
        <item x="8"/>
        <item x="7"/>
        <item x="6"/>
        <item x="5"/>
        <item x="4"/>
        <item x="3"/>
        <item x="2"/>
        <item x="1"/>
        <item x="0"/>
        <item t="default"/>
      </items>
    </pivotField>
    <pivotField name="GROSS WEIGHT (L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name="GROSS WEIGHT (K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name="FOREIGN PORT" compact="0" outline="0" multipleItemSelectionAllowed="1" showAll="0">
      <items>
        <item x="0"/>
        <item x="1"/>
        <item x="2"/>
        <item x="3"/>
        <item x="4"/>
        <item x="5"/>
        <item x="6"/>
        <item x="7"/>
        <item x="8"/>
        <item x="9"/>
        <item x="10"/>
        <item x="11"/>
        <item x="12"/>
        <item x="13"/>
        <item x="14"/>
        <item x="15"/>
        <item x="16"/>
        <item x="17"/>
        <item t="default"/>
      </items>
    </pivotField>
    <pivotField name="US PORT" compact="0" outline="0" multipleItemSelectionAllowed="1" showAll="0">
      <items>
        <item x="0"/>
        <item x="1"/>
        <item x="2"/>
        <item x="3"/>
        <item x="4"/>
        <item x="5"/>
        <item x="6"/>
        <item x="7"/>
        <item x="8"/>
        <item x="9"/>
        <item x="10"/>
        <item x="11"/>
        <item x="12"/>
        <item x="13"/>
        <item x="14"/>
        <item x="15"/>
        <item x="16"/>
        <item x="17"/>
        <item x="18"/>
        <item t="default"/>
      </items>
    </pivotField>
    <pivotField name="VESSEL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name="COUNTRY OF ORIGIN" compact="0" outline="0" multipleItemSelectionAllowed="1" showAll="0">
      <items>
        <item x="0"/>
        <item x="1"/>
        <item x="2"/>
        <item x="3"/>
        <item x="4"/>
        <item x="5"/>
        <item x="6"/>
        <item x="7"/>
        <item x="8"/>
        <item x="9"/>
        <item x="10"/>
        <item x="11"/>
        <item x="12"/>
        <item t="default"/>
      </items>
    </pivotField>
    <pivotField name="MARKS &amp;AMP; NUM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t="default"/>
      </items>
    </pivotField>
    <pivotField name="CONSIGNEE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SHIPPER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ZIP CODE" compact="0" outline="0" multipleItemSelectionAllowed="1" showAll="0">
      <items>
        <item x="0"/>
        <item x="1"/>
        <item x="2"/>
        <item x="3"/>
        <item x="4"/>
        <item x="5"/>
        <item x="6"/>
        <item x="7"/>
        <item x="8"/>
        <item x="9"/>
        <item x="10"/>
        <item t="default"/>
      </items>
    </pivotField>
    <pivotField name="NO. OF CONTAINERS" compact="0" outline="0" multipleItemSelectionAllowed="1" showAll="0">
      <items>
        <item x="0"/>
        <item x="1"/>
        <item x="2"/>
        <item x="3"/>
        <item x="4"/>
        <item x="5"/>
        <item x="6"/>
        <item t="default"/>
      </items>
    </pivotField>
    <pivotField name="CONTAINER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t="default"/>
      </items>
    </pivotField>
    <pivotField name="CONTAINER 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QUANT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QUANTITY UNIT" compact="0" outline="0" multipleItemSelectionAllowed="1" showAll="0">
      <items>
        <item x="0"/>
        <item x="1"/>
        <item x="2"/>
        <item x="3"/>
        <item x="4"/>
        <item x="5"/>
        <item x="6"/>
        <item x="7"/>
        <item x="8"/>
        <item t="default"/>
      </items>
    </pivotField>
    <pivotField name="MEASUR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name="MEASUREMENT UNIT" compact="0" outline="0" multipleItemSelectionAllowed="1" showAll="0">
      <items>
        <item x="0"/>
        <item x="1"/>
        <item x="2"/>
        <item x="3"/>
        <item x="4"/>
        <item t="default"/>
      </items>
    </pivotField>
    <pivotField name="BILL OF LAD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HOUSE VS MASTER" compact="0" outline="0" multipleItemSelectionAllowed="1" showAll="0">
      <items>
        <item x="0"/>
        <item x="1"/>
        <item x="2"/>
        <item x="3"/>
        <item t="default"/>
      </items>
    </pivotField>
    <pivotField name="MASTER B/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VOYAG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t="default"/>
      </items>
    </pivotField>
    <pivotField name="SE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t="default"/>
      </items>
    </pivotField>
    <pivotField name="SHIP REGISTERED 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IN-BOND ENTRY TYPE" compact="0" outline="0" multipleItemSelectionAllowed="1" showAll="0">
      <items>
        <item x="0"/>
        <item x="1"/>
        <item x="2"/>
        <item x="3"/>
        <item x="4"/>
        <item t="default"/>
      </items>
    </pivotField>
    <pivotField name="CARRIER CODE" compact="0" outline="0" multipleItemSelectionAllowed="1" showAll="0">
      <items>
        <item x="0"/>
        <item x="1"/>
        <item x="2"/>
        <item x="3"/>
        <item x="4"/>
        <item x="5"/>
        <item x="6"/>
        <item x="7"/>
        <item x="8"/>
        <item x="9"/>
        <item x="10"/>
        <item x="11"/>
        <item x="12"/>
        <item x="13"/>
        <item x="14"/>
        <item t="default"/>
      </items>
    </pivotField>
    <pivotField name="CARRIER NAME" compact="0" outline="0" multipleItemSelectionAllowed="1" showAll="0">
      <items>
        <item x="0"/>
        <item x="1"/>
        <item x="2"/>
        <item x="3"/>
        <item x="4"/>
        <item x="5"/>
        <item x="6"/>
        <item x="7"/>
        <item x="8"/>
        <item x="9"/>
        <item x="10"/>
        <item x="11"/>
        <item x="12"/>
        <item x="13"/>
        <item x="14"/>
        <item t="default"/>
      </items>
    </pivotField>
    <pivotField name="CARRIER CITY" compact="0" outline="0" multipleItemSelectionAllowed="1" showAll="0">
      <items>
        <item x="0"/>
        <item x="1"/>
        <item x="2"/>
        <item x="3"/>
        <item x="4"/>
        <item x="5"/>
        <item x="6"/>
        <item x="7"/>
        <item x="8"/>
        <item x="9"/>
        <item x="10"/>
        <item x="11"/>
        <item x="12"/>
        <item x="13"/>
        <item t="default"/>
      </items>
    </pivotField>
    <pivotField name="CARRIER STATE" compact="0" outline="0" multipleItemSelectionAllowed="1" showAll="0">
      <items>
        <item x="0"/>
        <item x="1"/>
        <item x="2"/>
        <item x="3"/>
        <item x="4"/>
        <item x="5"/>
        <item x="6"/>
        <item t="default"/>
      </items>
    </pivotField>
    <pivotField name="CARRIER ZIP" compact="0" outline="0" multipleItemSelectionAllowed="1" showAll="0">
      <items>
        <item x="0"/>
        <item x="1"/>
        <item x="2"/>
        <item x="3"/>
        <item x="4"/>
        <item x="5"/>
        <item x="6"/>
        <item x="7"/>
        <item x="8"/>
        <item x="9"/>
        <item x="10"/>
        <item x="11"/>
        <item x="12"/>
        <item t="default"/>
      </items>
    </pivotField>
    <pivotField name="CARRIER ADDRESS" compact="0" outline="0" multipleItemSelectionAllowed="1" showAll="0">
      <items>
        <item x="0"/>
        <item x="1"/>
        <item x="2"/>
        <item x="3"/>
        <item x="4"/>
        <item x="5"/>
        <item x="6"/>
        <item x="7"/>
        <item x="8"/>
        <item x="9"/>
        <item x="10"/>
        <item x="11"/>
        <item x="12"/>
        <item x="13"/>
        <item t="default"/>
      </items>
    </pivotField>
    <pivotField name="NOTIFY PAR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NOTIFY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LACE OF RECEIPT" compact="0" outline="0" multipleItemSelectionAllowed="1" showAll="0">
      <items>
        <item x="0"/>
        <item x="1"/>
        <item x="2"/>
        <item x="3"/>
        <item x="4"/>
        <item x="5"/>
        <item x="6"/>
        <item x="7"/>
        <item x="8"/>
        <item x="9"/>
        <item x="10"/>
        <item x="11"/>
        <item x="12"/>
        <item x="13"/>
        <item x="14"/>
        <item x="15"/>
        <item x="16"/>
        <item t="default"/>
      </items>
    </pivotField>
  </pivotFields>
  <rowFields>
    <field x="5"/>
  </rowFields>
  <colFields>
    <field x="3"/>
  </colFields>
  <dataFields>
    <dataField name="COUNTA of PRODUCT DESCRIPTION" fld="0" subtotal="count" baseField="0"/>
  </dataFields>
</pivotTableDefinition>
</file>

<file path=xl/pivotTables/pivotTable2.xml><?xml version="1.0" encoding="utf-8"?>
<pivotTableDefinition xmlns="http://schemas.openxmlformats.org/spreadsheetml/2006/main" name="Pivot Table 3" cacheId="0" dataCaption="" compact="0" compactData="0">
  <location ref="A1:U23" firstHeaderRow="0" firstDataRow="1" firstDataCol="1"/>
  <pivotFields>
    <pivotField name="PRODUCT 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name="IMPOR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IMPORTER ENTITY" compact="0" outline="0" multipleItemSelectionAllowed="1" showAll="0">
      <items>
        <item x="0"/>
        <item x="1"/>
        <item x="2"/>
        <item t="default"/>
      </items>
    </pivotField>
    <pivotField name="SHIP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ARRIVAL DA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t="default"/>
      </items>
    </pivotField>
    <pivotField name="YEAR" axis="axisRow" compact="0" numFmtId="164" outline="0" multipleItemSelectionAllowed="1" showAll="0" sortType="ascending">
      <items>
        <item x="19"/>
        <item x="18"/>
        <item x="17"/>
        <item x="16"/>
        <item x="15"/>
        <item x="14"/>
        <item x="13"/>
        <item x="12"/>
        <item x="11"/>
        <item x="10"/>
        <item x="9"/>
        <item x="8"/>
        <item x="7"/>
        <item x="6"/>
        <item x="5"/>
        <item x="4"/>
        <item x="3"/>
        <item x="2"/>
        <item x="1"/>
        <item x="0"/>
        <item t="default"/>
      </items>
    </pivotField>
    <pivotField name="GROSS WEIGHT (L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name="GROSS WEIGHT (KG)"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name="FOREIGN PORT" compact="0" outline="0" multipleItemSelectionAllowed="1" showAll="0">
      <items>
        <item x="0"/>
        <item x="1"/>
        <item x="2"/>
        <item x="3"/>
        <item x="4"/>
        <item x="5"/>
        <item x="6"/>
        <item x="7"/>
        <item x="8"/>
        <item x="9"/>
        <item x="10"/>
        <item x="11"/>
        <item x="12"/>
        <item x="13"/>
        <item x="14"/>
        <item x="15"/>
        <item x="16"/>
        <item x="17"/>
        <item t="default"/>
      </items>
    </pivotField>
    <pivotField name="US PORT" axis="axisCol" compact="0" outline="0" multipleItemSelectionAllowed="1" showAll="0" sortType="ascending">
      <items>
        <item x="18"/>
        <item x="17"/>
        <item x="4"/>
        <item x="9"/>
        <item x="5"/>
        <item x="12"/>
        <item x="16"/>
        <item x="3"/>
        <item x="2"/>
        <item x="10"/>
        <item x="1"/>
        <item x="0"/>
        <item x="8"/>
        <item x="7"/>
        <item x="11"/>
        <item x="6"/>
        <item x="15"/>
        <item x="14"/>
        <item x="13"/>
        <item t="default"/>
      </items>
    </pivotField>
    <pivotField name="VESSEL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name="COUNTRY OF ORIGIN" compact="0" outline="0" multipleItemSelectionAllowed="1" showAll="0">
      <items>
        <item x="0"/>
        <item x="1"/>
        <item x="2"/>
        <item x="3"/>
        <item x="4"/>
        <item x="5"/>
        <item x="6"/>
        <item x="7"/>
        <item x="8"/>
        <item x="9"/>
        <item x="10"/>
        <item x="11"/>
        <item x="12"/>
        <item t="default"/>
      </items>
    </pivotField>
    <pivotField name="MARKS &amp;AMP; NUM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t="default"/>
      </items>
    </pivotField>
    <pivotField name="CONSIGNEE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SHIPPER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ZIP CODE" compact="0" outline="0" multipleItemSelectionAllowed="1" showAll="0">
      <items>
        <item x="0"/>
        <item x="1"/>
        <item x="2"/>
        <item x="3"/>
        <item x="4"/>
        <item x="5"/>
        <item x="6"/>
        <item x="7"/>
        <item x="8"/>
        <item x="9"/>
        <item x="10"/>
        <item t="default"/>
      </items>
    </pivotField>
    <pivotField name="NO. OF CONTAINERS" compact="0" outline="0" multipleItemSelectionAllowed="1" showAll="0">
      <items>
        <item x="0"/>
        <item x="1"/>
        <item x="2"/>
        <item x="3"/>
        <item x="4"/>
        <item x="5"/>
        <item x="6"/>
        <item t="default"/>
      </items>
    </pivotField>
    <pivotField name="CONTAINER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t="default"/>
      </items>
    </pivotField>
    <pivotField name="CONTAINER 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QUANT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QUANTITY UNIT" compact="0" outline="0" multipleItemSelectionAllowed="1" showAll="0">
      <items>
        <item x="0"/>
        <item x="1"/>
        <item x="2"/>
        <item x="3"/>
        <item x="4"/>
        <item x="5"/>
        <item x="6"/>
        <item x="7"/>
        <item x="8"/>
        <item t="default"/>
      </items>
    </pivotField>
    <pivotField name="MEASUR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name="MEASUREMENT UNIT" compact="0" outline="0" multipleItemSelectionAllowed="1" showAll="0">
      <items>
        <item x="0"/>
        <item x="1"/>
        <item x="2"/>
        <item x="3"/>
        <item x="4"/>
        <item t="default"/>
      </items>
    </pivotField>
    <pivotField name="BILL OF LAD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HOUSE VS MASTER" compact="0" outline="0" multipleItemSelectionAllowed="1" showAll="0">
      <items>
        <item x="0"/>
        <item x="1"/>
        <item x="2"/>
        <item x="3"/>
        <item t="default"/>
      </items>
    </pivotField>
    <pivotField name="MASTER B/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VOYAG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t="default"/>
      </items>
    </pivotField>
    <pivotField name="SE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t="default"/>
      </items>
    </pivotField>
    <pivotField name="SHIP REGISTERED 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IN-BOND ENTRY TYPE" compact="0" outline="0" multipleItemSelectionAllowed="1" showAll="0">
      <items>
        <item x="0"/>
        <item x="1"/>
        <item x="2"/>
        <item x="3"/>
        <item x="4"/>
        <item t="default"/>
      </items>
    </pivotField>
    <pivotField name="CARRIER CODE" compact="0" outline="0" multipleItemSelectionAllowed="1" showAll="0">
      <items>
        <item x="0"/>
        <item x="1"/>
        <item x="2"/>
        <item x="3"/>
        <item x="4"/>
        <item x="5"/>
        <item x="6"/>
        <item x="7"/>
        <item x="8"/>
        <item x="9"/>
        <item x="10"/>
        <item x="11"/>
        <item x="12"/>
        <item x="13"/>
        <item x="14"/>
        <item t="default"/>
      </items>
    </pivotField>
    <pivotField name="CARRIER NAME" compact="0" outline="0" multipleItemSelectionAllowed="1" showAll="0">
      <items>
        <item x="0"/>
        <item x="1"/>
        <item x="2"/>
        <item x="3"/>
        <item x="4"/>
        <item x="5"/>
        <item x="6"/>
        <item x="7"/>
        <item x="8"/>
        <item x="9"/>
        <item x="10"/>
        <item x="11"/>
        <item x="12"/>
        <item x="13"/>
        <item x="14"/>
        <item t="default"/>
      </items>
    </pivotField>
    <pivotField name="CARRIER CITY" compact="0" outline="0" multipleItemSelectionAllowed="1" showAll="0">
      <items>
        <item x="0"/>
        <item x="1"/>
        <item x="2"/>
        <item x="3"/>
        <item x="4"/>
        <item x="5"/>
        <item x="6"/>
        <item x="7"/>
        <item x="8"/>
        <item x="9"/>
        <item x="10"/>
        <item x="11"/>
        <item x="12"/>
        <item x="13"/>
        <item t="default"/>
      </items>
    </pivotField>
    <pivotField name="CARRIER STATE" compact="0" outline="0" multipleItemSelectionAllowed="1" showAll="0">
      <items>
        <item x="0"/>
        <item x="1"/>
        <item x="2"/>
        <item x="3"/>
        <item x="4"/>
        <item x="5"/>
        <item x="6"/>
        <item t="default"/>
      </items>
    </pivotField>
    <pivotField name="CARRIER ZIP" compact="0" outline="0" multipleItemSelectionAllowed="1" showAll="0">
      <items>
        <item x="0"/>
        <item x="1"/>
        <item x="2"/>
        <item x="3"/>
        <item x="4"/>
        <item x="5"/>
        <item x="6"/>
        <item x="7"/>
        <item x="8"/>
        <item x="9"/>
        <item x="10"/>
        <item x="11"/>
        <item x="12"/>
        <item t="default"/>
      </items>
    </pivotField>
    <pivotField name="CARRIER ADDRESS" compact="0" outline="0" multipleItemSelectionAllowed="1" showAll="0">
      <items>
        <item x="0"/>
        <item x="1"/>
        <item x="2"/>
        <item x="3"/>
        <item x="4"/>
        <item x="5"/>
        <item x="6"/>
        <item x="7"/>
        <item x="8"/>
        <item x="9"/>
        <item x="10"/>
        <item x="11"/>
        <item x="12"/>
        <item x="13"/>
        <item t="default"/>
      </items>
    </pivotField>
    <pivotField name="NOTIFY PAR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NOTIFY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LACE OF RECEIPT" compact="0" outline="0" multipleItemSelectionAllowed="1" showAll="0">
      <items>
        <item x="0"/>
        <item x="1"/>
        <item x="2"/>
        <item x="3"/>
        <item x="4"/>
        <item x="5"/>
        <item x="6"/>
        <item x="7"/>
        <item x="8"/>
        <item x="9"/>
        <item x="10"/>
        <item x="11"/>
        <item x="12"/>
        <item x="13"/>
        <item x="14"/>
        <item x="15"/>
        <item x="16"/>
        <item t="default"/>
      </items>
    </pivotField>
  </pivotFields>
  <rowFields>
    <field x="5"/>
  </rowFields>
  <colFields>
    <field x="9"/>
  </colFields>
  <dataFields>
    <dataField name="SUM of GROSS WEIGHT (KG)" fld="7" baseField="0"/>
  </dataFields>
</pivotTableDefinition>
</file>

<file path=xl/pivotTables/pivotTable3.xml><?xml version="1.0" encoding="utf-8"?>
<pivotTableDefinition xmlns="http://schemas.openxmlformats.org/spreadsheetml/2006/main" name="Pivot Table 2" cacheId="0" dataCaption="" compact="0" compactData="0">
  <location ref="A1:U23" firstHeaderRow="0" firstDataRow="1" firstDataCol="1"/>
  <pivotFields>
    <pivotField name="PRODUCT 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name="IMPOR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IMPORTER ENTITY" compact="0" outline="0" multipleItemSelectionAllowed="1" showAll="0">
      <items>
        <item x="0"/>
        <item x="1"/>
        <item x="2"/>
        <item t="default"/>
      </items>
    </pivotField>
    <pivotField name="SHIP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ARRIVAL DA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t="default"/>
      </items>
    </pivotField>
    <pivotField name="YEAR" axis="axisRow" compact="0" numFmtId="164" outline="0" multipleItemSelectionAllowed="1" showAll="0" sortType="ascending">
      <items>
        <item x="19"/>
        <item x="18"/>
        <item x="17"/>
        <item x="16"/>
        <item x="15"/>
        <item x="14"/>
        <item x="13"/>
        <item x="12"/>
        <item x="11"/>
        <item x="10"/>
        <item x="9"/>
        <item x="8"/>
        <item x="7"/>
        <item x="6"/>
        <item x="5"/>
        <item x="4"/>
        <item x="3"/>
        <item x="2"/>
        <item x="1"/>
        <item x="0"/>
        <item t="default"/>
      </items>
    </pivotField>
    <pivotField name="GROSS WEIGHT (LB)"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name="GROSS WEIGHT (K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name="FOREIGN PORT" compact="0" outline="0" multipleItemSelectionAllowed="1" showAll="0">
      <items>
        <item x="0"/>
        <item x="1"/>
        <item x="2"/>
        <item x="3"/>
        <item x="4"/>
        <item x="5"/>
        <item x="6"/>
        <item x="7"/>
        <item x="8"/>
        <item x="9"/>
        <item x="10"/>
        <item x="11"/>
        <item x="12"/>
        <item x="13"/>
        <item x="14"/>
        <item x="15"/>
        <item x="16"/>
        <item x="17"/>
        <item t="default"/>
      </items>
    </pivotField>
    <pivotField name="US PORT" axis="axisCol" compact="0" outline="0" multipleItemSelectionAllowed="1" showAll="0" sortType="ascending">
      <items>
        <item x="18"/>
        <item x="17"/>
        <item x="4"/>
        <item x="9"/>
        <item x="5"/>
        <item x="12"/>
        <item x="16"/>
        <item x="3"/>
        <item x="2"/>
        <item x="10"/>
        <item x="1"/>
        <item x="0"/>
        <item x="8"/>
        <item x="7"/>
        <item x="11"/>
        <item x="6"/>
        <item x="15"/>
        <item x="14"/>
        <item x="13"/>
        <item t="default"/>
      </items>
    </pivotField>
    <pivotField name="VESSEL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name="COUNTRY OF ORIGIN" compact="0" outline="0" multipleItemSelectionAllowed="1" showAll="0">
      <items>
        <item x="0"/>
        <item x="1"/>
        <item x="2"/>
        <item x="3"/>
        <item x="4"/>
        <item x="5"/>
        <item x="6"/>
        <item x="7"/>
        <item x="8"/>
        <item x="9"/>
        <item x="10"/>
        <item x="11"/>
        <item x="12"/>
        <item t="default"/>
      </items>
    </pivotField>
    <pivotField name="MARKS &amp;AMP; NUM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t="default"/>
      </items>
    </pivotField>
    <pivotField name="CONSIGNEE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SHIPPER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ZIP CODE" compact="0" outline="0" multipleItemSelectionAllowed="1" showAll="0">
      <items>
        <item x="0"/>
        <item x="1"/>
        <item x="2"/>
        <item x="3"/>
        <item x="4"/>
        <item x="5"/>
        <item x="6"/>
        <item x="7"/>
        <item x="8"/>
        <item x="9"/>
        <item x="10"/>
        <item t="default"/>
      </items>
    </pivotField>
    <pivotField name="NO. OF CONTAINERS" compact="0" outline="0" multipleItemSelectionAllowed="1" showAll="0">
      <items>
        <item x="0"/>
        <item x="1"/>
        <item x="2"/>
        <item x="3"/>
        <item x="4"/>
        <item x="5"/>
        <item x="6"/>
        <item t="default"/>
      </items>
    </pivotField>
    <pivotField name="CONTAINER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t="default"/>
      </items>
    </pivotField>
    <pivotField name="CONTAINER 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QUANT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QUANTITY UNIT" compact="0" outline="0" multipleItemSelectionAllowed="1" showAll="0">
      <items>
        <item x="0"/>
        <item x="1"/>
        <item x="2"/>
        <item x="3"/>
        <item x="4"/>
        <item x="5"/>
        <item x="6"/>
        <item x="7"/>
        <item x="8"/>
        <item t="default"/>
      </items>
    </pivotField>
    <pivotField name="MEASUR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name="MEASUREMENT UNIT" compact="0" outline="0" multipleItemSelectionAllowed="1" showAll="0">
      <items>
        <item x="0"/>
        <item x="1"/>
        <item x="2"/>
        <item x="3"/>
        <item x="4"/>
        <item t="default"/>
      </items>
    </pivotField>
    <pivotField name="BILL OF LAD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HOUSE VS MASTER" compact="0" outline="0" multipleItemSelectionAllowed="1" showAll="0">
      <items>
        <item x="0"/>
        <item x="1"/>
        <item x="2"/>
        <item x="3"/>
        <item t="default"/>
      </items>
    </pivotField>
    <pivotField name="MASTER B/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VOYAG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t="default"/>
      </items>
    </pivotField>
    <pivotField name="SE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t="default"/>
      </items>
    </pivotField>
    <pivotField name="SHIP REGISTERED 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IN-BOND ENTRY TYPE" compact="0" outline="0" multipleItemSelectionAllowed="1" showAll="0">
      <items>
        <item x="0"/>
        <item x="1"/>
        <item x="2"/>
        <item x="3"/>
        <item x="4"/>
        <item t="default"/>
      </items>
    </pivotField>
    <pivotField name="CARRIER CODE" compact="0" outline="0" multipleItemSelectionAllowed="1" showAll="0">
      <items>
        <item x="0"/>
        <item x="1"/>
        <item x="2"/>
        <item x="3"/>
        <item x="4"/>
        <item x="5"/>
        <item x="6"/>
        <item x="7"/>
        <item x="8"/>
        <item x="9"/>
        <item x="10"/>
        <item x="11"/>
        <item x="12"/>
        <item x="13"/>
        <item x="14"/>
        <item t="default"/>
      </items>
    </pivotField>
    <pivotField name="CARRIER NAME" compact="0" outline="0" multipleItemSelectionAllowed="1" showAll="0">
      <items>
        <item x="0"/>
        <item x="1"/>
        <item x="2"/>
        <item x="3"/>
        <item x="4"/>
        <item x="5"/>
        <item x="6"/>
        <item x="7"/>
        <item x="8"/>
        <item x="9"/>
        <item x="10"/>
        <item x="11"/>
        <item x="12"/>
        <item x="13"/>
        <item x="14"/>
        <item t="default"/>
      </items>
    </pivotField>
    <pivotField name="CARRIER CITY" compact="0" outline="0" multipleItemSelectionAllowed="1" showAll="0">
      <items>
        <item x="0"/>
        <item x="1"/>
        <item x="2"/>
        <item x="3"/>
        <item x="4"/>
        <item x="5"/>
        <item x="6"/>
        <item x="7"/>
        <item x="8"/>
        <item x="9"/>
        <item x="10"/>
        <item x="11"/>
        <item x="12"/>
        <item x="13"/>
        <item t="default"/>
      </items>
    </pivotField>
    <pivotField name="CARRIER STATE" compact="0" outline="0" multipleItemSelectionAllowed="1" showAll="0">
      <items>
        <item x="0"/>
        <item x="1"/>
        <item x="2"/>
        <item x="3"/>
        <item x="4"/>
        <item x="5"/>
        <item x="6"/>
        <item t="default"/>
      </items>
    </pivotField>
    <pivotField name="CARRIER ZIP" compact="0" outline="0" multipleItemSelectionAllowed="1" showAll="0">
      <items>
        <item x="0"/>
        <item x="1"/>
        <item x="2"/>
        <item x="3"/>
        <item x="4"/>
        <item x="5"/>
        <item x="6"/>
        <item x="7"/>
        <item x="8"/>
        <item x="9"/>
        <item x="10"/>
        <item x="11"/>
        <item x="12"/>
        <item t="default"/>
      </items>
    </pivotField>
    <pivotField name="CARRIER ADDRESS" compact="0" outline="0" multipleItemSelectionAllowed="1" showAll="0">
      <items>
        <item x="0"/>
        <item x="1"/>
        <item x="2"/>
        <item x="3"/>
        <item x="4"/>
        <item x="5"/>
        <item x="6"/>
        <item x="7"/>
        <item x="8"/>
        <item x="9"/>
        <item x="10"/>
        <item x="11"/>
        <item x="12"/>
        <item x="13"/>
        <item t="default"/>
      </items>
    </pivotField>
    <pivotField name="NOTIFY PAR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NOTIFY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LACE OF RECEIPT" compact="0" outline="0" multipleItemSelectionAllowed="1" showAll="0">
      <items>
        <item x="0"/>
        <item x="1"/>
        <item x="2"/>
        <item x="3"/>
        <item x="4"/>
        <item x="5"/>
        <item x="6"/>
        <item x="7"/>
        <item x="8"/>
        <item x="9"/>
        <item x="10"/>
        <item x="11"/>
        <item x="12"/>
        <item x="13"/>
        <item x="14"/>
        <item x="15"/>
        <item x="16"/>
        <item t="default"/>
      </items>
    </pivotField>
  </pivotFields>
  <rowFields>
    <field x="5"/>
  </rowFields>
  <colFields>
    <field x="9"/>
  </colFields>
  <dataFields>
    <dataField name="SUM of GROSS WEIGHT (LB)" fld="6"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20.71"/>
    <col customWidth="1" min="5" max="5" width="10.71"/>
    <col customWidth="1" min="6" max="6" width="17.57"/>
    <col customWidth="1" min="7" max="7" width="16.43"/>
    <col customWidth="1" min="8" max="8" width="16.57"/>
    <col customWidth="1" min="9" max="12" width="10.71"/>
    <col customWidth="1" min="13" max="13" width="20.71"/>
    <col customWidth="1" min="14" max="16" width="10.71"/>
    <col customWidth="1" min="17" max="17" width="39.29"/>
    <col customWidth="1" min="18" max="20" width="20.71"/>
    <col customWidth="1" min="21" max="21" width="10.71"/>
    <col customWidth="1" min="22" max="25" width="20.71"/>
    <col customWidth="1" min="26" max="26" width="10.71"/>
    <col customWidth="1" min="27" max="27" width="20.71"/>
    <col customWidth="1" min="28" max="28" width="10.71"/>
    <col customWidth="1" min="29" max="31" width="20.71"/>
    <col customWidth="1" min="32" max="32" width="10.71"/>
    <col customWidth="1" min="33" max="38" width="8.71"/>
  </cols>
  <sheetData>
    <row r="1" ht="19.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hidden="1">
      <c r="A2" s="2" t="s">
        <v>38</v>
      </c>
      <c r="B2" s="2" t="s">
        <v>39</v>
      </c>
      <c r="C2" s="2" t="s">
        <v>40</v>
      </c>
      <c r="D2" s="2" t="s">
        <v>41</v>
      </c>
      <c r="E2" s="3">
        <v>45799.0</v>
      </c>
      <c r="F2" s="2">
        <v>43232.0</v>
      </c>
      <c r="G2" s="2">
        <v>19651.0</v>
      </c>
      <c r="H2" s="2" t="s">
        <v>42</v>
      </c>
      <c r="I2" s="2" t="s">
        <v>43</v>
      </c>
      <c r="J2" s="2" t="s">
        <v>44</v>
      </c>
      <c r="K2" s="2" t="s">
        <v>45</v>
      </c>
      <c r="L2" s="2" t="s">
        <v>46</v>
      </c>
      <c r="M2" s="2" t="s">
        <v>47</v>
      </c>
      <c r="N2" s="2" t="s">
        <v>48</v>
      </c>
      <c r="O2" s="2">
        <v>7728.0</v>
      </c>
      <c r="P2" s="2">
        <v>1.0</v>
      </c>
      <c r="Q2" s="2" t="s">
        <v>49</v>
      </c>
      <c r="R2" s="2" t="s">
        <v>50</v>
      </c>
      <c r="S2" s="2">
        <v>12.0</v>
      </c>
      <c r="T2" s="2" t="s">
        <v>51</v>
      </c>
      <c r="U2" s="2">
        <v>0.0</v>
      </c>
      <c r="V2" s="2" t="s">
        <v>50</v>
      </c>
      <c r="W2" s="2" t="s">
        <v>52</v>
      </c>
      <c r="X2" s="2" t="s">
        <v>53</v>
      </c>
      <c r="Y2" s="2" t="s">
        <v>54</v>
      </c>
      <c r="Z2" s="2" t="s">
        <v>55</v>
      </c>
      <c r="AA2" s="2" t="s">
        <v>56</v>
      </c>
      <c r="AB2" s="2" t="s">
        <v>57</v>
      </c>
      <c r="AC2" s="2" t="s">
        <v>50</v>
      </c>
      <c r="AD2" s="2" t="s">
        <v>58</v>
      </c>
      <c r="AE2" s="2" t="s">
        <v>59</v>
      </c>
      <c r="AF2" s="2" t="s">
        <v>60</v>
      </c>
      <c r="AG2" s="2" t="s">
        <v>61</v>
      </c>
      <c r="AH2" s="2">
        <v>10001.0</v>
      </c>
      <c r="AI2" s="2" t="s">
        <v>62</v>
      </c>
      <c r="AJ2" s="2" t="s">
        <v>39</v>
      </c>
      <c r="AK2" s="2" t="s">
        <v>63</v>
      </c>
      <c r="AL2" s="2" t="s">
        <v>64</v>
      </c>
    </row>
    <row r="3" hidden="1">
      <c r="A3" s="2" t="s">
        <v>65</v>
      </c>
      <c r="B3" s="2" t="s">
        <v>39</v>
      </c>
      <c r="C3" s="2" t="s">
        <v>40</v>
      </c>
      <c r="D3" s="2" t="s">
        <v>41</v>
      </c>
      <c r="E3" s="3">
        <v>45772.0</v>
      </c>
      <c r="F3" s="2">
        <v>40942.0</v>
      </c>
      <c r="G3" s="2">
        <v>18610.0</v>
      </c>
      <c r="H3" s="2" t="s">
        <v>42</v>
      </c>
      <c r="I3" s="2" t="s">
        <v>66</v>
      </c>
      <c r="J3" s="2" t="s">
        <v>67</v>
      </c>
      <c r="K3" s="2" t="s">
        <v>45</v>
      </c>
      <c r="L3" s="2" t="s">
        <v>68</v>
      </c>
      <c r="M3" s="2" t="s">
        <v>47</v>
      </c>
      <c r="N3" s="2" t="s">
        <v>48</v>
      </c>
      <c r="O3" s="2">
        <v>7728.0</v>
      </c>
      <c r="P3" s="2">
        <v>1.0</v>
      </c>
      <c r="Q3" s="2" t="s">
        <v>69</v>
      </c>
      <c r="R3" s="2">
        <v>2210.0</v>
      </c>
      <c r="S3" s="2">
        <v>9.0</v>
      </c>
      <c r="T3" s="2" t="s">
        <v>51</v>
      </c>
      <c r="U3" s="2">
        <v>0.0</v>
      </c>
      <c r="V3" s="2" t="s">
        <v>50</v>
      </c>
      <c r="W3" s="2" t="s">
        <v>70</v>
      </c>
      <c r="X3" s="2" t="s">
        <v>53</v>
      </c>
      <c r="Y3" s="2" t="s">
        <v>71</v>
      </c>
      <c r="Z3" s="2" t="s">
        <v>72</v>
      </c>
      <c r="AA3" s="2" t="s">
        <v>73</v>
      </c>
      <c r="AB3" s="2" t="s">
        <v>57</v>
      </c>
      <c r="AC3" s="2" t="s">
        <v>50</v>
      </c>
      <c r="AD3" s="2" t="s">
        <v>58</v>
      </c>
      <c r="AE3" s="2" t="s">
        <v>59</v>
      </c>
      <c r="AF3" s="2" t="s">
        <v>60</v>
      </c>
      <c r="AG3" s="2" t="s">
        <v>61</v>
      </c>
      <c r="AH3" s="2">
        <v>10001.0</v>
      </c>
      <c r="AI3" s="2" t="s">
        <v>62</v>
      </c>
      <c r="AJ3" s="2" t="s">
        <v>39</v>
      </c>
      <c r="AK3" s="2" t="s">
        <v>63</v>
      </c>
      <c r="AL3" s="2" t="s">
        <v>64</v>
      </c>
    </row>
    <row r="4">
      <c r="A4" s="2" t="s">
        <v>74</v>
      </c>
      <c r="B4" s="2" t="s">
        <v>75</v>
      </c>
      <c r="C4" s="2" t="s">
        <v>40</v>
      </c>
      <c r="D4" s="2" t="s">
        <v>76</v>
      </c>
      <c r="E4" s="3">
        <v>45768.0</v>
      </c>
      <c r="F4" s="2">
        <v>54520.0</v>
      </c>
      <c r="G4" s="2">
        <v>24782.0</v>
      </c>
      <c r="H4" s="2" t="s">
        <v>77</v>
      </c>
      <c r="I4" s="2" t="s">
        <v>43</v>
      </c>
      <c r="J4" s="2" t="s">
        <v>78</v>
      </c>
      <c r="K4" s="2" t="s">
        <v>79</v>
      </c>
      <c r="L4" s="2" t="s">
        <v>80</v>
      </c>
      <c r="M4" s="2" t="s">
        <v>81</v>
      </c>
      <c r="N4" s="2" t="s">
        <v>82</v>
      </c>
      <c r="O4" s="2" t="s">
        <v>50</v>
      </c>
      <c r="P4" s="2">
        <v>1.0</v>
      </c>
      <c r="Q4" s="2" t="s">
        <v>83</v>
      </c>
      <c r="R4" s="2">
        <v>4500.0</v>
      </c>
      <c r="S4" s="2">
        <v>33.0</v>
      </c>
      <c r="T4" s="2" t="s">
        <v>84</v>
      </c>
      <c r="U4" s="2">
        <v>592.0</v>
      </c>
      <c r="V4" s="2" t="s">
        <v>85</v>
      </c>
      <c r="W4" s="2" t="s">
        <v>86</v>
      </c>
      <c r="X4" s="2" t="s">
        <v>50</v>
      </c>
      <c r="Y4" s="2" t="s">
        <v>50</v>
      </c>
      <c r="Z4" s="2" t="s">
        <v>87</v>
      </c>
      <c r="AA4" s="2" t="s">
        <v>88</v>
      </c>
      <c r="AB4" s="2" t="s">
        <v>89</v>
      </c>
      <c r="AC4" s="2" t="s">
        <v>50</v>
      </c>
      <c r="AD4" s="2" t="s">
        <v>90</v>
      </c>
      <c r="AE4" s="2" t="s">
        <v>91</v>
      </c>
      <c r="AF4" s="2" t="s">
        <v>92</v>
      </c>
      <c r="AG4" s="2" t="s">
        <v>50</v>
      </c>
      <c r="AH4" s="2" t="s">
        <v>50</v>
      </c>
      <c r="AI4" s="2" t="s">
        <v>50</v>
      </c>
      <c r="AJ4" s="2" t="s">
        <v>75</v>
      </c>
      <c r="AK4" s="2" t="s">
        <v>81</v>
      </c>
      <c r="AL4" s="2" t="s">
        <v>93</v>
      </c>
    </row>
    <row r="5" hidden="1">
      <c r="A5" s="2" t="s">
        <v>94</v>
      </c>
      <c r="B5" s="2" t="s">
        <v>39</v>
      </c>
      <c r="C5" s="2" t="s">
        <v>40</v>
      </c>
      <c r="D5" s="2" t="s">
        <v>41</v>
      </c>
      <c r="E5" s="3">
        <v>45754.0</v>
      </c>
      <c r="F5" s="2">
        <v>42330.0</v>
      </c>
      <c r="G5" s="2">
        <v>19241.0</v>
      </c>
      <c r="H5" s="2" t="s">
        <v>42</v>
      </c>
      <c r="I5" s="2" t="s">
        <v>43</v>
      </c>
      <c r="J5" s="2" t="s">
        <v>95</v>
      </c>
      <c r="K5" s="2" t="s">
        <v>45</v>
      </c>
      <c r="L5" s="2" t="s">
        <v>68</v>
      </c>
      <c r="M5" s="2" t="s">
        <v>47</v>
      </c>
      <c r="N5" s="2" t="s">
        <v>48</v>
      </c>
      <c r="O5" s="2">
        <v>7728.0</v>
      </c>
      <c r="P5" s="2">
        <v>1.0</v>
      </c>
      <c r="Q5" s="2" t="s">
        <v>96</v>
      </c>
      <c r="R5" s="2" t="s">
        <v>97</v>
      </c>
      <c r="S5" s="2">
        <v>10.0</v>
      </c>
      <c r="T5" s="2" t="s">
        <v>51</v>
      </c>
      <c r="U5" s="2">
        <v>0.0</v>
      </c>
      <c r="V5" s="2" t="s">
        <v>50</v>
      </c>
      <c r="W5" s="2" t="s">
        <v>98</v>
      </c>
      <c r="X5" s="2" t="s">
        <v>53</v>
      </c>
      <c r="Y5" s="2" t="s">
        <v>99</v>
      </c>
      <c r="Z5" s="2" t="s">
        <v>100</v>
      </c>
      <c r="AA5" s="2" t="s">
        <v>101</v>
      </c>
      <c r="AB5" s="2" t="s">
        <v>102</v>
      </c>
      <c r="AC5" s="2" t="s">
        <v>50</v>
      </c>
      <c r="AD5" s="2" t="s">
        <v>58</v>
      </c>
      <c r="AE5" s="2" t="s">
        <v>59</v>
      </c>
      <c r="AF5" s="2" t="s">
        <v>60</v>
      </c>
      <c r="AG5" s="2" t="s">
        <v>61</v>
      </c>
      <c r="AH5" s="2">
        <v>10001.0</v>
      </c>
      <c r="AI5" s="2" t="s">
        <v>62</v>
      </c>
      <c r="AJ5" s="2" t="s">
        <v>39</v>
      </c>
      <c r="AK5" s="2" t="s">
        <v>63</v>
      </c>
      <c r="AL5" s="2" t="s">
        <v>64</v>
      </c>
    </row>
    <row r="6">
      <c r="A6" s="2" t="s">
        <v>103</v>
      </c>
      <c r="B6" s="2" t="s">
        <v>75</v>
      </c>
      <c r="C6" s="2" t="s">
        <v>40</v>
      </c>
      <c r="D6" s="2" t="s">
        <v>76</v>
      </c>
      <c r="E6" s="3">
        <v>45747.0</v>
      </c>
      <c r="F6" s="2">
        <v>54784.0</v>
      </c>
      <c r="G6" s="2">
        <v>24902.0</v>
      </c>
      <c r="H6" s="2" t="s">
        <v>77</v>
      </c>
      <c r="I6" s="2" t="s">
        <v>43</v>
      </c>
      <c r="J6" s="2" t="s">
        <v>104</v>
      </c>
      <c r="K6" s="2" t="s">
        <v>79</v>
      </c>
      <c r="L6" s="2" t="s">
        <v>80</v>
      </c>
      <c r="M6" s="2" t="s">
        <v>81</v>
      </c>
      <c r="N6" s="2" t="s">
        <v>105</v>
      </c>
      <c r="O6" s="2" t="s">
        <v>50</v>
      </c>
      <c r="P6" s="2">
        <v>1.0</v>
      </c>
      <c r="Q6" s="2" t="s">
        <v>106</v>
      </c>
      <c r="R6" s="2">
        <v>4500.0</v>
      </c>
      <c r="S6" s="2">
        <v>37.0</v>
      </c>
      <c r="T6" s="2" t="s">
        <v>84</v>
      </c>
      <c r="U6" s="2">
        <v>592.0</v>
      </c>
      <c r="V6" s="2" t="s">
        <v>85</v>
      </c>
      <c r="W6" s="2" t="s">
        <v>107</v>
      </c>
      <c r="X6" s="2" t="s">
        <v>50</v>
      </c>
      <c r="Y6" s="2" t="s">
        <v>50</v>
      </c>
      <c r="Z6" s="2" t="s">
        <v>108</v>
      </c>
      <c r="AA6" s="2" t="s">
        <v>109</v>
      </c>
      <c r="AB6" s="2" t="s">
        <v>110</v>
      </c>
      <c r="AC6" s="2" t="s">
        <v>50</v>
      </c>
      <c r="AD6" s="2" t="s">
        <v>90</v>
      </c>
      <c r="AE6" s="2" t="s">
        <v>91</v>
      </c>
      <c r="AF6" s="2" t="s">
        <v>92</v>
      </c>
      <c r="AG6" s="2" t="s">
        <v>50</v>
      </c>
      <c r="AH6" s="2" t="s">
        <v>50</v>
      </c>
      <c r="AI6" s="2" t="s">
        <v>50</v>
      </c>
      <c r="AJ6" s="2" t="s">
        <v>75</v>
      </c>
      <c r="AK6" s="2" t="s">
        <v>81</v>
      </c>
      <c r="AL6" s="2" t="s">
        <v>93</v>
      </c>
    </row>
    <row r="7">
      <c r="A7" s="2" t="s">
        <v>103</v>
      </c>
      <c r="B7" s="2" t="s">
        <v>75</v>
      </c>
      <c r="C7" s="2" t="s">
        <v>40</v>
      </c>
      <c r="D7" s="2" t="s">
        <v>76</v>
      </c>
      <c r="E7" s="3">
        <v>45747.0</v>
      </c>
      <c r="F7" s="2">
        <v>56151.0</v>
      </c>
      <c r="G7" s="2">
        <v>25523.0</v>
      </c>
      <c r="H7" s="2" t="s">
        <v>77</v>
      </c>
      <c r="I7" s="2" t="s">
        <v>43</v>
      </c>
      <c r="J7" s="2" t="s">
        <v>104</v>
      </c>
      <c r="K7" s="2" t="s">
        <v>79</v>
      </c>
      <c r="L7" s="2" t="s">
        <v>80</v>
      </c>
      <c r="M7" s="2" t="s">
        <v>81</v>
      </c>
      <c r="N7" s="2" t="s">
        <v>105</v>
      </c>
      <c r="O7" s="2" t="s">
        <v>50</v>
      </c>
      <c r="P7" s="2">
        <v>1.0</v>
      </c>
      <c r="Q7" s="2" t="s">
        <v>111</v>
      </c>
      <c r="R7" s="2">
        <v>4500.0</v>
      </c>
      <c r="S7" s="2">
        <v>37.0</v>
      </c>
      <c r="T7" s="2" t="s">
        <v>84</v>
      </c>
      <c r="U7" s="2">
        <v>592.0</v>
      </c>
      <c r="V7" s="2" t="s">
        <v>85</v>
      </c>
      <c r="W7" s="2" t="s">
        <v>112</v>
      </c>
      <c r="X7" s="2" t="s">
        <v>50</v>
      </c>
      <c r="Y7" s="2" t="s">
        <v>50</v>
      </c>
      <c r="Z7" s="2" t="s">
        <v>108</v>
      </c>
      <c r="AA7" s="2" t="s">
        <v>113</v>
      </c>
      <c r="AB7" s="2" t="s">
        <v>110</v>
      </c>
      <c r="AC7" s="2" t="s">
        <v>50</v>
      </c>
      <c r="AD7" s="2" t="s">
        <v>90</v>
      </c>
      <c r="AE7" s="2" t="s">
        <v>91</v>
      </c>
      <c r="AF7" s="2" t="s">
        <v>92</v>
      </c>
      <c r="AG7" s="2" t="s">
        <v>50</v>
      </c>
      <c r="AH7" s="2" t="s">
        <v>50</v>
      </c>
      <c r="AI7" s="2" t="s">
        <v>50</v>
      </c>
      <c r="AJ7" s="2" t="s">
        <v>75</v>
      </c>
      <c r="AK7" s="2" t="s">
        <v>81</v>
      </c>
      <c r="AL7" s="2" t="s">
        <v>93</v>
      </c>
    </row>
    <row r="8" hidden="1">
      <c r="A8" s="2" t="s">
        <v>114</v>
      </c>
      <c r="B8" s="2" t="s">
        <v>39</v>
      </c>
      <c r="C8" s="2" t="s">
        <v>40</v>
      </c>
      <c r="D8" s="2" t="s">
        <v>41</v>
      </c>
      <c r="E8" s="3">
        <v>45735.0</v>
      </c>
      <c r="F8" s="2">
        <v>83800.0</v>
      </c>
      <c r="G8" s="2">
        <v>38091.0</v>
      </c>
      <c r="H8" s="2" t="s">
        <v>42</v>
      </c>
      <c r="I8" s="2" t="s">
        <v>43</v>
      </c>
      <c r="J8" s="2" t="s">
        <v>115</v>
      </c>
      <c r="K8" s="2" t="s">
        <v>45</v>
      </c>
      <c r="L8" s="2" t="s">
        <v>116</v>
      </c>
      <c r="M8" s="2" t="s">
        <v>47</v>
      </c>
      <c r="N8" s="2" t="s">
        <v>48</v>
      </c>
      <c r="O8" s="2">
        <v>7728.0</v>
      </c>
      <c r="P8" s="2">
        <v>2.0</v>
      </c>
      <c r="Q8" s="2" t="s">
        <v>117</v>
      </c>
      <c r="R8" s="2" t="s">
        <v>118</v>
      </c>
      <c r="S8" s="2">
        <v>17.0</v>
      </c>
      <c r="T8" s="2" t="s">
        <v>119</v>
      </c>
      <c r="U8" s="2">
        <v>0.0</v>
      </c>
      <c r="V8" s="2" t="s">
        <v>50</v>
      </c>
      <c r="W8" s="2" t="s">
        <v>120</v>
      </c>
      <c r="X8" s="2" t="s">
        <v>53</v>
      </c>
      <c r="Y8" s="2" t="s">
        <v>121</v>
      </c>
      <c r="Z8" s="2" t="s">
        <v>122</v>
      </c>
      <c r="AA8" s="2" t="s">
        <v>123</v>
      </c>
      <c r="AB8" s="2" t="s">
        <v>89</v>
      </c>
      <c r="AC8" s="2" t="s">
        <v>50</v>
      </c>
      <c r="AD8" s="2" t="s">
        <v>58</v>
      </c>
      <c r="AE8" s="2" t="s">
        <v>59</v>
      </c>
      <c r="AF8" s="2" t="s">
        <v>60</v>
      </c>
      <c r="AG8" s="2" t="s">
        <v>61</v>
      </c>
      <c r="AH8" s="2">
        <v>10001.0</v>
      </c>
      <c r="AI8" s="2" t="s">
        <v>62</v>
      </c>
      <c r="AJ8" s="2" t="s">
        <v>39</v>
      </c>
      <c r="AK8" s="2" t="s">
        <v>63</v>
      </c>
      <c r="AL8" s="2" t="s">
        <v>64</v>
      </c>
    </row>
    <row r="9" hidden="1">
      <c r="A9" s="2" t="s">
        <v>124</v>
      </c>
      <c r="B9" s="2" t="s">
        <v>125</v>
      </c>
      <c r="C9" s="2" t="s">
        <v>40</v>
      </c>
      <c r="D9" s="2" t="s">
        <v>126</v>
      </c>
      <c r="E9" s="3">
        <v>45722.0</v>
      </c>
      <c r="F9" s="2">
        <v>59855.0</v>
      </c>
      <c r="G9" s="2">
        <v>27207.0</v>
      </c>
      <c r="H9" s="2" t="s">
        <v>77</v>
      </c>
      <c r="I9" s="2" t="s">
        <v>43</v>
      </c>
      <c r="J9" s="2" t="s">
        <v>127</v>
      </c>
      <c r="K9" s="2" t="s">
        <v>79</v>
      </c>
      <c r="L9" s="2" t="s">
        <v>128</v>
      </c>
      <c r="M9" s="2" t="s">
        <v>129</v>
      </c>
      <c r="N9" s="2" t="s">
        <v>126</v>
      </c>
      <c r="O9" s="2">
        <v>7728.0</v>
      </c>
      <c r="P9" s="2">
        <v>1.0</v>
      </c>
      <c r="Q9" s="2" t="s">
        <v>130</v>
      </c>
      <c r="R9" s="2">
        <v>4500.0</v>
      </c>
      <c r="S9" s="2">
        <v>25.0</v>
      </c>
      <c r="T9" s="2" t="s">
        <v>84</v>
      </c>
      <c r="U9" s="2">
        <v>757.0</v>
      </c>
      <c r="V9" s="2" t="s">
        <v>85</v>
      </c>
      <c r="W9" s="2" t="s">
        <v>131</v>
      </c>
      <c r="X9" s="2" t="s">
        <v>50</v>
      </c>
      <c r="Y9" s="2" t="s">
        <v>50</v>
      </c>
      <c r="Z9" s="2" t="s">
        <v>108</v>
      </c>
      <c r="AA9" s="2" t="s">
        <v>132</v>
      </c>
      <c r="AB9" s="2" t="s">
        <v>89</v>
      </c>
      <c r="AC9" s="2" t="s">
        <v>50</v>
      </c>
      <c r="AD9" s="2" t="s">
        <v>90</v>
      </c>
      <c r="AE9" s="2" t="s">
        <v>91</v>
      </c>
      <c r="AF9" s="2" t="s">
        <v>92</v>
      </c>
      <c r="AG9" s="2" t="s">
        <v>50</v>
      </c>
      <c r="AH9" s="2" t="s">
        <v>50</v>
      </c>
      <c r="AI9" s="2" t="s">
        <v>50</v>
      </c>
      <c r="AJ9" s="2" t="s">
        <v>126</v>
      </c>
      <c r="AK9" s="2" t="s">
        <v>126</v>
      </c>
      <c r="AL9" s="2" t="s">
        <v>93</v>
      </c>
    </row>
    <row r="10" hidden="1">
      <c r="A10" s="2" t="s">
        <v>133</v>
      </c>
      <c r="B10" s="2" t="s">
        <v>39</v>
      </c>
      <c r="C10" s="2" t="s">
        <v>40</v>
      </c>
      <c r="D10" s="2" t="s">
        <v>41</v>
      </c>
      <c r="E10" s="3">
        <v>45708.0</v>
      </c>
      <c r="F10" s="2">
        <v>40920.0</v>
      </c>
      <c r="G10" s="2">
        <v>18600.0</v>
      </c>
      <c r="H10" s="2" t="s">
        <v>42</v>
      </c>
      <c r="I10" s="2" t="s">
        <v>43</v>
      </c>
      <c r="J10" s="2" t="s">
        <v>134</v>
      </c>
      <c r="K10" s="2" t="s">
        <v>45</v>
      </c>
      <c r="L10" s="2" t="s">
        <v>68</v>
      </c>
      <c r="M10" s="2" t="s">
        <v>135</v>
      </c>
      <c r="N10" s="2" t="s">
        <v>48</v>
      </c>
      <c r="O10" s="2">
        <v>7728.0</v>
      </c>
      <c r="P10" s="2">
        <v>1.0</v>
      </c>
      <c r="Q10" s="2" t="s">
        <v>136</v>
      </c>
      <c r="R10" s="2" t="s">
        <v>137</v>
      </c>
      <c r="S10" s="2">
        <v>9.0</v>
      </c>
      <c r="T10" s="2" t="s">
        <v>119</v>
      </c>
      <c r="U10" s="2">
        <v>0.0</v>
      </c>
      <c r="V10" s="2" t="s">
        <v>50</v>
      </c>
      <c r="W10" s="2" t="s">
        <v>138</v>
      </c>
      <c r="X10" s="2" t="s">
        <v>53</v>
      </c>
      <c r="Y10" s="2" t="s">
        <v>139</v>
      </c>
      <c r="Z10" s="2" t="s">
        <v>140</v>
      </c>
      <c r="AA10" s="2" t="s">
        <v>141</v>
      </c>
      <c r="AB10" s="2" t="s">
        <v>89</v>
      </c>
      <c r="AC10" s="2" t="s">
        <v>50</v>
      </c>
      <c r="AD10" s="2" t="s">
        <v>58</v>
      </c>
      <c r="AE10" s="2" t="s">
        <v>59</v>
      </c>
      <c r="AF10" s="2" t="s">
        <v>60</v>
      </c>
      <c r="AG10" s="2" t="s">
        <v>61</v>
      </c>
      <c r="AH10" s="2">
        <v>10001.0</v>
      </c>
      <c r="AI10" s="2" t="s">
        <v>62</v>
      </c>
      <c r="AJ10" s="2" t="s">
        <v>39</v>
      </c>
      <c r="AK10" s="2" t="s">
        <v>142</v>
      </c>
      <c r="AL10" s="2" t="s">
        <v>64</v>
      </c>
    </row>
    <row r="11" hidden="1">
      <c r="A11" s="2" t="s">
        <v>94</v>
      </c>
      <c r="B11" s="2" t="s">
        <v>39</v>
      </c>
      <c r="C11" s="2" t="s">
        <v>40</v>
      </c>
      <c r="D11" s="2" t="s">
        <v>41</v>
      </c>
      <c r="E11" s="3">
        <v>45707.0</v>
      </c>
      <c r="F11" s="2">
        <v>42900.0</v>
      </c>
      <c r="G11" s="2">
        <v>19500.0</v>
      </c>
      <c r="H11" s="2" t="s">
        <v>42</v>
      </c>
      <c r="I11" s="2" t="s">
        <v>43</v>
      </c>
      <c r="J11" s="2" t="s">
        <v>143</v>
      </c>
      <c r="K11" s="2" t="s">
        <v>45</v>
      </c>
      <c r="L11" s="2" t="s">
        <v>68</v>
      </c>
      <c r="M11" s="2" t="s">
        <v>47</v>
      </c>
      <c r="N11" s="2" t="s">
        <v>48</v>
      </c>
      <c r="O11" s="2">
        <v>7728.0</v>
      </c>
      <c r="P11" s="2">
        <v>1.0</v>
      </c>
      <c r="Q11" s="2" t="s">
        <v>144</v>
      </c>
      <c r="R11" s="2" t="s">
        <v>50</v>
      </c>
      <c r="S11" s="2">
        <v>8.0</v>
      </c>
      <c r="T11" s="2" t="s">
        <v>119</v>
      </c>
      <c r="U11" s="2">
        <v>0.0</v>
      </c>
      <c r="V11" s="2" t="s">
        <v>50</v>
      </c>
      <c r="W11" s="2" t="s">
        <v>145</v>
      </c>
      <c r="X11" s="2" t="s">
        <v>53</v>
      </c>
      <c r="Y11" s="2" t="s">
        <v>146</v>
      </c>
      <c r="Z11" s="2" t="s">
        <v>147</v>
      </c>
      <c r="AA11" s="2" t="s">
        <v>148</v>
      </c>
      <c r="AB11" s="2" t="s">
        <v>110</v>
      </c>
      <c r="AC11" s="2" t="s">
        <v>50</v>
      </c>
      <c r="AD11" s="2" t="s">
        <v>58</v>
      </c>
      <c r="AE11" s="2" t="s">
        <v>59</v>
      </c>
      <c r="AF11" s="2" t="s">
        <v>60</v>
      </c>
      <c r="AG11" s="2" t="s">
        <v>61</v>
      </c>
      <c r="AH11" s="2">
        <v>10001.0</v>
      </c>
      <c r="AI11" s="2" t="s">
        <v>62</v>
      </c>
      <c r="AJ11" s="2" t="s">
        <v>39</v>
      </c>
      <c r="AK11" s="2" t="s">
        <v>63</v>
      </c>
      <c r="AL11" s="2" t="s">
        <v>64</v>
      </c>
    </row>
    <row r="12" hidden="1">
      <c r="A12" s="2" t="s">
        <v>133</v>
      </c>
      <c r="B12" s="2" t="s">
        <v>39</v>
      </c>
      <c r="C12" s="2" t="s">
        <v>40</v>
      </c>
      <c r="D12" s="2" t="s">
        <v>41</v>
      </c>
      <c r="E12" s="3">
        <v>45669.0</v>
      </c>
      <c r="F12" s="2">
        <v>39820.0</v>
      </c>
      <c r="G12" s="2">
        <v>18100.0</v>
      </c>
      <c r="H12" s="2" t="s">
        <v>42</v>
      </c>
      <c r="I12" s="2" t="s">
        <v>43</v>
      </c>
      <c r="J12" s="2" t="s">
        <v>149</v>
      </c>
      <c r="K12" s="2" t="s">
        <v>45</v>
      </c>
      <c r="L12" s="2" t="s">
        <v>68</v>
      </c>
      <c r="M12" s="2" t="s">
        <v>47</v>
      </c>
      <c r="N12" s="2" t="s">
        <v>48</v>
      </c>
      <c r="O12" s="2">
        <v>7728.0</v>
      </c>
      <c r="P12" s="2">
        <v>1.0</v>
      </c>
      <c r="Q12" s="2" t="s">
        <v>150</v>
      </c>
      <c r="R12" s="2" t="s">
        <v>50</v>
      </c>
      <c r="S12" s="2">
        <v>8.0</v>
      </c>
      <c r="T12" s="2" t="s">
        <v>119</v>
      </c>
      <c r="U12" s="2">
        <v>0.0</v>
      </c>
      <c r="V12" s="2" t="s">
        <v>50</v>
      </c>
      <c r="W12" s="2" t="s">
        <v>151</v>
      </c>
      <c r="X12" s="2" t="s">
        <v>53</v>
      </c>
      <c r="Y12" s="2" t="s">
        <v>152</v>
      </c>
      <c r="Z12" s="2" t="s">
        <v>153</v>
      </c>
      <c r="AA12" s="2" t="s">
        <v>154</v>
      </c>
      <c r="AB12" s="2" t="s">
        <v>102</v>
      </c>
      <c r="AC12" s="2" t="s">
        <v>50</v>
      </c>
      <c r="AD12" s="2" t="s">
        <v>58</v>
      </c>
      <c r="AE12" s="2" t="s">
        <v>59</v>
      </c>
      <c r="AF12" s="2" t="s">
        <v>60</v>
      </c>
      <c r="AG12" s="2" t="s">
        <v>61</v>
      </c>
      <c r="AH12" s="2">
        <v>10001.0</v>
      </c>
      <c r="AI12" s="2" t="s">
        <v>62</v>
      </c>
      <c r="AJ12" s="2" t="s">
        <v>39</v>
      </c>
      <c r="AK12" s="2" t="s">
        <v>63</v>
      </c>
      <c r="AL12" s="2" t="s">
        <v>64</v>
      </c>
    </row>
    <row r="13" hidden="1">
      <c r="A13" s="2" t="s">
        <v>133</v>
      </c>
      <c r="B13" s="2" t="s">
        <v>39</v>
      </c>
      <c r="C13" s="2" t="s">
        <v>40</v>
      </c>
      <c r="D13" s="2" t="s">
        <v>41</v>
      </c>
      <c r="E13" s="3">
        <v>45660.0</v>
      </c>
      <c r="F13" s="2">
        <v>40700.0</v>
      </c>
      <c r="G13" s="2">
        <v>18500.0</v>
      </c>
      <c r="H13" s="2" t="s">
        <v>42</v>
      </c>
      <c r="I13" s="2" t="s">
        <v>66</v>
      </c>
      <c r="J13" s="2" t="s">
        <v>155</v>
      </c>
      <c r="K13" s="2" t="s">
        <v>45</v>
      </c>
      <c r="L13" s="2" t="s">
        <v>68</v>
      </c>
      <c r="M13" s="2" t="s">
        <v>135</v>
      </c>
      <c r="N13" s="2" t="s">
        <v>48</v>
      </c>
      <c r="O13" s="2">
        <v>7728.0</v>
      </c>
      <c r="P13" s="2">
        <v>1.0</v>
      </c>
      <c r="Q13" s="2" t="s">
        <v>156</v>
      </c>
      <c r="R13" s="2" t="s">
        <v>50</v>
      </c>
      <c r="S13" s="2">
        <v>8.0</v>
      </c>
      <c r="T13" s="2" t="s">
        <v>119</v>
      </c>
      <c r="U13" s="2">
        <v>0.0</v>
      </c>
      <c r="V13" s="2" t="s">
        <v>50</v>
      </c>
      <c r="W13" s="2" t="s">
        <v>157</v>
      </c>
      <c r="X13" s="2" t="s">
        <v>53</v>
      </c>
      <c r="Y13" s="2" t="s">
        <v>158</v>
      </c>
      <c r="Z13" s="2" t="s">
        <v>159</v>
      </c>
      <c r="AA13" s="2" t="s">
        <v>160</v>
      </c>
      <c r="AB13" s="2" t="s">
        <v>161</v>
      </c>
      <c r="AC13" s="2" t="s">
        <v>50</v>
      </c>
      <c r="AD13" s="2" t="s">
        <v>58</v>
      </c>
      <c r="AE13" s="2" t="s">
        <v>59</v>
      </c>
      <c r="AF13" s="2" t="s">
        <v>60</v>
      </c>
      <c r="AG13" s="2" t="s">
        <v>61</v>
      </c>
      <c r="AH13" s="2">
        <v>10001.0</v>
      </c>
      <c r="AI13" s="2" t="s">
        <v>62</v>
      </c>
      <c r="AJ13" s="2" t="s">
        <v>39</v>
      </c>
      <c r="AK13" s="2" t="s">
        <v>142</v>
      </c>
      <c r="AL13" s="2" t="s">
        <v>64</v>
      </c>
    </row>
    <row r="14" hidden="1">
      <c r="A14" s="2" t="s">
        <v>133</v>
      </c>
      <c r="B14" s="2" t="s">
        <v>39</v>
      </c>
      <c r="C14" s="2" t="s">
        <v>40</v>
      </c>
      <c r="D14" s="2" t="s">
        <v>41</v>
      </c>
      <c r="E14" s="3">
        <v>45660.0</v>
      </c>
      <c r="F14" s="2">
        <v>40700.0</v>
      </c>
      <c r="G14" s="2">
        <v>18500.0</v>
      </c>
      <c r="H14" s="2" t="s">
        <v>42</v>
      </c>
      <c r="I14" s="2" t="s">
        <v>66</v>
      </c>
      <c r="J14" s="2" t="s">
        <v>155</v>
      </c>
      <c r="K14" s="2" t="s">
        <v>45</v>
      </c>
      <c r="L14" s="2" t="s">
        <v>68</v>
      </c>
      <c r="M14" s="2" t="s">
        <v>47</v>
      </c>
      <c r="N14" s="2" t="s">
        <v>48</v>
      </c>
      <c r="O14" s="2">
        <v>7728.0</v>
      </c>
      <c r="P14" s="2">
        <v>1.0</v>
      </c>
      <c r="Q14" s="2" t="s">
        <v>162</v>
      </c>
      <c r="R14" s="2" t="s">
        <v>50</v>
      </c>
      <c r="S14" s="2">
        <v>8.0</v>
      </c>
      <c r="T14" s="2" t="s">
        <v>119</v>
      </c>
      <c r="U14" s="2">
        <v>0.0</v>
      </c>
      <c r="V14" s="2" t="s">
        <v>50</v>
      </c>
      <c r="W14" s="2" t="s">
        <v>163</v>
      </c>
      <c r="X14" s="2" t="s">
        <v>53</v>
      </c>
      <c r="Y14" s="2" t="s">
        <v>164</v>
      </c>
      <c r="Z14" s="2" t="s">
        <v>165</v>
      </c>
      <c r="AA14" s="2" t="s">
        <v>166</v>
      </c>
      <c r="AB14" s="2" t="s">
        <v>161</v>
      </c>
      <c r="AC14" s="2" t="s">
        <v>50</v>
      </c>
      <c r="AD14" s="2" t="s">
        <v>58</v>
      </c>
      <c r="AE14" s="2" t="s">
        <v>59</v>
      </c>
      <c r="AF14" s="2" t="s">
        <v>60</v>
      </c>
      <c r="AG14" s="2" t="s">
        <v>61</v>
      </c>
      <c r="AH14" s="2">
        <v>10001.0</v>
      </c>
      <c r="AI14" s="2" t="s">
        <v>62</v>
      </c>
      <c r="AJ14" s="2" t="s">
        <v>39</v>
      </c>
      <c r="AK14" s="2" t="s">
        <v>63</v>
      </c>
      <c r="AL14" s="2" t="s">
        <v>64</v>
      </c>
    </row>
    <row r="15" hidden="1">
      <c r="A15" s="2" t="s">
        <v>133</v>
      </c>
      <c r="B15" s="2" t="s">
        <v>39</v>
      </c>
      <c r="C15" s="2" t="s">
        <v>40</v>
      </c>
      <c r="D15" s="2" t="s">
        <v>41</v>
      </c>
      <c r="E15" s="3">
        <v>45660.0</v>
      </c>
      <c r="F15" s="2">
        <v>40700.0</v>
      </c>
      <c r="G15" s="2">
        <v>18500.0</v>
      </c>
      <c r="H15" s="2" t="s">
        <v>42</v>
      </c>
      <c r="I15" s="2" t="s">
        <v>66</v>
      </c>
      <c r="J15" s="2" t="s">
        <v>155</v>
      </c>
      <c r="K15" s="2" t="s">
        <v>45</v>
      </c>
      <c r="L15" s="2" t="s">
        <v>68</v>
      </c>
      <c r="M15" s="2" t="s">
        <v>135</v>
      </c>
      <c r="N15" s="2" t="s">
        <v>48</v>
      </c>
      <c r="O15" s="2">
        <v>7728.0</v>
      </c>
      <c r="P15" s="2">
        <v>1.0</v>
      </c>
      <c r="Q15" s="2" t="s">
        <v>167</v>
      </c>
      <c r="R15" s="2" t="s">
        <v>50</v>
      </c>
      <c r="S15" s="2">
        <v>8.0</v>
      </c>
      <c r="T15" s="2" t="s">
        <v>119</v>
      </c>
      <c r="U15" s="2">
        <v>0.0</v>
      </c>
      <c r="V15" s="2" t="s">
        <v>50</v>
      </c>
      <c r="W15" s="2" t="s">
        <v>168</v>
      </c>
      <c r="X15" s="2" t="s">
        <v>53</v>
      </c>
      <c r="Y15" s="2" t="s">
        <v>169</v>
      </c>
      <c r="Z15" s="2" t="s">
        <v>170</v>
      </c>
      <c r="AA15" s="2" t="s">
        <v>171</v>
      </c>
      <c r="AB15" s="2" t="s">
        <v>161</v>
      </c>
      <c r="AC15" s="2" t="s">
        <v>50</v>
      </c>
      <c r="AD15" s="2" t="s">
        <v>58</v>
      </c>
      <c r="AE15" s="2" t="s">
        <v>59</v>
      </c>
      <c r="AF15" s="2" t="s">
        <v>60</v>
      </c>
      <c r="AG15" s="2" t="s">
        <v>61</v>
      </c>
      <c r="AH15" s="2">
        <v>10001.0</v>
      </c>
      <c r="AI15" s="2" t="s">
        <v>62</v>
      </c>
      <c r="AJ15" s="2" t="s">
        <v>39</v>
      </c>
      <c r="AK15" s="2" t="s">
        <v>142</v>
      </c>
      <c r="AL15" s="2" t="s">
        <v>64</v>
      </c>
    </row>
    <row r="16" ht="15.75" hidden="1" customHeight="1">
      <c r="A16" s="2" t="s">
        <v>94</v>
      </c>
      <c r="B16" s="2" t="s">
        <v>39</v>
      </c>
      <c r="C16" s="2" t="s">
        <v>40</v>
      </c>
      <c r="D16" s="2" t="s">
        <v>41</v>
      </c>
      <c r="E16" s="3">
        <v>45652.0</v>
      </c>
      <c r="F16" s="2">
        <v>40700.0</v>
      </c>
      <c r="G16" s="2">
        <v>18500.0</v>
      </c>
      <c r="H16" s="2" t="s">
        <v>42</v>
      </c>
      <c r="I16" s="2" t="s">
        <v>43</v>
      </c>
      <c r="J16" s="2" t="s">
        <v>134</v>
      </c>
      <c r="K16" s="2" t="s">
        <v>45</v>
      </c>
      <c r="L16" s="2" t="s">
        <v>68</v>
      </c>
      <c r="M16" s="2" t="s">
        <v>135</v>
      </c>
      <c r="N16" s="2" t="s">
        <v>48</v>
      </c>
      <c r="O16" s="2">
        <v>7728.0</v>
      </c>
      <c r="P16" s="2">
        <v>1.0</v>
      </c>
      <c r="Q16" s="2" t="s">
        <v>172</v>
      </c>
      <c r="R16" s="2" t="s">
        <v>137</v>
      </c>
      <c r="S16" s="2">
        <v>9.0</v>
      </c>
      <c r="T16" s="2" t="s">
        <v>119</v>
      </c>
      <c r="U16" s="2">
        <v>0.0</v>
      </c>
      <c r="V16" s="2" t="s">
        <v>50</v>
      </c>
      <c r="W16" s="2" t="s">
        <v>173</v>
      </c>
      <c r="X16" s="2" t="s">
        <v>53</v>
      </c>
      <c r="Y16" s="2" t="s">
        <v>174</v>
      </c>
      <c r="Z16" s="2" t="s">
        <v>175</v>
      </c>
      <c r="AA16" s="2" t="s">
        <v>176</v>
      </c>
      <c r="AB16" s="2" t="s">
        <v>89</v>
      </c>
      <c r="AC16" s="2" t="s">
        <v>50</v>
      </c>
      <c r="AD16" s="2" t="s">
        <v>58</v>
      </c>
      <c r="AE16" s="2" t="s">
        <v>59</v>
      </c>
      <c r="AF16" s="2" t="s">
        <v>60</v>
      </c>
      <c r="AG16" s="2" t="s">
        <v>61</v>
      </c>
      <c r="AH16" s="2">
        <v>10001.0</v>
      </c>
      <c r="AI16" s="2" t="s">
        <v>62</v>
      </c>
      <c r="AJ16" s="2" t="s">
        <v>39</v>
      </c>
      <c r="AK16" s="2" t="s">
        <v>142</v>
      </c>
      <c r="AL16" s="2" t="s">
        <v>64</v>
      </c>
    </row>
    <row r="17" ht="15.75" hidden="1" customHeight="1">
      <c r="A17" s="2" t="s">
        <v>177</v>
      </c>
      <c r="B17" s="2" t="s">
        <v>39</v>
      </c>
      <c r="C17" s="2" t="s">
        <v>40</v>
      </c>
      <c r="D17" s="2" t="s">
        <v>41</v>
      </c>
      <c r="E17" s="3">
        <v>45652.0</v>
      </c>
      <c r="F17" s="2">
        <v>40700.0</v>
      </c>
      <c r="G17" s="2">
        <v>18500.0</v>
      </c>
      <c r="H17" s="2" t="s">
        <v>42</v>
      </c>
      <c r="I17" s="2" t="s">
        <v>43</v>
      </c>
      <c r="J17" s="2" t="s">
        <v>134</v>
      </c>
      <c r="K17" s="2" t="s">
        <v>45</v>
      </c>
      <c r="L17" s="2" t="s">
        <v>68</v>
      </c>
      <c r="M17" s="2" t="s">
        <v>47</v>
      </c>
      <c r="N17" s="2" t="s">
        <v>48</v>
      </c>
      <c r="O17" s="2">
        <v>7728.0</v>
      </c>
      <c r="P17" s="2">
        <v>1.0</v>
      </c>
      <c r="Q17" s="2" t="s">
        <v>178</v>
      </c>
      <c r="R17" s="2" t="s">
        <v>137</v>
      </c>
      <c r="S17" s="2">
        <v>8.0</v>
      </c>
      <c r="T17" s="2" t="s">
        <v>119</v>
      </c>
      <c r="U17" s="2">
        <v>0.0</v>
      </c>
      <c r="V17" s="2" t="s">
        <v>50</v>
      </c>
      <c r="W17" s="2" t="s">
        <v>179</v>
      </c>
      <c r="X17" s="2" t="s">
        <v>53</v>
      </c>
      <c r="Y17" s="2" t="s">
        <v>180</v>
      </c>
      <c r="Z17" s="2" t="s">
        <v>181</v>
      </c>
      <c r="AA17" s="2" t="s">
        <v>182</v>
      </c>
      <c r="AB17" s="2" t="s">
        <v>89</v>
      </c>
      <c r="AC17" s="2" t="s">
        <v>50</v>
      </c>
      <c r="AD17" s="2" t="s">
        <v>58</v>
      </c>
      <c r="AE17" s="2" t="s">
        <v>59</v>
      </c>
      <c r="AF17" s="2" t="s">
        <v>60</v>
      </c>
      <c r="AG17" s="2" t="s">
        <v>61</v>
      </c>
      <c r="AH17" s="2">
        <v>10001.0</v>
      </c>
      <c r="AI17" s="2" t="s">
        <v>62</v>
      </c>
      <c r="AJ17" s="2" t="s">
        <v>39</v>
      </c>
      <c r="AK17" s="2" t="s">
        <v>63</v>
      </c>
      <c r="AL17" s="2" t="s">
        <v>64</v>
      </c>
    </row>
    <row r="18" ht="15.75" hidden="1" customHeight="1">
      <c r="A18" s="2" t="s">
        <v>65</v>
      </c>
      <c r="B18" s="2" t="s">
        <v>39</v>
      </c>
      <c r="C18" s="2" t="s">
        <v>40</v>
      </c>
      <c r="D18" s="2" t="s">
        <v>41</v>
      </c>
      <c r="E18" s="3">
        <v>45636.0</v>
      </c>
      <c r="F18" s="2">
        <v>43340.0</v>
      </c>
      <c r="G18" s="2">
        <v>19700.0</v>
      </c>
      <c r="H18" s="2" t="s">
        <v>42</v>
      </c>
      <c r="I18" s="2" t="s">
        <v>66</v>
      </c>
      <c r="J18" s="2" t="s">
        <v>183</v>
      </c>
      <c r="K18" s="2" t="s">
        <v>45</v>
      </c>
      <c r="L18" s="2" t="s">
        <v>68</v>
      </c>
      <c r="M18" s="2" t="s">
        <v>47</v>
      </c>
      <c r="N18" s="2" t="s">
        <v>48</v>
      </c>
      <c r="O18" s="2">
        <v>7728.0</v>
      </c>
      <c r="P18" s="2">
        <v>1.0</v>
      </c>
      <c r="Q18" s="2" t="s">
        <v>184</v>
      </c>
      <c r="R18" s="2" t="s">
        <v>50</v>
      </c>
      <c r="S18" s="2">
        <v>11.0</v>
      </c>
      <c r="T18" s="2" t="s">
        <v>119</v>
      </c>
      <c r="U18" s="2">
        <v>0.0</v>
      </c>
      <c r="V18" s="2" t="s">
        <v>50</v>
      </c>
      <c r="W18" s="2" t="s">
        <v>185</v>
      </c>
      <c r="X18" s="2" t="s">
        <v>53</v>
      </c>
      <c r="Y18" s="2" t="s">
        <v>186</v>
      </c>
      <c r="Z18" s="2">
        <v>1.0</v>
      </c>
      <c r="AA18" s="2" t="s">
        <v>187</v>
      </c>
      <c r="AB18" s="2" t="s">
        <v>188</v>
      </c>
      <c r="AC18" s="2" t="s">
        <v>50</v>
      </c>
      <c r="AD18" s="2" t="s">
        <v>58</v>
      </c>
      <c r="AE18" s="2" t="s">
        <v>59</v>
      </c>
      <c r="AF18" s="2" t="s">
        <v>60</v>
      </c>
      <c r="AG18" s="2" t="s">
        <v>61</v>
      </c>
      <c r="AH18" s="2">
        <v>10001.0</v>
      </c>
      <c r="AI18" s="2" t="s">
        <v>62</v>
      </c>
      <c r="AJ18" s="2" t="s">
        <v>39</v>
      </c>
      <c r="AK18" s="2" t="s">
        <v>63</v>
      </c>
      <c r="AL18" s="2" t="s">
        <v>64</v>
      </c>
    </row>
    <row r="19" ht="15.75" customHeight="1">
      <c r="A19" s="2" t="s">
        <v>189</v>
      </c>
      <c r="B19" s="2" t="s">
        <v>75</v>
      </c>
      <c r="C19" s="2" t="s">
        <v>40</v>
      </c>
      <c r="D19" s="2" t="s">
        <v>76</v>
      </c>
      <c r="E19" s="3">
        <v>45584.0</v>
      </c>
      <c r="F19" s="2">
        <v>54167.0</v>
      </c>
      <c r="G19" s="2">
        <v>24621.0</v>
      </c>
      <c r="H19" s="2" t="s">
        <v>190</v>
      </c>
      <c r="I19" s="2" t="s">
        <v>43</v>
      </c>
      <c r="J19" s="2" t="s">
        <v>191</v>
      </c>
      <c r="K19" s="2" t="s">
        <v>192</v>
      </c>
      <c r="L19" s="2" t="s">
        <v>193</v>
      </c>
      <c r="M19" s="2" t="s">
        <v>194</v>
      </c>
      <c r="N19" s="2" t="s">
        <v>105</v>
      </c>
      <c r="O19" s="2">
        <v>7728.0</v>
      </c>
      <c r="P19" s="2">
        <v>1.0</v>
      </c>
      <c r="Q19" s="2" t="s">
        <v>195</v>
      </c>
      <c r="R19" s="2">
        <v>4500.0</v>
      </c>
      <c r="S19" s="2">
        <v>104.0</v>
      </c>
      <c r="T19" s="2" t="s">
        <v>84</v>
      </c>
      <c r="U19" s="2">
        <v>586.0</v>
      </c>
      <c r="V19" s="2" t="s">
        <v>85</v>
      </c>
      <c r="W19" s="2" t="s">
        <v>196</v>
      </c>
      <c r="X19" s="2" t="s">
        <v>50</v>
      </c>
      <c r="Y19" s="2" t="s">
        <v>50</v>
      </c>
      <c r="Z19" s="2" t="s">
        <v>197</v>
      </c>
      <c r="AA19" s="2" t="s">
        <v>198</v>
      </c>
      <c r="AB19" s="2" t="s">
        <v>102</v>
      </c>
      <c r="AC19" s="2" t="s">
        <v>50</v>
      </c>
      <c r="AD19" s="2" t="s">
        <v>90</v>
      </c>
      <c r="AE19" s="2" t="s">
        <v>91</v>
      </c>
      <c r="AF19" s="2" t="s">
        <v>92</v>
      </c>
      <c r="AG19" s="2" t="s">
        <v>50</v>
      </c>
      <c r="AH19" s="2" t="s">
        <v>50</v>
      </c>
      <c r="AI19" s="2" t="s">
        <v>50</v>
      </c>
      <c r="AJ19" s="2" t="s">
        <v>75</v>
      </c>
      <c r="AK19" s="2" t="s">
        <v>194</v>
      </c>
      <c r="AL19" s="2" t="s">
        <v>93</v>
      </c>
    </row>
    <row r="20" ht="15.75" hidden="1" customHeight="1">
      <c r="A20" s="2" t="s">
        <v>199</v>
      </c>
      <c r="B20" s="2" t="s">
        <v>200</v>
      </c>
      <c r="C20" s="2" t="s">
        <v>40</v>
      </c>
      <c r="D20" s="2" t="s">
        <v>126</v>
      </c>
      <c r="E20" s="3">
        <v>45584.0</v>
      </c>
      <c r="F20" s="2">
        <v>70459.0</v>
      </c>
      <c r="G20" s="2">
        <v>32027.0</v>
      </c>
      <c r="H20" s="2" t="s">
        <v>190</v>
      </c>
      <c r="I20" s="2" t="s">
        <v>43</v>
      </c>
      <c r="J20" s="2" t="s">
        <v>191</v>
      </c>
      <c r="K20" s="2" t="s">
        <v>192</v>
      </c>
      <c r="L20" s="2" t="s">
        <v>201</v>
      </c>
      <c r="M20" s="2" t="s">
        <v>202</v>
      </c>
      <c r="N20" s="2" t="s">
        <v>126</v>
      </c>
      <c r="O20" s="2" t="s">
        <v>50</v>
      </c>
      <c r="P20" s="2">
        <v>1.0</v>
      </c>
      <c r="Q20" s="2" t="s">
        <v>203</v>
      </c>
      <c r="R20" s="2">
        <v>4500.0</v>
      </c>
      <c r="S20" s="2">
        <v>28.0</v>
      </c>
      <c r="T20" s="2" t="s">
        <v>84</v>
      </c>
      <c r="U20" s="2">
        <v>764.0</v>
      </c>
      <c r="V20" s="2" t="s">
        <v>85</v>
      </c>
      <c r="W20" s="2" t="s">
        <v>204</v>
      </c>
      <c r="X20" s="2" t="s">
        <v>50</v>
      </c>
      <c r="Y20" s="2" t="s">
        <v>50</v>
      </c>
      <c r="Z20" s="2" t="s">
        <v>197</v>
      </c>
      <c r="AA20" s="2" t="s">
        <v>205</v>
      </c>
      <c r="AB20" s="2" t="s">
        <v>102</v>
      </c>
      <c r="AC20" s="2" t="s">
        <v>50</v>
      </c>
      <c r="AD20" s="2" t="s">
        <v>90</v>
      </c>
      <c r="AE20" s="2" t="s">
        <v>91</v>
      </c>
      <c r="AF20" s="2" t="s">
        <v>92</v>
      </c>
      <c r="AG20" s="2" t="s">
        <v>50</v>
      </c>
      <c r="AH20" s="2" t="s">
        <v>50</v>
      </c>
      <c r="AI20" s="2" t="s">
        <v>50</v>
      </c>
      <c r="AJ20" s="2" t="s">
        <v>126</v>
      </c>
      <c r="AK20" s="2" t="s">
        <v>126</v>
      </c>
      <c r="AL20" s="2" t="s">
        <v>93</v>
      </c>
    </row>
    <row r="21" ht="15.75" hidden="1" customHeight="1">
      <c r="A21" s="2" t="s">
        <v>206</v>
      </c>
      <c r="B21" s="2" t="s">
        <v>39</v>
      </c>
      <c r="C21" s="2" t="s">
        <v>40</v>
      </c>
      <c r="D21" s="2" t="s">
        <v>41</v>
      </c>
      <c r="E21" s="3">
        <v>45512.0</v>
      </c>
      <c r="F21" s="2">
        <v>31020.0</v>
      </c>
      <c r="G21" s="2">
        <v>14100.0</v>
      </c>
      <c r="H21" s="2" t="s">
        <v>207</v>
      </c>
      <c r="I21" s="2" t="s">
        <v>43</v>
      </c>
      <c r="J21" s="2" t="s">
        <v>208</v>
      </c>
      <c r="K21" s="2" t="s">
        <v>209</v>
      </c>
      <c r="L21" s="2" t="s">
        <v>68</v>
      </c>
      <c r="M21" s="2" t="s">
        <v>47</v>
      </c>
      <c r="N21" s="2" t="s">
        <v>48</v>
      </c>
      <c r="O21" s="2">
        <v>7728.0</v>
      </c>
      <c r="P21" s="2">
        <v>1.0</v>
      </c>
      <c r="Q21" s="2" t="s">
        <v>210</v>
      </c>
      <c r="R21" s="2" t="s">
        <v>50</v>
      </c>
      <c r="S21" s="2">
        <v>10.0</v>
      </c>
      <c r="T21" s="2" t="s">
        <v>119</v>
      </c>
      <c r="U21" s="2">
        <v>0.0</v>
      </c>
      <c r="V21" s="2" t="s">
        <v>50</v>
      </c>
      <c r="W21" s="2" t="s">
        <v>211</v>
      </c>
      <c r="X21" s="2" t="s">
        <v>53</v>
      </c>
      <c r="Y21" s="2" t="s">
        <v>212</v>
      </c>
      <c r="Z21" s="2" t="s">
        <v>213</v>
      </c>
      <c r="AA21" s="2" t="s">
        <v>214</v>
      </c>
      <c r="AB21" s="2" t="s">
        <v>57</v>
      </c>
      <c r="AC21" s="2" t="s">
        <v>50</v>
      </c>
      <c r="AD21" s="2" t="s">
        <v>58</v>
      </c>
      <c r="AE21" s="2" t="s">
        <v>59</v>
      </c>
      <c r="AF21" s="2" t="s">
        <v>60</v>
      </c>
      <c r="AG21" s="2" t="s">
        <v>61</v>
      </c>
      <c r="AH21" s="2">
        <v>10001.0</v>
      </c>
      <c r="AI21" s="2" t="s">
        <v>62</v>
      </c>
      <c r="AJ21" s="2" t="s">
        <v>39</v>
      </c>
      <c r="AK21" s="2" t="s">
        <v>63</v>
      </c>
      <c r="AL21" s="2" t="s">
        <v>215</v>
      </c>
    </row>
    <row r="22" ht="15.75" hidden="1" customHeight="1">
      <c r="A22" s="2" t="s">
        <v>206</v>
      </c>
      <c r="B22" s="2" t="s">
        <v>39</v>
      </c>
      <c r="C22" s="2" t="s">
        <v>40</v>
      </c>
      <c r="D22" s="2" t="s">
        <v>41</v>
      </c>
      <c r="E22" s="3">
        <v>45490.0</v>
      </c>
      <c r="F22" s="2">
        <v>41250.0</v>
      </c>
      <c r="G22" s="2">
        <v>18750.0</v>
      </c>
      <c r="H22" s="2" t="s">
        <v>207</v>
      </c>
      <c r="I22" s="2" t="s">
        <v>43</v>
      </c>
      <c r="J22" s="2" t="s">
        <v>216</v>
      </c>
      <c r="K22" s="2" t="s">
        <v>209</v>
      </c>
      <c r="L22" s="2" t="s">
        <v>68</v>
      </c>
      <c r="M22" s="2" t="s">
        <v>135</v>
      </c>
      <c r="N22" s="2" t="s">
        <v>48</v>
      </c>
      <c r="O22" s="2">
        <v>7728.0</v>
      </c>
      <c r="P22" s="2">
        <v>1.0</v>
      </c>
      <c r="Q22" s="2" t="s">
        <v>217</v>
      </c>
      <c r="R22" s="2" t="s">
        <v>50</v>
      </c>
      <c r="S22" s="2">
        <v>13.0</v>
      </c>
      <c r="T22" s="2" t="s">
        <v>119</v>
      </c>
      <c r="U22" s="2">
        <v>0.0</v>
      </c>
      <c r="V22" s="2" t="s">
        <v>50</v>
      </c>
      <c r="W22" s="2" t="s">
        <v>218</v>
      </c>
      <c r="X22" s="2" t="s">
        <v>53</v>
      </c>
      <c r="Y22" s="2" t="s">
        <v>219</v>
      </c>
      <c r="Z22" s="2" t="s">
        <v>220</v>
      </c>
      <c r="AA22" s="2" t="s">
        <v>221</v>
      </c>
      <c r="AB22" s="2" t="s">
        <v>57</v>
      </c>
      <c r="AC22" s="2" t="s">
        <v>50</v>
      </c>
      <c r="AD22" s="2" t="s">
        <v>58</v>
      </c>
      <c r="AE22" s="2" t="s">
        <v>59</v>
      </c>
      <c r="AF22" s="2" t="s">
        <v>60</v>
      </c>
      <c r="AG22" s="2" t="s">
        <v>61</v>
      </c>
      <c r="AH22" s="2">
        <v>10001.0</v>
      </c>
      <c r="AI22" s="2" t="s">
        <v>62</v>
      </c>
      <c r="AJ22" s="2" t="s">
        <v>39</v>
      </c>
      <c r="AK22" s="2" t="s">
        <v>142</v>
      </c>
      <c r="AL22" s="2" t="s">
        <v>215</v>
      </c>
    </row>
    <row r="23" ht="15.75" hidden="1" customHeight="1">
      <c r="A23" s="2" t="s">
        <v>222</v>
      </c>
      <c r="B23" s="2" t="s">
        <v>39</v>
      </c>
      <c r="C23" s="2" t="s">
        <v>40</v>
      </c>
      <c r="D23" s="2" t="s">
        <v>41</v>
      </c>
      <c r="E23" s="3">
        <v>45481.0</v>
      </c>
      <c r="F23" s="2">
        <v>76692.0</v>
      </c>
      <c r="G23" s="2">
        <v>34860.0</v>
      </c>
      <c r="H23" s="2" t="s">
        <v>42</v>
      </c>
      <c r="I23" s="2" t="s">
        <v>66</v>
      </c>
      <c r="J23" s="2" t="s">
        <v>223</v>
      </c>
      <c r="K23" s="2" t="s">
        <v>45</v>
      </c>
      <c r="L23" s="2" t="s">
        <v>116</v>
      </c>
      <c r="M23" s="2" t="s">
        <v>47</v>
      </c>
      <c r="N23" s="2" t="s">
        <v>48</v>
      </c>
      <c r="O23" s="2">
        <v>7728.0</v>
      </c>
      <c r="P23" s="2">
        <v>2.0</v>
      </c>
      <c r="Q23" s="2" t="s">
        <v>224</v>
      </c>
      <c r="R23" s="2" t="s">
        <v>225</v>
      </c>
      <c r="S23" s="2">
        <v>9.0</v>
      </c>
      <c r="T23" s="2" t="s">
        <v>119</v>
      </c>
      <c r="U23" s="2">
        <v>0.0</v>
      </c>
      <c r="V23" s="2" t="s">
        <v>50</v>
      </c>
      <c r="W23" s="2" t="s">
        <v>226</v>
      </c>
      <c r="X23" s="2" t="s">
        <v>53</v>
      </c>
      <c r="Y23" s="2" t="s">
        <v>227</v>
      </c>
      <c r="Z23" s="2" t="s">
        <v>228</v>
      </c>
      <c r="AA23" s="2" t="s">
        <v>229</v>
      </c>
      <c r="AB23" s="2" t="s">
        <v>110</v>
      </c>
      <c r="AC23" s="2" t="s">
        <v>50</v>
      </c>
      <c r="AD23" s="2" t="s">
        <v>58</v>
      </c>
      <c r="AE23" s="2" t="s">
        <v>59</v>
      </c>
      <c r="AF23" s="2" t="s">
        <v>60</v>
      </c>
      <c r="AG23" s="2" t="s">
        <v>61</v>
      </c>
      <c r="AH23" s="2">
        <v>10001.0</v>
      </c>
      <c r="AI23" s="2" t="s">
        <v>62</v>
      </c>
      <c r="AJ23" s="2" t="s">
        <v>39</v>
      </c>
      <c r="AK23" s="2" t="s">
        <v>63</v>
      </c>
      <c r="AL23" s="2" t="s">
        <v>64</v>
      </c>
    </row>
    <row r="24" ht="15.75" hidden="1" customHeight="1">
      <c r="A24" s="2" t="s">
        <v>230</v>
      </c>
      <c r="B24" s="2" t="s">
        <v>39</v>
      </c>
      <c r="C24" s="2" t="s">
        <v>40</v>
      </c>
      <c r="D24" s="2" t="s">
        <v>41</v>
      </c>
      <c r="E24" s="3">
        <v>45450.0</v>
      </c>
      <c r="F24" s="2">
        <v>115698.0</v>
      </c>
      <c r="G24" s="2">
        <v>52590.0</v>
      </c>
      <c r="H24" s="2" t="s">
        <v>42</v>
      </c>
      <c r="I24" s="2" t="s">
        <v>43</v>
      </c>
      <c r="J24" s="2" t="s">
        <v>44</v>
      </c>
      <c r="K24" s="2" t="s">
        <v>45</v>
      </c>
      <c r="L24" s="2" t="s">
        <v>231</v>
      </c>
      <c r="M24" s="2" t="s">
        <v>135</v>
      </c>
      <c r="N24" s="2" t="s">
        <v>48</v>
      </c>
      <c r="O24" s="2">
        <v>7728.0</v>
      </c>
      <c r="P24" s="2">
        <v>3.0</v>
      </c>
      <c r="Q24" s="2" t="s">
        <v>232</v>
      </c>
      <c r="R24" s="2" t="s">
        <v>50</v>
      </c>
      <c r="S24" s="2">
        <v>35.0</v>
      </c>
      <c r="T24" s="2" t="s">
        <v>119</v>
      </c>
      <c r="U24" s="2">
        <v>0.0</v>
      </c>
      <c r="V24" s="2" t="s">
        <v>50</v>
      </c>
      <c r="W24" s="2" t="s">
        <v>233</v>
      </c>
      <c r="X24" s="2" t="s">
        <v>53</v>
      </c>
      <c r="Y24" s="2" t="s">
        <v>234</v>
      </c>
      <c r="Z24" s="2" t="s">
        <v>235</v>
      </c>
      <c r="AA24" s="2" t="s">
        <v>236</v>
      </c>
      <c r="AB24" s="2" t="s">
        <v>57</v>
      </c>
      <c r="AC24" s="2" t="s">
        <v>50</v>
      </c>
      <c r="AD24" s="2" t="s">
        <v>58</v>
      </c>
      <c r="AE24" s="2" t="s">
        <v>59</v>
      </c>
      <c r="AF24" s="2" t="s">
        <v>60</v>
      </c>
      <c r="AG24" s="2" t="s">
        <v>61</v>
      </c>
      <c r="AH24" s="2">
        <v>10001.0</v>
      </c>
      <c r="AI24" s="2" t="s">
        <v>62</v>
      </c>
      <c r="AJ24" s="2" t="s">
        <v>39</v>
      </c>
      <c r="AK24" s="2" t="s">
        <v>142</v>
      </c>
      <c r="AL24" s="2" t="s">
        <v>64</v>
      </c>
    </row>
    <row r="25" ht="15.75" hidden="1" customHeight="1">
      <c r="A25" s="2" t="s">
        <v>237</v>
      </c>
      <c r="B25" s="2" t="s">
        <v>39</v>
      </c>
      <c r="C25" s="2" t="s">
        <v>40</v>
      </c>
      <c r="D25" s="2" t="s">
        <v>41</v>
      </c>
      <c r="E25" s="3">
        <v>45357.0</v>
      </c>
      <c r="F25" s="2">
        <v>86130.0</v>
      </c>
      <c r="G25" s="2">
        <v>39150.0</v>
      </c>
      <c r="H25" s="2" t="s">
        <v>42</v>
      </c>
      <c r="I25" s="2" t="s">
        <v>43</v>
      </c>
      <c r="J25" s="2" t="s">
        <v>238</v>
      </c>
      <c r="K25" s="2" t="s">
        <v>45</v>
      </c>
      <c r="L25" s="2" t="s">
        <v>239</v>
      </c>
      <c r="M25" s="2" t="s">
        <v>135</v>
      </c>
      <c r="N25" s="2" t="s">
        <v>48</v>
      </c>
      <c r="O25" s="2">
        <v>7728.0</v>
      </c>
      <c r="P25" s="2">
        <v>2.0</v>
      </c>
      <c r="Q25" s="2" t="s">
        <v>240</v>
      </c>
      <c r="R25" s="2" t="s">
        <v>50</v>
      </c>
      <c r="S25" s="2">
        <v>21.0</v>
      </c>
      <c r="T25" s="2" t="s">
        <v>119</v>
      </c>
      <c r="U25" s="2">
        <v>0.0</v>
      </c>
      <c r="V25" s="2" t="s">
        <v>50</v>
      </c>
      <c r="W25" s="2" t="s">
        <v>241</v>
      </c>
      <c r="X25" s="2" t="s">
        <v>53</v>
      </c>
      <c r="Y25" s="2" t="s">
        <v>242</v>
      </c>
      <c r="Z25" s="2" t="s">
        <v>243</v>
      </c>
      <c r="AA25" s="2" t="s">
        <v>244</v>
      </c>
      <c r="AB25" s="2" t="s">
        <v>110</v>
      </c>
      <c r="AC25" s="2" t="s">
        <v>50</v>
      </c>
      <c r="AD25" s="2" t="s">
        <v>58</v>
      </c>
      <c r="AE25" s="2" t="s">
        <v>59</v>
      </c>
      <c r="AF25" s="2" t="s">
        <v>60</v>
      </c>
      <c r="AG25" s="2" t="s">
        <v>61</v>
      </c>
      <c r="AH25" s="2">
        <v>10001.0</v>
      </c>
      <c r="AI25" s="2" t="s">
        <v>62</v>
      </c>
      <c r="AJ25" s="2" t="s">
        <v>39</v>
      </c>
      <c r="AK25" s="2" t="s">
        <v>142</v>
      </c>
      <c r="AL25" s="2" t="s">
        <v>64</v>
      </c>
    </row>
    <row r="26" ht="15.75" hidden="1" customHeight="1">
      <c r="A26" s="2" t="s">
        <v>245</v>
      </c>
      <c r="B26" s="2" t="s">
        <v>39</v>
      </c>
      <c r="C26" s="2" t="s">
        <v>40</v>
      </c>
      <c r="D26" s="2" t="s">
        <v>41</v>
      </c>
      <c r="E26" s="3">
        <v>45350.0</v>
      </c>
      <c r="F26" s="2">
        <v>86900.0</v>
      </c>
      <c r="G26" s="2">
        <v>39500.0</v>
      </c>
      <c r="H26" s="2" t="s">
        <v>42</v>
      </c>
      <c r="I26" s="2" t="s">
        <v>43</v>
      </c>
      <c r="J26" s="2" t="s">
        <v>246</v>
      </c>
      <c r="K26" s="2" t="s">
        <v>45</v>
      </c>
      <c r="L26" s="2" t="s">
        <v>116</v>
      </c>
      <c r="M26" s="2" t="s">
        <v>47</v>
      </c>
      <c r="N26" s="2" t="s">
        <v>48</v>
      </c>
      <c r="O26" s="2">
        <v>7728.0</v>
      </c>
      <c r="P26" s="2">
        <v>2.0</v>
      </c>
      <c r="Q26" s="2" t="s">
        <v>247</v>
      </c>
      <c r="R26" s="2" t="s">
        <v>50</v>
      </c>
      <c r="S26" s="2">
        <v>20.0</v>
      </c>
      <c r="T26" s="2" t="s">
        <v>119</v>
      </c>
      <c r="U26" s="2">
        <v>0.0</v>
      </c>
      <c r="V26" s="2" t="s">
        <v>50</v>
      </c>
      <c r="W26" s="2" t="s">
        <v>248</v>
      </c>
      <c r="X26" s="2" t="s">
        <v>53</v>
      </c>
      <c r="Y26" s="2" t="s">
        <v>249</v>
      </c>
      <c r="Z26" s="2" t="s">
        <v>250</v>
      </c>
      <c r="AA26" s="2" t="s">
        <v>251</v>
      </c>
      <c r="AB26" s="2" t="s">
        <v>110</v>
      </c>
      <c r="AC26" s="2" t="s">
        <v>50</v>
      </c>
      <c r="AD26" s="2" t="s">
        <v>58</v>
      </c>
      <c r="AE26" s="2" t="s">
        <v>59</v>
      </c>
      <c r="AF26" s="2" t="s">
        <v>60</v>
      </c>
      <c r="AG26" s="2" t="s">
        <v>61</v>
      </c>
      <c r="AH26" s="2">
        <v>10001.0</v>
      </c>
      <c r="AI26" s="2" t="s">
        <v>62</v>
      </c>
      <c r="AJ26" s="2" t="s">
        <v>39</v>
      </c>
      <c r="AK26" s="2" t="s">
        <v>63</v>
      </c>
      <c r="AL26" s="2" t="s">
        <v>64</v>
      </c>
    </row>
    <row r="27" ht="15.75" hidden="1" customHeight="1">
      <c r="A27" s="2" t="s">
        <v>252</v>
      </c>
      <c r="B27" s="2" t="s">
        <v>39</v>
      </c>
      <c r="C27" s="2" t="s">
        <v>40</v>
      </c>
      <c r="D27" s="2" t="s">
        <v>41</v>
      </c>
      <c r="E27" s="3">
        <v>45345.0</v>
      </c>
      <c r="F27" s="2">
        <v>81290.0</v>
      </c>
      <c r="G27" s="2">
        <v>36950.0</v>
      </c>
      <c r="H27" s="2" t="s">
        <v>42</v>
      </c>
      <c r="I27" s="2" t="s">
        <v>43</v>
      </c>
      <c r="J27" s="2" t="s">
        <v>149</v>
      </c>
      <c r="K27" s="2" t="s">
        <v>45</v>
      </c>
      <c r="L27" s="2" t="s">
        <v>253</v>
      </c>
      <c r="M27" s="2" t="s">
        <v>254</v>
      </c>
      <c r="N27" s="2" t="s">
        <v>48</v>
      </c>
      <c r="O27" s="2">
        <v>7728.0</v>
      </c>
      <c r="P27" s="2">
        <v>2.0</v>
      </c>
      <c r="Q27" s="2" t="s">
        <v>255</v>
      </c>
      <c r="R27" s="2" t="s">
        <v>50</v>
      </c>
      <c r="S27" s="2">
        <v>26.0</v>
      </c>
      <c r="T27" s="2" t="s">
        <v>119</v>
      </c>
      <c r="U27" s="2">
        <v>0.0</v>
      </c>
      <c r="V27" s="2" t="s">
        <v>50</v>
      </c>
      <c r="W27" s="2" t="s">
        <v>256</v>
      </c>
      <c r="X27" s="2" t="s">
        <v>53</v>
      </c>
      <c r="Y27" s="2" t="s">
        <v>257</v>
      </c>
      <c r="Z27" s="2" t="s">
        <v>250</v>
      </c>
      <c r="AA27" s="2" t="s">
        <v>258</v>
      </c>
      <c r="AB27" s="2" t="s">
        <v>102</v>
      </c>
      <c r="AC27" s="2" t="s">
        <v>50</v>
      </c>
      <c r="AD27" s="2" t="s">
        <v>58</v>
      </c>
      <c r="AE27" s="2" t="s">
        <v>59</v>
      </c>
      <c r="AF27" s="2" t="s">
        <v>60</v>
      </c>
      <c r="AG27" s="2" t="s">
        <v>61</v>
      </c>
      <c r="AH27" s="2">
        <v>10001.0</v>
      </c>
      <c r="AI27" s="2" t="s">
        <v>62</v>
      </c>
      <c r="AJ27" s="2" t="s">
        <v>39</v>
      </c>
      <c r="AK27" s="2" t="s">
        <v>259</v>
      </c>
      <c r="AL27" s="2" t="s">
        <v>64</v>
      </c>
    </row>
    <row r="28" ht="15.75" customHeight="1">
      <c r="A28" s="2" t="s">
        <v>260</v>
      </c>
      <c r="B28" s="2" t="s">
        <v>200</v>
      </c>
      <c r="C28" s="2" t="s">
        <v>40</v>
      </c>
      <c r="D28" s="2" t="s">
        <v>261</v>
      </c>
      <c r="E28" s="3">
        <v>45299.0</v>
      </c>
      <c r="F28" s="2">
        <v>55865.0</v>
      </c>
      <c r="G28" s="2">
        <v>25393.0</v>
      </c>
      <c r="H28" s="2" t="s">
        <v>190</v>
      </c>
      <c r="I28" s="2" t="s">
        <v>43</v>
      </c>
      <c r="J28" s="2" t="s">
        <v>262</v>
      </c>
      <c r="K28" s="2" t="s">
        <v>192</v>
      </c>
      <c r="L28" s="2" t="s">
        <v>201</v>
      </c>
      <c r="M28" s="2" t="s">
        <v>263</v>
      </c>
      <c r="N28" s="2" t="s">
        <v>264</v>
      </c>
      <c r="O28" s="2" t="s">
        <v>50</v>
      </c>
      <c r="P28" s="2">
        <v>1.0</v>
      </c>
      <c r="Q28" s="2" t="s">
        <v>265</v>
      </c>
      <c r="R28" s="2">
        <v>4500.0</v>
      </c>
      <c r="S28" s="2">
        <v>59.0</v>
      </c>
      <c r="T28" s="2" t="s">
        <v>84</v>
      </c>
      <c r="U28" s="2">
        <v>707.0</v>
      </c>
      <c r="V28" s="2" t="s">
        <v>85</v>
      </c>
      <c r="W28" s="2" t="s">
        <v>266</v>
      </c>
      <c r="X28" s="2" t="s">
        <v>50</v>
      </c>
      <c r="Y28" s="2" t="s">
        <v>50</v>
      </c>
      <c r="Z28" s="2" t="s">
        <v>267</v>
      </c>
      <c r="AA28" s="2" t="s">
        <v>268</v>
      </c>
      <c r="AB28" s="2" t="s">
        <v>269</v>
      </c>
      <c r="AC28" s="2" t="s">
        <v>50</v>
      </c>
      <c r="AD28" s="2" t="s">
        <v>90</v>
      </c>
      <c r="AE28" s="2" t="s">
        <v>91</v>
      </c>
      <c r="AF28" s="2" t="s">
        <v>92</v>
      </c>
      <c r="AG28" s="2" t="s">
        <v>50</v>
      </c>
      <c r="AH28" s="2" t="s">
        <v>50</v>
      </c>
      <c r="AI28" s="2" t="s">
        <v>50</v>
      </c>
      <c r="AJ28" s="2" t="s">
        <v>270</v>
      </c>
      <c r="AK28" s="2" t="s">
        <v>271</v>
      </c>
      <c r="AL28" s="2" t="s">
        <v>93</v>
      </c>
    </row>
    <row r="29" ht="15.75" hidden="1" customHeight="1">
      <c r="A29" s="2" t="s">
        <v>272</v>
      </c>
      <c r="B29" s="2" t="s">
        <v>39</v>
      </c>
      <c r="C29" s="2" t="s">
        <v>40</v>
      </c>
      <c r="D29" s="2" t="s">
        <v>41</v>
      </c>
      <c r="E29" s="3">
        <v>45277.0</v>
      </c>
      <c r="F29" s="2">
        <v>17930.0</v>
      </c>
      <c r="G29" s="2">
        <v>8150.0</v>
      </c>
      <c r="H29" s="2" t="s">
        <v>42</v>
      </c>
      <c r="I29" s="2" t="s">
        <v>43</v>
      </c>
      <c r="J29" s="2" t="s">
        <v>115</v>
      </c>
      <c r="K29" s="2" t="s">
        <v>45</v>
      </c>
      <c r="L29" s="2" t="s">
        <v>273</v>
      </c>
      <c r="M29" s="2" t="s">
        <v>47</v>
      </c>
      <c r="N29" s="2" t="s">
        <v>48</v>
      </c>
      <c r="O29" s="2">
        <v>7728.0</v>
      </c>
      <c r="P29" s="2">
        <v>1.0</v>
      </c>
      <c r="Q29" s="2" t="s">
        <v>274</v>
      </c>
      <c r="R29" s="2" t="s">
        <v>50</v>
      </c>
      <c r="S29" s="2">
        <v>5.0</v>
      </c>
      <c r="T29" s="2" t="s">
        <v>119</v>
      </c>
      <c r="U29" s="2">
        <v>0.0</v>
      </c>
      <c r="V29" s="2" t="s">
        <v>50</v>
      </c>
      <c r="W29" s="2" t="s">
        <v>275</v>
      </c>
      <c r="X29" s="2" t="s">
        <v>53</v>
      </c>
      <c r="Y29" s="2" t="s">
        <v>276</v>
      </c>
      <c r="Z29" s="2" t="s">
        <v>277</v>
      </c>
      <c r="AA29" s="2" t="s">
        <v>278</v>
      </c>
      <c r="AB29" s="2" t="s">
        <v>89</v>
      </c>
      <c r="AC29" s="2" t="s">
        <v>50</v>
      </c>
      <c r="AD29" s="2" t="s">
        <v>58</v>
      </c>
      <c r="AE29" s="2" t="s">
        <v>59</v>
      </c>
      <c r="AF29" s="2" t="s">
        <v>60</v>
      </c>
      <c r="AG29" s="2" t="s">
        <v>61</v>
      </c>
      <c r="AH29" s="2">
        <v>10001.0</v>
      </c>
      <c r="AI29" s="2" t="s">
        <v>62</v>
      </c>
      <c r="AJ29" s="2" t="s">
        <v>39</v>
      </c>
      <c r="AK29" s="2" t="s">
        <v>63</v>
      </c>
      <c r="AL29" s="2" t="s">
        <v>64</v>
      </c>
    </row>
    <row r="30" ht="15.75" hidden="1" customHeight="1">
      <c r="A30" s="2" t="s">
        <v>279</v>
      </c>
      <c r="B30" s="2" t="s">
        <v>39</v>
      </c>
      <c r="C30" s="2" t="s">
        <v>40</v>
      </c>
      <c r="D30" s="2" t="s">
        <v>41</v>
      </c>
      <c r="E30" s="3">
        <v>45261.0</v>
      </c>
      <c r="F30" s="2">
        <v>42570.0</v>
      </c>
      <c r="G30" s="2">
        <v>19350.0</v>
      </c>
      <c r="H30" s="2" t="s">
        <v>42</v>
      </c>
      <c r="I30" s="2" t="s">
        <v>43</v>
      </c>
      <c r="J30" s="2" t="s">
        <v>280</v>
      </c>
      <c r="K30" s="2" t="s">
        <v>45</v>
      </c>
      <c r="L30" s="2" t="s">
        <v>281</v>
      </c>
      <c r="M30" s="2" t="s">
        <v>254</v>
      </c>
      <c r="N30" s="2" t="s">
        <v>48</v>
      </c>
      <c r="O30" s="2">
        <v>7728.0</v>
      </c>
      <c r="P30" s="2">
        <v>1.0</v>
      </c>
      <c r="Q30" s="2" t="s">
        <v>282</v>
      </c>
      <c r="R30" s="2" t="s">
        <v>50</v>
      </c>
      <c r="S30" s="2">
        <v>13.0</v>
      </c>
      <c r="T30" s="2" t="s">
        <v>119</v>
      </c>
      <c r="U30" s="2">
        <v>0.0</v>
      </c>
      <c r="V30" s="2" t="s">
        <v>50</v>
      </c>
      <c r="W30" s="2" t="s">
        <v>283</v>
      </c>
      <c r="X30" s="2" t="s">
        <v>53</v>
      </c>
      <c r="Y30" s="2" t="s">
        <v>284</v>
      </c>
      <c r="Z30" s="2" t="s">
        <v>285</v>
      </c>
      <c r="AA30" s="2" t="s">
        <v>286</v>
      </c>
      <c r="AB30" s="2" t="s">
        <v>161</v>
      </c>
      <c r="AC30" s="2" t="s">
        <v>50</v>
      </c>
      <c r="AD30" s="2" t="s">
        <v>58</v>
      </c>
      <c r="AE30" s="2" t="s">
        <v>59</v>
      </c>
      <c r="AF30" s="2" t="s">
        <v>60</v>
      </c>
      <c r="AG30" s="2" t="s">
        <v>61</v>
      </c>
      <c r="AH30" s="2">
        <v>10001.0</v>
      </c>
      <c r="AI30" s="2" t="s">
        <v>62</v>
      </c>
      <c r="AJ30" s="2" t="s">
        <v>39</v>
      </c>
      <c r="AK30" s="2" t="s">
        <v>259</v>
      </c>
      <c r="AL30" s="2" t="s">
        <v>64</v>
      </c>
    </row>
    <row r="31" ht="15.75" hidden="1" customHeight="1">
      <c r="A31" s="2" t="s">
        <v>287</v>
      </c>
      <c r="B31" s="2" t="s">
        <v>39</v>
      </c>
      <c r="C31" s="2" t="s">
        <v>40</v>
      </c>
      <c r="D31" s="2" t="s">
        <v>41</v>
      </c>
      <c r="E31" s="3">
        <v>45250.0</v>
      </c>
      <c r="F31" s="2">
        <v>41065.0</v>
      </c>
      <c r="G31" s="2">
        <v>18666.0</v>
      </c>
      <c r="H31" s="2" t="s">
        <v>42</v>
      </c>
      <c r="I31" s="2" t="s">
        <v>43</v>
      </c>
      <c r="J31" s="2" t="s">
        <v>134</v>
      </c>
      <c r="K31" s="2" t="s">
        <v>45</v>
      </c>
      <c r="L31" s="2" t="s">
        <v>68</v>
      </c>
      <c r="M31" s="2" t="s">
        <v>47</v>
      </c>
      <c r="N31" s="2" t="s">
        <v>48</v>
      </c>
      <c r="O31" s="2">
        <v>7728.0</v>
      </c>
      <c r="P31" s="2">
        <v>1.0</v>
      </c>
      <c r="Q31" s="2" t="s">
        <v>288</v>
      </c>
      <c r="R31" s="2" t="s">
        <v>50</v>
      </c>
      <c r="S31" s="2">
        <v>16.0</v>
      </c>
      <c r="T31" s="2" t="s">
        <v>119</v>
      </c>
      <c r="U31" s="2">
        <v>0.0</v>
      </c>
      <c r="V31" s="2" t="s">
        <v>50</v>
      </c>
      <c r="W31" s="2" t="s">
        <v>289</v>
      </c>
      <c r="X31" s="2" t="s">
        <v>53</v>
      </c>
      <c r="Y31" s="2" t="s">
        <v>290</v>
      </c>
      <c r="Z31" s="2" t="s">
        <v>291</v>
      </c>
      <c r="AA31" s="2" t="s">
        <v>292</v>
      </c>
      <c r="AB31" s="2" t="s">
        <v>89</v>
      </c>
      <c r="AC31" s="2" t="s">
        <v>50</v>
      </c>
      <c r="AD31" s="2" t="s">
        <v>58</v>
      </c>
      <c r="AE31" s="2" t="s">
        <v>59</v>
      </c>
      <c r="AF31" s="2" t="s">
        <v>60</v>
      </c>
      <c r="AG31" s="2" t="s">
        <v>61</v>
      </c>
      <c r="AH31" s="2">
        <v>10001.0</v>
      </c>
      <c r="AI31" s="2" t="s">
        <v>62</v>
      </c>
      <c r="AJ31" s="2" t="s">
        <v>39</v>
      </c>
      <c r="AK31" s="2" t="s">
        <v>63</v>
      </c>
      <c r="AL31" s="2" t="s">
        <v>64</v>
      </c>
    </row>
    <row r="32" ht="15.75" customHeight="1">
      <c r="A32" s="2" t="s">
        <v>293</v>
      </c>
      <c r="B32" s="2" t="s">
        <v>125</v>
      </c>
      <c r="C32" s="2" t="s">
        <v>40</v>
      </c>
      <c r="D32" s="2" t="s">
        <v>294</v>
      </c>
      <c r="E32" s="3">
        <v>45164.0</v>
      </c>
      <c r="F32" s="2">
        <v>59679.0</v>
      </c>
      <c r="G32" s="2">
        <v>27127.0</v>
      </c>
      <c r="H32" s="2" t="s">
        <v>190</v>
      </c>
      <c r="I32" s="2" t="s">
        <v>43</v>
      </c>
      <c r="J32" s="2" t="s">
        <v>295</v>
      </c>
      <c r="K32" s="2" t="s">
        <v>192</v>
      </c>
      <c r="L32" s="2" t="s">
        <v>296</v>
      </c>
      <c r="M32" s="2" t="s">
        <v>297</v>
      </c>
      <c r="N32" s="2" t="s">
        <v>105</v>
      </c>
      <c r="O32" s="2" t="s">
        <v>50</v>
      </c>
      <c r="P32" s="2">
        <v>1.0</v>
      </c>
      <c r="Q32" s="2" t="s">
        <v>298</v>
      </c>
      <c r="R32" s="2">
        <v>4500.0</v>
      </c>
      <c r="S32" s="2">
        <v>26.0</v>
      </c>
      <c r="T32" s="2" t="s">
        <v>84</v>
      </c>
      <c r="U32" s="2">
        <v>718.0</v>
      </c>
      <c r="V32" s="2" t="s">
        <v>85</v>
      </c>
      <c r="W32" s="2" t="s">
        <v>299</v>
      </c>
      <c r="X32" s="2" t="s">
        <v>50</v>
      </c>
      <c r="Y32" s="2" t="s">
        <v>50</v>
      </c>
      <c r="Z32" s="2" t="s">
        <v>300</v>
      </c>
      <c r="AA32" s="2" t="s">
        <v>301</v>
      </c>
      <c r="AB32" s="2" t="s">
        <v>269</v>
      </c>
      <c r="AC32" s="2" t="s">
        <v>50</v>
      </c>
      <c r="AD32" s="2" t="s">
        <v>90</v>
      </c>
      <c r="AE32" s="2" t="s">
        <v>91</v>
      </c>
      <c r="AF32" s="2" t="s">
        <v>92</v>
      </c>
      <c r="AG32" s="2" t="s">
        <v>50</v>
      </c>
      <c r="AH32" s="2" t="s">
        <v>50</v>
      </c>
      <c r="AI32" s="2" t="s">
        <v>50</v>
      </c>
      <c r="AJ32" s="2" t="s">
        <v>125</v>
      </c>
      <c r="AK32" s="2" t="s">
        <v>297</v>
      </c>
      <c r="AL32" s="2" t="s">
        <v>93</v>
      </c>
    </row>
    <row r="33" ht="15.75" customHeight="1">
      <c r="A33" s="2" t="s">
        <v>302</v>
      </c>
      <c r="B33" s="2" t="s">
        <v>75</v>
      </c>
      <c r="C33" s="2" t="s">
        <v>40</v>
      </c>
      <c r="D33" s="2" t="s">
        <v>294</v>
      </c>
      <c r="E33" s="3">
        <v>45145.0</v>
      </c>
      <c r="F33" s="2">
        <v>61310.0</v>
      </c>
      <c r="G33" s="2">
        <v>27868.0</v>
      </c>
      <c r="H33" s="2" t="s">
        <v>190</v>
      </c>
      <c r="I33" s="2" t="s">
        <v>43</v>
      </c>
      <c r="J33" s="2" t="s">
        <v>303</v>
      </c>
      <c r="K33" s="2" t="s">
        <v>192</v>
      </c>
      <c r="L33" s="2" t="s">
        <v>304</v>
      </c>
      <c r="M33" s="2" t="s">
        <v>81</v>
      </c>
      <c r="N33" s="2" t="s">
        <v>305</v>
      </c>
      <c r="O33" s="2" t="s">
        <v>50</v>
      </c>
      <c r="P33" s="2">
        <v>1.0</v>
      </c>
      <c r="Q33" s="2" t="s">
        <v>306</v>
      </c>
      <c r="R33" s="2">
        <v>4500.0</v>
      </c>
      <c r="S33" s="2">
        <v>23.0</v>
      </c>
      <c r="T33" s="2" t="s">
        <v>84</v>
      </c>
      <c r="U33" s="2">
        <v>720.0</v>
      </c>
      <c r="V33" s="2" t="s">
        <v>85</v>
      </c>
      <c r="W33" s="2" t="s">
        <v>307</v>
      </c>
      <c r="X33" s="2" t="s">
        <v>50</v>
      </c>
      <c r="Y33" s="2" t="s">
        <v>50</v>
      </c>
      <c r="Z33" s="2" t="s">
        <v>308</v>
      </c>
      <c r="AA33" s="2" t="s">
        <v>309</v>
      </c>
      <c r="AB33" s="2" t="s">
        <v>110</v>
      </c>
      <c r="AC33" s="2" t="s">
        <v>50</v>
      </c>
      <c r="AD33" s="2" t="s">
        <v>90</v>
      </c>
      <c r="AE33" s="2" t="s">
        <v>91</v>
      </c>
      <c r="AF33" s="2" t="s">
        <v>92</v>
      </c>
      <c r="AG33" s="2" t="s">
        <v>50</v>
      </c>
      <c r="AH33" s="2" t="s">
        <v>50</v>
      </c>
      <c r="AI33" s="2" t="s">
        <v>50</v>
      </c>
      <c r="AJ33" s="2" t="s">
        <v>75</v>
      </c>
      <c r="AK33" s="2" t="s">
        <v>81</v>
      </c>
      <c r="AL33" s="2" t="s">
        <v>93</v>
      </c>
    </row>
    <row r="34" ht="15.75" hidden="1" customHeight="1">
      <c r="A34" s="2" t="s">
        <v>310</v>
      </c>
      <c r="B34" s="2" t="s">
        <v>39</v>
      </c>
      <c r="C34" s="2" t="s">
        <v>40</v>
      </c>
      <c r="D34" s="2" t="s">
        <v>311</v>
      </c>
      <c r="E34" s="3">
        <v>45144.0</v>
      </c>
      <c r="F34" s="2">
        <v>84130.0</v>
      </c>
      <c r="G34" s="2">
        <v>38241.0</v>
      </c>
      <c r="H34" s="2" t="s">
        <v>42</v>
      </c>
      <c r="I34" s="2" t="s">
        <v>43</v>
      </c>
      <c r="J34" s="2" t="s">
        <v>134</v>
      </c>
      <c r="K34" s="2" t="s">
        <v>45</v>
      </c>
      <c r="L34" s="2" t="s">
        <v>116</v>
      </c>
      <c r="M34" s="2" t="s">
        <v>47</v>
      </c>
      <c r="N34" s="2" t="s">
        <v>48</v>
      </c>
      <c r="O34" s="2">
        <v>7728.0</v>
      </c>
      <c r="P34" s="2">
        <v>2.0</v>
      </c>
      <c r="Q34" s="2" t="s">
        <v>312</v>
      </c>
      <c r="R34" s="2" t="s">
        <v>50</v>
      </c>
      <c r="S34" s="2">
        <v>31.0</v>
      </c>
      <c r="T34" s="2" t="s">
        <v>119</v>
      </c>
      <c r="U34" s="2">
        <v>0.0</v>
      </c>
      <c r="V34" s="2" t="s">
        <v>50</v>
      </c>
      <c r="W34" s="2" t="s">
        <v>313</v>
      </c>
      <c r="X34" s="2" t="s">
        <v>53</v>
      </c>
      <c r="Y34" s="2" t="s">
        <v>314</v>
      </c>
      <c r="Z34" s="2" t="s">
        <v>315</v>
      </c>
      <c r="AA34" s="2" t="s">
        <v>316</v>
      </c>
      <c r="AB34" s="2" t="s">
        <v>89</v>
      </c>
      <c r="AC34" s="2" t="s">
        <v>50</v>
      </c>
      <c r="AD34" s="2" t="s">
        <v>58</v>
      </c>
      <c r="AE34" s="2" t="s">
        <v>59</v>
      </c>
      <c r="AF34" s="2" t="s">
        <v>60</v>
      </c>
      <c r="AG34" s="2" t="s">
        <v>61</v>
      </c>
      <c r="AH34" s="2">
        <v>10001.0</v>
      </c>
      <c r="AI34" s="2" t="s">
        <v>62</v>
      </c>
      <c r="AJ34" s="2" t="s">
        <v>39</v>
      </c>
      <c r="AK34" s="2" t="s">
        <v>63</v>
      </c>
      <c r="AL34" s="2" t="s">
        <v>64</v>
      </c>
    </row>
    <row r="35" ht="15.75" customHeight="1">
      <c r="A35" s="2" t="s">
        <v>317</v>
      </c>
      <c r="B35" s="2" t="s">
        <v>318</v>
      </c>
      <c r="C35" s="2" t="s">
        <v>40</v>
      </c>
      <c r="D35" s="2" t="s">
        <v>294</v>
      </c>
      <c r="E35" s="3">
        <v>45097.0</v>
      </c>
      <c r="F35" s="2">
        <v>59943.0</v>
      </c>
      <c r="G35" s="2">
        <v>27247.0</v>
      </c>
      <c r="H35" s="2" t="s">
        <v>190</v>
      </c>
      <c r="I35" s="2" t="s">
        <v>43</v>
      </c>
      <c r="J35" s="2" t="s">
        <v>319</v>
      </c>
      <c r="K35" s="2" t="s">
        <v>192</v>
      </c>
      <c r="L35" s="2" t="s">
        <v>320</v>
      </c>
      <c r="M35" s="2" t="s">
        <v>321</v>
      </c>
      <c r="N35" s="2" t="s">
        <v>305</v>
      </c>
      <c r="O35" s="2" t="s">
        <v>50</v>
      </c>
      <c r="P35" s="2">
        <v>1.0</v>
      </c>
      <c r="Q35" s="2" t="s">
        <v>322</v>
      </c>
      <c r="R35" s="2">
        <v>4500.0</v>
      </c>
      <c r="S35" s="2">
        <v>26.0</v>
      </c>
      <c r="T35" s="2" t="s">
        <v>84</v>
      </c>
      <c r="U35" s="2">
        <v>755.0</v>
      </c>
      <c r="V35" s="2" t="s">
        <v>85</v>
      </c>
      <c r="W35" s="2" t="s">
        <v>323</v>
      </c>
      <c r="X35" s="2" t="s">
        <v>50</v>
      </c>
      <c r="Y35" s="2" t="s">
        <v>50</v>
      </c>
      <c r="Z35" s="2" t="s">
        <v>324</v>
      </c>
      <c r="AA35" s="2" t="s">
        <v>325</v>
      </c>
      <c r="AB35" s="2" t="s">
        <v>110</v>
      </c>
      <c r="AC35" s="2" t="s">
        <v>50</v>
      </c>
      <c r="AD35" s="2" t="s">
        <v>90</v>
      </c>
      <c r="AE35" s="2" t="s">
        <v>91</v>
      </c>
      <c r="AF35" s="2" t="s">
        <v>92</v>
      </c>
      <c r="AG35" s="2" t="s">
        <v>50</v>
      </c>
      <c r="AH35" s="2" t="s">
        <v>50</v>
      </c>
      <c r="AI35" s="2" t="s">
        <v>50</v>
      </c>
      <c r="AJ35" s="2" t="s">
        <v>318</v>
      </c>
      <c r="AK35" s="2" t="s">
        <v>321</v>
      </c>
      <c r="AL35" s="2" t="s">
        <v>93</v>
      </c>
    </row>
    <row r="36" ht="15.75" customHeight="1">
      <c r="A36" s="2" t="s">
        <v>326</v>
      </c>
      <c r="B36" s="2" t="s">
        <v>318</v>
      </c>
      <c r="C36" s="2" t="s">
        <v>40</v>
      </c>
      <c r="D36" s="2" t="s">
        <v>294</v>
      </c>
      <c r="E36" s="3">
        <v>45083.0</v>
      </c>
      <c r="F36" s="2">
        <v>54498.0</v>
      </c>
      <c r="G36" s="2">
        <v>24772.0</v>
      </c>
      <c r="H36" s="2" t="s">
        <v>190</v>
      </c>
      <c r="I36" s="2" t="s">
        <v>43</v>
      </c>
      <c r="J36" s="2" t="s">
        <v>327</v>
      </c>
      <c r="K36" s="2" t="s">
        <v>192</v>
      </c>
      <c r="L36" s="2" t="s">
        <v>328</v>
      </c>
      <c r="M36" s="2" t="s">
        <v>329</v>
      </c>
      <c r="N36" s="2" t="s">
        <v>330</v>
      </c>
      <c r="O36" s="2" t="s">
        <v>50</v>
      </c>
      <c r="P36" s="2">
        <v>1.0</v>
      </c>
      <c r="Q36" s="2" t="s">
        <v>331</v>
      </c>
      <c r="R36" s="2">
        <v>4500.0</v>
      </c>
      <c r="S36" s="2">
        <v>242.0</v>
      </c>
      <c r="T36" s="2" t="s">
        <v>84</v>
      </c>
      <c r="U36" s="2">
        <v>594.0</v>
      </c>
      <c r="V36" s="2" t="s">
        <v>85</v>
      </c>
      <c r="W36" s="2" t="s">
        <v>332</v>
      </c>
      <c r="X36" s="2" t="s">
        <v>50</v>
      </c>
      <c r="Y36" s="2" t="s">
        <v>50</v>
      </c>
      <c r="Z36" s="2" t="s">
        <v>333</v>
      </c>
      <c r="AA36" s="2" t="s">
        <v>334</v>
      </c>
      <c r="AB36" s="2" t="s">
        <v>110</v>
      </c>
      <c r="AC36" s="2" t="s">
        <v>50</v>
      </c>
      <c r="AD36" s="2" t="s">
        <v>90</v>
      </c>
      <c r="AE36" s="2" t="s">
        <v>91</v>
      </c>
      <c r="AF36" s="2" t="s">
        <v>92</v>
      </c>
      <c r="AG36" s="2" t="s">
        <v>50</v>
      </c>
      <c r="AH36" s="2" t="s">
        <v>50</v>
      </c>
      <c r="AI36" s="2" t="s">
        <v>50</v>
      </c>
      <c r="AJ36" s="2" t="s">
        <v>318</v>
      </c>
      <c r="AK36" s="2" t="s">
        <v>329</v>
      </c>
      <c r="AL36" s="2" t="s">
        <v>93</v>
      </c>
    </row>
    <row r="37" ht="15.75" customHeight="1">
      <c r="A37" s="2" t="s">
        <v>335</v>
      </c>
      <c r="B37" s="2" t="s">
        <v>75</v>
      </c>
      <c r="C37" s="2" t="s">
        <v>40</v>
      </c>
      <c r="D37" s="2" t="s">
        <v>76</v>
      </c>
      <c r="E37" s="3">
        <v>45020.0</v>
      </c>
      <c r="F37" s="2">
        <v>54079.0</v>
      </c>
      <c r="G37" s="2">
        <v>24581.0</v>
      </c>
      <c r="H37" s="2" t="s">
        <v>190</v>
      </c>
      <c r="I37" s="2" t="s">
        <v>43</v>
      </c>
      <c r="J37" s="2" t="s">
        <v>336</v>
      </c>
      <c r="K37" s="2" t="s">
        <v>192</v>
      </c>
      <c r="L37" s="2" t="s">
        <v>337</v>
      </c>
      <c r="M37" s="2" t="s">
        <v>338</v>
      </c>
      <c r="N37" s="2" t="s">
        <v>105</v>
      </c>
      <c r="O37" s="2" t="s">
        <v>50</v>
      </c>
      <c r="P37" s="2">
        <v>1.0</v>
      </c>
      <c r="Q37" s="2" t="s">
        <v>339</v>
      </c>
      <c r="R37" s="2">
        <v>4500.0</v>
      </c>
      <c r="S37" s="2">
        <v>91.0</v>
      </c>
      <c r="T37" s="2" t="s">
        <v>84</v>
      </c>
      <c r="U37" s="2">
        <v>591.0</v>
      </c>
      <c r="V37" s="2" t="s">
        <v>85</v>
      </c>
      <c r="W37" s="2" t="s">
        <v>340</v>
      </c>
      <c r="X37" s="2" t="s">
        <v>50</v>
      </c>
      <c r="Y37" s="2" t="s">
        <v>50</v>
      </c>
      <c r="Z37" s="2" t="s">
        <v>341</v>
      </c>
      <c r="AA37" s="2" t="s">
        <v>342</v>
      </c>
      <c r="AB37" s="2" t="s">
        <v>188</v>
      </c>
      <c r="AC37" s="2" t="s">
        <v>50</v>
      </c>
      <c r="AD37" s="2" t="s">
        <v>90</v>
      </c>
      <c r="AE37" s="2" t="s">
        <v>91</v>
      </c>
      <c r="AF37" s="2" t="s">
        <v>92</v>
      </c>
      <c r="AG37" s="2" t="s">
        <v>50</v>
      </c>
      <c r="AH37" s="2" t="s">
        <v>50</v>
      </c>
      <c r="AI37" s="2" t="s">
        <v>50</v>
      </c>
      <c r="AJ37" s="2" t="s">
        <v>75</v>
      </c>
      <c r="AK37" s="2" t="s">
        <v>338</v>
      </c>
      <c r="AL37" s="2" t="s">
        <v>93</v>
      </c>
    </row>
    <row r="38" ht="15.75" customHeight="1">
      <c r="A38" s="2" t="s">
        <v>343</v>
      </c>
      <c r="B38" s="2" t="s">
        <v>75</v>
      </c>
      <c r="C38" s="2" t="s">
        <v>40</v>
      </c>
      <c r="D38" s="2" t="s">
        <v>76</v>
      </c>
      <c r="E38" s="3">
        <v>45005.0</v>
      </c>
      <c r="F38" s="2">
        <v>56768.0</v>
      </c>
      <c r="G38" s="2">
        <v>25804.0</v>
      </c>
      <c r="H38" s="2" t="s">
        <v>190</v>
      </c>
      <c r="I38" s="2" t="s">
        <v>43</v>
      </c>
      <c r="J38" s="2" t="s">
        <v>336</v>
      </c>
      <c r="K38" s="2" t="s">
        <v>192</v>
      </c>
      <c r="L38" s="2" t="s">
        <v>201</v>
      </c>
      <c r="M38" s="2" t="s">
        <v>344</v>
      </c>
      <c r="N38" s="2" t="s">
        <v>345</v>
      </c>
      <c r="O38" s="2" t="s">
        <v>50</v>
      </c>
      <c r="P38" s="2">
        <v>1.0</v>
      </c>
      <c r="Q38" s="2" t="s">
        <v>346</v>
      </c>
      <c r="R38" s="2">
        <v>4500.0</v>
      </c>
      <c r="S38" s="2">
        <v>28.0</v>
      </c>
      <c r="T38" s="2" t="s">
        <v>84</v>
      </c>
      <c r="U38" s="2">
        <v>723.0</v>
      </c>
      <c r="V38" s="2" t="s">
        <v>85</v>
      </c>
      <c r="W38" s="2" t="s">
        <v>347</v>
      </c>
      <c r="X38" s="2" t="s">
        <v>50</v>
      </c>
      <c r="Y38" s="2" t="s">
        <v>50</v>
      </c>
      <c r="Z38" s="2" t="s">
        <v>348</v>
      </c>
      <c r="AA38" s="2" t="s">
        <v>349</v>
      </c>
      <c r="AB38" s="2" t="s">
        <v>188</v>
      </c>
      <c r="AC38" s="2" t="s">
        <v>50</v>
      </c>
      <c r="AD38" s="2" t="s">
        <v>90</v>
      </c>
      <c r="AE38" s="2" t="s">
        <v>91</v>
      </c>
      <c r="AF38" s="2" t="s">
        <v>92</v>
      </c>
      <c r="AG38" s="2" t="s">
        <v>50</v>
      </c>
      <c r="AH38" s="2" t="s">
        <v>50</v>
      </c>
      <c r="AI38" s="2" t="s">
        <v>50</v>
      </c>
      <c r="AJ38" s="2" t="s">
        <v>75</v>
      </c>
      <c r="AK38" s="2" t="s">
        <v>344</v>
      </c>
      <c r="AL38" s="2" t="s">
        <v>93</v>
      </c>
    </row>
    <row r="39" ht="15.75" hidden="1" customHeight="1">
      <c r="A39" s="2" t="s">
        <v>350</v>
      </c>
      <c r="B39" s="2" t="s">
        <v>351</v>
      </c>
      <c r="C39" s="2" t="s">
        <v>40</v>
      </c>
      <c r="D39" s="2" t="s">
        <v>41</v>
      </c>
      <c r="E39" s="3">
        <v>45004.0</v>
      </c>
      <c r="F39" s="2">
        <v>85488.0</v>
      </c>
      <c r="G39" s="2">
        <v>38858.0</v>
      </c>
      <c r="H39" s="2" t="s">
        <v>42</v>
      </c>
      <c r="I39" s="2" t="s">
        <v>43</v>
      </c>
      <c r="J39" s="2" t="s">
        <v>352</v>
      </c>
      <c r="K39" s="2" t="s">
        <v>45</v>
      </c>
      <c r="L39" s="2" t="s">
        <v>116</v>
      </c>
      <c r="M39" s="2" t="s">
        <v>47</v>
      </c>
      <c r="N39" s="2" t="s">
        <v>48</v>
      </c>
      <c r="O39" s="2">
        <v>7728.0</v>
      </c>
      <c r="P39" s="2">
        <v>2.0</v>
      </c>
      <c r="Q39" s="2" t="s">
        <v>353</v>
      </c>
      <c r="R39" s="2" t="s">
        <v>50</v>
      </c>
      <c r="S39" s="2">
        <v>12.0</v>
      </c>
      <c r="T39" s="2" t="s">
        <v>119</v>
      </c>
      <c r="U39" s="2">
        <v>0.0</v>
      </c>
      <c r="V39" s="2" t="s">
        <v>50</v>
      </c>
      <c r="W39" s="2" t="s">
        <v>354</v>
      </c>
      <c r="X39" s="2" t="s">
        <v>53</v>
      </c>
      <c r="Y39" s="2" t="s">
        <v>355</v>
      </c>
      <c r="Z39" s="2" t="s">
        <v>356</v>
      </c>
      <c r="AA39" s="2" t="s">
        <v>357</v>
      </c>
      <c r="AB39" s="2" t="s">
        <v>110</v>
      </c>
      <c r="AC39" s="2" t="s">
        <v>50</v>
      </c>
      <c r="AD39" s="2" t="s">
        <v>58</v>
      </c>
      <c r="AE39" s="2" t="s">
        <v>59</v>
      </c>
      <c r="AF39" s="2" t="s">
        <v>60</v>
      </c>
      <c r="AG39" s="2" t="s">
        <v>61</v>
      </c>
      <c r="AH39" s="2">
        <v>10001.0</v>
      </c>
      <c r="AI39" s="2" t="s">
        <v>62</v>
      </c>
      <c r="AJ39" s="2" t="s">
        <v>351</v>
      </c>
      <c r="AK39" s="2" t="s">
        <v>63</v>
      </c>
      <c r="AL39" s="2" t="s">
        <v>64</v>
      </c>
    </row>
    <row r="40" ht="15.75" customHeight="1">
      <c r="A40" s="2" t="s">
        <v>358</v>
      </c>
      <c r="B40" s="2" t="s">
        <v>40</v>
      </c>
      <c r="C40" s="2" t="s">
        <v>40</v>
      </c>
      <c r="D40" s="2" t="s">
        <v>76</v>
      </c>
      <c r="E40" s="3">
        <v>44989.0</v>
      </c>
      <c r="F40" s="2">
        <v>61795.0</v>
      </c>
      <c r="G40" s="2">
        <v>28089.0</v>
      </c>
      <c r="H40" s="2" t="s">
        <v>190</v>
      </c>
      <c r="I40" s="2" t="s">
        <v>43</v>
      </c>
      <c r="J40" s="2" t="s">
        <v>336</v>
      </c>
      <c r="K40" s="2" t="s">
        <v>192</v>
      </c>
      <c r="L40" s="2" t="s">
        <v>201</v>
      </c>
      <c r="M40" s="2" t="s">
        <v>359</v>
      </c>
      <c r="N40" s="2" t="s">
        <v>360</v>
      </c>
      <c r="O40" s="2">
        <v>7728.0</v>
      </c>
      <c r="P40" s="2">
        <v>1.0</v>
      </c>
      <c r="Q40" s="2" t="s">
        <v>361</v>
      </c>
      <c r="R40" s="2">
        <v>4500.0</v>
      </c>
      <c r="S40" s="2">
        <v>120.0</v>
      </c>
      <c r="T40" s="2" t="s">
        <v>84</v>
      </c>
      <c r="U40" s="2">
        <v>596.0</v>
      </c>
      <c r="V40" s="2" t="s">
        <v>85</v>
      </c>
      <c r="W40" s="2" t="s">
        <v>362</v>
      </c>
      <c r="X40" s="2" t="s">
        <v>50</v>
      </c>
      <c r="Y40" s="2" t="s">
        <v>50</v>
      </c>
      <c r="Z40" s="2" t="s">
        <v>363</v>
      </c>
      <c r="AA40" s="2" t="s">
        <v>364</v>
      </c>
      <c r="AB40" s="2" t="s">
        <v>188</v>
      </c>
      <c r="AC40" s="2" t="s">
        <v>50</v>
      </c>
      <c r="AD40" s="2" t="s">
        <v>90</v>
      </c>
      <c r="AE40" s="2" t="s">
        <v>91</v>
      </c>
      <c r="AF40" s="2" t="s">
        <v>92</v>
      </c>
      <c r="AG40" s="2" t="s">
        <v>50</v>
      </c>
      <c r="AH40" s="2" t="s">
        <v>50</v>
      </c>
      <c r="AI40" s="2" t="s">
        <v>50</v>
      </c>
      <c r="AJ40" s="2" t="s">
        <v>40</v>
      </c>
      <c r="AK40" s="2" t="s">
        <v>359</v>
      </c>
      <c r="AL40" s="2" t="s">
        <v>93</v>
      </c>
    </row>
    <row r="41" ht="15.75" customHeight="1">
      <c r="A41" s="2" t="s">
        <v>365</v>
      </c>
      <c r="B41" s="2" t="s">
        <v>40</v>
      </c>
      <c r="C41" s="2" t="s">
        <v>40</v>
      </c>
      <c r="D41" s="2" t="s">
        <v>76</v>
      </c>
      <c r="E41" s="3">
        <v>44928.0</v>
      </c>
      <c r="F41" s="2">
        <v>57298.0</v>
      </c>
      <c r="G41" s="2">
        <v>26045.0</v>
      </c>
      <c r="H41" s="2" t="s">
        <v>190</v>
      </c>
      <c r="I41" s="2" t="s">
        <v>43</v>
      </c>
      <c r="J41" s="2" t="s">
        <v>336</v>
      </c>
      <c r="K41" s="2" t="s">
        <v>192</v>
      </c>
      <c r="L41" s="2" t="s">
        <v>201</v>
      </c>
      <c r="M41" s="2" t="s">
        <v>359</v>
      </c>
      <c r="N41" s="2" t="s">
        <v>366</v>
      </c>
      <c r="O41" s="2">
        <v>7728.0</v>
      </c>
      <c r="P41" s="2">
        <v>1.0</v>
      </c>
      <c r="Q41" s="2" t="s">
        <v>367</v>
      </c>
      <c r="R41" s="2">
        <v>4500.0</v>
      </c>
      <c r="S41" s="2">
        <v>241.0</v>
      </c>
      <c r="T41" s="2" t="s">
        <v>84</v>
      </c>
      <c r="U41" s="2">
        <v>593.0</v>
      </c>
      <c r="V41" s="2" t="s">
        <v>85</v>
      </c>
      <c r="W41" s="2" t="s">
        <v>368</v>
      </c>
      <c r="X41" s="2" t="s">
        <v>50</v>
      </c>
      <c r="Y41" s="2" t="s">
        <v>50</v>
      </c>
      <c r="Z41" s="2" t="s">
        <v>369</v>
      </c>
      <c r="AA41" s="2" t="s">
        <v>370</v>
      </c>
      <c r="AB41" s="2" t="s">
        <v>188</v>
      </c>
      <c r="AC41" s="2" t="s">
        <v>50</v>
      </c>
      <c r="AD41" s="2" t="s">
        <v>90</v>
      </c>
      <c r="AE41" s="2" t="s">
        <v>91</v>
      </c>
      <c r="AF41" s="2" t="s">
        <v>92</v>
      </c>
      <c r="AG41" s="2" t="s">
        <v>50</v>
      </c>
      <c r="AH41" s="2" t="s">
        <v>50</v>
      </c>
      <c r="AI41" s="2" t="s">
        <v>50</v>
      </c>
      <c r="AJ41" s="2" t="s">
        <v>40</v>
      </c>
      <c r="AK41" s="2" t="s">
        <v>359</v>
      </c>
      <c r="AL41" s="2" t="s">
        <v>93</v>
      </c>
    </row>
    <row r="42" ht="15.75" hidden="1" customHeight="1">
      <c r="A42" s="2" t="s">
        <v>371</v>
      </c>
      <c r="B42" s="2" t="s">
        <v>125</v>
      </c>
      <c r="C42" s="2" t="s">
        <v>40</v>
      </c>
      <c r="D42" s="2" t="s">
        <v>294</v>
      </c>
      <c r="E42" s="3">
        <v>44928.0</v>
      </c>
      <c r="F42" s="2">
        <v>768759.0</v>
      </c>
      <c r="G42" s="2">
        <v>349436.0</v>
      </c>
      <c r="H42" s="2" t="s">
        <v>372</v>
      </c>
      <c r="I42" s="2" t="s">
        <v>373</v>
      </c>
      <c r="J42" s="2" t="s">
        <v>374</v>
      </c>
      <c r="K42" s="2" t="s">
        <v>375</v>
      </c>
      <c r="L42" s="2" t="s">
        <v>68</v>
      </c>
      <c r="M42" s="2" t="s">
        <v>376</v>
      </c>
      <c r="N42" s="2" t="s">
        <v>377</v>
      </c>
      <c r="O42" s="2">
        <v>7728.0</v>
      </c>
      <c r="P42" s="2">
        <v>1.0</v>
      </c>
      <c r="Q42" s="2" t="s">
        <v>378</v>
      </c>
      <c r="R42" s="2" t="s">
        <v>50</v>
      </c>
      <c r="S42" s="2">
        <v>305.0</v>
      </c>
      <c r="T42" s="2" t="s">
        <v>84</v>
      </c>
      <c r="U42" s="2">
        <v>0.0</v>
      </c>
      <c r="V42" s="2" t="s">
        <v>85</v>
      </c>
      <c r="W42" s="2" t="s">
        <v>379</v>
      </c>
      <c r="X42" s="2" t="s">
        <v>50</v>
      </c>
      <c r="Y42" s="2" t="s">
        <v>50</v>
      </c>
      <c r="Z42" s="2">
        <v>182.0</v>
      </c>
      <c r="AA42" s="2" t="s">
        <v>50</v>
      </c>
      <c r="AB42" s="2" t="s">
        <v>380</v>
      </c>
      <c r="AC42" s="2" t="s">
        <v>50</v>
      </c>
      <c r="AD42" s="2" t="s">
        <v>381</v>
      </c>
      <c r="AE42" s="2" t="s">
        <v>50</v>
      </c>
      <c r="AF42" s="2" t="s">
        <v>50</v>
      </c>
      <c r="AG42" s="2" t="s">
        <v>50</v>
      </c>
      <c r="AH42" s="2" t="s">
        <v>50</v>
      </c>
      <c r="AI42" s="2" t="s">
        <v>50</v>
      </c>
      <c r="AJ42" s="2" t="s">
        <v>125</v>
      </c>
      <c r="AK42" s="2" t="s">
        <v>376</v>
      </c>
      <c r="AL42" s="2" t="s">
        <v>382</v>
      </c>
    </row>
    <row r="43" ht="15.75" hidden="1" customHeight="1">
      <c r="A43" s="2" t="s">
        <v>371</v>
      </c>
      <c r="B43" s="2" t="s">
        <v>125</v>
      </c>
      <c r="C43" s="2" t="s">
        <v>40</v>
      </c>
      <c r="D43" s="2" t="s">
        <v>294</v>
      </c>
      <c r="E43" s="3">
        <v>44928.0</v>
      </c>
      <c r="F43" s="2">
        <v>223065.0</v>
      </c>
      <c r="G43" s="2">
        <v>101393.0</v>
      </c>
      <c r="H43" s="2" t="s">
        <v>372</v>
      </c>
      <c r="I43" s="2" t="s">
        <v>373</v>
      </c>
      <c r="J43" s="2" t="s">
        <v>374</v>
      </c>
      <c r="K43" s="2" t="s">
        <v>375</v>
      </c>
      <c r="L43" s="2" t="s">
        <v>68</v>
      </c>
      <c r="M43" s="2" t="s">
        <v>376</v>
      </c>
      <c r="N43" s="2" t="s">
        <v>377</v>
      </c>
      <c r="O43" s="2">
        <v>7728.0</v>
      </c>
      <c r="P43" s="2">
        <v>1.0</v>
      </c>
      <c r="Q43" s="2" t="s">
        <v>378</v>
      </c>
      <c r="R43" s="2" t="s">
        <v>50</v>
      </c>
      <c r="S43" s="2">
        <v>74.0</v>
      </c>
      <c r="T43" s="2" t="s">
        <v>84</v>
      </c>
      <c r="U43" s="2">
        <v>0.0</v>
      </c>
      <c r="V43" s="2" t="s">
        <v>85</v>
      </c>
      <c r="W43" s="2" t="s">
        <v>383</v>
      </c>
      <c r="X43" s="2" t="s">
        <v>50</v>
      </c>
      <c r="Y43" s="2" t="s">
        <v>50</v>
      </c>
      <c r="Z43" s="2">
        <v>182.0</v>
      </c>
      <c r="AA43" s="2" t="s">
        <v>50</v>
      </c>
      <c r="AB43" s="2" t="s">
        <v>380</v>
      </c>
      <c r="AC43" s="2" t="s">
        <v>50</v>
      </c>
      <c r="AD43" s="2" t="s">
        <v>381</v>
      </c>
      <c r="AE43" s="2" t="s">
        <v>50</v>
      </c>
      <c r="AF43" s="2" t="s">
        <v>50</v>
      </c>
      <c r="AG43" s="2" t="s">
        <v>50</v>
      </c>
      <c r="AH43" s="2" t="s">
        <v>50</v>
      </c>
      <c r="AI43" s="2" t="s">
        <v>50</v>
      </c>
      <c r="AJ43" s="2" t="s">
        <v>125</v>
      </c>
      <c r="AK43" s="2" t="s">
        <v>376</v>
      </c>
      <c r="AL43" s="2" t="s">
        <v>382</v>
      </c>
    </row>
    <row r="44" ht="15.75" customHeight="1">
      <c r="A44" s="2" t="s">
        <v>384</v>
      </c>
      <c r="B44" s="2" t="s">
        <v>40</v>
      </c>
      <c r="C44" s="2" t="s">
        <v>40</v>
      </c>
      <c r="D44" s="2" t="s">
        <v>76</v>
      </c>
      <c r="E44" s="3">
        <v>44910.0</v>
      </c>
      <c r="F44" s="2">
        <v>58422.0</v>
      </c>
      <c r="G44" s="2">
        <v>26555.0</v>
      </c>
      <c r="H44" s="2" t="s">
        <v>190</v>
      </c>
      <c r="I44" s="2" t="s">
        <v>43</v>
      </c>
      <c r="J44" s="2" t="s">
        <v>336</v>
      </c>
      <c r="K44" s="2" t="s">
        <v>192</v>
      </c>
      <c r="L44" s="2" t="s">
        <v>201</v>
      </c>
      <c r="M44" s="2" t="s">
        <v>359</v>
      </c>
      <c r="N44" s="2" t="s">
        <v>385</v>
      </c>
      <c r="O44" s="2">
        <v>7728.0</v>
      </c>
      <c r="P44" s="2">
        <v>1.0</v>
      </c>
      <c r="Q44" s="2" t="s">
        <v>386</v>
      </c>
      <c r="R44" s="2">
        <v>4500.0</v>
      </c>
      <c r="S44" s="2">
        <v>28.0</v>
      </c>
      <c r="T44" s="2" t="s">
        <v>84</v>
      </c>
      <c r="U44" s="2">
        <v>700.0</v>
      </c>
      <c r="V44" s="2" t="s">
        <v>85</v>
      </c>
      <c r="W44" s="2" t="s">
        <v>387</v>
      </c>
      <c r="X44" s="2" t="s">
        <v>50</v>
      </c>
      <c r="Y44" s="2" t="s">
        <v>50</v>
      </c>
      <c r="Z44" s="2" t="s">
        <v>388</v>
      </c>
      <c r="AA44" s="2" t="s">
        <v>389</v>
      </c>
      <c r="AB44" s="2" t="s">
        <v>188</v>
      </c>
      <c r="AC44" s="2" t="s">
        <v>50</v>
      </c>
      <c r="AD44" s="2" t="s">
        <v>90</v>
      </c>
      <c r="AE44" s="2" t="s">
        <v>91</v>
      </c>
      <c r="AF44" s="2" t="s">
        <v>92</v>
      </c>
      <c r="AG44" s="2" t="s">
        <v>50</v>
      </c>
      <c r="AH44" s="2" t="s">
        <v>50</v>
      </c>
      <c r="AI44" s="2" t="s">
        <v>50</v>
      </c>
      <c r="AJ44" s="2" t="s">
        <v>40</v>
      </c>
      <c r="AK44" s="2" t="s">
        <v>359</v>
      </c>
      <c r="AL44" s="2" t="s">
        <v>93</v>
      </c>
    </row>
    <row r="45" ht="15.75" customHeight="1">
      <c r="A45" s="2" t="s">
        <v>390</v>
      </c>
      <c r="B45" s="2" t="s">
        <v>40</v>
      </c>
      <c r="C45" s="2" t="s">
        <v>40</v>
      </c>
      <c r="D45" s="2" t="s">
        <v>76</v>
      </c>
      <c r="E45" s="3">
        <v>44910.0</v>
      </c>
      <c r="F45" s="2">
        <v>59656.0</v>
      </c>
      <c r="G45" s="2">
        <v>27116.0</v>
      </c>
      <c r="H45" s="2" t="s">
        <v>190</v>
      </c>
      <c r="I45" s="2" t="s">
        <v>43</v>
      </c>
      <c r="J45" s="2" t="s">
        <v>336</v>
      </c>
      <c r="K45" s="2" t="s">
        <v>192</v>
      </c>
      <c r="L45" s="2" t="s">
        <v>201</v>
      </c>
      <c r="M45" s="2" t="s">
        <v>359</v>
      </c>
      <c r="N45" s="2" t="s">
        <v>385</v>
      </c>
      <c r="O45" s="2">
        <v>7728.0</v>
      </c>
      <c r="P45" s="2">
        <v>1.0</v>
      </c>
      <c r="Q45" s="2" t="s">
        <v>391</v>
      </c>
      <c r="R45" s="2">
        <v>4500.0</v>
      </c>
      <c r="S45" s="2">
        <v>28.0</v>
      </c>
      <c r="T45" s="2" t="s">
        <v>84</v>
      </c>
      <c r="U45" s="2">
        <v>733.0</v>
      </c>
      <c r="V45" s="2" t="s">
        <v>85</v>
      </c>
      <c r="W45" s="2" t="s">
        <v>392</v>
      </c>
      <c r="X45" s="2" t="s">
        <v>50</v>
      </c>
      <c r="Y45" s="2" t="s">
        <v>50</v>
      </c>
      <c r="Z45" s="2" t="s">
        <v>388</v>
      </c>
      <c r="AA45" s="2" t="s">
        <v>393</v>
      </c>
      <c r="AB45" s="2" t="s">
        <v>188</v>
      </c>
      <c r="AC45" s="2" t="s">
        <v>50</v>
      </c>
      <c r="AD45" s="2" t="s">
        <v>90</v>
      </c>
      <c r="AE45" s="2" t="s">
        <v>91</v>
      </c>
      <c r="AF45" s="2" t="s">
        <v>92</v>
      </c>
      <c r="AG45" s="2" t="s">
        <v>50</v>
      </c>
      <c r="AH45" s="2" t="s">
        <v>50</v>
      </c>
      <c r="AI45" s="2" t="s">
        <v>50</v>
      </c>
      <c r="AJ45" s="2" t="s">
        <v>40</v>
      </c>
      <c r="AK45" s="2" t="s">
        <v>359</v>
      </c>
      <c r="AL45" s="2" t="s">
        <v>93</v>
      </c>
    </row>
    <row r="46" ht="15.75" customHeight="1">
      <c r="A46" s="2" t="s">
        <v>394</v>
      </c>
      <c r="B46" s="2" t="s">
        <v>40</v>
      </c>
      <c r="C46" s="2" t="s">
        <v>40</v>
      </c>
      <c r="D46" s="2" t="s">
        <v>76</v>
      </c>
      <c r="E46" s="3">
        <v>44863.0</v>
      </c>
      <c r="F46" s="2">
        <v>55512.0</v>
      </c>
      <c r="G46" s="2">
        <v>25233.0</v>
      </c>
      <c r="H46" s="2" t="s">
        <v>190</v>
      </c>
      <c r="I46" s="2" t="s">
        <v>43</v>
      </c>
      <c r="J46" s="2" t="s">
        <v>336</v>
      </c>
      <c r="K46" s="2" t="s">
        <v>192</v>
      </c>
      <c r="L46" s="2" t="s">
        <v>201</v>
      </c>
      <c r="M46" s="2" t="s">
        <v>359</v>
      </c>
      <c r="N46" s="2" t="s">
        <v>395</v>
      </c>
      <c r="O46" s="2">
        <v>7728.0</v>
      </c>
      <c r="P46" s="2">
        <v>1.0</v>
      </c>
      <c r="Q46" s="2" t="s">
        <v>396</v>
      </c>
      <c r="R46" s="2">
        <v>4500.0</v>
      </c>
      <c r="S46" s="2">
        <v>27.0</v>
      </c>
      <c r="T46" s="2" t="s">
        <v>84</v>
      </c>
      <c r="U46" s="2">
        <v>700.0</v>
      </c>
      <c r="V46" s="2" t="s">
        <v>85</v>
      </c>
      <c r="W46" s="2" t="s">
        <v>397</v>
      </c>
      <c r="X46" s="2" t="s">
        <v>50</v>
      </c>
      <c r="Y46" s="2" t="s">
        <v>50</v>
      </c>
      <c r="Z46" s="2" t="s">
        <v>398</v>
      </c>
      <c r="AA46" s="2" t="s">
        <v>399</v>
      </c>
      <c r="AB46" s="2" t="s">
        <v>188</v>
      </c>
      <c r="AC46" s="2" t="s">
        <v>50</v>
      </c>
      <c r="AD46" s="2" t="s">
        <v>90</v>
      </c>
      <c r="AE46" s="2" t="s">
        <v>91</v>
      </c>
      <c r="AF46" s="2" t="s">
        <v>92</v>
      </c>
      <c r="AG46" s="2" t="s">
        <v>50</v>
      </c>
      <c r="AH46" s="2" t="s">
        <v>50</v>
      </c>
      <c r="AI46" s="2" t="s">
        <v>50</v>
      </c>
      <c r="AJ46" s="2" t="s">
        <v>40</v>
      </c>
      <c r="AK46" s="2" t="s">
        <v>359</v>
      </c>
      <c r="AL46" s="2" t="s">
        <v>93</v>
      </c>
    </row>
    <row r="47" ht="15.75" customHeight="1">
      <c r="A47" s="2" t="s">
        <v>400</v>
      </c>
      <c r="B47" s="2" t="s">
        <v>40</v>
      </c>
      <c r="C47" s="2" t="s">
        <v>40</v>
      </c>
      <c r="D47" s="2" t="s">
        <v>76</v>
      </c>
      <c r="E47" s="3">
        <v>44828.0</v>
      </c>
      <c r="F47" s="2">
        <v>55688.0</v>
      </c>
      <c r="G47" s="2">
        <v>25313.0</v>
      </c>
      <c r="H47" s="2" t="s">
        <v>190</v>
      </c>
      <c r="I47" s="2" t="s">
        <v>43</v>
      </c>
      <c r="J47" s="2" t="s">
        <v>336</v>
      </c>
      <c r="K47" s="2" t="s">
        <v>192</v>
      </c>
      <c r="L47" s="2" t="s">
        <v>201</v>
      </c>
      <c r="M47" s="2" t="s">
        <v>359</v>
      </c>
      <c r="N47" s="2" t="s">
        <v>401</v>
      </c>
      <c r="O47" s="2">
        <v>7728.0</v>
      </c>
      <c r="P47" s="2">
        <v>1.0</v>
      </c>
      <c r="Q47" s="2" t="s">
        <v>402</v>
      </c>
      <c r="R47" s="2">
        <v>4500.0</v>
      </c>
      <c r="S47" s="2">
        <v>23.0</v>
      </c>
      <c r="T47" s="2" t="s">
        <v>84</v>
      </c>
      <c r="U47" s="2">
        <v>679.0</v>
      </c>
      <c r="V47" s="2" t="s">
        <v>85</v>
      </c>
      <c r="W47" s="2" t="s">
        <v>403</v>
      </c>
      <c r="X47" s="2" t="s">
        <v>50</v>
      </c>
      <c r="Y47" s="2" t="s">
        <v>50</v>
      </c>
      <c r="Z47" s="2" t="s">
        <v>404</v>
      </c>
      <c r="AA47" s="2" t="s">
        <v>405</v>
      </c>
      <c r="AB47" s="2" t="s">
        <v>188</v>
      </c>
      <c r="AC47" s="2" t="s">
        <v>50</v>
      </c>
      <c r="AD47" s="2" t="s">
        <v>90</v>
      </c>
      <c r="AE47" s="2" t="s">
        <v>91</v>
      </c>
      <c r="AF47" s="2" t="s">
        <v>92</v>
      </c>
      <c r="AG47" s="2" t="s">
        <v>50</v>
      </c>
      <c r="AH47" s="2" t="s">
        <v>50</v>
      </c>
      <c r="AI47" s="2" t="s">
        <v>50</v>
      </c>
      <c r="AJ47" s="2" t="s">
        <v>40</v>
      </c>
      <c r="AK47" s="2" t="s">
        <v>359</v>
      </c>
      <c r="AL47" s="2" t="s">
        <v>93</v>
      </c>
    </row>
    <row r="48" ht="15.75" customHeight="1">
      <c r="A48" s="2" t="s">
        <v>406</v>
      </c>
      <c r="B48" s="2" t="s">
        <v>40</v>
      </c>
      <c r="C48" s="2" t="s">
        <v>40</v>
      </c>
      <c r="D48" s="2" t="s">
        <v>76</v>
      </c>
      <c r="E48" s="3">
        <v>44782.0</v>
      </c>
      <c r="F48" s="2">
        <v>57650.0</v>
      </c>
      <c r="G48" s="2">
        <v>26205.0</v>
      </c>
      <c r="H48" s="2" t="s">
        <v>190</v>
      </c>
      <c r="I48" s="2" t="s">
        <v>43</v>
      </c>
      <c r="J48" s="2" t="s">
        <v>407</v>
      </c>
      <c r="K48" s="2" t="s">
        <v>192</v>
      </c>
      <c r="L48" s="2" t="s">
        <v>201</v>
      </c>
      <c r="M48" s="2" t="s">
        <v>359</v>
      </c>
      <c r="N48" s="2" t="s">
        <v>401</v>
      </c>
      <c r="O48" s="2">
        <v>7728.0</v>
      </c>
      <c r="P48" s="2">
        <v>1.0</v>
      </c>
      <c r="Q48" s="2" t="s">
        <v>408</v>
      </c>
      <c r="R48" s="2">
        <v>4500.0</v>
      </c>
      <c r="S48" s="2">
        <v>23.0</v>
      </c>
      <c r="T48" s="2" t="s">
        <v>84</v>
      </c>
      <c r="U48" s="2">
        <v>683.0</v>
      </c>
      <c r="V48" s="2" t="s">
        <v>85</v>
      </c>
      <c r="W48" s="2" t="s">
        <v>409</v>
      </c>
      <c r="X48" s="2" t="s">
        <v>50</v>
      </c>
      <c r="Y48" s="2" t="s">
        <v>50</v>
      </c>
      <c r="Z48" s="2" t="s">
        <v>410</v>
      </c>
      <c r="AA48" s="2" t="s">
        <v>411</v>
      </c>
      <c r="AB48" s="2" t="s">
        <v>110</v>
      </c>
      <c r="AC48" s="2" t="s">
        <v>50</v>
      </c>
      <c r="AD48" s="2" t="s">
        <v>90</v>
      </c>
      <c r="AE48" s="2" t="s">
        <v>91</v>
      </c>
      <c r="AF48" s="2" t="s">
        <v>92</v>
      </c>
      <c r="AG48" s="2" t="s">
        <v>50</v>
      </c>
      <c r="AH48" s="2" t="s">
        <v>50</v>
      </c>
      <c r="AI48" s="2" t="s">
        <v>50</v>
      </c>
      <c r="AJ48" s="2" t="s">
        <v>40</v>
      </c>
      <c r="AK48" s="2" t="s">
        <v>359</v>
      </c>
      <c r="AL48" s="2" t="s">
        <v>93</v>
      </c>
    </row>
    <row r="49" ht="15.75" customHeight="1">
      <c r="A49" s="2" t="s">
        <v>412</v>
      </c>
      <c r="B49" s="2" t="s">
        <v>40</v>
      </c>
      <c r="C49" s="2" t="s">
        <v>40</v>
      </c>
      <c r="D49" s="2" t="s">
        <v>76</v>
      </c>
      <c r="E49" s="3">
        <v>44763.0</v>
      </c>
      <c r="F49" s="2">
        <v>56305.0</v>
      </c>
      <c r="G49" s="2">
        <v>25593.0</v>
      </c>
      <c r="H49" s="2" t="s">
        <v>190</v>
      </c>
      <c r="I49" s="2" t="s">
        <v>43</v>
      </c>
      <c r="J49" s="2" t="s">
        <v>407</v>
      </c>
      <c r="K49" s="2" t="s">
        <v>192</v>
      </c>
      <c r="L49" s="2" t="s">
        <v>201</v>
      </c>
      <c r="M49" s="2" t="s">
        <v>359</v>
      </c>
      <c r="N49" s="2" t="s">
        <v>395</v>
      </c>
      <c r="O49" s="2">
        <v>7728.0</v>
      </c>
      <c r="P49" s="2">
        <v>1.0</v>
      </c>
      <c r="Q49" s="2" t="s">
        <v>413</v>
      </c>
      <c r="R49" s="2">
        <v>4500.0</v>
      </c>
      <c r="S49" s="2">
        <v>162.0</v>
      </c>
      <c r="T49" s="2" t="s">
        <v>84</v>
      </c>
      <c r="U49" s="2">
        <v>583.0</v>
      </c>
      <c r="V49" s="2" t="s">
        <v>85</v>
      </c>
      <c r="W49" s="2" t="s">
        <v>414</v>
      </c>
      <c r="X49" s="2" t="s">
        <v>50</v>
      </c>
      <c r="Y49" s="2" t="s">
        <v>50</v>
      </c>
      <c r="Z49" s="2" t="s">
        <v>415</v>
      </c>
      <c r="AA49" s="2" t="s">
        <v>416</v>
      </c>
      <c r="AB49" s="2" t="s">
        <v>110</v>
      </c>
      <c r="AC49" s="2" t="s">
        <v>50</v>
      </c>
      <c r="AD49" s="2" t="s">
        <v>90</v>
      </c>
      <c r="AE49" s="2" t="s">
        <v>91</v>
      </c>
      <c r="AF49" s="2" t="s">
        <v>92</v>
      </c>
      <c r="AG49" s="2" t="s">
        <v>50</v>
      </c>
      <c r="AH49" s="2" t="s">
        <v>50</v>
      </c>
      <c r="AI49" s="2" t="s">
        <v>50</v>
      </c>
      <c r="AJ49" s="2" t="s">
        <v>40</v>
      </c>
      <c r="AK49" s="2" t="s">
        <v>359</v>
      </c>
      <c r="AL49" s="2" t="s">
        <v>93</v>
      </c>
    </row>
    <row r="50" ht="15.75" customHeight="1">
      <c r="A50" s="2" t="s">
        <v>417</v>
      </c>
      <c r="B50" s="2" t="s">
        <v>40</v>
      </c>
      <c r="C50" s="2" t="s">
        <v>40</v>
      </c>
      <c r="D50" s="2" t="s">
        <v>418</v>
      </c>
      <c r="E50" s="3">
        <v>44712.0</v>
      </c>
      <c r="F50" s="2">
        <v>63801.0</v>
      </c>
      <c r="G50" s="2">
        <v>29000.0</v>
      </c>
      <c r="H50" s="2" t="s">
        <v>190</v>
      </c>
      <c r="I50" s="2" t="s">
        <v>43</v>
      </c>
      <c r="J50" s="2" t="s">
        <v>407</v>
      </c>
      <c r="K50" s="2" t="s">
        <v>192</v>
      </c>
      <c r="L50" s="2" t="s">
        <v>201</v>
      </c>
      <c r="M50" s="2" t="s">
        <v>419</v>
      </c>
      <c r="N50" s="2" t="s">
        <v>420</v>
      </c>
      <c r="O50" s="2">
        <v>7728.0</v>
      </c>
      <c r="P50" s="2">
        <v>1.0</v>
      </c>
      <c r="Q50" s="2" t="s">
        <v>421</v>
      </c>
      <c r="R50" s="2">
        <v>4500.0</v>
      </c>
      <c r="S50" s="2">
        <v>30.0</v>
      </c>
      <c r="T50" s="2" t="s">
        <v>84</v>
      </c>
      <c r="U50" s="2">
        <v>918.0</v>
      </c>
      <c r="V50" s="2" t="s">
        <v>85</v>
      </c>
      <c r="W50" s="2" t="s">
        <v>422</v>
      </c>
      <c r="X50" s="2" t="s">
        <v>50</v>
      </c>
      <c r="Y50" s="2" t="s">
        <v>50</v>
      </c>
      <c r="Z50" s="2" t="s">
        <v>423</v>
      </c>
      <c r="AA50" s="2" t="s">
        <v>424</v>
      </c>
      <c r="AB50" s="2" t="s">
        <v>110</v>
      </c>
      <c r="AC50" s="2" t="s">
        <v>50</v>
      </c>
      <c r="AD50" s="2" t="s">
        <v>90</v>
      </c>
      <c r="AE50" s="2" t="s">
        <v>91</v>
      </c>
      <c r="AF50" s="2" t="s">
        <v>92</v>
      </c>
      <c r="AG50" s="2" t="s">
        <v>50</v>
      </c>
      <c r="AH50" s="2" t="s">
        <v>50</v>
      </c>
      <c r="AI50" s="2" t="s">
        <v>50</v>
      </c>
      <c r="AJ50" s="2" t="s">
        <v>270</v>
      </c>
      <c r="AK50" s="2" t="s">
        <v>271</v>
      </c>
      <c r="AL50" s="2" t="s">
        <v>93</v>
      </c>
    </row>
    <row r="51" ht="15.75" customHeight="1">
      <c r="A51" s="2" t="s">
        <v>425</v>
      </c>
      <c r="B51" s="2" t="s">
        <v>40</v>
      </c>
      <c r="C51" s="2" t="s">
        <v>40</v>
      </c>
      <c r="D51" s="2" t="s">
        <v>76</v>
      </c>
      <c r="E51" s="3">
        <v>44680.0</v>
      </c>
      <c r="F51" s="2">
        <v>62280.0</v>
      </c>
      <c r="G51" s="2">
        <v>28309.0</v>
      </c>
      <c r="H51" s="2" t="s">
        <v>190</v>
      </c>
      <c r="I51" s="2" t="s">
        <v>43</v>
      </c>
      <c r="J51" s="2" t="s">
        <v>407</v>
      </c>
      <c r="K51" s="2" t="s">
        <v>192</v>
      </c>
      <c r="L51" s="2" t="s">
        <v>201</v>
      </c>
      <c r="M51" s="2" t="s">
        <v>359</v>
      </c>
      <c r="N51" s="2" t="s">
        <v>426</v>
      </c>
      <c r="O51" s="2">
        <v>7728.0</v>
      </c>
      <c r="P51" s="2">
        <v>1.0</v>
      </c>
      <c r="Q51" s="2" t="s">
        <v>427</v>
      </c>
      <c r="R51" s="2">
        <v>4500.0</v>
      </c>
      <c r="S51" s="2">
        <v>24.0</v>
      </c>
      <c r="T51" s="2" t="s">
        <v>84</v>
      </c>
      <c r="U51" s="2">
        <v>758.0</v>
      </c>
      <c r="V51" s="2" t="s">
        <v>85</v>
      </c>
      <c r="W51" s="2" t="s">
        <v>428</v>
      </c>
      <c r="X51" s="2" t="s">
        <v>50</v>
      </c>
      <c r="Y51" s="2" t="s">
        <v>50</v>
      </c>
      <c r="Z51" s="2" t="s">
        <v>429</v>
      </c>
      <c r="AA51" s="2" t="s">
        <v>430</v>
      </c>
      <c r="AB51" s="2" t="s">
        <v>110</v>
      </c>
      <c r="AC51" s="2" t="s">
        <v>50</v>
      </c>
      <c r="AD51" s="2" t="s">
        <v>90</v>
      </c>
      <c r="AE51" s="2" t="s">
        <v>91</v>
      </c>
      <c r="AF51" s="2" t="s">
        <v>92</v>
      </c>
      <c r="AG51" s="2" t="s">
        <v>50</v>
      </c>
      <c r="AH51" s="2" t="s">
        <v>50</v>
      </c>
      <c r="AI51" s="2" t="s">
        <v>50</v>
      </c>
      <c r="AJ51" s="2" t="s">
        <v>270</v>
      </c>
      <c r="AK51" s="2" t="s">
        <v>271</v>
      </c>
      <c r="AL51" s="2" t="s">
        <v>93</v>
      </c>
    </row>
    <row r="52" ht="15.75" customHeight="1">
      <c r="A52" s="2" t="s">
        <v>431</v>
      </c>
      <c r="B52" s="2" t="s">
        <v>40</v>
      </c>
      <c r="C52" s="2" t="s">
        <v>40</v>
      </c>
      <c r="D52" s="2" t="s">
        <v>76</v>
      </c>
      <c r="E52" s="3">
        <v>44564.0</v>
      </c>
      <c r="F52" s="2">
        <v>58664.0</v>
      </c>
      <c r="G52" s="2">
        <v>26665.0</v>
      </c>
      <c r="H52" s="2" t="s">
        <v>190</v>
      </c>
      <c r="I52" s="2" t="s">
        <v>43</v>
      </c>
      <c r="J52" s="2" t="s">
        <v>407</v>
      </c>
      <c r="K52" s="2" t="s">
        <v>192</v>
      </c>
      <c r="L52" s="2" t="s">
        <v>201</v>
      </c>
      <c r="M52" s="2" t="s">
        <v>359</v>
      </c>
      <c r="N52" s="2" t="s">
        <v>432</v>
      </c>
      <c r="O52" s="2">
        <v>7728.0</v>
      </c>
      <c r="P52" s="2">
        <v>1.0</v>
      </c>
      <c r="Q52" s="2" t="s">
        <v>433</v>
      </c>
      <c r="R52" s="2">
        <v>4500.0</v>
      </c>
      <c r="S52" s="2">
        <v>105.0</v>
      </c>
      <c r="T52" s="2" t="s">
        <v>84</v>
      </c>
      <c r="U52" s="2">
        <v>600.0</v>
      </c>
      <c r="V52" s="2" t="s">
        <v>85</v>
      </c>
      <c r="W52" s="2" t="s">
        <v>434</v>
      </c>
      <c r="X52" s="2" t="s">
        <v>50</v>
      </c>
      <c r="Y52" s="2" t="s">
        <v>50</v>
      </c>
      <c r="Z52" s="2" t="s">
        <v>435</v>
      </c>
      <c r="AA52" s="2" t="s">
        <v>436</v>
      </c>
      <c r="AB52" s="2" t="s">
        <v>110</v>
      </c>
      <c r="AC52" s="2" t="s">
        <v>50</v>
      </c>
      <c r="AD52" s="2" t="s">
        <v>90</v>
      </c>
      <c r="AE52" s="2" t="s">
        <v>91</v>
      </c>
      <c r="AF52" s="2" t="s">
        <v>92</v>
      </c>
      <c r="AG52" s="2" t="s">
        <v>50</v>
      </c>
      <c r="AH52" s="2" t="s">
        <v>50</v>
      </c>
      <c r="AI52" s="2" t="s">
        <v>50</v>
      </c>
      <c r="AJ52" s="2" t="s">
        <v>270</v>
      </c>
      <c r="AK52" s="2" t="s">
        <v>271</v>
      </c>
      <c r="AL52" s="2" t="s">
        <v>93</v>
      </c>
    </row>
    <row r="53" ht="15.75" hidden="1" customHeight="1">
      <c r="A53" s="2" t="s">
        <v>437</v>
      </c>
      <c r="B53" s="2" t="s">
        <v>125</v>
      </c>
      <c r="C53" s="2" t="s">
        <v>40</v>
      </c>
      <c r="D53" s="2" t="s">
        <v>294</v>
      </c>
      <c r="E53" s="3">
        <v>44558.0</v>
      </c>
      <c r="F53" s="2">
        <v>298800.0</v>
      </c>
      <c r="G53" s="2">
        <v>135818.0</v>
      </c>
      <c r="H53" s="2" t="s">
        <v>372</v>
      </c>
      <c r="I53" s="2" t="s">
        <v>438</v>
      </c>
      <c r="J53" s="2" t="s">
        <v>439</v>
      </c>
      <c r="K53" s="2" t="s">
        <v>375</v>
      </c>
      <c r="L53" s="2" t="s">
        <v>68</v>
      </c>
      <c r="M53" s="2" t="s">
        <v>376</v>
      </c>
      <c r="N53" s="2" t="s">
        <v>377</v>
      </c>
      <c r="O53" s="2">
        <v>7728.0</v>
      </c>
      <c r="P53" s="2">
        <v>1.0</v>
      </c>
      <c r="Q53" s="2" t="s">
        <v>378</v>
      </c>
      <c r="R53" s="2" t="s">
        <v>50</v>
      </c>
      <c r="S53" s="2">
        <v>93.0</v>
      </c>
      <c r="T53" s="2" t="s">
        <v>84</v>
      </c>
      <c r="U53" s="2">
        <v>0.0</v>
      </c>
      <c r="V53" s="2" t="s">
        <v>85</v>
      </c>
      <c r="W53" s="2" t="s">
        <v>440</v>
      </c>
      <c r="X53" s="2" t="s">
        <v>50</v>
      </c>
      <c r="Y53" s="2" t="s">
        <v>50</v>
      </c>
      <c r="Z53" s="2">
        <v>173.0</v>
      </c>
      <c r="AA53" s="2" t="s">
        <v>50</v>
      </c>
      <c r="AB53" s="2" t="s">
        <v>380</v>
      </c>
      <c r="AC53" s="2" t="s">
        <v>50</v>
      </c>
      <c r="AD53" s="2" t="s">
        <v>381</v>
      </c>
      <c r="AE53" s="2" t="s">
        <v>50</v>
      </c>
      <c r="AF53" s="2" t="s">
        <v>50</v>
      </c>
      <c r="AG53" s="2" t="s">
        <v>50</v>
      </c>
      <c r="AH53" s="2" t="s">
        <v>50</v>
      </c>
      <c r="AI53" s="2" t="s">
        <v>50</v>
      </c>
      <c r="AJ53" s="2" t="s">
        <v>125</v>
      </c>
      <c r="AK53" s="2" t="s">
        <v>376</v>
      </c>
      <c r="AL53" s="2" t="s">
        <v>382</v>
      </c>
    </row>
    <row r="54" ht="15.75" hidden="1" customHeight="1">
      <c r="A54" s="2" t="s">
        <v>437</v>
      </c>
      <c r="B54" s="2" t="s">
        <v>125</v>
      </c>
      <c r="C54" s="2" t="s">
        <v>40</v>
      </c>
      <c r="D54" s="2" t="s">
        <v>294</v>
      </c>
      <c r="E54" s="3">
        <v>44558.0</v>
      </c>
      <c r="F54" s="2">
        <v>546737.0</v>
      </c>
      <c r="G54" s="2">
        <v>248517.0</v>
      </c>
      <c r="H54" s="2" t="s">
        <v>372</v>
      </c>
      <c r="I54" s="2" t="s">
        <v>438</v>
      </c>
      <c r="J54" s="2" t="s">
        <v>439</v>
      </c>
      <c r="K54" s="2" t="s">
        <v>375</v>
      </c>
      <c r="L54" s="2" t="s">
        <v>68</v>
      </c>
      <c r="M54" s="2" t="s">
        <v>376</v>
      </c>
      <c r="N54" s="2" t="s">
        <v>377</v>
      </c>
      <c r="O54" s="2">
        <v>7728.0</v>
      </c>
      <c r="P54" s="2">
        <v>1.0</v>
      </c>
      <c r="Q54" s="2" t="s">
        <v>378</v>
      </c>
      <c r="R54" s="2" t="s">
        <v>50</v>
      </c>
      <c r="S54" s="2">
        <v>232.0</v>
      </c>
      <c r="T54" s="2" t="s">
        <v>84</v>
      </c>
      <c r="U54" s="2">
        <v>0.0</v>
      </c>
      <c r="V54" s="2" t="s">
        <v>85</v>
      </c>
      <c r="W54" s="2" t="s">
        <v>441</v>
      </c>
      <c r="X54" s="2" t="s">
        <v>50</v>
      </c>
      <c r="Y54" s="2" t="s">
        <v>50</v>
      </c>
      <c r="Z54" s="2">
        <v>173.0</v>
      </c>
      <c r="AA54" s="2" t="s">
        <v>50</v>
      </c>
      <c r="AB54" s="2" t="s">
        <v>380</v>
      </c>
      <c r="AC54" s="2" t="s">
        <v>50</v>
      </c>
      <c r="AD54" s="2" t="s">
        <v>381</v>
      </c>
      <c r="AE54" s="2" t="s">
        <v>50</v>
      </c>
      <c r="AF54" s="2" t="s">
        <v>50</v>
      </c>
      <c r="AG54" s="2" t="s">
        <v>50</v>
      </c>
      <c r="AH54" s="2" t="s">
        <v>50</v>
      </c>
      <c r="AI54" s="2" t="s">
        <v>50</v>
      </c>
      <c r="AJ54" s="2" t="s">
        <v>125</v>
      </c>
      <c r="AK54" s="2" t="s">
        <v>376</v>
      </c>
      <c r="AL54" s="2" t="s">
        <v>382</v>
      </c>
    </row>
    <row r="55" ht="15.75" customHeight="1">
      <c r="A55" s="2" t="s">
        <v>442</v>
      </c>
      <c r="B55" s="2" t="s">
        <v>40</v>
      </c>
      <c r="C55" s="2" t="s">
        <v>40</v>
      </c>
      <c r="D55" s="2" t="s">
        <v>76</v>
      </c>
      <c r="E55" s="3">
        <v>44544.0</v>
      </c>
      <c r="F55" s="2">
        <v>64242.0</v>
      </c>
      <c r="G55" s="2">
        <v>29201.0</v>
      </c>
      <c r="H55" s="2" t="s">
        <v>190</v>
      </c>
      <c r="I55" s="2" t="s">
        <v>43</v>
      </c>
      <c r="J55" s="2" t="s">
        <v>407</v>
      </c>
      <c r="K55" s="2" t="s">
        <v>192</v>
      </c>
      <c r="L55" s="2" t="s">
        <v>201</v>
      </c>
      <c r="M55" s="2" t="s">
        <v>359</v>
      </c>
      <c r="N55" s="2" t="s">
        <v>432</v>
      </c>
      <c r="O55" s="2">
        <v>7728.0</v>
      </c>
      <c r="P55" s="2">
        <v>1.0</v>
      </c>
      <c r="Q55" s="2" t="s">
        <v>443</v>
      </c>
      <c r="R55" s="2">
        <v>4500.0</v>
      </c>
      <c r="S55" s="2">
        <v>27.0</v>
      </c>
      <c r="T55" s="2" t="s">
        <v>84</v>
      </c>
      <c r="U55" s="2">
        <v>767.0</v>
      </c>
      <c r="V55" s="2" t="s">
        <v>85</v>
      </c>
      <c r="W55" s="2" t="s">
        <v>444</v>
      </c>
      <c r="X55" s="2" t="s">
        <v>50</v>
      </c>
      <c r="Y55" s="2" t="s">
        <v>50</v>
      </c>
      <c r="Z55" s="2" t="s">
        <v>445</v>
      </c>
      <c r="AA55" s="2" t="s">
        <v>446</v>
      </c>
      <c r="AB55" s="2" t="s">
        <v>110</v>
      </c>
      <c r="AC55" s="2" t="s">
        <v>50</v>
      </c>
      <c r="AD55" s="2" t="s">
        <v>90</v>
      </c>
      <c r="AE55" s="2" t="s">
        <v>91</v>
      </c>
      <c r="AF55" s="2" t="s">
        <v>92</v>
      </c>
      <c r="AG55" s="2" t="s">
        <v>50</v>
      </c>
      <c r="AH55" s="2" t="s">
        <v>50</v>
      </c>
      <c r="AI55" s="2" t="s">
        <v>50</v>
      </c>
      <c r="AJ55" s="2" t="s">
        <v>270</v>
      </c>
      <c r="AK55" s="2" t="s">
        <v>271</v>
      </c>
      <c r="AL55" s="2" t="s">
        <v>93</v>
      </c>
    </row>
    <row r="56" ht="15.75" customHeight="1">
      <c r="A56" s="2" t="s">
        <v>447</v>
      </c>
      <c r="B56" s="2" t="s">
        <v>40</v>
      </c>
      <c r="C56" s="2" t="s">
        <v>40</v>
      </c>
      <c r="D56" s="2" t="s">
        <v>76</v>
      </c>
      <c r="E56" s="3">
        <v>44544.0</v>
      </c>
      <c r="F56" s="2">
        <v>50111.0</v>
      </c>
      <c r="G56" s="2">
        <v>22778.0</v>
      </c>
      <c r="H56" s="2" t="s">
        <v>190</v>
      </c>
      <c r="I56" s="2" t="s">
        <v>43</v>
      </c>
      <c r="J56" s="2" t="s">
        <v>407</v>
      </c>
      <c r="K56" s="2" t="s">
        <v>192</v>
      </c>
      <c r="L56" s="2" t="s">
        <v>201</v>
      </c>
      <c r="M56" s="2" t="s">
        <v>359</v>
      </c>
      <c r="N56" s="2" t="s">
        <v>432</v>
      </c>
      <c r="O56" s="2">
        <v>7728.0</v>
      </c>
      <c r="P56" s="2">
        <v>1.0</v>
      </c>
      <c r="Q56" s="2" t="s">
        <v>448</v>
      </c>
      <c r="R56" s="2">
        <v>4500.0</v>
      </c>
      <c r="S56" s="2">
        <v>1370.0</v>
      </c>
      <c r="T56" s="2" t="s">
        <v>84</v>
      </c>
      <c r="U56" s="2">
        <v>540.0</v>
      </c>
      <c r="V56" s="2" t="s">
        <v>85</v>
      </c>
      <c r="W56" s="2" t="s">
        <v>449</v>
      </c>
      <c r="X56" s="2" t="s">
        <v>50</v>
      </c>
      <c r="Y56" s="2" t="s">
        <v>50</v>
      </c>
      <c r="Z56" s="2" t="s">
        <v>445</v>
      </c>
      <c r="AA56" s="2" t="s">
        <v>450</v>
      </c>
      <c r="AB56" s="2" t="s">
        <v>110</v>
      </c>
      <c r="AC56" s="2" t="s">
        <v>50</v>
      </c>
      <c r="AD56" s="2" t="s">
        <v>90</v>
      </c>
      <c r="AE56" s="2" t="s">
        <v>91</v>
      </c>
      <c r="AF56" s="2" t="s">
        <v>92</v>
      </c>
      <c r="AG56" s="2" t="s">
        <v>50</v>
      </c>
      <c r="AH56" s="2" t="s">
        <v>50</v>
      </c>
      <c r="AI56" s="2" t="s">
        <v>50</v>
      </c>
      <c r="AJ56" s="2" t="s">
        <v>270</v>
      </c>
      <c r="AK56" s="2" t="s">
        <v>271</v>
      </c>
      <c r="AL56" s="2" t="s">
        <v>93</v>
      </c>
    </row>
    <row r="57" ht="15.75" hidden="1" customHeight="1">
      <c r="A57" s="2" t="s">
        <v>451</v>
      </c>
      <c r="B57" s="2" t="s">
        <v>40</v>
      </c>
      <c r="C57" s="2" t="s">
        <v>40</v>
      </c>
      <c r="D57" s="2" t="s">
        <v>452</v>
      </c>
      <c r="E57" s="3">
        <v>44439.0</v>
      </c>
      <c r="F57" s="2">
        <v>11939.0</v>
      </c>
      <c r="G57" s="2">
        <v>5427.0</v>
      </c>
      <c r="H57" s="2" t="s">
        <v>42</v>
      </c>
      <c r="I57" s="2" t="s">
        <v>43</v>
      </c>
      <c r="J57" s="2" t="s">
        <v>453</v>
      </c>
      <c r="K57" s="2" t="s">
        <v>45</v>
      </c>
      <c r="L57" s="2" t="s">
        <v>68</v>
      </c>
      <c r="M57" s="2" t="s">
        <v>454</v>
      </c>
      <c r="N57" s="2" t="s">
        <v>455</v>
      </c>
      <c r="O57" s="2">
        <v>7728.0</v>
      </c>
      <c r="P57" s="2">
        <v>1.0</v>
      </c>
      <c r="Q57" s="2" t="s">
        <v>456</v>
      </c>
      <c r="R57" s="2">
        <v>4300.0</v>
      </c>
      <c r="S57" s="2">
        <v>2.0</v>
      </c>
      <c r="T57" s="2" t="s">
        <v>119</v>
      </c>
      <c r="U57" s="2">
        <v>0.0</v>
      </c>
      <c r="V57" s="2" t="s">
        <v>50</v>
      </c>
      <c r="W57" s="2" t="s">
        <v>457</v>
      </c>
      <c r="X57" s="2" t="s">
        <v>53</v>
      </c>
      <c r="Y57" s="2" t="s">
        <v>458</v>
      </c>
      <c r="Z57" s="2" t="s">
        <v>459</v>
      </c>
      <c r="AA57" s="2" t="s">
        <v>460</v>
      </c>
      <c r="AB57" s="2" t="s">
        <v>269</v>
      </c>
      <c r="AC57" s="2" t="s">
        <v>50</v>
      </c>
      <c r="AD57" s="2" t="s">
        <v>58</v>
      </c>
      <c r="AE57" s="2" t="s">
        <v>59</v>
      </c>
      <c r="AF57" s="2" t="s">
        <v>60</v>
      </c>
      <c r="AG57" s="2" t="s">
        <v>61</v>
      </c>
      <c r="AH57" s="2">
        <v>10001.0</v>
      </c>
      <c r="AI57" s="2" t="s">
        <v>62</v>
      </c>
      <c r="AJ57" s="2" t="s">
        <v>40</v>
      </c>
      <c r="AK57" s="2" t="s">
        <v>461</v>
      </c>
      <c r="AL57" s="2" t="s">
        <v>64</v>
      </c>
    </row>
    <row r="58" ht="15.75" customHeight="1">
      <c r="A58" s="2" t="s">
        <v>462</v>
      </c>
      <c r="B58" s="2" t="s">
        <v>40</v>
      </c>
      <c r="C58" s="2" t="s">
        <v>40</v>
      </c>
      <c r="D58" s="2" t="s">
        <v>294</v>
      </c>
      <c r="E58" s="3">
        <v>44434.0</v>
      </c>
      <c r="F58" s="2">
        <v>58179.0</v>
      </c>
      <c r="G58" s="2">
        <v>26445.0</v>
      </c>
      <c r="H58" s="2" t="s">
        <v>190</v>
      </c>
      <c r="I58" s="2" t="s">
        <v>43</v>
      </c>
      <c r="J58" s="2" t="s">
        <v>463</v>
      </c>
      <c r="K58" s="2" t="s">
        <v>192</v>
      </c>
      <c r="L58" s="2" t="s">
        <v>201</v>
      </c>
      <c r="M58" s="2" t="s">
        <v>359</v>
      </c>
      <c r="N58" s="2" t="s">
        <v>426</v>
      </c>
      <c r="O58" s="2">
        <v>7728.0</v>
      </c>
      <c r="P58" s="2">
        <v>1.0</v>
      </c>
      <c r="Q58" s="2" t="s">
        <v>464</v>
      </c>
      <c r="R58" s="2">
        <v>4500.0</v>
      </c>
      <c r="S58" s="2">
        <v>134.0</v>
      </c>
      <c r="T58" s="2" t="s">
        <v>84</v>
      </c>
      <c r="U58" s="2">
        <v>607.0</v>
      </c>
      <c r="V58" s="2" t="s">
        <v>85</v>
      </c>
      <c r="W58" s="2" t="s">
        <v>465</v>
      </c>
      <c r="X58" s="2" t="s">
        <v>50</v>
      </c>
      <c r="Y58" s="2" t="s">
        <v>50</v>
      </c>
      <c r="Z58" s="2" t="s">
        <v>466</v>
      </c>
      <c r="AA58" s="2" t="s">
        <v>467</v>
      </c>
      <c r="AB58" s="2" t="s">
        <v>110</v>
      </c>
      <c r="AC58" s="2" t="s">
        <v>50</v>
      </c>
      <c r="AD58" s="2" t="s">
        <v>90</v>
      </c>
      <c r="AE58" s="2" t="s">
        <v>91</v>
      </c>
      <c r="AF58" s="2" t="s">
        <v>92</v>
      </c>
      <c r="AG58" s="2" t="s">
        <v>50</v>
      </c>
      <c r="AH58" s="2" t="s">
        <v>50</v>
      </c>
      <c r="AI58" s="2" t="s">
        <v>50</v>
      </c>
      <c r="AJ58" s="2" t="s">
        <v>270</v>
      </c>
      <c r="AK58" s="2" t="s">
        <v>271</v>
      </c>
      <c r="AL58" s="2" t="s">
        <v>93</v>
      </c>
    </row>
    <row r="59" ht="15.75" customHeight="1">
      <c r="A59" s="2" t="s">
        <v>468</v>
      </c>
      <c r="B59" s="2" t="s">
        <v>40</v>
      </c>
      <c r="C59" s="2" t="s">
        <v>40</v>
      </c>
      <c r="D59" s="2" t="s">
        <v>294</v>
      </c>
      <c r="E59" s="3">
        <v>44403.0</v>
      </c>
      <c r="F59" s="2">
        <v>60957.0</v>
      </c>
      <c r="G59" s="2">
        <v>27708.0</v>
      </c>
      <c r="H59" s="2" t="s">
        <v>190</v>
      </c>
      <c r="I59" s="2" t="s">
        <v>43</v>
      </c>
      <c r="J59" s="2" t="s">
        <v>463</v>
      </c>
      <c r="K59" s="2" t="s">
        <v>192</v>
      </c>
      <c r="L59" s="2" t="s">
        <v>201</v>
      </c>
      <c r="M59" s="2" t="s">
        <v>359</v>
      </c>
      <c r="N59" s="2" t="s">
        <v>426</v>
      </c>
      <c r="O59" s="2">
        <v>7728.0</v>
      </c>
      <c r="P59" s="2">
        <v>1.0</v>
      </c>
      <c r="Q59" s="2" t="s">
        <v>469</v>
      </c>
      <c r="R59" s="2">
        <v>4500.0</v>
      </c>
      <c r="S59" s="2">
        <v>232.0</v>
      </c>
      <c r="T59" s="2" t="s">
        <v>84</v>
      </c>
      <c r="U59" s="2">
        <v>613.0</v>
      </c>
      <c r="V59" s="2" t="s">
        <v>85</v>
      </c>
      <c r="W59" s="2" t="s">
        <v>470</v>
      </c>
      <c r="X59" s="2" t="s">
        <v>50</v>
      </c>
      <c r="Y59" s="2" t="s">
        <v>50</v>
      </c>
      <c r="Z59" s="2" t="s">
        <v>471</v>
      </c>
      <c r="AA59" s="2" t="s">
        <v>472</v>
      </c>
      <c r="AB59" s="2" t="s">
        <v>110</v>
      </c>
      <c r="AC59" s="2" t="s">
        <v>50</v>
      </c>
      <c r="AD59" s="2" t="s">
        <v>90</v>
      </c>
      <c r="AE59" s="2" t="s">
        <v>91</v>
      </c>
      <c r="AF59" s="2" t="s">
        <v>92</v>
      </c>
      <c r="AG59" s="2" t="s">
        <v>50</v>
      </c>
      <c r="AH59" s="2" t="s">
        <v>50</v>
      </c>
      <c r="AI59" s="2" t="s">
        <v>50</v>
      </c>
      <c r="AJ59" s="2" t="s">
        <v>270</v>
      </c>
      <c r="AK59" s="2" t="s">
        <v>271</v>
      </c>
      <c r="AL59" s="2" t="s">
        <v>93</v>
      </c>
    </row>
    <row r="60" ht="15.75" customHeight="1">
      <c r="A60" s="2" t="s">
        <v>473</v>
      </c>
      <c r="B60" s="2" t="s">
        <v>40</v>
      </c>
      <c r="C60" s="2" t="s">
        <v>40</v>
      </c>
      <c r="D60" s="2" t="s">
        <v>76</v>
      </c>
      <c r="E60" s="3">
        <v>44389.0</v>
      </c>
      <c r="F60" s="2">
        <v>62148.0</v>
      </c>
      <c r="G60" s="2">
        <v>28249.0</v>
      </c>
      <c r="H60" s="2" t="s">
        <v>190</v>
      </c>
      <c r="I60" s="2" t="s">
        <v>43</v>
      </c>
      <c r="J60" s="2" t="s">
        <v>463</v>
      </c>
      <c r="K60" s="2" t="s">
        <v>192</v>
      </c>
      <c r="L60" s="2" t="s">
        <v>201</v>
      </c>
      <c r="M60" s="2" t="s">
        <v>474</v>
      </c>
      <c r="N60" s="2" t="s">
        <v>426</v>
      </c>
      <c r="O60" s="2">
        <v>7728.0</v>
      </c>
      <c r="P60" s="2">
        <v>1.0</v>
      </c>
      <c r="Q60" s="2" t="s">
        <v>475</v>
      </c>
      <c r="R60" s="2">
        <v>4500.0</v>
      </c>
      <c r="S60" s="2">
        <v>110.0</v>
      </c>
      <c r="T60" s="2" t="s">
        <v>84</v>
      </c>
      <c r="U60" s="2">
        <v>616.0</v>
      </c>
      <c r="V60" s="2" t="s">
        <v>85</v>
      </c>
      <c r="W60" s="2" t="s">
        <v>476</v>
      </c>
      <c r="X60" s="2" t="s">
        <v>50</v>
      </c>
      <c r="Y60" s="2" t="s">
        <v>50</v>
      </c>
      <c r="Z60" s="2" t="s">
        <v>477</v>
      </c>
      <c r="AA60" s="2" t="s">
        <v>478</v>
      </c>
      <c r="AB60" s="2" t="s">
        <v>102</v>
      </c>
      <c r="AC60" s="2" t="s">
        <v>50</v>
      </c>
      <c r="AD60" s="2" t="s">
        <v>90</v>
      </c>
      <c r="AE60" s="2" t="s">
        <v>91</v>
      </c>
      <c r="AF60" s="2" t="s">
        <v>92</v>
      </c>
      <c r="AG60" s="2" t="s">
        <v>50</v>
      </c>
      <c r="AH60" s="2" t="s">
        <v>50</v>
      </c>
      <c r="AI60" s="2" t="s">
        <v>50</v>
      </c>
      <c r="AJ60" s="2" t="s">
        <v>270</v>
      </c>
      <c r="AK60" s="2" t="s">
        <v>271</v>
      </c>
      <c r="AL60" s="2" t="s">
        <v>93</v>
      </c>
    </row>
    <row r="61" ht="15.75" hidden="1" customHeight="1">
      <c r="A61" s="2" t="s">
        <v>437</v>
      </c>
      <c r="B61" s="2" t="s">
        <v>125</v>
      </c>
      <c r="C61" s="2" t="s">
        <v>40</v>
      </c>
      <c r="D61" s="2" t="s">
        <v>294</v>
      </c>
      <c r="E61" s="3">
        <v>44372.0</v>
      </c>
      <c r="F61" s="2">
        <v>546737.0</v>
      </c>
      <c r="G61" s="2">
        <v>248517.0</v>
      </c>
      <c r="H61" s="2" t="s">
        <v>372</v>
      </c>
      <c r="I61" s="2" t="s">
        <v>479</v>
      </c>
      <c r="J61" s="2" t="s">
        <v>480</v>
      </c>
      <c r="K61" s="2" t="s">
        <v>375</v>
      </c>
      <c r="L61" s="2" t="s">
        <v>481</v>
      </c>
      <c r="M61" s="2" t="s">
        <v>376</v>
      </c>
      <c r="N61" s="2" t="s">
        <v>377</v>
      </c>
      <c r="O61" s="2">
        <v>7728.0</v>
      </c>
      <c r="P61" s="2">
        <v>1.0</v>
      </c>
      <c r="Q61" s="2" t="s">
        <v>378</v>
      </c>
      <c r="R61" s="2" t="s">
        <v>50</v>
      </c>
      <c r="S61" s="2">
        <v>232.0</v>
      </c>
      <c r="T61" s="2" t="s">
        <v>84</v>
      </c>
      <c r="U61" s="2">
        <v>0.0</v>
      </c>
      <c r="V61" s="2" t="s">
        <v>85</v>
      </c>
      <c r="W61" s="2" t="s">
        <v>482</v>
      </c>
      <c r="X61" s="2" t="s">
        <v>50</v>
      </c>
      <c r="Y61" s="2" t="s">
        <v>50</v>
      </c>
      <c r="Z61" s="2">
        <v>190.0</v>
      </c>
      <c r="AA61" s="2" t="s">
        <v>50</v>
      </c>
      <c r="AB61" s="2" t="s">
        <v>380</v>
      </c>
      <c r="AC61" s="2" t="s">
        <v>50</v>
      </c>
      <c r="AD61" s="2" t="s">
        <v>381</v>
      </c>
      <c r="AE61" s="2" t="s">
        <v>50</v>
      </c>
      <c r="AF61" s="2" t="s">
        <v>50</v>
      </c>
      <c r="AG61" s="2" t="s">
        <v>50</v>
      </c>
      <c r="AH61" s="2" t="s">
        <v>50</v>
      </c>
      <c r="AI61" s="2" t="s">
        <v>50</v>
      </c>
      <c r="AJ61" s="2" t="s">
        <v>125</v>
      </c>
      <c r="AK61" s="2" t="s">
        <v>376</v>
      </c>
      <c r="AL61" s="2" t="s">
        <v>382</v>
      </c>
    </row>
    <row r="62" ht="15.75" customHeight="1">
      <c r="A62" s="2" t="s">
        <v>483</v>
      </c>
      <c r="B62" s="2" t="s">
        <v>40</v>
      </c>
      <c r="C62" s="2" t="s">
        <v>40</v>
      </c>
      <c r="D62" s="2" t="s">
        <v>418</v>
      </c>
      <c r="E62" s="3">
        <v>44358.0</v>
      </c>
      <c r="F62" s="2">
        <v>55446.0</v>
      </c>
      <c r="G62" s="2">
        <v>25203.0</v>
      </c>
      <c r="H62" s="2" t="s">
        <v>190</v>
      </c>
      <c r="I62" s="2" t="s">
        <v>43</v>
      </c>
      <c r="J62" s="2" t="s">
        <v>463</v>
      </c>
      <c r="K62" s="2" t="s">
        <v>192</v>
      </c>
      <c r="L62" s="2" t="s">
        <v>201</v>
      </c>
      <c r="M62" s="2" t="s">
        <v>484</v>
      </c>
      <c r="N62" s="2" t="s">
        <v>420</v>
      </c>
      <c r="O62" s="2">
        <v>7728.0</v>
      </c>
      <c r="P62" s="2">
        <v>1.0</v>
      </c>
      <c r="Q62" s="2" t="s">
        <v>485</v>
      </c>
      <c r="R62" s="2">
        <v>4500.0</v>
      </c>
      <c r="S62" s="2">
        <v>38.0</v>
      </c>
      <c r="T62" s="2" t="s">
        <v>84</v>
      </c>
      <c r="U62" s="2">
        <v>759.0</v>
      </c>
      <c r="V62" s="2" t="s">
        <v>85</v>
      </c>
      <c r="W62" s="2" t="s">
        <v>486</v>
      </c>
      <c r="X62" s="2" t="s">
        <v>50</v>
      </c>
      <c r="Y62" s="2" t="s">
        <v>50</v>
      </c>
      <c r="Z62" s="2" t="s">
        <v>487</v>
      </c>
      <c r="AA62" s="2" t="s">
        <v>488</v>
      </c>
      <c r="AB62" s="2" t="s">
        <v>102</v>
      </c>
      <c r="AC62" s="2" t="s">
        <v>50</v>
      </c>
      <c r="AD62" s="2" t="s">
        <v>90</v>
      </c>
      <c r="AE62" s="2" t="s">
        <v>91</v>
      </c>
      <c r="AF62" s="2" t="s">
        <v>92</v>
      </c>
      <c r="AG62" s="2" t="s">
        <v>50</v>
      </c>
      <c r="AH62" s="2" t="s">
        <v>50</v>
      </c>
      <c r="AI62" s="2" t="s">
        <v>50</v>
      </c>
      <c r="AJ62" s="2" t="s">
        <v>270</v>
      </c>
      <c r="AK62" s="2" t="s">
        <v>271</v>
      </c>
      <c r="AL62" s="2" t="s">
        <v>93</v>
      </c>
    </row>
    <row r="63" ht="15.75" hidden="1" customHeight="1">
      <c r="A63" s="2" t="s">
        <v>489</v>
      </c>
      <c r="B63" s="2" t="s">
        <v>490</v>
      </c>
      <c r="C63" s="2" t="s">
        <v>40</v>
      </c>
      <c r="D63" s="2" t="s">
        <v>76</v>
      </c>
      <c r="E63" s="3">
        <v>44357.0</v>
      </c>
      <c r="F63" s="2">
        <v>139698.0</v>
      </c>
      <c r="G63" s="2">
        <v>63499.0</v>
      </c>
      <c r="H63" s="2" t="s">
        <v>491</v>
      </c>
      <c r="I63" s="2" t="s">
        <v>492</v>
      </c>
      <c r="J63" s="2" t="s">
        <v>493</v>
      </c>
      <c r="K63" s="2" t="s">
        <v>375</v>
      </c>
      <c r="L63" s="2" t="s">
        <v>494</v>
      </c>
      <c r="M63" s="2" t="s">
        <v>495</v>
      </c>
      <c r="N63" s="2" t="s">
        <v>377</v>
      </c>
      <c r="O63" s="2">
        <v>7728.0</v>
      </c>
      <c r="P63" s="2">
        <v>1.0</v>
      </c>
      <c r="Q63" s="2" t="s">
        <v>378</v>
      </c>
      <c r="R63" s="2" t="s">
        <v>50</v>
      </c>
      <c r="S63" s="2">
        <v>40.0</v>
      </c>
      <c r="T63" s="2" t="s">
        <v>84</v>
      </c>
      <c r="U63" s="2">
        <v>0.0</v>
      </c>
      <c r="V63" s="2" t="s">
        <v>496</v>
      </c>
      <c r="W63" s="2" t="s">
        <v>497</v>
      </c>
      <c r="X63" s="2" t="s">
        <v>50</v>
      </c>
      <c r="Y63" s="2" t="s">
        <v>50</v>
      </c>
      <c r="Z63" s="2">
        <v>2663.0</v>
      </c>
      <c r="AA63" s="2" t="s">
        <v>50</v>
      </c>
      <c r="AB63" s="2" t="s">
        <v>188</v>
      </c>
      <c r="AC63" s="2" t="s">
        <v>50</v>
      </c>
      <c r="AD63" s="2" t="s">
        <v>498</v>
      </c>
      <c r="AE63" s="2" t="s">
        <v>499</v>
      </c>
      <c r="AF63" s="2" t="s">
        <v>500</v>
      </c>
      <c r="AG63" s="2" t="s">
        <v>501</v>
      </c>
      <c r="AH63" s="2">
        <v>77060.0</v>
      </c>
      <c r="AI63" s="2" t="s">
        <v>502</v>
      </c>
      <c r="AJ63" s="2" t="s">
        <v>490</v>
      </c>
      <c r="AK63" s="2" t="s">
        <v>503</v>
      </c>
      <c r="AL63" s="2" t="s">
        <v>504</v>
      </c>
    </row>
    <row r="64" ht="15.75" hidden="1" customHeight="1">
      <c r="A64" s="2" t="s">
        <v>505</v>
      </c>
      <c r="B64" s="2" t="s">
        <v>40</v>
      </c>
      <c r="C64" s="2" t="s">
        <v>40</v>
      </c>
      <c r="D64" s="2" t="s">
        <v>452</v>
      </c>
      <c r="E64" s="3">
        <v>44348.0</v>
      </c>
      <c r="F64" s="2">
        <v>36549.0</v>
      </c>
      <c r="G64" s="2">
        <v>16613.0</v>
      </c>
      <c r="H64" s="2" t="s">
        <v>42</v>
      </c>
      <c r="I64" s="2" t="s">
        <v>43</v>
      </c>
      <c r="J64" s="2" t="s">
        <v>506</v>
      </c>
      <c r="K64" s="2" t="s">
        <v>45</v>
      </c>
      <c r="L64" s="2" t="s">
        <v>68</v>
      </c>
      <c r="M64" s="2" t="s">
        <v>454</v>
      </c>
      <c r="N64" s="2" t="s">
        <v>455</v>
      </c>
      <c r="O64" s="2">
        <v>7728.0</v>
      </c>
      <c r="P64" s="2">
        <v>1.0</v>
      </c>
      <c r="Q64" s="2" t="s">
        <v>507</v>
      </c>
      <c r="R64" s="2" t="s">
        <v>50</v>
      </c>
      <c r="S64" s="2">
        <v>130.0</v>
      </c>
      <c r="T64" s="2" t="s">
        <v>51</v>
      </c>
      <c r="U64" s="2">
        <v>0.0</v>
      </c>
      <c r="V64" s="2" t="s">
        <v>50</v>
      </c>
      <c r="W64" s="2" t="s">
        <v>508</v>
      </c>
      <c r="X64" s="2" t="s">
        <v>53</v>
      </c>
      <c r="Y64" s="2" t="s">
        <v>509</v>
      </c>
      <c r="Z64" s="2" t="s">
        <v>315</v>
      </c>
      <c r="AA64" s="2">
        <v>8224.0</v>
      </c>
      <c r="AB64" s="2" t="s">
        <v>510</v>
      </c>
      <c r="AC64" s="2" t="s">
        <v>50</v>
      </c>
      <c r="AD64" s="2" t="s">
        <v>58</v>
      </c>
      <c r="AE64" s="2" t="s">
        <v>59</v>
      </c>
      <c r="AF64" s="2" t="s">
        <v>60</v>
      </c>
      <c r="AG64" s="2" t="s">
        <v>61</v>
      </c>
      <c r="AH64" s="2">
        <v>10001.0</v>
      </c>
      <c r="AI64" s="2" t="s">
        <v>62</v>
      </c>
      <c r="AJ64" s="2" t="s">
        <v>40</v>
      </c>
      <c r="AK64" s="2" t="s">
        <v>461</v>
      </c>
      <c r="AL64" s="2" t="s">
        <v>64</v>
      </c>
    </row>
    <row r="65" ht="15.75" customHeight="1">
      <c r="A65" s="2" t="s">
        <v>511</v>
      </c>
      <c r="B65" s="2" t="s">
        <v>40</v>
      </c>
      <c r="C65" s="2" t="s">
        <v>40</v>
      </c>
      <c r="D65" s="2" t="s">
        <v>294</v>
      </c>
      <c r="E65" s="3">
        <v>44343.0</v>
      </c>
      <c r="F65" s="2">
        <v>60979.0</v>
      </c>
      <c r="G65" s="2">
        <v>27718.0</v>
      </c>
      <c r="H65" s="2" t="s">
        <v>190</v>
      </c>
      <c r="I65" s="2" t="s">
        <v>43</v>
      </c>
      <c r="J65" s="2" t="s">
        <v>463</v>
      </c>
      <c r="K65" s="2" t="s">
        <v>192</v>
      </c>
      <c r="L65" s="2" t="s">
        <v>201</v>
      </c>
      <c r="M65" s="2" t="s">
        <v>474</v>
      </c>
      <c r="N65" s="2" t="s">
        <v>426</v>
      </c>
      <c r="O65" s="2">
        <v>7728.0</v>
      </c>
      <c r="P65" s="2">
        <v>1.0</v>
      </c>
      <c r="Q65" s="2" t="s">
        <v>512</v>
      </c>
      <c r="R65" s="2">
        <v>4500.0</v>
      </c>
      <c r="S65" s="2">
        <v>216.0</v>
      </c>
      <c r="T65" s="2" t="s">
        <v>84</v>
      </c>
      <c r="U65" s="2">
        <v>609.0</v>
      </c>
      <c r="V65" s="2" t="s">
        <v>85</v>
      </c>
      <c r="W65" s="2" t="s">
        <v>513</v>
      </c>
      <c r="X65" s="2" t="s">
        <v>50</v>
      </c>
      <c r="Y65" s="2" t="s">
        <v>50</v>
      </c>
      <c r="Z65" s="2" t="s">
        <v>514</v>
      </c>
      <c r="AA65" s="2" t="s">
        <v>515</v>
      </c>
      <c r="AB65" s="2" t="s">
        <v>102</v>
      </c>
      <c r="AC65" s="2" t="s">
        <v>50</v>
      </c>
      <c r="AD65" s="2" t="s">
        <v>90</v>
      </c>
      <c r="AE65" s="2" t="s">
        <v>91</v>
      </c>
      <c r="AF65" s="2" t="s">
        <v>92</v>
      </c>
      <c r="AG65" s="2" t="s">
        <v>50</v>
      </c>
      <c r="AH65" s="2" t="s">
        <v>50</v>
      </c>
      <c r="AI65" s="2" t="s">
        <v>50</v>
      </c>
      <c r="AJ65" s="2" t="s">
        <v>270</v>
      </c>
      <c r="AK65" s="2" t="s">
        <v>271</v>
      </c>
      <c r="AL65" s="2" t="s">
        <v>93</v>
      </c>
    </row>
    <row r="66" ht="15.75" customHeight="1">
      <c r="A66" s="2" t="s">
        <v>516</v>
      </c>
      <c r="B66" s="2" t="s">
        <v>40</v>
      </c>
      <c r="C66" s="2" t="s">
        <v>40</v>
      </c>
      <c r="D66" s="2" t="s">
        <v>294</v>
      </c>
      <c r="E66" s="3">
        <v>44315.0</v>
      </c>
      <c r="F66" s="2">
        <v>60649.0</v>
      </c>
      <c r="G66" s="2">
        <v>27568.0</v>
      </c>
      <c r="H66" s="2" t="s">
        <v>190</v>
      </c>
      <c r="I66" s="2" t="s">
        <v>43</v>
      </c>
      <c r="J66" s="2" t="s">
        <v>463</v>
      </c>
      <c r="K66" s="2" t="s">
        <v>192</v>
      </c>
      <c r="L66" s="2" t="s">
        <v>201</v>
      </c>
      <c r="M66" s="2" t="s">
        <v>359</v>
      </c>
      <c r="N66" s="2" t="s">
        <v>366</v>
      </c>
      <c r="O66" s="2">
        <v>7728.0</v>
      </c>
      <c r="P66" s="2">
        <v>1.0</v>
      </c>
      <c r="Q66" s="2" t="s">
        <v>517</v>
      </c>
      <c r="R66" s="2">
        <v>4500.0</v>
      </c>
      <c r="S66" s="2">
        <v>22.0</v>
      </c>
      <c r="T66" s="2" t="s">
        <v>84</v>
      </c>
      <c r="U66" s="2">
        <v>609.0</v>
      </c>
      <c r="V66" s="2" t="s">
        <v>85</v>
      </c>
      <c r="W66" s="2" t="s">
        <v>518</v>
      </c>
      <c r="X66" s="2" t="s">
        <v>50</v>
      </c>
      <c r="Y66" s="2" t="s">
        <v>50</v>
      </c>
      <c r="Z66" s="2" t="s">
        <v>519</v>
      </c>
      <c r="AA66" s="2" t="s">
        <v>520</v>
      </c>
      <c r="AB66" s="2" t="s">
        <v>102</v>
      </c>
      <c r="AC66" s="2" t="s">
        <v>50</v>
      </c>
      <c r="AD66" s="2" t="s">
        <v>90</v>
      </c>
      <c r="AE66" s="2" t="s">
        <v>91</v>
      </c>
      <c r="AF66" s="2" t="s">
        <v>92</v>
      </c>
      <c r="AG66" s="2" t="s">
        <v>50</v>
      </c>
      <c r="AH66" s="2" t="s">
        <v>50</v>
      </c>
      <c r="AI66" s="2" t="s">
        <v>50</v>
      </c>
      <c r="AJ66" s="2" t="s">
        <v>270</v>
      </c>
      <c r="AK66" s="2" t="s">
        <v>271</v>
      </c>
      <c r="AL66" s="2" t="s">
        <v>93</v>
      </c>
    </row>
    <row r="67" ht="15.75" customHeight="1">
      <c r="A67" s="2" t="s">
        <v>521</v>
      </c>
      <c r="B67" s="2" t="s">
        <v>40</v>
      </c>
      <c r="C67" s="2" t="s">
        <v>40</v>
      </c>
      <c r="D67" s="2" t="s">
        <v>522</v>
      </c>
      <c r="E67" s="3">
        <v>44307.0</v>
      </c>
      <c r="F67" s="2">
        <v>59987.0</v>
      </c>
      <c r="G67" s="2">
        <v>27267.0</v>
      </c>
      <c r="H67" s="2" t="s">
        <v>190</v>
      </c>
      <c r="I67" s="2" t="s">
        <v>43</v>
      </c>
      <c r="J67" s="2" t="s">
        <v>523</v>
      </c>
      <c r="K67" s="2" t="s">
        <v>192</v>
      </c>
      <c r="L67" s="2" t="s">
        <v>201</v>
      </c>
      <c r="M67" s="2" t="s">
        <v>484</v>
      </c>
      <c r="N67" s="2" t="s">
        <v>524</v>
      </c>
      <c r="O67" s="2">
        <v>7728.0</v>
      </c>
      <c r="P67" s="2">
        <v>1.0</v>
      </c>
      <c r="Q67" s="2" t="s">
        <v>525</v>
      </c>
      <c r="R67" s="2">
        <v>4500.0</v>
      </c>
      <c r="S67" s="2">
        <v>40.0</v>
      </c>
      <c r="T67" s="2" t="s">
        <v>84</v>
      </c>
      <c r="U67" s="2">
        <v>747.0</v>
      </c>
      <c r="V67" s="2" t="s">
        <v>85</v>
      </c>
      <c r="W67" s="2" t="s">
        <v>526</v>
      </c>
      <c r="X67" s="2" t="s">
        <v>50</v>
      </c>
      <c r="Y67" s="2" t="s">
        <v>50</v>
      </c>
      <c r="Z67" s="2" t="s">
        <v>527</v>
      </c>
      <c r="AA67" s="2" t="s">
        <v>528</v>
      </c>
      <c r="AB67" s="2" t="s">
        <v>110</v>
      </c>
      <c r="AC67" s="2" t="s">
        <v>50</v>
      </c>
      <c r="AD67" s="2" t="s">
        <v>90</v>
      </c>
      <c r="AE67" s="2" t="s">
        <v>91</v>
      </c>
      <c r="AF67" s="2" t="s">
        <v>92</v>
      </c>
      <c r="AG67" s="2" t="s">
        <v>50</v>
      </c>
      <c r="AH67" s="2" t="s">
        <v>50</v>
      </c>
      <c r="AI67" s="2" t="s">
        <v>50</v>
      </c>
      <c r="AJ67" s="2" t="s">
        <v>270</v>
      </c>
      <c r="AK67" s="2" t="s">
        <v>271</v>
      </c>
      <c r="AL67" s="2" t="s">
        <v>93</v>
      </c>
    </row>
    <row r="68" ht="15.75" hidden="1" customHeight="1">
      <c r="A68" s="2" t="s">
        <v>529</v>
      </c>
      <c r="B68" s="2" t="s">
        <v>40</v>
      </c>
      <c r="C68" s="2" t="s">
        <v>40</v>
      </c>
      <c r="D68" s="2" t="s">
        <v>452</v>
      </c>
      <c r="E68" s="3">
        <v>44303.0</v>
      </c>
      <c r="F68" s="2">
        <v>46688.0</v>
      </c>
      <c r="G68" s="2">
        <v>21222.0</v>
      </c>
      <c r="H68" s="2" t="s">
        <v>42</v>
      </c>
      <c r="I68" s="2" t="s">
        <v>43</v>
      </c>
      <c r="J68" s="2" t="s">
        <v>530</v>
      </c>
      <c r="K68" s="2" t="s">
        <v>45</v>
      </c>
      <c r="L68" s="2" t="s">
        <v>68</v>
      </c>
      <c r="M68" s="2" t="s">
        <v>454</v>
      </c>
      <c r="N68" s="2" t="s">
        <v>455</v>
      </c>
      <c r="O68" s="2">
        <v>7728.0</v>
      </c>
      <c r="P68" s="2">
        <v>1.0</v>
      </c>
      <c r="Q68" s="2" t="s">
        <v>531</v>
      </c>
      <c r="R68" s="2">
        <v>4510.0</v>
      </c>
      <c r="S68" s="2">
        <v>9.0</v>
      </c>
      <c r="T68" s="2" t="s">
        <v>84</v>
      </c>
      <c r="U68" s="2">
        <v>0.0</v>
      </c>
      <c r="V68" s="2" t="s">
        <v>50</v>
      </c>
      <c r="W68" s="2" t="s">
        <v>532</v>
      </c>
      <c r="X68" s="2" t="s">
        <v>53</v>
      </c>
      <c r="Y68" s="2" t="s">
        <v>533</v>
      </c>
      <c r="Z68" s="2" t="s">
        <v>534</v>
      </c>
      <c r="AA68" s="2" t="s">
        <v>535</v>
      </c>
      <c r="AB68" s="2" t="s">
        <v>536</v>
      </c>
      <c r="AC68" s="2" t="s">
        <v>50</v>
      </c>
      <c r="AD68" s="2" t="s">
        <v>58</v>
      </c>
      <c r="AE68" s="2" t="s">
        <v>59</v>
      </c>
      <c r="AF68" s="2" t="s">
        <v>60</v>
      </c>
      <c r="AG68" s="2" t="s">
        <v>61</v>
      </c>
      <c r="AH68" s="2">
        <v>10001.0</v>
      </c>
      <c r="AI68" s="2" t="s">
        <v>62</v>
      </c>
      <c r="AJ68" s="2" t="s">
        <v>40</v>
      </c>
      <c r="AK68" s="2" t="s">
        <v>461</v>
      </c>
      <c r="AL68" s="2" t="s">
        <v>64</v>
      </c>
    </row>
    <row r="69" ht="15.75" hidden="1" customHeight="1">
      <c r="A69" s="2" t="s">
        <v>451</v>
      </c>
      <c r="B69" s="2" t="s">
        <v>40</v>
      </c>
      <c r="C69" s="2" t="s">
        <v>40</v>
      </c>
      <c r="D69" s="2" t="s">
        <v>452</v>
      </c>
      <c r="E69" s="3">
        <v>44303.0</v>
      </c>
      <c r="F69" s="2">
        <v>51590.0</v>
      </c>
      <c r="G69" s="2">
        <v>23450.0</v>
      </c>
      <c r="H69" s="2" t="s">
        <v>42</v>
      </c>
      <c r="I69" s="2" t="s">
        <v>43</v>
      </c>
      <c r="J69" s="2" t="s">
        <v>530</v>
      </c>
      <c r="K69" s="2" t="s">
        <v>45</v>
      </c>
      <c r="L69" s="2" t="s">
        <v>68</v>
      </c>
      <c r="M69" s="2" t="s">
        <v>454</v>
      </c>
      <c r="N69" s="2" t="s">
        <v>455</v>
      </c>
      <c r="O69" s="2">
        <v>7728.0</v>
      </c>
      <c r="P69" s="2">
        <v>1.0</v>
      </c>
      <c r="Q69" s="2" t="s">
        <v>537</v>
      </c>
      <c r="R69" s="2">
        <v>4510.0</v>
      </c>
      <c r="S69" s="2">
        <v>10.0</v>
      </c>
      <c r="T69" s="2" t="s">
        <v>84</v>
      </c>
      <c r="U69" s="2">
        <v>0.0</v>
      </c>
      <c r="V69" s="2" t="s">
        <v>50</v>
      </c>
      <c r="W69" s="2" t="s">
        <v>538</v>
      </c>
      <c r="X69" s="2" t="s">
        <v>53</v>
      </c>
      <c r="Y69" s="2" t="s">
        <v>539</v>
      </c>
      <c r="Z69" s="2" t="s">
        <v>534</v>
      </c>
      <c r="AA69" s="2" t="s">
        <v>540</v>
      </c>
      <c r="AB69" s="2" t="s">
        <v>536</v>
      </c>
      <c r="AC69" s="2" t="s">
        <v>50</v>
      </c>
      <c r="AD69" s="2" t="s">
        <v>58</v>
      </c>
      <c r="AE69" s="2" t="s">
        <v>59</v>
      </c>
      <c r="AF69" s="2" t="s">
        <v>60</v>
      </c>
      <c r="AG69" s="2" t="s">
        <v>61</v>
      </c>
      <c r="AH69" s="2">
        <v>10001.0</v>
      </c>
      <c r="AI69" s="2" t="s">
        <v>62</v>
      </c>
      <c r="AJ69" s="2" t="s">
        <v>40</v>
      </c>
      <c r="AK69" s="2" t="s">
        <v>461</v>
      </c>
      <c r="AL69" s="2" t="s">
        <v>64</v>
      </c>
    </row>
    <row r="70" ht="15.75" hidden="1" customHeight="1">
      <c r="A70" s="2" t="s">
        <v>505</v>
      </c>
      <c r="B70" s="2" t="s">
        <v>40</v>
      </c>
      <c r="C70" s="2" t="s">
        <v>40</v>
      </c>
      <c r="D70" s="2" t="s">
        <v>452</v>
      </c>
      <c r="E70" s="3">
        <v>44303.0</v>
      </c>
      <c r="F70" s="2">
        <v>51876.0</v>
      </c>
      <c r="G70" s="2">
        <v>23580.0</v>
      </c>
      <c r="H70" s="2" t="s">
        <v>42</v>
      </c>
      <c r="I70" s="2" t="s">
        <v>43</v>
      </c>
      <c r="J70" s="2" t="s">
        <v>530</v>
      </c>
      <c r="K70" s="2" t="s">
        <v>45</v>
      </c>
      <c r="L70" s="2" t="s">
        <v>68</v>
      </c>
      <c r="M70" s="2" t="s">
        <v>454</v>
      </c>
      <c r="N70" s="2" t="s">
        <v>455</v>
      </c>
      <c r="O70" s="2">
        <v>7728.0</v>
      </c>
      <c r="P70" s="2">
        <v>1.0</v>
      </c>
      <c r="Q70" s="2" t="s">
        <v>541</v>
      </c>
      <c r="R70" s="2">
        <v>4510.0</v>
      </c>
      <c r="S70" s="2">
        <v>9.0</v>
      </c>
      <c r="T70" s="2" t="s">
        <v>84</v>
      </c>
      <c r="U70" s="2">
        <v>0.0</v>
      </c>
      <c r="V70" s="2" t="s">
        <v>50</v>
      </c>
      <c r="W70" s="2" t="s">
        <v>542</v>
      </c>
      <c r="X70" s="2" t="s">
        <v>53</v>
      </c>
      <c r="Y70" s="2" t="s">
        <v>543</v>
      </c>
      <c r="Z70" s="2" t="s">
        <v>534</v>
      </c>
      <c r="AA70" s="2" t="s">
        <v>544</v>
      </c>
      <c r="AB70" s="2" t="s">
        <v>536</v>
      </c>
      <c r="AC70" s="2" t="s">
        <v>50</v>
      </c>
      <c r="AD70" s="2" t="s">
        <v>58</v>
      </c>
      <c r="AE70" s="2" t="s">
        <v>59</v>
      </c>
      <c r="AF70" s="2" t="s">
        <v>60</v>
      </c>
      <c r="AG70" s="2" t="s">
        <v>61</v>
      </c>
      <c r="AH70" s="2">
        <v>10001.0</v>
      </c>
      <c r="AI70" s="2" t="s">
        <v>62</v>
      </c>
      <c r="AJ70" s="2" t="s">
        <v>40</v>
      </c>
      <c r="AK70" s="2" t="s">
        <v>461</v>
      </c>
      <c r="AL70" s="2" t="s">
        <v>64</v>
      </c>
    </row>
    <row r="71" ht="15.75" hidden="1" customHeight="1">
      <c r="A71" s="2" t="s">
        <v>505</v>
      </c>
      <c r="B71" s="2" t="s">
        <v>40</v>
      </c>
      <c r="C71" s="2" t="s">
        <v>40</v>
      </c>
      <c r="D71" s="2" t="s">
        <v>452</v>
      </c>
      <c r="E71" s="3">
        <v>44303.0</v>
      </c>
      <c r="F71" s="2">
        <v>52362.0</v>
      </c>
      <c r="G71" s="2">
        <v>23801.0</v>
      </c>
      <c r="H71" s="2" t="s">
        <v>42</v>
      </c>
      <c r="I71" s="2" t="s">
        <v>43</v>
      </c>
      <c r="J71" s="2" t="s">
        <v>530</v>
      </c>
      <c r="K71" s="2" t="s">
        <v>45</v>
      </c>
      <c r="L71" s="2" t="s">
        <v>68</v>
      </c>
      <c r="M71" s="2" t="s">
        <v>454</v>
      </c>
      <c r="N71" s="2" t="s">
        <v>455</v>
      </c>
      <c r="O71" s="2">
        <v>7728.0</v>
      </c>
      <c r="P71" s="2">
        <v>1.0</v>
      </c>
      <c r="Q71" s="2" t="s">
        <v>545</v>
      </c>
      <c r="R71" s="2">
        <v>4510.0</v>
      </c>
      <c r="S71" s="2">
        <v>9.0</v>
      </c>
      <c r="T71" s="2" t="s">
        <v>84</v>
      </c>
      <c r="U71" s="2">
        <v>0.0</v>
      </c>
      <c r="V71" s="2" t="s">
        <v>50</v>
      </c>
      <c r="W71" s="2" t="s">
        <v>546</v>
      </c>
      <c r="X71" s="2" t="s">
        <v>53</v>
      </c>
      <c r="Y71" s="2" t="s">
        <v>547</v>
      </c>
      <c r="Z71" s="2" t="s">
        <v>534</v>
      </c>
      <c r="AA71" s="2" t="s">
        <v>548</v>
      </c>
      <c r="AB71" s="2" t="s">
        <v>536</v>
      </c>
      <c r="AC71" s="2" t="s">
        <v>50</v>
      </c>
      <c r="AD71" s="2" t="s">
        <v>58</v>
      </c>
      <c r="AE71" s="2" t="s">
        <v>59</v>
      </c>
      <c r="AF71" s="2" t="s">
        <v>60</v>
      </c>
      <c r="AG71" s="2" t="s">
        <v>61</v>
      </c>
      <c r="AH71" s="2">
        <v>10001.0</v>
      </c>
      <c r="AI71" s="2" t="s">
        <v>62</v>
      </c>
      <c r="AJ71" s="2" t="s">
        <v>40</v>
      </c>
      <c r="AK71" s="2" t="s">
        <v>461</v>
      </c>
      <c r="AL71" s="2" t="s">
        <v>64</v>
      </c>
    </row>
    <row r="72" ht="15.75" customHeight="1">
      <c r="A72" s="2" t="s">
        <v>549</v>
      </c>
      <c r="B72" s="2" t="s">
        <v>40</v>
      </c>
      <c r="C72" s="2" t="s">
        <v>40</v>
      </c>
      <c r="D72" s="2" t="s">
        <v>522</v>
      </c>
      <c r="E72" s="3">
        <v>44279.0</v>
      </c>
      <c r="F72" s="2">
        <v>53572.0</v>
      </c>
      <c r="G72" s="2">
        <v>24351.0</v>
      </c>
      <c r="H72" s="2" t="s">
        <v>190</v>
      </c>
      <c r="I72" s="2" t="s">
        <v>43</v>
      </c>
      <c r="J72" s="2" t="s">
        <v>407</v>
      </c>
      <c r="K72" s="2" t="s">
        <v>192</v>
      </c>
      <c r="L72" s="2" t="s">
        <v>201</v>
      </c>
      <c r="M72" s="2" t="s">
        <v>484</v>
      </c>
      <c r="N72" s="2" t="s">
        <v>550</v>
      </c>
      <c r="O72" s="2">
        <v>7728.0</v>
      </c>
      <c r="P72" s="2">
        <v>1.0</v>
      </c>
      <c r="Q72" s="2" t="s">
        <v>551</v>
      </c>
      <c r="R72" s="2">
        <v>4500.0</v>
      </c>
      <c r="S72" s="2">
        <v>30.0</v>
      </c>
      <c r="T72" s="2" t="s">
        <v>84</v>
      </c>
      <c r="U72" s="2">
        <v>664.0</v>
      </c>
      <c r="V72" s="2" t="s">
        <v>85</v>
      </c>
      <c r="W72" s="2" t="s">
        <v>552</v>
      </c>
      <c r="X72" s="2" t="s">
        <v>50</v>
      </c>
      <c r="Y72" s="2" t="s">
        <v>50</v>
      </c>
      <c r="Z72" s="2" t="s">
        <v>553</v>
      </c>
      <c r="AA72" s="2" t="s">
        <v>554</v>
      </c>
      <c r="AB72" s="2" t="s">
        <v>110</v>
      </c>
      <c r="AC72" s="2" t="s">
        <v>50</v>
      </c>
      <c r="AD72" s="2" t="s">
        <v>90</v>
      </c>
      <c r="AE72" s="2" t="s">
        <v>91</v>
      </c>
      <c r="AF72" s="2" t="s">
        <v>92</v>
      </c>
      <c r="AG72" s="2" t="s">
        <v>50</v>
      </c>
      <c r="AH72" s="2" t="s">
        <v>50</v>
      </c>
      <c r="AI72" s="2" t="s">
        <v>50</v>
      </c>
      <c r="AJ72" s="2" t="s">
        <v>270</v>
      </c>
      <c r="AK72" s="2" t="s">
        <v>271</v>
      </c>
      <c r="AL72" s="2" t="s">
        <v>93</v>
      </c>
    </row>
    <row r="73" ht="15.75" customHeight="1">
      <c r="A73" s="2" t="s">
        <v>555</v>
      </c>
      <c r="B73" s="2" t="s">
        <v>40</v>
      </c>
      <c r="C73" s="2" t="s">
        <v>40</v>
      </c>
      <c r="D73" s="2" t="s">
        <v>76</v>
      </c>
      <c r="E73" s="3">
        <v>44263.0</v>
      </c>
      <c r="F73" s="2">
        <v>60208.0</v>
      </c>
      <c r="G73" s="2">
        <v>27367.0</v>
      </c>
      <c r="H73" s="2" t="s">
        <v>190</v>
      </c>
      <c r="I73" s="2" t="s">
        <v>43</v>
      </c>
      <c r="J73" s="2" t="s">
        <v>556</v>
      </c>
      <c r="K73" s="2" t="s">
        <v>192</v>
      </c>
      <c r="L73" s="2" t="s">
        <v>201</v>
      </c>
      <c r="M73" s="2" t="s">
        <v>474</v>
      </c>
      <c r="N73" s="2" t="s">
        <v>426</v>
      </c>
      <c r="O73" s="2">
        <v>7728.0</v>
      </c>
      <c r="P73" s="2">
        <v>1.0</v>
      </c>
      <c r="Q73" s="2" t="s">
        <v>557</v>
      </c>
      <c r="R73" s="2">
        <v>4500.0</v>
      </c>
      <c r="S73" s="2">
        <v>25.0</v>
      </c>
      <c r="T73" s="2" t="s">
        <v>84</v>
      </c>
      <c r="U73" s="2">
        <v>586.0</v>
      </c>
      <c r="V73" s="2" t="s">
        <v>85</v>
      </c>
      <c r="W73" s="2" t="s">
        <v>558</v>
      </c>
      <c r="X73" s="2" t="s">
        <v>50</v>
      </c>
      <c r="Y73" s="2" t="s">
        <v>50</v>
      </c>
      <c r="Z73" s="2" t="s">
        <v>435</v>
      </c>
      <c r="AA73" s="2" t="s">
        <v>559</v>
      </c>
      <c r="AB73" s="2" t="s">
        <v>269</v>
      </c>
      <c r="AC73" s="2" t="s">
        <v>50</v>
      </c>
      <c r="AD73" s="2" t="s">
        <v>90</v>
      </c>
      <c r="AE73" s="2" t="s">
        <v>91</v>
      </c>
      <c r="AF73" s="2" t="s">
        <v>92</v>
      </c>
      <c r="AG73" s="2" t="s">
        <v>50</v>
      </c>
      <c r="AH73" s="2" t="s">
        <v>50</v>
      </c>
      <c r="AI73" s="2" t="s">
        <v>50</v>
      </c>
      <c r="AJ73" s="2" t="s">
        <v>270</v>
      </c>
      <c r="AK73" s="2" t="s">
        <v>271</v>
      </c>
      <c r="AL73" s="2" t="s">
        <v>93</v>
      </c>
    </row>
    <row r="74" ht="15.75" customHeight="1">
      <c r="A74" s="2" t="s">
        <v>560</v>
      </c>
      <c r="B74" s="2" t="s">
        <v>40</v>
      </c>
      <c r="C74" s="2" t="s">
        <v>40</v>
      </c>
      <c r="D74" s="2" t="s">
        <v>294</v>
      </c>
      <c r="E74" s="3">
        <v>44236.0</v>
      </c>
      <c r="F74" s="2">
        <v>62302.0</v>
      </c>
      <c r="G74" s="2">
        <v>28319.0</v>
      </c>
      <c r="H74" s="2" t="s">
        <v>190</v>
      </c>
      <c r="I74" s="2" t="s">
        <v>43</v>
      </c>
      <c r="J74" s="2" t="s">
        <v>561</v>
      </c>
      <c r="K74" s="2" t="s">
        <v>192</v>
      </c>
      <c r="L74" s="2" t="s">
        <v>201</v>
      </c>
      <c r="M74" s="2" t="s">
        <v>562</v>
      </c>
      <c r="N74" s="2" t="s">
        <v>426</v>
      </c>
      <c r="O74" s="2">
        <v>7728.0</v>
      </c>
      <c r="P74" s="2">
        <v>1.0</v>
      </c>
      <c r="Q74" s="2" t="s">
        <v>563</v>
      </c>
      <c r="R74" s="2">
        <v>4500.0</v>
      </c>
      <c r="S74" s="2">
        <v>187.0</v>
      </c>
      <c r="T74" s="2" t="s">
        <v>84</v>
      </c>
      <c r="U74" s="2">
        <v>611.0</v>
      </c>
      <c r="V74" s="2" t="s">
        <v>85</v>
      </c>
      <c r="W74" s="2" t="s">
        <v>564</v>
      </c>
      <c r="X74" s="2" t="s">
        <v>50</v>
      </c>
      <c r="Y74" s="2" t="s">
        <v>50</v>
      </c>
      <c r="Z74" s="2" t="s">
        <v>565</v>
      </c>
      <c r="AA74" s="2" t="s">
        <v>566</v>
      </c>
      <c r="AB74" s="2" t="s">
        <v>102</v>
      </c>
      <c r="AC74" s="2" t="s">
        <v>50</v>
      </c>
      <c r="AD74" s="2" t="s">
        <v>90</v>
      </c>
      <c r="AE74" s="2" t="s">
        <v>91</v>
      </c>
      <c r="AF74" s="2" t="s">
        <v>92</v>
      </c>
      <c r="AG74" s="2" t="s">
        <v>50</v>
      </c>
      <c r="AH74" s="2" t="s">
        <v>50</v>
      </c>
      <c r="AI74" s="2" t="s">
        <v>50</v>
      </c>
      <c r="AJ74" s="2" t="s">
        <v>270</v>
      </c>
      <c r="AK74" s="2" t="s">
        <v>271</v>
      </c>
      <c r="AL74" s="2" t="s">
        <v>93</v>
      </c>
    </row>
    <row r="75" ht="15.75" hidden="1" customHeight="1">
      <c r="A75" s="2" t="s">
        <v>567</v>
      </c>
      <c r="B75" s="2" t="s">
        <v>40</v>
      </c>
      <c r="C75" s="2" t="s">
        <v>40</v>
      </c>
      <c r="D75" s="2" t="s">
        <v>452</v>
      </c>
      <c r="E75" s="3">
        <v>44208.0</v>
      </c>
      <c r="F75" s="2">
        <v>35853.0</v>
      </c>
      <c r="G75" s="2">
        <v>16297.0</v>
      </c>
      <c r="H75" s="2" t="s">
        <v>42</v>
      </c>
      <c r="I75" s="2" t="s">
        <v>43</v>
      </c>
      <c r="J75" s="2" t="s">
        <v>568</v>
      </c>
      <c r="K75" s="2" t="s">
        <v>45</v>
      </c>
      <c r="L75" s="2" t="s">
        <v>68</v>
      </c>
      <c r="M75" s="2" t="s">
        <v>454</v>
      </c>
      <c r="N75" s="2" t="s">
        <v>455</v>
      </c>
      <c r="O75" s="2">
        <v>7728.0</v>
      </c>
      <c r="P75" s="2">
        <v>1.0</v>
      </c>
      <c r="Q75" s="2" t="s">
        <v>569</v>
      </c>
      <c r="R75" s="2">
        <v>2210.0</v>
      </c>
      <c r="S75" s="2">
        <v>8.0</v>
      </c>
      <c r="T75" s="2" t="s">
        <v>119</v>
      </c>
      <c r="U75" s="2">
        <v>0.0</v>
      </c>
      <c r="V75" s="2" t="s">
        <v>50</v>
      </c>
      <c r="W75" s="2" t="s">
        <v>570</v>
      </c>
      <c r="X75" s="2" t="s">
        <v>53</v>
      </c>
      <c r="Y75" s="2" t="s">
        <v>571</v>
      </c>
      <c r="Z75" s="2" t="s">
        <v>572</v>
      </c>
      <c r="AA75" s="2" t="s">
        <v>573</v>
      </c>
      <c r="AB75" s="2" t="s">
        <v>89</v>
      </c>
      <c r="AC75" s="2" t="s">
        <v>50</v>
      </c>
      <c r="AD75" s="2" t="s">
        <v>58</v>
      </c>
      <c r="AE75" s="2" t="s">
        <v>59</v>
      </c>
      <c r="AF75" s="2" t="s">
        <v>60</v>
      </c>
      <c r="AG75" s="2" t="s">
        <v>61</v>
      </c>
      <c r="AH75" s="2">
        <v>10001.0</v>
      </c>
      <c r="AI75" s="2" t="s">
        <v>62</v>
      </c>
      <c r="AJ75" s="2" t="s">
        <v>40</v>
      </c>
      <c r="AK75" s="2" t="s">
        <v>461</v>
      </c>
      <c r="AL75" s="2" t="s">
        <v>64</v>
      </c>
    </row>
    <row r="76" ht="15.75" customHeight="1">
      <c r="A76" s="2" t="s">
        <v>574</v>
      </c>
      <c r="B76" s="2" t="s">
        <v>40</v>
      </c>
      <c r="C76" s="2" t="s">
        <v>40</v>
      </c>
      <c r="D76" s="2" t="s">
        <v>294</v>
      </c>
      <c r="E76" s="3">
        <v>44208.0</v>
      </c>
      <c r="F76" s="2">
        <v>58378.0</v>
      </c>
      <c r="G76" s="2">
        <v>26535.0</v>
      </c>
      <c r="H76" s="2" t="s">
        <v>190</v>
      </c>
      <c r="I76" s="2" t="s">
        <v>43</v>
      </c>
      <c r="J76" s="2" t="s">
        <v>561</v>
      </c>
      <c r="K76" s="2" t="s">
        <v>192</v>
      </c>
      <c r="L76" s="2" t="s">
        <v>201</v>
      </c>
      <c r="M76" s="2" t="s">
        <v>575</v>
      </c>
      <c r="N76" s="2" t="s">
        <v>366</v>
      </c>
      <c r="O76" s="2">
        <v>7728.0</v>
      </c>
      <c r="P76" s="2">
        <v>1.0</v>
      </c>
      <c r="Q76" s="2" t="s">
        <v>576</v>
      </c>
      <c r="R76" s="2">
        <v>4500.0</v>
      </c>
      <c r="S76" s="2">
        <v>265.0</v>
      </c>
      <c r="T76" s="2" t="s">
        <v>84</v>
      </c>
      <c r="U76" s="2">
        <v>617.0</v>
      </c>
      <c r="V76" s="2" t="s">
        <v>85</v>
      </c>
      <c r="W76" s="2" t="s">
        <v>577</v>
      </c>
      <c r="X76" s="2" t="s">
        <v>50</v>
      </c>
      <c r="Y76" s="2" t="s">
        <v>50</v>
      </c>
      <c r="Z76" s="2" t="s">
        <v>578</v>
      </c>
      <c r="AA76" s="2" t="s">
        <v>579</v>
      </c>
      <c r="AB76" s="2" t="s">
        <v>102</v>
      </c>
      <c r="AC76" s="2" t="s">
        <v>50</v>
      </c>
      <c r="AD76" s="2" t="s">
        <v>90</v>
      </c>
      <c r="AE76" s="2" t="s">
        <v>91</v>
      </c>
      <c r="AF76" s="2" t="s">
        <v>92</v>
      </c>
      <c r="AG76" s="2" t="s">
        <v>50</v>
      </c>
      <c r="AH76" s="2" t="s">
        <v>50</v>
      </c>
      <c r="AI76" s="2" t="s">
        <v>50</v>
      </c>
      <c r="AJ76" s="2" t="s">
        <v>270</v>
      </c>
      <c r="AK76" s="2" t="s">
        <v>271</v>
      </c>
      <c r="AL76" s="2" t="s">
        <v>93</v>
      </c>
    </row>
    <row r="77" ht="15.75" customHeight="1">
      <c r="A77" s="2" t="s">
        <v>580</v>
      </c>
      <c r="B77" s="2" t="s">
        <v>40</v>
      </c>
      <c r="C77" s="2" t="s">
        <v>40</v>
      </c>
      <c r="D77" s="2" t="s">
        <v>522</v>
      </c>
      <c r="E77" s="3">
        <v>44208.0</v>
      </c>
      <c r="F77" s="2">
        <v>69511.0</v>
      </c>
      <c r="G77" s="2">
        <v>31596.0</v>
      </c>
      <c r="H77" s="2" t="s">
        <v>190</v>
      </c>
      <c r="I77" s="2" t="s">
        <v>43</v>
      </c>
      <c r="J77" s="2" t="s">
        <v>561</v>
      </c>
      <c r="K77" s="2" t="s">
        <v>192</v>
      </c>
      <c r="L77" s="2" t="s">
        <v>201</v>
      </c>
      <c r="M77" s="2" t="s">
        <v>484</v>
      </c>
      <c r="N77" s="2" t="s">
        <v>581</v>
      </c>
      <c r="O77" s="2">
        <v>7728.0</v>
      </c>
      <c r="P77" s="2">
        <v>1.0</v>
      </c>
      <c r="Q77" s="2" t="s">
        <v>582</v>
      </c>
      <c r="R77" s="2">
        <v>4500.0</v>
      </c>
      <c r="S77" s="2">
        <v>42.0</v>
      </c>
      <c r="T77" s="2" t="s">
        <v>84</v>
      </c>
      <c r="U77" s="2">
        <v>774.0</v>
      </c>
      <c r="V77" s="2" t="s">
        <v>85</v>
      </c>
      <c r="W77" s="2" t="s">
        <v>583</v>
      </c>
      <c r="X77" s="2" t="s">
        <v>50</v>
      </c>
      <c r="Y77" s="2" t="s">
        <v>50</v>
      </c>
      <c r="Z77" s="2" t="s">
        <v>578</v>
      </c>
      <c r="AA77" s="2" t="s">
        <v>584</v>
      </c>
      <c r="AB77" s="2" t="s">
        <v>102</v>
      </c>
      <c r="AC77" s="2" t="s">
        <v>50</v>
      </c>
      <c r="AD77" s="2" t="s">
        <v>90</v>
      </c>
      <c r="AE77" s="2" t="s">
        <v>91</v>
      </c>
      <c r="AF77" s="2" t="s">
        <v>92</v>
      </c>
      <c r="AG77" s="2" t="s">
        <v>50</v>
      </c>
      <c r="AH77" s="2" t="s">
        <v>50</v>
      </c>
      <c r="AI77" s="2" t="s">
        <v>50</v>
      </c>
      <c r="AJ77" s="2" t="s">
        <v>270</v>
      </c>
      <c r="AK77" s="2" t="s">
        <v>271</v>
      </c>
      <c r="AL77" s="2" t="s">
        <v>93</v>
      </c>
    </row>
    <row r="78" ht="15.75" customHeight="1">
      <c r="A78" s="2" t="s">
        <v>585</v>
      </c>
      <c r="B78" s="2" t="s">
        <v>40</v>
      </c>
      <c r="C78" s="2" t="s">
        <v>40</v>
      </c>
      <c r="D78" s="2" t="s">
        <v>418</v>
      </c>
      <c r="E78" s="3">
        <v>44196.0</v>
      </c>
      <c r="F78" s="2">
        <v>60869.0</v>
      </c>
      <c r="G78" s="2">
        <v>27668.0</v>
      </c>
      <c r="H78" s="2" t="s">
        <v>190</v>
      </c>
      <c r="I78" s="2" t="s">
        <v>43</v>
      </c>
      <c r="J78" s="2" t="s">
        <v>561</v>
      </c>
      <c r="K78" s="2" t="s">
        <v>192</v>
      </c>
      <c r="L78" s="2" t="s">
        <v>201</v>
      </c>
      <c r="M78" s="2" t="s">
        <v>484</v>
      </c>
      <c r="N78" s="2" t="s">
        <v>586</v>
      </c>
      <c r="O78" s="2">
        <v>7728.0</v>
      </c>
      <c r="P78" s="2">
        <v>1.0</v>
      </c>
      <c r="Q78" s="2" t="s">
        <v>587</v>
      </c>
      <c r="R78" s="2">
        <v>4500.0</v>
      </c>
      <c r="S78" s="2">
        <v>32.0</v>
      </c>
      <c r="T78" s="2" t="s">
        <v>84</v>
      </c>
      <c r="U78" s="2">
        <v>800.0</v>
      </c>
      <c r="V78" s="2" t="s">
        <v>85</v>
      </c>
      <c r="W78" s="2" t="s">
        <v>588</v>
      </c>
      <c r="X78" s="2" t="s">
        <v>50</v>
      </c>
      <c r="Y78" s="2" t="s">
        <v>50</v>
      </c>
      <c r="Z78" s="2" t="s">
        <v>589</v>
      </c>
      <c r="AA78" s="2" t="s">
        <v>590</v>
      </c>
      <c r="AB78" s="2" t="s">
        <v>102</v>
      </c>
      <c r="AC78" s="2" t="s">
        <v>50</v>
      </c>
      <c r="AD78" s="2" t="s">
        <v>90</v>
      </c>
      <c r="AE78" s="2" t="s">
        <v>91</v>
      </c>
      <c r="AF78" s="2" t="s">
        <v>92</v>
      </c>
      <c r="AG78" s="2" t="s">
        <v>50</v>
      </c>
      <c r="AH78" s="2" t="s">
        <v>50</v>
      </c>
      <c r="AI78" s="2" t="s">
        <v>50</v>
      </c>
      <c r="AJ78" s="2" t="s">
        <v>270</v>
      </c>
      <c r="AK78" s="2" t="s">
        <v>271</v>
      </c>
      <c r="AL78" s="2" t="s">
        <v>93</v>
      </c>
    </row>
    <row r="79" ht="15.75" customHeight="1">
      <c r="A79" s="2" t="s">
        <v>591</v>
      </c>
      <c r="B79" s="2" t="s">
        <v>40</v>
      </c>
      <c r="C79" s="2" t="s">
        <v>40</v>
      </c>
      <c r="D79" s="2" t="s">
        <v>592</v>
      </c>
      <c r="E79" s="3">
        <v>44174.0</v>
      </c>
      <c r="F79" s="2">
        <v>50618.0</v>
      </c>
      <c r="G79" s="2">
        <v>23008.0</v>
      </c>
      <c r="H79" s="2" t="s">
        <v>190</v>
      </c>
      <c r="I79" s="2" t="s">
        <v>43</v>
      </c>
      <c r="J79" s="2" t="s">
        <v>561</v>
      </c>
      <c r="K79" s="2" t="s">
        <v>192</v>
      </c>
      <c r="L79" s="2" t="s">
        <v>201</v>
      </c>
      <c r="M79" s="2" t="s">
        <v>593</v>
      </c>
      <c r="N79" s="2" t="s">
        <v>594</v>
      </c>
      <c r="O79" s="2" t="s">
        <v>50</v>
      </c>
      <c r="P79" s="2">
        <v>1.0</v>
      </c>
      <c r="Q79" s="2" t="s">
        <v>595</v>
      </c>
      <c r="R79" s="2">
        <v>4500.0</v>
      </c>
      <c r="S79" s="2">
        <v>19.0</v>
      </c>
      <c r="T79" s="2" t="s">
        <v>119</v>
      </c>
      <c r="U79" s="2">
        <v>717.0</v>
      </c>
      <c r="V79" s="2" t="s">
        <v>85</v>
      </c>
      <c r="W79" s="2" t="s">
        <v>596</v>
      </c>
      <c r="X79" s="2" t="s">
        <v>50</v>
      </c>
      <c r="Y79" s="2" t="s">
        <v>50</v>
      </c>
      <c r="Z79" s="2" t="s">
        <v>597</v>
      </c>
      <c r="AA79" s="2" t="s">
        <v>598</v>
      </c>
      <c r="AB79" s="2" t="s">
        <v>102</v>
      </c>
      <c r="AC79" s="2" t="s">
        <v>50</v>
      </c>
      <c r="AD79" s="2" t="s">
        <v>90</v>
      </c>
      <c r="AE79" s="2" t="s">
        <v>91</v>
      </c>
      <c r="AF79" s="2" t="s">
        <v>92</v>
      </c>
      <c r="AG79" s="2" t="s">
        <v>50</v>
      </c>
      <c r="AH79" s="2" t="s">
        <v>50</v>
      </c>
      <c r="AI79" s="2" t="s">
        <v>50</v>
      </c>
      <c r="AJ79" s="2" t="s">
        <v>40</v>
      </c>
      <c r="AK79" s="2" t="s">
        <v>593</v>
      </c>
      <c r="AL79" s="2" t="s">
        <v>93</v>
      </c>
    </row>
    <row r="80" ht="15.75" customHeight="1">
      <c r="A80" s="2" t="s">
        <v>599</v>
      </c>
      <c r="B80" s="2" t="s">
        <v>40</v>
      </c>
      <c r="C80" s="2" t="s">
        <v>40</v>
      </c>
      <c r="D80" s="2" t="s">
        <v>294</v>
      </c>
      <c r="E80" s="3">
        <v>44174.0</v>
      </c>
      <c r="F80" s="2">
        <v>61839.0</v>
      </c>
      <c r="G80" s="2">
        <v>28109.0</v>
      </c>
      <c r="H80" s="2" t="s">
        <v>190</v>
      </c>
      <c r="I80" s="2" t="s">
        <v>43</v>
      </c>
      <c r="J80" s="2" t="s">
        <v>561</v>
      </c>
      <c r="K80" s="2" t="s">
        <v>192</v>
      </c>
      <c r="L80" s="2" t="s">
        <v>201</v>
      </c>
      <c r="M80" s="2" t="s">
        <v>194</v>
      </c>
      <c r="N80" s="2" t="s">
        <v>366</v>
      </c>
      <c r="O80" s="2">
        <v>7728.0</v>
      </c>
      <c r="P80" s="2">
        <v>1.0</v>
      </c>
      <c r="Q80" s="2" t="s">
        <v>600</v>
      </c>
      <c r="R80" s="2">
        <v>4500.0</v>
      </c>
      <c r="S80" s="2">
        <v>200.0</v>
      </c>
      <c r="T80" s="2" t="s">
        <v>84</v>
      </c>
      <c r="U80" s="2">
        <v>610.0</v>
      </c>
      <c r="V80" s="2" t="s">
        <v>85</v>
      </c>
      <c r="W80" s="2" t="s">
        <v>601</v>
      </c>
      <c r="X80" s="2" t="s">
        <v>50</v>
      </c>
      <c r="Y80" s="2" t="s">
        <v>50</v>
      </c>
      <c r="Z80" s="2" t="s">
        <v>597</v>
      </c>
      <c r="AA80" s="2" t="s">
        <v>602</v>
      </c>
      <c r="AB80" s="2" t="s">
        <v>102</v>
      </c>
      <c r="AC80" s="2" t="s">
        <v>50</v>
      </c>
      <c r="AD80" s="2" t="s">
        <v>90</v>
      </c>
      <c r="AE80" s="2" t="s">
        <v>91</v>
      </c>
      <c r="AF80" s="2" t="s">
        <v>92</v>
      </c>
      <c r="AG80" s="2" t="s">
        <v>50</v>
      </c>
      <c r="AH80" s="2" t="s">
        <v>50</v>
      </c>
      <c r="AI80" s="2" t="s">
        <v>50</v>
      </c>
      <c r="AJ80" s="2" t="s">
        <v>270</v>
      </c>
      <c r="AK80" s="2" t="s">
        <v>271</v>
      </c>
      <c r="AL80" s="2" t="s">
        <v>93</v>
      </c>
    </row>
    <row r="81" ht="15.75" customHeight="1">
      <c r="A81" s="2" t="s">
        <v>603</v>
      </c>
      <c r="B81" s="2" t="s">
        <v>40</v>
      </c>
      <c r="C81" s="2" t="s">
        <v>40</v>
      </c>
      <c r="D81" s="2" t="s">
        <v>604</v>
      </c>
      <c r="E81" s="3">
        <v>44159.0</v>
      </c>
      <c r="F81" s="2">
        <v>58819.0</v>
      </c>
      <c r="G81" s="2">
        <v>26736.0</v>
      </c>
      <c r="H81" s="2" t="s">
        <v>190</v>
      </c>
      <c r="I81" s="2" t="s">
        <v>43</v>
      </c>
      <c r="J81" s="2" t="s">
        <v>561</v>
      </c>
      <c r="K81" s="2" t="s">
        <v>192</v>
      </c>
      <c r="L81" s="2" t="s">
        <v>201</v>
      </c>
      <c r="M81" s="2" t="s">
        <v>484</v>
      </c>
      <c r="N81" s="2" t="s">
        <v>605</v>
      </c>
      <c r="O81" s="2">
        <v>7728.0</v>
      </c>
      <c r="P81" s="2">
        <v>1.0</v>
      </c>
      <c r="Q81" s="2" t="s">
        <v>606</v>
      </c>
      <c r="R81" s="2">
        <v>4500.0</v>
      </c>
      <c r="S81" s="2">
        <v>32.0</v>
      </c>
      <c r="T81" s="2" t="s">
        <v>84</v>
      </c>
      <c r="U81" s="2">
        <v>863.0</v>
      </c>
      <c r="V81" s="2" t="s">
        <v>85</v>
      </c>
      <c r="W81" s="2" t="s">
        <v>607</v>
      </c>
      <c r="X81" s="2" t="s">
        <v>50</v>
      </c>
      <c r="Y81" s="2" t="s">
        <v>50</v>
      </c>
      <c r="Z81" s="2" t="s">
        <v>608</v>
      </c>
      <c r="AA81" s="2" t="s">
        <v>609</v>
      </c>
      <c r="AB81" s="2" t="s">
        <v>102</v>
      </c>
      <c r="AC81" s="2" t="s">
        <v>50</v>
      </c>
      <c r="AD81" s="2" t="s">
        <v>90</v>
      </c>
      <c r="AE81" s="2" t="s">
        <v>91</v>
      </c>
      <c r="AF81" s="2" t="s">
        <v>92</v>
      </c>
      <c r="AG81" s="2" t="s">
        <v>50</v>
      </c>
      <c r="AH81" s="2" t="s">
        <v>50</v>
      </c>
      <c r="AI81" s="2" t="s">
        <v>50</v>
      </c>
      <c r="AJ81" s="2" t="s">
        <v>270</v>
      </c>
      <c r="AK81" s="2" t="s">
        <v>271</v>
      </c>
      <c r="AL81" s="2" t="s">
        <v>93</v>
      </c>
    </row>
    <row r="82" ht="15.75" customHeight="1">
      <c r="A82" s="2" t="s">
        <v>610</v>
      </c>
      <c r="B82" s="2" t="s">
        <v>40</v>
      </c>
      <c r="C82" s="2" t="s">
        <v>40</v>
      </c>
      <c r="D82" s="2" t="s">
        <v>294</v>
      </c>
      <c r="E82" s="3">
        <v>44159.0</v>
      </c>
      <c r="F82" s="2">
        <v>61971.0</v>
      </c>
      <c r="G82" s="2">
        <v>28169.0</v>
      </c>
      <c r="H82" s="2" t="s">
        <v>190</v>
      </c>
      <c r="I82" s="2" t="s">
        <v>43</v>
      </c>
      <c r="J82" s="2" t="s">
        <v>561</v>
      </c>
      <c r="K82" s="2" t="s">
        <v>192</v>
      </c>
      <c r="L82" s="2" t="s">
        <v>201</v>
      </c>
      <c r="M82" s="2" t="s">
        <v>359</v>
      </c>
      <c r="N82" s="2" t="s">
        <v>426</v>
      </c>
      <c r="O82" s="2">
        <v>7728.0</v>
      </c>
      <c r="P82" s="2">
        <v>1.0</v>
      </c>
      <c r="Q82" s="2" t="s">
        <v>611</v>
      </c>
      <c r="R82" s="2">
        <v>4500.0</v>
      </c>
      <c r="S82" s="2">
        <v>23.0</v>
      </c>
      <c r="T82" s="2" t="s">
        <v>84</v>
      </c>
      <c r="U82" s="2">
        <v>595.0</v>
      </c>
      <c r="V82" s="2" t="s">
        <v>85</v>
      </c>
      <c r="W82" s="2" t="s">
        <v>612</v>
      </c>
      <c r="X82" s="2" t="s">
        <v>50</v>
      </c>
      <c r="Y82" s="2" t="s">
        <v>50</v>
      </c>
      <c r="Z82" s="2" t="s">
        <v>608</v>
      </c>
      <c r="AA82" s="2" t="s">
        <v>613</v>
      </c>
      <c r="AB82" s="2" t="s">
        <v>102</v>
      </c>
      <c r="AC82" s="2" t="s">
        <v>50</v>
      </c>
      <c r="AD82" s="2" t="s">
        <v>90</v>
      </c>
      <c r="AE82" s="2" t="s">
        <v>91</v>
      </c>
      <c r="AF82" s="2" t="s">
        <v>92</v>
      </c>
      <c r="AG82" s="2" t="s">
        <v>50</v>
      </c>
      <c r="AH82" s="2" t="s">
        <v>50</v>
      </c>
      <c r="AI82" s="2" t="s">
        <v>50</v>
      </c>
      <c r="AJ82" s="2" t="s">
        <v>270</v>
      </c>
      <c r="AK82" s="2" t="s">
        <v>271</v>
      </c>
      <c r="AL82" s="2" t="s">
        <v>93</v>
      </c>
    </row>
    <row r="83" ht="15.75" customHeight="1">
      <c r="A83" s="2" t="s">
        <v>614</v>
      </c>
      <c r="B83" s="2" t="s">
        <v>40</v>
      </c>
      <c r="C83" s="2" t="s">
        <v>40</v>
      </c>
      <c r="D83" s="2" t="s">
        <v>294</v>
      </c>
      <c r="E83" s="3">
        <v>44123.0</v>
      </c>
      <c r="F83" s="2">
        <v>58510.0</v>
      </c>
      <c r="G83" s="2">
        <v>26595.0</v>
      </c>
      <c r="H83" s="2" t="s">
        <v>190</v>
      </c>
      <c r="I83" s="2" t="s">
        <v>43</v>
      </c>
      <c r="J83" s="2" t="s">
        <v>463</v>
      </c>
      <c r="K83" s="2" t="s">
        <v>192</v>
      </c>
      <c r="L83" s="2" t="s">
        <v>201</v>
      </c>
      <c r="M83" s="2" t="s">
        <v>359</v>
      </c>
      <c r="N83" s="2" t="s">
        <v>426</v>
      </c>
      <c r="O83" s="2">
        <v>7728.0</v>
      </c>
      <c r="P83" s="2">
        <v>1.0</v>
      </c>
      <c r="Q83" s="2" t="s">
        <v>615</v>
      </c>
      <c r="R83" s="2">
        <v>4500.0</v>
      </c>
      <c r="S83" s="2">
        <v>288.0</v>
      </c>
      <c r="T83" s="2" t="s">
        <v>84</v>
      </c>
      <c r="U83" s="2">
        <v>600.0</v>
      </c>
      <c r="V83" s="2" t="s">
        <v>85</v>
      </c>
      <c r="W83" s="2" t="s">
        <v>616</v>
      </c>
      <c r="X83" s="2" t="s">
        <v>50</v>
      </c>
      <c r="Y83" s="2" t="s">
        <v>50</v>
      </c>
      <c r="Z83" s="2" t="s">
        <v>617</v>
      </c>
      <c r="AA83" s="2" t="s">
        <v>618</v>
      </c>
      <c r="AB83" s="2" t="s">
        <v>102</v>
      </c>
      <c r="AC83" s="2" t="s">
        <v>50</v>
      </c>
      <c r="AD83" s="2" t="s">
        <v>90</v>
      </c>
      <c r="AE83" s="2" t="s">
        <v>91</v>
      </c>
      <c r="AF83" s="2" t="s">
        <v>92</v>
      </c>
      <c r="AG83" s="2" t="s">
        <v>50</v>
      </c>
      <c r="AH83" s="2" t="s">
        <v>50</v>
      </c>
      <c r="AI83" s="2" t="s">
        <v>50</v>
      </c>
      <c r="AJ83" s="2" t="s">
        <v>270</v>
      </c>
      <c r="AK83" s="2" t="s">
        <v>271</v>
      </c>
      <c r="AL83" s="2" t="s">
        <v>93</v>
      </c>
    </row>
    <row r="84" ht="15.75" customHeight="1">
      <c r="A84" s="2" t="s">
        <v>619</v>
      </c>
      <c r="B84" s="2" t="s">
        <v>40</v>
      </c>
      <c r="C84" s="2" t="s">
        <v>40</v>
      </c>
      <c r="D84" s="2" t="s">
        <v>294</v>
      </c>
      <c r="E84" s="3">
        <v>44116.0</v>
      </c>
      <c r="F84" s="2">
        <v>59348.0</v>
      </c>
      <c r="G84" s="2">
        <v>26976.0</v>
      </c>
      <c r="H84" s="2" t="s">
        <v>190</v>
      </c>
      <c r="I84" s="2" t="s">
        <v>43</v>
      </c>
      <c r="J84" s="2" t="s">
        <v>561</v>
      </c>
      <c r="K84" s="2" t="s">
        <v>192</v>
      </c>
      <c r="L84" s="2" t="s">
        <v>201</v>
      </c>
      <c r="M84" s="2" t="s">
        <v>359</v>
      </c>
      <c r="N84" s="2" t="s">
        <v>426</v>
      </c>
      <c r="O84" s="2">
        <v>7728.0</v>
      </c>
      <c r="P84" s="2">
        <v>1.0</v>
      </c>
      <c r="Q84" s="2" t="s">
        <v>620</v>
      </c>
      <c r="R84" s="2">
        <v>4500.0</v>
      </c>
      <c r="S84" s="2">
        <v>156.0</v>
      </c>
      <c r="T84" s="2" t="s">
        <v>84</v>
      </c>
      <c r="U84" s="2">
        <v>610.0</v>
      </c>
      <c r="V84" s="2" t="s">
        <v>85</v>
      </c>
      <c r="W84" s="2" t="s">
        <v>621</v>
      </c>
      <c r="X84" s="2" t="s">
        <v>50</v>
      </c>
      <c r="Y84" s="2" t="s">
        <v>50</v>
      </c>
      <c r="Z84" s="2" t="s">
        <v>622</v>
      </c>
      <c r="AA84" s="2" t="s">
        <v>623</v>
      </c>
      <c r="AB84" s="2" t="s">
        <v>102</v>
      </c>
      <c r="AC84" s="2" t="s">
        <v>50</v>
      </c>
      <c r="AD84" s="2" t="s">
        <v>90</v>
      </c>
      <c r="AE84" s="2" t="s">
        <v>91</v>
      </c>
      <c r="AF84" s="2" t="s">
        <v>92</v>
      </c>
      <c r="AG84" s="2" t="s">
        <v>50</v>
      </c>
      <c r="AH84" s="2" t="s">
        <v>50</v>
      </c>
      <c r="AI84" s="2" t="s">
        <v>50</v>
      </c>
      <c r="AJ84" s="2" t="s">
        <v>270</v>
      </c>
      <c r="AK84" s="2" t="s">
        <v>271</v>
      </c>
      <c r="AL84" s="2" t="s">
        <v>93</v>
      </c>
    </row>
    <row r="85" ht="15.75" customHeight="1">
      <c r="A85" s="2" t="s">
        <v>624</v>
      </c>
      <c r="B85" s="2" t="s">
        <v>40</v>
      </c>
      <c r="C85" s="2" t="s">
        <v>40</v>
      </c>
      <c r="D85" s="2" t="s">
        <v>294</v>
      </c>
      <c r="E85" s="3">
        <v>44116.0</v>
      </c>
      <c r="F85" s="2">
        <v>59370.0</v>
      </c>
      <c r="G85" s="2">
        <v>26986.0</v>
      </c>
      <c r="H85" s="2" t="s">
        <v>190</v>
      </c>
      <c r="I85" s="2" t="s">
        <v>43</v>
      </c>
      <c r="J85" s="2" t="s">
        <v>561</v>
      </c>
      <c r="K85" s="2" t="s">
        <v>192</v>
      </c>
      <c r="L85" s="2" t="s">
        <v>201</v>
      </c>
      <c r="M85" s="2" t="s">
        <v>359</v>
      </c>
      <c r="N85" s="2" t="s">
        <v>426</v>
      </c>
      <c r="O85" s="2">
        <v>7728.0</v>
      </c>
      <c r="P85" s="2">
        <v>1.0</v>
      </c>
      <c r="Q85" s="2" t="s">
        <v>625</v>
      </c>
      <c r="R85" s="2">
        <v>4500.0</v>
      </c>
      <c r="S85" s="2">
        <v>120.0</v>
      </c>
      <c r="T85" s="2" t="s">
        <v>84</v>
      </c>
      <c r="U85" s="2">
        <v>600.0</v>
      </c>
      <c r="V85" s="2" t="s">
        <v>85</v>
      </c>
      <c r="W85" s="2" t="s">
        <v>626</v>
      </c>
      <c r="X85" s="2" t="s">
        <v>50</v>
      </c>
      <c r="Y85" s="2" t="s">
        <v>50</v>
      </c>
      <c r="Z85" s="2" t="s">
        <v>622</v>
      </c>
      <c r="AA85" s="2" t="s">
        <v>627</v>
      </c>
      <c r="AB85" s="2" t="s">
        <v>102</v>
      </c>
      <c r="AC85" s="2" t="s">
        <v>50</v>
      </c>
      <c r="AD85" s="2" t="s">
        <v>90</v>
      </c>
      <c r="AE85" s="2" t="s">
        <v>91</v>
      </c>
      <c r="AF85" s="2" t="s">
        <v>92</v>
      </c>
      <c r="AG85" s="2" t="s">
        <v>50</v>
      </c>
      <c r="AH85" s="2" t="s">
        <v>50</v>
      </c>
      <c r="AI85" s="2" t="s">
        <v>50</v>
      </c>
      <c r="AJ85" s="2" t="s">
        <v>270</v>
      </c>
      <c r="AK85" s="2" t="s">
        <v>271</v>
      </c>
      <c r="AL85" s="2" t="s">
        <v>93</v>
      </c>
    </row>
    <row r="86" ht="15.75" customHeight="1">
      <c r="A86" s="2" t="s">
        <v>628</v>
      </c>
      <c r="B86" s="2" t="s">
        <v>40</v>
      </c>
      <c r="C86" s="2" t="s">
        <v>40</v>
      </c>
      <c r="D86" s="2" t="s">
        <v>629</v>
      </c>
      <c r="E86" s="3">
        <v>44109.0</v>
      </c>
      <c r="F86" s="2">
        <v>42196.0</v>
      </c>
      <c r="G86" s="2">
        <v>19180.0</v>
      </c>
      <c r="H86" s="2" t="s">
        <v>190</v>
      </c>
      <c r="I86" s="2" t="s">
        <v>43</v>
      </c>
      <c r="J86" s="2" t="s">
        <v>463</v>
      </c>
      <c r="K86" s="2" t="s">
        <v>192</v>
      </c>
      <c r="L86" s="2" t="s">
        <v>201</v>
      </c>
      <c r="M86" s="2" t="s">
        <v>484</v>
      </c>
      <c r="N86" s="2" t="s">
        <v>630</v>
      </c>
      <c r="O86" s="2">
        <v>7728.0</v>
      </c>
      <c r="P86" s="2">
        <v>1.0</v>
      </c>
      <c r="Q86" s="2" t="s">
        <v>631</v>
      </c>
      <c r="R86" s="2">
        <v>4500.0</v>
      </c>
      <c r="S86" s="2">
        <v>74.0</v>
      </c>
      <c r="T86" s="2" t="s">
        <v>84</v>
      </c>
      <c r="U86" s="2">
        <v>515.0</v>
      </c>
      <c r="V86" s="2" t="s">
        <v>85</v>
      </c>
      <c r="W86" s="2" t="s">
        <v>632</v>
      </c>
      <c r="X86" s="2" t="s">
        <v>50</v>
      </c>
      <c r="Y86" s="2" t="s">
        <v>50</v>
      </c>
      <c r="Z86" s="2" t="s">
        <v>633</v>
      </c>
      <c r="AA86" s="2" t="s">
        <v>634</v>
      </c>
      <c r="AB86" s="2" t="s">
        <v>102</v>
      </c>
      <c r="AC86" s="2" t="s">
        <v>50</v>
      </c>
      <c r="AD86" s="2" t="s">
        <v>90</v>
      </c>
      <c r="AE86" s="2" t="s">
        <v>91</v>
      </c>
      <c r="AF86" s="2" t="s">
        <v>92</v>
      </c>
      <c r="AG86" s="2" t="s">
        <v>50</v>
      </c>
      <c r="AH86" s="2" t="s">
        <v>50</v>
      </c>
      <c r="AI86" s="2" t="s">
        <v>50</v>
      </c>
      <c r="AJ86" s="2" t="s">
        <v>270</v>
      </c>
      <c r="AK86" s="2" t="s">
        <v>271</v>
      </c>
      <c r="AL86" s="2" t="s">
        <v>93</v>
      </c>
    </row>
    <row r="87" ht="15.75" customHeight="1">
      <c r="A87" s="2" t="s">
        <v>635</v>
      </c>
      <c r="B87" s="2" t="s">
        <v>636</v>
      </c>
      <c r="C87" s="2" t="s">
        <v>40</v>
      </c>
      <c r="D87" s="2" t="s">
        <v>629</v>
      </c>
      <c r="E87" s="3">
        <v>44074.0</v>
      </c>
      <c r="F87" s="2">
        <v>65829.0</v>
      </c>
      <c r="G87" s="2">
        <v>29922.0</v>
      </c>
      <c r="H87" s="2" t="s">
        <v>190</v>
      </c>
      <c r="I87" s="2" t="s">
        <v>43</v>
      </c>
      <c r="J87" s="2" t="s">
        <v>463</v>
      </c>
      <c r="K87" s="2" t="s">
        <v>192</v>
      </c>
      <c r="L87" s="2" t="s">
        <v>201</v>
      </c>
      <c r="M87" s="2" t="s">
        <v>637</v>
      </c>
      <c r="N87" s="2" t="s">
        <v>638</v>
      </c>
      <c r="O87" s="2">
        <v>7728.0</v>
      </c>
      <c r="P87" s="2">
        <v>1.0</v>
      </c>
      <c r="Q87" s="2" t="s">
        <v>639</v>
      </c>
      <c r="R87" s="2">
        <v>4500.0</v>
      </c>
      <c r="S87" s="2">
        <v>39.0</v>
      </c>
      <c r="T87" s="2" t="s">
        <v>84</v>
      </c>
      <c r="U87" s="2">
        <v>819.0</v>
      </c>
      <c r="V87" s="2" t="s">
        <v>85</v>
      </c>
      <c r="W87" s="2" t="s">
        <v>640</v>
      </c>
      <c r="X87" s="2" t="s">
        <v>50</v>
      </c>
      <c r="Y87" s="2" t="s">
        <v>50</v>
      </c>
      <c r="Z87" s="2" t="s">
        <v>641</v>
      </c>
      <c r="AA87" s="2" t="s">
        <v>642</v>
      </c>
      <c r="AB87" s="2" t="s">
        <v>102</v>
      </c>
      <c r="AC87" s="2" t="s">
        <v>50</v>
      </c>
      <c r="AD87" s="2" t="s">
        <v>90</v>
      </c>
      <c r="AE87" s="2" t="s">
        <v>91</v>
      </c>
      <c r="AF87" s="2" t="s">
        <v>92</v>
      </c>
      <c r="AG87" s="2" t="s">
        <v>50</v>
      </c>
      <c r="AH87" s="2" t="s">
        <v>50</v>
      </c>
      <c r="AI87" s="2" t="s">
        <v>50</v>
      </c>
      <c r="AJ87" s="2" t="s">
        <v>270</v>
      </c>
      <c r="AK87" s="2" t="s">
        <v>271</v>
      </c>
      <c r="AL87" s="2" t="s">
        <v>93</v>
      </c>
    </row>
    <row r="88" ht="15.75" hidden="1" customHeight="1">
      <c r="A88" s="2" t="s">
        <v>451</v>
      </c>
      <c r="B88" s="2" t="s">
        <v>40</v>
      </c>
      <c r="C88" s="2" t="s">
        <v>40</v>
      </c>
      <c r="D88" s="2" t="s">
        <v>452</v>
      </c>
      <c r="E88" s="3">
        <v>44060.0</v>
      </c>
      <c r="F88" s="2">
        <v>31139.0</v>
      </c>
      <c r="G88" s="2">
        <v>14154.0</v>
      </c>
      <c r="H88" s="2" t="s">
        <v>42</v>
      </c>
      <c r="I88" s="2" t="s">
        <v>43</v>
      </c>
      <c r="J88" s="2" t="s">
        <v>643</v>
      </c>
      <c r="K88" s="2" t="s">
        <v>45</v>
      </c>
      <c r="L88" s="2" t="s">
        <v>68</v>
      </c>
      <c r="M88" s="2" t="s">
        <v>454</v>
      </c>
      <c r="N88" s="2" t="s">
        <v>455</v>
      </c>
      <c r="O88" s="2">
        <v>7728.0</v>
      </c>
      <c r="P88" s="2">
        <v>1.0</v>
      </c>
      <c r="Q88" s="2" t="s">
        <v>644</v>
      </c>
      <c r="R88" s="2" t="s">
        <v>50</v>
      </c>
      <c r="S88" s="2">
        <v>7.0</v>
      </c>
      <c r="T88" s="2" t="s">
        <v>119</v>
      </c>
      <c r="U88" s="2">
        <v>0.0</v>
      </c>
      <c r="V88" s="2" t="s">
        <v>50</v>
      </c>
      <c r="W88" s="2" t="s">
        <v>645</v>
      </c>
      <c r="X88" s="2" t="s">
        <v>53</v>
      </c>
      <c r="Y88" s="2" t="s">
        <v>646</v>
      </c>
      <c r="Z88" s="2" t="s">
        <v>647</v>
      </c>
      <c r="AA88" s="2" t="s">
        <v>648</v>
      </c>
      <c r="AB88" s="2" t="s">
        <v>89</v>
      </c>
      <c r="AC88" s="2" t="s">
        <v>50</v>
      </c>
      <c r="AD88" s="2" t="s">
        <v>58</v>
      </c>
      <c r="AE88" s="2" t="s">
        <v>59</v>
      </c>
      <c r="AF88" s="2" t="s">
        <v>60</v>
      </c>
      <c r="AG88" s="2" t="s">
        <v>61</v>
      </c>
      <c r="AH88" s="2">
        <v>10001.0</v>
      </c>
      <c r="AI88" s="2" t="s">
        <v>62</v>
      </c>
      <c r="AJ88" s="2" t="s">
        <v>40</v>
      </c>
      <c r="AK88" s="2" t="s">
        <v>461</v>
      </c>
      <c r="AL88" s="2" t="s">
        <v>64</v>
      </c>
    </row>
    <row r="89" ht="15.75" hidden="1" customHeight="1">
      <c r="A89" s="2" t="s">
        <v>649</v>
      </c>
      <c r="B89" s="2" t="s">
        <v>125</v>
      </c>
      <c r="C89" s="2" t="s">
        <v>40</v>
      </c>
      <c r="D89" s="2" t="s">
        <v>294</v>
      </c>
      <c r="E89" s="3">
        <v>44018.0</v>
      </c>
      <c r="F89" s="2">
        <v>515049.0</v>
      </c>
      <c r="G89" s="2">
        <v>234113.0</v>
      </c>
      <c r="H89" s="2" t="s">
        <v>372</v>
      </c>
      <c r="I89" s="2" t="s">
        <v>373</v>
      </c>
      <c r="J89" s="2" t="s">
        <v>650</v>
      </c>
      <c r="K89" s="2" t="s">
        <v>375</v>
      </c>
      <c r="L89" s="2" t="s">
        <v>68</v>
      </c>
      <c r="M89" s="2" t="s">
        <v>376</v>
      </c>
      <c r="N89" s="2" t="s">
        <v>377</v>
      </c>
      <c r="O89" s="2">
        <v>7728.0</v>
      </c>
      <c r="P89" s="2">
        <v>1.0</v>
      </c>
      <c r="Q89" s="2" t="s">
        <v>378</v>
      </c>
      <c r="R89" s="2" t="s">
        <v>50</v>
      </c>
      <c r="S89" s="2">
        <v>196.0</v>
      </c>
      <c r="T89" s="2" t="s">
        <v>84</v>
      </c>
      <c r="U89" s="2">
        <v>0.0</v>
      </c>
      <c r="V89" s="2" t="s">
        <v>85</v>
      </c>
      <c r="W89" s="2" t="s">
        <v>651</v>
      </c>
      <c r="X89" s="2" t="s">
        <v>50</v>
      </c>
      <c r="Y89" s="2" t="s">
        <v>50</v>
      </c>
      <c r="Z89" s="2">
        <v>161.0</v>
      </c>
      <c r="AA89" s="2" t="s">
        <v>50</v>
      </c>
      <c r="AB89" s="2" t="s">
        <v>102</v>
      </c>
      <c r="AC89" s="2" t="s">
        <v>50</v>
      </c>
      <c r="AD89" s="2" t="s">
        <v>381</v>
      </c>
      <c r="AE89" s="2" t="s">
        <v>50</v>
      </c>
      <c r="AF89" s="2" t="s">
        <v>50</v>
      </c>
      <c r="AG89" s="2" t="s">
        <v>50</v>
      </c>
      <c r="AH89" s="2" t="s">
        <v>50</v>
      </c>
      <c r="AI89" s="2" t="s">
        <v>50</v>
      </c>
      <c r="AJ89" s="2" t="s">
        <v>125</v>
      </c>
      <c r="AK89" s="2" t="s">
        <v>376</v>
      </c>
      <c r="AL89" s="2" t="s">
        <v>382</v>
      </c>
    </row>
    <row r="90" ht="15.75" customHeight="1">
      <c r="A90" s="2" t="s">
        <v>652</v>
      </c>
      <c r="B90" s="2" t="s">
        <v>636</v>
      </c>
      <c r="C90" s="2" t="s">
        <v>40</v>
      </c>
      <c r="D90" s="2" t="s">
        <v>653</v>
      </c>
      <c r="E90" s="3">
        <v>44011.0</v>
      </c>
      <c r="F90" s="2">
        <v>44070.0</v>
      </c>
      <c r="G90" s="2">
        <v>20032.0</v>
      </c>
      <c r="H90" s="2" t="s">
        <v>190</v>
      </c>
      <c r="I90" s="2" t="s">
        <v>43</v>
      </c>
      <c r="J90" s="2" t="s">
        <v>561</v>
      </c>
      <c r="K90" s="2" t="s">
        <v>192</v>
      </c>
      <c r="L90" s="2" t="s">
        <v>201</v>
      </c>
      <c r="M90" s="2" t="s">
        <v>654</v>
      </c>
      <c r="N90" s="2" t="s">
        <v>655</v>
      </c>
      <c r="O90" s="2">
        <v>7728.0</v>
      </c>
      <c r="P90" s="2">
        <v>1.0</v>
      </c>
      <c r="Q90" s="2" t="s">
        <v>656</v>
      </c>
      <c r="R90" s="2">
        <v>4500.0</v>
      </c>
      <c r="S90" s="2">
        <v>75.0</v>
      </c>
      <c r="T90" s="2" t="s">
        <v>84</v>
      </c>
      <c r="U90" s="2">
        <v>650.0</v>
      </c>
      <c r="V90" s="2" t="s">
        <v>85</v>
      </c>
      <c r="W90" s="2" t="s">
        <v>657</v>
      </c>
      <c r="X90" s="2" t="s">
        <v>50</v>
      </c>
      <c r="Y90" s="2" t="s">
        <v>50</v>
      </c>
      <c r="Z90" s="2" t="s">
        <v>658</v>
      </c>
      <c r="AA90" s="2" t="s">
        <v>659</v>
      </c>
      <c r="AB90" s="2" t="s">
        <v>102</v>
      </c>
      <c r="AC90" s="2" t="s">
        <v>50</v>
      </c>
      <c r="AD90" s="2" t="s">
        <v>90</v>
      </c>
      <c r="AE90" s="2" t="s">
        <v>91</v>
      </c>
      <c r="AF90" s="2" t="s">
        <v>92</v>
      </c>
      <c r="AG90" s="2" t="s">
        <v>50</v>
      </c>
      <c r="AH90" s="2" t="s">
        <v>50</v>
      </c>
      <c r="AI90" s="2" t="s">
        <v>50</v>
      </c>
      <c r="AJ90" s="2" t="s">
        <v>270</v>
      </c>
      <c r="AK90" s="2" t="s">
        <v>271</v>
      </c>
      <c r="AL90" s="2" t="s">
        <v>93</v>
      </c>
    </row>
    <row r="91" ht="15.75" customHeight="1">
      <c r="A91" s="2" t="s">
        <v>660</v>
      </c>
      <c r="B91" s="2" t="s">
        <v>40</v>
      </c>
      <c r="C91" s="2" t="s">
        <v>40</v>
      </c>
      <c r="D91" s="2" t="s">
        <v>76</v>
      </c>
      <c r="E91" s="3">
        <v>44011.0</v>
      </c>
      <c r="F91" s="2">
        <v>63603.0</v>
      </c>
      <c r="G91" s="2">
        <v>28910.0</v>
      </c>
      <c r="H91" s="2" t="s">
        <v>190</v>
      </c>
      <c r="I91" s="2" t="s">
        <v>43</v>
      </c>
      <c r="J91" s="2" t="s">
        <v>561</v>
      </c>
      <c r="K91" s="2" t="s">
        <v>192</v>
      </c>
      <c r="L91" s="2" t="s">
        <v>201</v>
      </c>
      <c r="M91" s="2" t="s">
        <v>575</v>
      </c>
      <c r="N91" s="2" t="s">
        <v>426</v>
      </c>
      <c r="O91" s="2">
        <v>7728.0</v>
      </c>
      <c r="P91" s="2">
        <v>1.0</v>
      </c>
      <c r="Q91" s="2" t="s">
        <v>661</v>
      </c>
      <c r="R91" s="2">
        <v>4500.0</v>
      </c>
      <c r="S91" s="2">
        <v>170.0</v>
      </c>
      <c r="T91" s="2" t="s">
        <v>84</v>
      </c>
      <c r="U91" s="2">
        <v>615.0</v>
      </c>
      <c r="V91" s="2" t="s">
        <v>85</v>
      </c>
      <c r="W91" s="2" t="s">
        <v>662</v>
      </c>
      <c r="X91" s="2" t="s">
        <v>50</v>
      </c>
      <c r="Y91" s="2" t="s">
        <v>50</v>
      </c>
      <c r="Z91" s="2" t="s">
        <v>658</v>
      </c>
      <c r="AA91" s="2" t="s">
        <v>663</v>
      </c>
      <c r="AB91" s="2" t="s">
        <v>102</v>
      </c>
      <c r="AC91" s="2" t="s">
        <v>50</v>
      </c>
      <c r="AD91" s="2" t="s">
        <v>90</v>
      </c>
      <c r="AE91" s="2" t="s">
        <v>91</v>
      </c>
      <c r="AF91" s="2" t="s">
        <v>92</v>
      </c>
      <c r="AG91" s="2" t="s">
        <v>50</v>
      </c>
      <c r="AH91" s="2" t="s">
        <v>50</v>
      </c>
      <c r="AI91" s="2" t="s">
        <v>50</v>
      </c>
      <c r="AJ91" s="2" t="s">
        <v>270</v>
      </c>
      <c r="AK91" s="2" t="s">
        <v>271</v>
      </c>
      <c r="AL91" s="2" t="s">
        <v>93</v>
      </c>
    </row>
    <row r="92" ht="15.75" customHeight="1">
      <c r="A92" s="2" t="s">
        <v>664</v>
      </c>
      <c r="B92" s="2" t="s">
        <v>40</v>
      </c>
      <c r="C92" s="2" t="s">
        <v>40</v>
      </c>
      <c r="D92" s="2" t="s">
        <v>653</v>
      </c>
      <c r="E92" s="3">
        <v>43977.0</v>
      </c>
      <c r="F92" s="2">
        <v>70724.0</v>
      </c>
      <c r="G92" s="2">
        <v>32147.0</v>
      </c>
      <c r="H92" s="2" t="s">
        <v>190</v>
      </c>
      <c r="I92" s="2" t="s">
        <v>43</v>
      </c>
      <c r="J92" s="2" t="s">
        <v>463</v>
      </c>
      <c r="K92" s="2" t="s">
        <v>192</v>
      </c>
      <c r="L92" s="2" t="s">
        <v>201</v>
      </c>
      <c r="M92" s="2" t="s">
        <v>665</v>
      </c>
      <c r="N92" s="2" t="s">
        <v>666</v>
      </c>
      <c r="O92" s="2">
        <v>7728.0</v>
      </c>
      <c r="P92" s="2">
        <v>1.0</v>
      </c>
      <c r="Q92" s="2" t="s">
        <v>667</v>
      </c>
      <c r="R92" s="2">
        <v>4500.0</v>
      </c>
      <c r="S92" s="2">
        <v>45.0</v>
      </c>
      <c r="T92" s="2" t="s">
        <v>84</v>
      </c>
      <c r="U92" s="2">
        <v>897.0</v>
      </c>
      <c r="V92" s="2" t="s">
        <v>85</v>
      </c>
      <c r="W92" s="2" t="s">
        <v>668</v>
      </c>
      <c r="X92" s="2" t="s">
        <v>50</v>
      </c>
      <c r="Y92" s="2" t="s">
        <v>50</v>
      </c>
      <c r="Z92" s="2" t="s">
        <v>669</v>
      </c>
      <c r="AA92" s="2" t="s">
        <v>670</v>
      </c>
      <c r="AB92" s="2" t="s">
        <v>102</v>
      </c>
      <c r="AC92" s="2" t="s">
        <v>50</v>
      </c>
      <c r="AD92" s="2" t="s">
        <v>90</v>
      </c>
      <c r="AE92" s="2" t="s">
        <v>91</v>
      </c>
      <c r="AF92" s="2" t="s">
        <v>92</v>
      </c>
      <c r="AG92" s="2" t="s">
        <v>50</v>
      </c>
      <c r="AH92" s="2" t="s">
        <v>50</v>
      </c>
      <c r="AI92" s="2" t="s">
        <v>50</v>
      </c>
      <c r="AJ92" s="2" t="s">
        <v>270</v>
      </c>
      <c r="AK92" s="2" t="s">
        <v>271</v>
      </c>
      <c r="AL92" s="2" t="s">
        <v>93</v>
      </c>
    </row>
    <row r="93" ht="15.75" customHeight="1">
      <c r="A93" s="2" t="s">
        <v>671</v>
      </c>
      <c r="B93" s="2" t="s">
        <v>40</v>
      </c>
      <c r="C93" s="2" t="s">
        <v>40</v>
      </c>
      <c r="D93" s="2" t="s">
        <v>672</v>
      </c>
      <c r="E93" s="3">
        <v>43977.0</v>
      </c>
      <c r="F93" s="2">
        <v>37566.0</v>
      </c>
      <c r="G93" s="2">
        <v>17075.0</v>
      </c>
      <c r="H93" s="2" t="s">
        <v>190</v>
      </c>
      <c r="I93" s="2" t="s">
        <v>43</v>
      </c>
      <c r="J93" s="2" t="s">
        <v>463</v>
      </c>
      <c r="K93" s="2" t="s">
        <v>192</v>
      </c>
      <c r="L93" s="2" t="s">
        <v>201</v>
      </c>
      <c r="M93" s="2" t="s">
        <v>673</v>
      </c>
      <c r="N93" s="2" t="s">
        <v>674</v>
      </c>
      <c r="O93" s="2">
        <v>7728.0</v>
      </c>
      <c r="P93" s="2">
        <v>1.0</v>
      </c>
      <c r="Q93" s="2" t="s">
        <v>675</v>
      </c>
      <c r="R93" s="2">
        <v>2200.0</v>
      </c>
      <c r="S93" s="2">
        <v>920.0</v>
      </c>
      <c r="T93" s="2" t="s">
        <v>84</v>
      </c>
      <c r="U93" s="2">
        <v>597.0</v>
      </c>
      <c r="V93" s="2" t="s">
        <v>85</v>
      </c>
      <c r="W93" s="2" t="s">
        <v>676</v>
      </c>
      <c r="X93" s="2" t="s">
        <v>50</v>
      </c>
      <c r="Y93" s="2" t="s">
        <v>50</v>
      </c>
      <c r="Z93" s="2" t="s">
        <v>669</v>
      </c>
      <c r="AA93" s="2" t="s">
        <v>677</v>
      </c>
      <c r="AB93" s="2" t="s">
        <v>102</v>
      </c>
      <c r="AC93" s="2" t="s">
        <v>50</v>
      </c>
      <c r="AD93" s="2" t="s">
        <v>90</v>
      </c>
      <c r="AE93" s="2" t="s">
        <v>91</v>
      </c>
      <c r="AF93" s="2" t="s">
        <v>92</v>
      </c>
      <c r="AG93" s="2" t="s">
        <v>50</v>
      </c>
      <c r="AH93" s="2" t="s">
        <v>50</v>
      </c>
      <c r="AI93" s="2" t="s">
        <v>50</v>
      </c>
      <c r="AJ93" s="2" t="s">
        <v>40</v>
      </c>
      <c r="AK93" s="2" t="s">
        <v>673</v>
      </c>
      <c r="AL93" s="2" t="s">
        <v>93</v>
      </c>
    </row>
    <row r="94" ht="15.75" customHeight="1">
      <c r="A94" s="2" t="s">
        <v>678</v>
      </c>
      <c r="B94" s="2" t="s">
        <v>40</v>
      </c>
      <c r="C94" s="2" t="s">
        <v>40</v>
      </c>
      <c r="D94" s="2" t="s">
        <v>76</v>
      </c>
      <c r="E94" s="3">
        <v>43977.0</v>
      </c>
      <c r="F94" s="2">
        <v>57738.0</v>
      </c>
      <c r="G94" s="2">
        <v>26245.0</v>
      </c>
      <c r="H94" s="2" t="s">
        <v>190</v>
      </c>
      <c r="I94" s="2" t="s">
        <v>43</v>
      </c>
      <c r="J94" s="2" t="s">
        <v>463</v>
      </c>
      <c r="K94" s="2" t="s">
        <v>192</v>
      </c>
      <c r="L94" s="2" t="s">
        <v>201</v>
      </c>
      <c r="M94" s="2" t="s">
        <v>575</v>
      </c>
      <c r="N94" s="2" t="s">
        <v>426</v>
      </c>
      <c r="O94" s="2">
        <v>7728.0</v>
      </c>
      <c r="P94" s="2">
        <v>1.0</v>
      </c>
      <c r="Q94" s="2" t="s">
        <v>679</v>
      </c>
      <c r="R94" s="2">
        <v>4500.0</v>
      </c>
      <c r="S94" s="2">
        <v>23.0</v>
      </c>
      <c r="T94" s="2" t="s">
        <v>84</v>
      </c>
      <c r="U94" s="2">
        <v>562.0</v>
      </c>
      <c r="V94" s="2" t="s">
        <v>85</v>
      </c>
      <c r="W94" s="2" t="s">
        <v>680</v>
      </c>
      <c r="X94" s="2" t="s">
        <v>50</v>
      </c>
      <c r="Y94" s="2" t="s">
        <v>50</v>
      </c>
      <c r="Z94" s="2" t="s">
        <v>669</v>
      </c>
      <c r="AA94" s="2" t="s">
        <v>681</v>
      </c>
      <c r="AB94" s="2" t="s">
        <v>102</v>
      </c>
      <c r="AC94" s="2" t="s">
        <v>50</v>
      </c>
      <c r="AD94" s="2" t="s">
        <v>90</v>
      </c>
      <c r="AE94" s="2" t="s">
        <v>91</v>
      </c>
      <c r="AF94" s="2" t="s">
        <v>92</v>
      </c>
      <c r="AG94" s="2" t="s">
        <v>50</v>
      </c>
      <c r="AH94" s="2" t="s">
        <v>50</v>
      </c>
      <c r="AI94" s="2" t="s">
        <v>50</v>
      </c>
      <c r="AJ94" s="2" t="s">
        <v>270</v>
      </c>
      <c r="AK94" s="2" t="s">
        <v>271</v>
      </c>
      <c r="AL94" s="2" t="s">
        <v>93</v>
      </c>
    </row>
    <row r="95" ht="15.75" customHeight="1">
      <c r="A95" s="2" t="s">
        <v>682</v>
      </c>
      <c r="B95" s="2" t="s">
        <v>40</v>
      </c>
      <c r="C95" s="2" t="s">
        <v>40</v>
      </c>
      <c r="D95" s="2" t="s">
        <v>294</v>
      </c>
      <c r="E95" s="3">
        <v>43969.0</v>
      </c>
      <c r="F95" s="2">
        <v>60891.0</v>
      </c>
      <c r="G95" s="2">
        <v>27678.0</v>
      </c>
      <c r="H95" s="2" t="s">
        <v>190</v>
      </c>
      <c r="I95" s="2" t="s">
        <v>43</v>
      </c>
      <c r="J95" s="2" t="s">
        <v>561</v>
      </c>
      <c r="K95" s="2" t="s">
        <v>192</v>
      </c>
      <c r="L95" s="2" t="s">
        <v>201</v>
      </c>
      <c r="M95" s="2" t="s">
        <v>575</v>
      </c>
      <c r="N95" s="2" t="s">
        <v>426</v>
      </c>
      <c r="O95" s="2">
        <v>7728.0</v>
      </c>
      <c r="P95" s="2">
        <v>1.0</v>
      </c>
      <c r="Q95" s="2" t="s">
        <v>683</v>
      </c>
      <c r="R95" s="2">
        <v>4500.0</v>
      </c>
      <c r="S95" s="2">
        <v>155.0</v>
      </c>
      <c r="T95" s="2" t="s">
        <v>84</v>
      </c>
      <c r="U95" s="2">
        <v>609.0</v>
      </c>
      <c r="V95" s="2" t="s">
        <v>85</v>
      </c>
      <c r="W95" s="2" t="s">
        <v>684</v>
      </c>
      <c r="X95" s="2" t="s">
        <v>50</v>
      </c>
      <c r="Y95" s="2" t="s">
        <v>50</v>
      </c>
      <c r="Z95" s="2" t="s">
        <v>685</v>
      </c>
      <c r="AA95" s="2" t="s">
        <v>686</v>
      </c>
      <c r="AB95" s="2" t="s">
        <v>102</v>
      </c>
      <c r="AC95" s="2" t="s">
        <v>50</v>
      </c>
      <c r="AD95" s="2" t="s">
        <v>90</v>
      </c>
      <c r="AE95" s="2" t="s">
        <v>91</v>
      </c>
      <c r="AF95" s="2" t="s">
        <v>92</v>
      </c>
      <c r="AG95" s="2" t="s">
        <v>50</v>
      </c>
      <c r="AH95" s="2" t="s">
        <v>50</v>
      </c>
      <c r="AI95" s="2" t="s">
        <v>50</v>
      </c>
      <c r="AJ95" s="2" t="s">
        <v>270</v>
      </c>
      <c r="AK95" s="2" t="s">
        <v>271</v>
      </c>
      <c r="AL95" s="2" t="s">
        <v>93</v>
      </c>
    </row>
    <row r="96" ht="15.75" customHeight="1">
      <c r="A96" s="2" t="s">
        <v>687</v>
      </c>
      <c r="B96" s="2" t="s">
        <v>40</v>
      </c>
      <c r="C96" s="2" t="s">
        <v>40</v>
      </c>
      <c r="D96" s="2" t="s">
        <v>653</v>
      </c>
      <c r="E96" s="3">
        <v>43914.0</v>
      </c>
      <c r="F96" s="2">
        <v>58466.0</v>
      </c>
      <c r="G96" s="2">
        <v>26575.0</v>
      </c>
      <c r="H96" s="2" t="s">
        <v>190</v>
      </c>
      <c r="I96" s="2" t="s">
        <v>43</v>
      </c>
      <c r="J96" s="2" t="s">
        <v>688</v>
      </c>
      <c r="K96" s="2" t="s">
        <v>192</v>
      </c>
      <c r="L96" s="2" t="s">
        <v>201</v>
      </c>
      <c r="M96" s="2" t="s">
        <v>484</v>
      </c>
      <c r="N96" s="2" t="s">
        <v>689</v>
      </c>
      <c r="O96" s="2">
        <v>7728.0</v>
      </c>
      <c r="P96" s="2">
        <v>1.0</v>
      </c>
      <c r="Q96" s="2" t="s">
        <v>690</v>
      </c>
      <c r="R96" s="2">
        <v>4500.0</v>
      </c>
      <c r="S96" s="2">
        <v>36.0</v>
      </c>
      <c r="T96" s="2" t="s">
        <v>84</v>
      </c>
      <c r="U96" s="2">
        <v>768.0</v>
      </c>
      <c r="V96" s="2" t="s">
        <v>85</v>
      </c>
      <c r="W96" s="2" t="s">
        <v>691</v>
      </c>
      <c r="X96" s="2" t="s">
        <v>50</v>
      </c>
      <c r="Y96" s="2" t="s">
        <v>50</v>
      </c>
      <c r="Z96" s="2" t="s">
        <v>692</v>
      </c>
      <c r="AA96" s="2" t="s">
        <v>693</v>
      </c>
      <c r="AB96" s="2" t="s">
        <v>110</v>
      </c>
      <c r="AC96" s="2" t="s">
        <v>50</v>
      </c>
      <c r="AD96" s="2" t="s">
        <v>90</v>
      </c>
      <c r="AE96" s="2" t="s">
        <v>91</v>
      </c>
      <c r="AF96" s="2" t="s">
        <v>92</v>
      </c>
      <c r="AG96" s="2" t="s">
        <v>50</v>
      </c>
      <c r="AH96" s="2" t="s">
        <v>50</v>
      </c>
      <c r="AI96" s="2" t="s">
        <v>50</v>
      </c>
      <c r="AJ96" s="2" t="s">
        <v>270</v>
      </c>
      <c r="AK96" s="2" t="s">
        <v>271</v>
      </c>
      <c r="AL96" s="2" t="s">
        <v>93</v>
      </c>
    </row>
    <row r="97" ht="15.75" customHeight="1">
      <c r="A97" s="2" t="s">
        <v>694</v>
      </c>
      <c r="B97" s="2" t="s">
        <v>40</v>
      </c>
      <c r="C97" s="2" t="s">
        <v>40</v>
      </c>
      <c r="D97" s="2" t="s">
        <v>76</v>
      </c>
      <c r="E97" s="3">
        <v>43892.0</v>
      </c>
      <c r="F97" s="2">
        <v>60097.0</v>
      </c>
      <c r="G97" s="2">
        <v>27317.0</v>
      </c>
      <c r="H97" s="2" t="s">
        <v>190</v>
      </c>
      <c r="I97" s="2" t="s">
        <v>43</v>
      </c>
      <c r="J97" s="2" t="s">
        <v>695</v>
      </c>
      <c r="K97" s="2" t="s">
        <v>192</v>
      </c>
      <c r="L97" s="2" t="s">
        <v>201</v>
      </c>
      <c r="M97" s="2" t="s">
        <v>359</v>
      </c>
      <c r="N97" s="2" t="s">
        <v>426</v>
      </c>
      <c r="O97" s="2">
        <v>7728.0</v>
      </c>
      <c r="P97" s="2">
        <v>1.0</v>
      </c>
      <c r="Q97" s="2" t="s">
        <v>696</v>
      </c>
      <c r="R97" s="2">
        <v>4500.0</v>
      </c>
      <c r="S97" s="2">
        <v>360.0</v>
      </c>
      <c r="T97" s="2" t="s">
        <v>84</v>
      </c>
      <c r="U97" s="2">
        <v>602.0</v>
      </c>
      <c r="V97" s="2" t="s">
        <v>85</v>
      </c>
      <c r="W97" s="2" t="s">
        <v>697</v>
      </c>
      <c r="X97" s="2" t="s">
        <v>50</v>
      </c>
      <c r="Y97" s="2" t="s">
        <v>50</v>
      </c>
      <c r="Z97" s="2" t="s">
        <v>698</v>
      </c>
      <c r="AA97" s="2" t="s">
        <v>699</v>
      </c>
      <c r="AB97" s="2" t="s">
        <v>700</v>
      </c>
      <c r="AC97" s="2" t="s">
        <v>50</v>
      </c>
      <c r="AD97" s="2" t="s">
        <v>90</v>
      </c>
      <c r="AE97" s="2" t="s">
        <v>91</v>
      </c>
      <c r="AF97" s="2" t="s">
        <v>92</v>
      </c>
      <c r="AG97" s="2" t="s">
        <v>50</v>
      </c>
      <c r="AH97" s="2" t="s">
        <v>50</v>
      </c>
      <c r="AI97" s="2" t="s">
        <v>50</v>
      </c>
      <c r="AJ97" s="2" t="s">
        <v>270</v>
      </c>
      <c r="AK97" s="2" t="s">
        <v>271</v>
      </c>
      <c r="AL97" s="2" t="s">
        <v>93</v>
      </c>
    </row>
    <row r="98" ht="15.75" hidden="1" customHeight="1">
      <c r="A98" s="2" t="s">
        <v>701</v>
      </c>
      <c r="B98" s="2" t="s">
        <v>40</v>
      </c>
      <c r="C98" s="2" t="s">
        <v>40</v>
      </c>
      <c r="D98" s="2" t="s">
        <v>452</v>
      </c>
      <c r="E98" s="3">
        <v>43880.0</v>
      </c>
      <c r="F98" s="2">
        <v>114316.0</v>
      </c>
      <c r="G98" s="2">
        <v>51962.0</v>
      </c>
      <c r="H98" s="2" t="s">
        <v>42</v>
      </c>
      <c r="I98" s="2" t="s">
        <v>43</v>
      </c>
      <c r="J98" s="2" t="s">
        <v>702</v>
      </c>
      <c r="K98" s="2" t="s">
        <v>45</v>
      </c>
      <c r="L98" s="2" t="s">
        <v>231</v>
      </c>
      <c r="M98" s="2" t="s">
        <v>454</v>
      </c>
      <c r="N98" s="2" t="s">
        <v>48</v>
      </c>
      <c r="O98" s="2">
        <v>7728.0</v>
      </c>
      <c r="P98" s="2">
        <v>3.0</v>
      </c>
      <c r="Q98" s="2" t="s">
        <v>703</v>
      </c>
      <c r="R98" s="2" t="s">
        <v>50</v>
      </c>
      <c r="S98" s="2">
        <v>21.0</v>
      </c>
      <c r="T98" s="2" t="s">
        <v>119</v>
      </c>
      <c r="U98" s="2">
        <v>0.0</v>
      </c>
      <c r="V98" s="2" t="s">
        <v>50</v>
      </c>
      <c r="W98" s="2" t="s">
        <v>704</v>
      </c>
      <c r="X98" s="2" t="s">
        <v>53</v>
      </c>
      <c r="Y98" s="2" t="s">
        <v>705</v>
      </c>
      <c r="Z98" s="2" t="s">
        <v>647</v>
      </c>
      <c r="AA98" s="2" t="s">
        <v>706</v>
      </c>
      <c r="AB98" s="2" t="s">
        <v>510</v>
      </c>
      <c r="AC98" s="2" t="s">
        <v>50</v>
      </c>
      <c r="AD98" s="2" t="s">
        <v>58</v>
      </c>
      <c r="AE98" s="2" t="s">
        <v>59</v>
      </c>
      <c r="AF98" s="2" t="s">
        <v>60</v>
      </c>
      <c r="AG98" s="2" t="s">
        <v>61</v>
      </c>
      <c r="AH98" s="2">
        <v>10001.0</v>
      </c>
      <c r="AI98" s="2" t="s">
        <v>62</v>
      </c>
      <c r="AJ98" s="2" t="s">
        <v>40</v>
      </c>
      <c r="AK98" s="2" t="s">
        <v>461</v>
      </c>
      <c r="AL98" s="2" t="s">
        <v>64</v>
      </c>
    </row>
    <row r="99" ht="15.75" hidden="1" customHeight="1">
      <c r="A99" s="2" t="s">
        <v>451</v>
      </c>
      <c r="B99" s="2" t="s">
        <v>40</v>
      </c>
      <c r="C99" s="2" t="s">
        <v>40</v>
      </c>
      <c r="D99" s="2" t="s">
        <v>452</v>
      </c>
      <c r="E99" s="3">
        <v>43835.0</v>
      </c>
      <c r="F99" s="2">
        <v>38544.0</v>
      </c>
      <c r="G99" s="2">
        <v>17520.0</v>
      </c>
      <c r="H99" s="2" t="s">
        <v>42</v>
      </c>
      <c r="I99" s="2" t="s">
        <v>43</v>
      </c>
      <c r="J99" s="2" t="s">
        <v>707</v>
      </c>
      <c r="K99" s="2" t="s">
        <v>45</v>
      </c>
      <c r="L99" s="2" t="s">
        <v>68</v>
      </c>
      <c r="M99" s="2" t="s">
        <v>454</v>
      </c>
      <c r="N99" s="2" t="s">
        <v>455</v>
      </c>
      <c r="O99" s="2">
        <v>7728.0</v>
      </c>
      <c r="P99" s="2">
        <v>1.0</v>
      </c>
      <c r="Q99" s="2" t="s">
        <v>708</v>
      </c>
      <c r="R99" s="2" t="s">
        <v>50</v>
      </c>
      <c r="S99" s="2">
        <v>6.0</v>
      </c>
      <c r="T99" s="2" t="s">
        <v>119</v>
      </c>
      <c r="U99" s="2">
        <v>0.0</v>
      </c>
      <c r="V99" s="2" t="s">
        <v>50</v>
      </c>
      <c r="W99" s="2" t="s">
        <v>709</v>
      </c>
      <c r="X99" s="2" t="s">
        <v>53</v>
      </c>
      <c r="Y99" s="2" t="s">
        <v>710</v>
      </c>
      <c r="Z99" s="2">
        <v>520.0</v>
      </c>
      <c r="AA99" s="2" t="s">
        <v>711</v>
      </c>
      <c r="AB99" s="2" t="s">
        <v>110</v>
      </c>
      <c r="AC99" s="2" t="s">
        <v>50</v>
      </c>
      <c r="AD99" s="2" t="s">
        <v>58</v>
      </c>
      <c r="AE99" s="2" t="s">
        <v>59</v>
      </c>
      <c r="AF99" s="2" t="s">
        <v>60</v>
      </c>
      <c r="AG99" s="2" t="s">
        <v>61</v>
      </c>
      <c r="AH99" s="2">
        <v>10001.0</v>
      </c>
      <c r="AI99" s="2" t="s">
        <v>62</v>
      </c>
      <c r="AJ99" s="2" t="s">
        <v>40</v>
      </c>
      <c r="AK99" s="2" t="s">
        <v>461</v>
      </c>
      <c r="AL99" s="2" t="s">
        <v>64</v>
      </c>
    </row>
    <row r="100" ht="15.75" customHeight="1">
      <c r="A100" s="2" t="s">
        <v>712</v>
      </c>
      <c r="B100" s="2" t="s">
        <v>636</v>
      </c>
      <c r="C100" s="2" t="s">
        <v>40</v>
      </c>
      <c r="D100" s="2" t="s">
        <v>294</v>
      </c>
      <c r="E100" s="3">
        <v>43815.0</v>
      </c>
      <c r="F100" s="2">
        <v>56680.0</v>
      </c>
      <c r="G100" s="2">
        <v>25764.0</v>
      </c>
      <c r="H100" s="2" t="s">
        <v>190</v>
      </c>
      <c r="I100" s="2" t="s">
        <v>43</v>
      </c>
      <c r="J100" s="2" t="s">
        <v>688</v>
      </c>
      <c r="K100" s="2" t="s">
        <v>192</v>
      </c>
      <c r="L100" s="2" t="s">
        <v>201</v>
      </c>
      <c r="M100" s="2" t="s">
        <v>713</v>
      </c>
      <c r="N100" s="2" t="s">
        <v>366</v>
      </c>
      <c r="O100" s="2">
        <v>7728.0</v>
      </c>
      <c r="P100" s="2">
        <v>1.0</v>
      </c>
      <c r="Q100" s="2" t="s">
        <v>714</v>
      </c>
      <c r="R100" s="2">
        <v>4500.0</v>
      </c>
      <c r="S100" s="2">
        <v>138.0</v>
      </c>
      <c r="T100" s="2" t="s">
        <v>84</v>
      </c>
      <c r="U100" s="2">
        <v>585.0</v>
      </c>
      <c r="V100" s="2" t="s">
        <v>85</v>
      </c>
      <c r="W100" s="2" t="s">
        <v>715</v>
      </c>
      <c r="X100" s="2" t="s">
        <v>50</v>
      </c>
      <c r="Y100" s="2" t="s">
        <v>50</v>
      </c>
      <c r="Z100" s="2" t="s">
        <v>716</v>
      </c>
      <c r="AA100" s="2" t="s">
        <v>717</v>
      </c>
      <c r="AB100" s="2" t="s">
        <v>110</v>
      </c>
      <c r="AC100" s="2" t="s">
        <v>50</v>
      </c>
      <c r="AD100" s="2" t="s">
        <v>90</v>
      </c>
      <c r="AE100" s="2" t="s">
        <v>91</v>
      </c>
      <c r="AF100" s="2" t="s">
        <v>92</v>
      </c>
      <c r="AG100" s="2" t="s">
        <v>50</v>
      </c>
      <c r="AH100" s="2" t="s">
        <v>50</v>
      </c>
      <c r="AI100" s="2" t="s">
        <v>50</v>
      </c>
      <c r="AJ100" s="2" t="s">
        <v>270</v>
      </c>
      <c r="AK100" s="2" t="s">
        <v>718</v>
      </c>
      <c r="AL100" s="2" t="s">
        <v>93</v>
      </c>
    </row>
    <row r="101" ht="15.75" customHeight="1">
      <c r="A101" s="2" t="s">
        <v>719</v>
      </c>
      <c r="B101" s="2" t="s">
        <v>200</v>
      </c>
      <c r="C101" s="2" t="s">
        <v>40</v>
      </c>
      <c r="D101" s="2" t="s">
        <v>720</v>
      </c>
      <c r="E101" s="3">
        <v>43815.0</v>
      </c>
      <c r="F101" s="2">
        <v>65124.0</v>
      </c>
      <c r="G101" s="2">
        <v>29602.0</v>
      </c>
      <c r="H101" s="2" t="s">
        <v>190</v>
      </c>
      <c r="I101" s="2" t="s">
        <v>43</v>
      </c>
      <c r="J101" s="2" t="s">
        <v>688</v>
      </c>
      <c r="K101" s="2" t="s">
        <v>192</v>
      </c>
      <c r="L101" s="2" t="s">
        <v>201</v>
      </c>
      <c r="M101" s="2" t="s">
        <v>721</v>
      </c>
      <c r="N101" s="2" t="s">
        <v>722</v>
      </c>
      <c r="O101" s="2">
        <v>7728.0</v>
      </c>
      <c r="P101" s="2">
        <v>1.0</v>
      </c>
      <c r="Q101" s="2" t="s">
        <v>723</v>
      </c>
      <c r="R101" s="2">
        <v>4500.0</v>
      </c>
      <c r="S101" s="2">
        <v>33.0</v>
      </c>
      <c r="T101" s="2" t="s">
        <v>84</v>
      </c>
      <c r="U101" s="2">
        <v>782.0</v>
      </c>
      <c r="V101" s="2" t="s">
        <v>85</v>
      </c>
      <c r="W101" s="2" t="s">
        <v>724</v>
      </c>
      <c r="X101" s="2" t="s">
        <v>50</v>
      </c>
      <c r="Y101" s="2" t="s">
        <v>50</v>
      </c>
      <c r="Z101" s="2" t="s">
        <v>716</v>
      </c>
      <c r="AA101" s="2" t="s">
        <v>725</v>
      </c>
      <c r="AB101" s="2" t="s">
        <v>110</v>
      </c>
      <c r="AC101" s="2" t="s">
        <v>50</v>
      </c>
      <c r="AD101" s="2" t="s">
        <v>90</v>
      </c>
      <c r="AE101" s="2" t="s">
        <v>91</v>
      </c>
      <c r="AF101" s="2" t="s">
        <v>92</v>
      </c>
      <c r="AG101" s="2" t="s">
        <v>50</v>
      </c>
      <c r="AH101" s="2" t="s">
        <v>50</v>
      </c>
      <c r="AI101" s="2" t="s">
        <v>50</v>
      </c>
      <c r="AJ101" s="2" t="s">
        <v>270</v>
      </c>
      <c r="AK101" s="2" t="s">
        <v>271</v>
      </c>
      <c r="AL101" s="2" t="s">
        <v>93</v>
      </c>
    </row>
    <row r="102" ht="15.75" customHeight="1">
      <c r="A102" s="2" t="s">
        <v>726</v>
      </c>
      <c r="B102" s="2" t="s">
        <v>200</v>
      </c>
      <c r="C102" s="2" t="s">
        <v>40</v>
      </c>
      <c r="D102" s="2" t="s">
        <v>653</v>
      </c>
      <c r="E102" s="3">
        <v>43801.0</v>
      </c>
      <c r="F102" s="2">
        <v>57430.0</v>
      </c>
      <c r="G102" s="2">
        <v>26105.0</v>
      </c>
      <c r="H102" s="2" t="s">
        <v>190</v>
      </c>
      <c r="I102" s="2" t="s">
        <v>43</v>
      </c>
      <c r="J102" s="2" t="s">
        <v>688</v>
      </c>
      <c r="K102" s="2" t="s">
        <v>192</v>
      </c>
      <c r="L102" s="2" t="s">
        <v>201</v>
      </c>
      <c r="M102" s="2" t="s">
        <v>727</v>
      </c>
      <c r="N102" s="2" t="s">
        <v>728</v>
      </c>
      <c r="O102" s="2">
        <v>7728.0</v>
      </c>
      <c r="P102" s="2">
        <v>1.0</v>
      </c>
      <c r="Q102" s="2" t="s">
        <v>729</v>
      </c>
      <c r="R102" s="2">
        <v>4500.0</v>
      </c>
      <c r="S102" s="2">
        <v>35.0</v>
      </c>
      <c r="T102" s="2" t="s">
        <v>84</v>
      </c>
      <c r="U102" s="2">
        <v>750.0</v>
      </c>
      <c r="V102" s="2" t="s">
        <v>85</v>
      </c>
      <c r="W102" s="2" t="s">
        <v>730</v>
      </c>
      <c r="X102" s="2" t="s">
        <v>50</v>
      </c>
      <c r="Y102" s="2" t="s">
        <v>50</v>
      </c>
      <c r="Z102" s="2" t="s">
        <v>423</v>
      </c>
      <c r="AA102" s="2" t="s">
        <v>731</v>
      </c>
      <c r="AB102" s="2" t="s">
        <v>110</v>
      </c>
      <c r="AC102" s="2" t="s">
        <v>50</v>
      </c>
      <c r="AD102" s="2" t="s">
        <v>90</v>
      </c>
      <c r="AE102" s="2" t="s">
        <v>91</v>
      </c>
      <c r="AF102" s="2" t="s">
        <v>92</v>
      </c>
      <c r="AG102" s="2" t="s">
        <v>50</v>
      </c>
      <c r="AH102" s="2" t="s">
        <v>50</v>
      </c>
      <c r="AI102" s="2" t="s">
        <v>50</v>
      </c>
      <c r="AJ102" s="2" t="s">
        <v>270</v>
      </c>
      <c r="AK102" s="2" t="s">
        <v>271</v>
      </c>
      <c r="AL102" s="2" t="s">
        <v>93</v>
      </c>
    </row>
    <row r="103" ht="15.75" hidden="1" customHeight="1">
      <c r="A103" s="2" t="s">
        <v>732</v>
      </c>
      <c r="B103" s="2" t="s">
        <v>733</v>
      </c>
      <c r="C103" s="2" t="s">
        <v>40</v>
      </c>
      <c r="D103" s="2" t="s">
        <v>734</v>
      </c>
      <c r="E103" s="3">
        <v>43765.0</v>
      </c>
      <c r="F103" s="2">
        <v>84942.0</v>
      </c>
      <c r="G103" s="2">
        <v>38610.0</v>
      </c>
      <c r="H103" s="2" t="s">
        <v>735</v>
      </c>
      <c r="I103" s="2" t="s">
        <v>43</v>
      </c>
      <c r="J103" s="2" t="s">
        <v>736</v>
      </c>
      <c r="K103" s="2" t="s">
        <v>737</v>
      </c>
      <c r="L103" s="2" t="s">
        <v>738</v>
      </c>
      <c r="M103" s="2" t="s">
        <v>739</v>
      </c>
      <c r="N103" s="2" t="s">
        <v>740</v>
      </c>
      <c r="O103" s="2" t="s">
        <v>50</v>
      </c>
      <c r="P103" s="2">
        <v>2.0</v>
      </c>
      <c r="Q103" s="2" t="s">
        <v>741</v>
      </c>
      <c r="R103" s="2" t="s">
        <v>742</v>
      </c>
      <c r="S103" s="2">
        <v>16.0</v>
      </c>
      <c r="T103" s="2" t="s">
        <v>84</v>
      </c>
      <c r="U103" s="2">
        <v>0.0</v>
      </c>
      <c r="V103" s="2" t="s">
        <v>496</v>
      </c>
      <c r="W103" s="2" t="s">
        <v>743</v>
      </c>
      <c r="X103" s="2" t="s">
        <v>50</v>
      </c>
      <c r="Y103" s="2" t="s">
        <v>50</v>
      </c>
      <c r="Z103" s="2" t="s">
        <v>744</v>
      </c>
      <c r="AA103" s="2" t="s">
        <v>745</v>
      </c>
      <c r="AB103" s="2" t="s">
        <v>746</v>
      </c>
      <c r="AC103" s="2" t="s">
        <v>50</v>
      </c>
      <c r="AD103" s="2" t="s">
        <v>747</v>
      </c>
      <c r="AE103" s="2" t="s">
        <v>748</v>
      </c>
      <c r="AF103" s="2" t="s">
        <v>749</v>
      </c>
      <c r="AG103" s="2" t="s">
        <v>750</v>
      </c>
      <c r="AH103" s="2">
        <v>23502.0</v>
      </c>
      <c r="AI103" s="2" t="s">
        <v>751</v>
      </c>
      <c r="AJ103" s="2" t="s">
        <v>733</v>
      </c>
      <c r="AK103" s="2" t="s">
        <v>752</v>
      </c>
      <c r="AL103" s="2" t="s">
        <v>753</v>
      </c>
    </row>
    <row r="104" ht="15.75" hidden="1" customHeight="1">
      <c r="A104" s="2" t="s">
        <v>754</v>
      </c>
      <c r="B104" s="2" t="s">
        <v>733</v>
      </c>
      <c r="C104" s="2" t="s">
        <v>40</v>
      </c>
      <c r="D104" s="2" t="s">
        <v>734</v>
      </c>
      <c r="E104" s="3">
        <v>43765.0</v>
      </c>
      <c r="F104" s="2">
        <v>86453.0</v>
      </c>
      <c r="G104" s="2">
        <v>39297.0</v>
      </c>
      <c r="H104" s="2" t="s">
        <v>735</v>
      </c>
      <c r="I104" s="2" t="s">
        <v>43</v>
      </c>
      <c r="J104" s="2" t="s">
        <v>736</v>
      </c>
      <c r="K104" s="2" t="s">
        <v>737</v>
      </c>
      <c r="L104" s="2" t="s">
        <v>755</v>
      </c>
      <c r="M104" s="2" t="s">
        <v>756</v>
      </c>
      <c r="N104" s="2" t="s">
        <v>757</v>
      </c>
      <c r="O104" s="2" t="s">
        <v>50</v>
      </c>
      <c r="P104" s="2">
        <v>2.0</v>
      </c>
      <c r="Q104" s="2" t="s">
        <v>758</v>
      </c>
      <c r="R104" s="2" t="s">
        <v>742</v>
      </c>
      <c r="S104" s="2">
        <v>16.0</v>
      </c>
      <c r="T104" s="2" t="s">
        <v>84</v>
      </c>
      <c r="U104" s="2">
        <v>0.0</v>
      </c>
      <c r="V104" s="2" t="s">
        <v>496</v>
      </c>
      <c r="W104" s="2" t="s">
        <v>759</v>
      </c>
      <c r="X104" s="2" t="s">
        <v>50</v>
      </c>
      <c r="Y104" s="2" t="s">
        <v>50</v>
      </c>
      <c r="Z104" s="2" t="s">
        <v>744</v>
      </c>
      <c r="AA104" s="2" t="s">
        <v>760</v>
      </c>
      <c r="AB104" s="2" t="s">
        <v>746</v>
      </c>
      <c r="AC104" s="2" t="s">
        <v>50</v>
      </c>
      <c r="AD104" s="2" t="s">
        <v>747</v>
      </c>
      <c r="AE104" s="2" t="s">
        <v>748</v>
      </c>
      <c r="AF104" s="2" t="s">
        <v>749</v>
      </c>
      <c r="AG104" s="2" t="s">
        <v>750</v>
      </c>
      <c r="AH104" s="2">
        <v>23502.0</v>
      </c>
      <c r="AI104" s="2" t="s">
        <v>751</v>
      </c>
      <c r="AJ104" s="2" t="s">
        <v>733</v>
      </c>
      <c r="AK104" s="2" t="s">
        <v>752</v>
      </c>
      <c r="AL104" s="2" t="s">
        <v>753</v>
      </c>
    </row>
    <row r="105" ht="15.75" customHeight="1">
      <c r="A105" s="2" t="s">
        <v>761</v>
      </c>
      <c r="B105" s="2" t="s">
        <v>762</v>
      </c>
      <c r="C105" s="2" t="s">
        <v>40</v>
      </c>
      <c r="D105" s="2" t="s">
        <v>294</v>
      </c>
      <c r="E105" s="3">
        <v>43760.0</v>
      </c>
      <c r="F105" s="2">
        <v>57981.0</v>
      </c>
      <c r="G105" s="2">
        <v>26355.0</v>
      </c>
      <c r="H105" s="2" t="s">
        <v>190</v>
      </c>
      <c r="I105" s="2" t="s">
        <v>43</v>
      </c>
      <c r="J105" s="2" t="s">
        <v>688</v>
      </c>
      <c r="K105" s="2" t="s">
        <v>192</v>
      </c>
      <c r="L105" s="2" t="s">
        <v>201</v>
      </c>
      <c r="M105" s="2" t="s">
        <v>763</v>
      </c>
      <c r="N105" s="2" t="s">
        <v>366</v>
      </c>
      <c r="O105" s="2">
        <v>7728.0</v>
      </c>
      <c r="P105" s="2">
        <v>1.0</v>
      </c>
      <c r="Q105" s="2" t="s">
        <v>764</v>
      </c>
      <c r="R105" s="2">
        <v>4500.0</v>
      </c>
      <c r="S105" s="2">
        <v>128.0</v>
      </c>
      <c r="T105" s="2" t="s">
        <v>84</v>
      </c>
      <c r="U105" s="2">
        <v>576.0</v>
      </c>
      <c r="V105" s="2" t="s">
        <v>85</v>
      </c>
      <c r="W105" s="2" t="s">
        <v>765</v>
      </c>
      <c r="X105" s="2" t="s">
        <v>50</v>
      </c>
      <c r="Y105" s="2" t="s">
        <v>50</v>
      </c>
      <c r="Z105" s="2" t="s">
        <v>766</v>
      </c>
      <c r="AA105" s="2" t="s">
        <v>767</v>
      </c>
      <c r="AB105" s="2" t="s">
        <v>110</v>
      </c>
      <c r="AC105" s="2" t="s">
        <v>50</v>
      </c>
      <c r="AD105" s="2" t="s">
        <v>90</v>
      </c>
      <c r="AE105" s="2" t="s">
        <v>91</v>
      </c>
      <c r="AF105" s="2" t="s">
        <v>92</v>
      </c>
      <c r="AG105" s="2" t="s">
        <v>50</v>
      </c>
      <c r="AH105" s="2" t="s">
        <v>50</v>
      </c>
      <c r="AI105" s="2" t="s">
        <v>50</v>
      </c>
      <c r="AJ105" s="2" t="s">
        <v>270</v>
      </c>
      <c r="AK105" s="2" t="s">
        <v>768</v>
      </c>
      <c r="AL105" s="2" t="s">
        <v>93</v>
      </c>
    </row>
    <row r="106" ht="15.75" customHeight="1">
      <c r="A106" s="2" t="s">
        <v>769</v>
      </c>
      <c r="B106" s="2" t="s">
        <v>636</v>
      </c>
      <c r="C106" s="2" t="s">
        <v>40</v>
      </c>
      <c r="D106" s="2" t="s">
        <v>294</v>
      </c>
      <c r="E106" s="3">
        <v>43760.0</v>
      </c>
      <c r="F106" s="2">
        <v>53858.0</v>
      </c>
      <c r="G106" s="2">
        <v>24481.0</v>
      </c>
      <c r="H106" s="2" t="s">
        <v>190</v>
      </c>
      <c r="I106" s="2" t="s">
        <v>43</v>
      </c>
      <c r="J106" s="2" t="s">
        <v>688</v>
      </c>
      <c r="K106" s="2" t="s">
        <v>192</v>
      </c>
      <c r="L106" s="2" t="s">
        <v>201</v>
      </c>
      <c r="M106" s="2" t="s">
        <v>713</v>
      </c>
      <c r="N106" s="2" t="s">
        <v>366</v>
      </c>
      <c r="O106" s="2">
        <v>7728.0</v>
      </c>
      <c r="P106" s="2">
        <v>1.0</v>
      </c>
      <c r="Q106" s="2" t="s">
        <v>770</v>
      </c>
      <c r="R106" s="2">
        <v>4500.0</v>
      </c>
      <c r="S106" s="2">
        <v>86.0</v>
      </c>
      <c r="T106" s="2" t="s">
        <v>84</v>
      </c>
      <c r="U106" s="2">
        <v>573.0</v>
      </c>
      <c r="V106" s="2" t="s">
        <v>85</v>
      </c>
      <c r="W106" s="2" t="s">
        <v>771</v>
      </c>
      <c r="X106" s="2" t="s">
        <v>50</v>
      </c>
      <c r="Y106" s="2" t="s">
        <v>50</v>
      </c>
      <c r="Z106" s="2" t="s">
        <v>766</v>
      </c>
      <c r="AA106" s="2" t="s">
        <v>772</v>
      </c>
      <c r="AB106" s="2" t="s">
        <v>110</v>
      </c>
      <c r="AC106" s="2" t="s">
        <v>50</v>
      </c>
      <c r="AD106" s="2" t="s">
        <v>90</v>
      </c>
      <c r="AE106" s="2" t="s">
        <v>91</v>
      </c>
      <c r="AF106" s="2" t="s">
        <v>92</v>
      </c>
      <c r="AG106" s="2" t="s">
        <v>50</v>
      </c>
      <c r="AH106" s="2" t="s">
        <v>50</v>
      </c>
      <c r="AI106" s="2" t="s">
        <v>50</v>
      </c>
      <c r="AJ106" s="2" t="s">
        <v>270</v>
      </c>
      <c r="AK106" s="2" t="s">
        <v>773</v>
      </c>
      <c r="AL106" s="2" t="s">
        <v>93</v>
      </c>
    </row>
    <row r="107" ht="15.75" customHeight="1">
      <c r="A107" s="2" t="s">
        <v>774</v>
      </c>
      <c r="B107" s="2" t="s">
        <v>636</v>
      </c>
      <c r="C107" s="2" t="s">
        <v>40</v>
      </c>
      <c r="D107" s="2" t="s">
        <v>294</v>
      </c>
      <c r="E107" s="3">
        <v>43760.0</v>
      </c>
      <c r="F107" s="2">
        <v>56923.0</v>
      </c>
      <c r="G107" s="2">
        <v>25874.0</v>
      </c>
      <c r="H107" s="2" t="s">
        <v>190</v>
      </c>
      <c r="I107" s="2" t="s">
        <v>43</v>
      </c>
      <c r="J107" s="2" t="s">
        <v>688</v>
      </c>
      <c r="K107" s="2" t="s">
        <v>192</v>
      </c>
      <c r="L107" s="2" t="s">
        <v>201</v>
      </c>
      <c r="M107" s="2" t="s">
        <v>713</v>
      </c>
      <c r="N107" s="2" t="s">
        <v>366</v>
      </c>
      <c r="O107" s="2">
        <v>7728.0</v>
      </c>
      <c r="P107" s="2">
        <v>1.0</v>
      </c>
      <c r="Q107" s="2" t="s">
        <v>775</v>
      </c>
      <c r="R107" s="2">
        <v>4500.0</v>
      </c>
      <c r="S107" s="2">
        <v>220.0</v>
      </c>
      <c r="T107" s="2" t="s">
        <v>84</v>
      </c>
      <c r="U107" s="2">
        <v>594.0</v>
      </c>
      <c r="V107" s="2" t="s">
        <v>85</v>
      </c>
      <c r="W107" s="2" t="s">
        <v>776</v>
      </c>
      <c r="X107" s="2" t="s">
        <v>50</v>
      </c>
      <c r="Y107" s="2" t="s">
        <v>50</v>
      </c>
      <c r="Z107" s="2" t="s">
        <v>766</v>
      </c>
      <c r="AA107" s="2" t="s">
        <v>777</v>
      </c>
      <c r="AB107" s="2" t="s">
        <v>110</v>
      </c>
      <c r="AC107" s="2" t="s">
        <v>50</v>
      </c>
      <c r="AD107" s="2" t="s">
        <v>90</v>
      </c>
      <c r="AE107" s="2" t="s">
        <v>91</v>
      </c>
      <c r="AF107" s="2" t="s">
        <v>92</v>
      </c>
      <c r="AG107" s="2" t="s">
        <v>50</v>
      </c>
      <c r="AH107" s="2" t="s">
        <v>50</v>
      </c>
      <c r="AI107" s="2" t="s">
        <v>50</v>
      </c>
      <c r="AJ107" s="2" t="s">
        <v>270</v>
      </c>
      <c r="AK107" s="2" t="s">
        <v>773</v>
      </c>
      <c r="AL107" s="2" t="s">
        <v>93</v>
      </c>
    </row>
    <row r="108" ht="15.75" hidden="1" customHeight="1">
      <c r="A108" s="2" t="s">
        <v>778</v>
      </c>
      <c r="B108" s="2" t="s">
        <v>733</v>
      </c>
      <c r="C108" s="2" t="s">
        <v>40</v>
      </c>
      <c r="D108" s="2" t="s">
        <v>734</v>
      </c>
      <c r="E108" s="3">
        <v>43758.0</v>
      </c>
      <c r="F108" s="2">
        <v>43028.0</v>
      </c>
      <c r="G108" s="2">
        <v>19558.0</v>
      </c>
      <c r="H108" s="2" t="s">
        <v>735</v>
      </c>
      <c r="I108" s="2" t="s">
        <v>43</v>
      </c>
      <c r="J108" s="2" t="s">
        <v>779</v>
      </c>
      <c r="K108" s="2" t="s">
        <v>737</v>
      </c>
      <c r="L108" s="2" t="s">
        <v>780</v>
      </c>
      <c r="M108" s="2" t="s">
        <v>739</v>
      </c>
      <c r="N108" s="2" t="s">
        <v>740</v>
      </c>
      <c r="O108" s="2" t="s">
        <v>50</v>
      </c>
      <c r="P108" s="2">
        <v>1.0</v>
      </c>
      <c r="Q108" s="2" t="s">
        <v>781</v>
      </c>
      <c r="R108" s="2">
        <v>2200.0</v>
      </c>
      <c r="S108" s="2">
        <v>8.0</v>
      </c>
      <c r="T108" s="2" t="s">
        <v>84</v>
      </c>
      <c r="U108" s="2">
        <v>0.0</v>
      </c>
      <c r="V108" s="2" t="s">
        <v>496</v>
      </c>
      <c r="W108" s="2" t="s">
        <v>782</v>
      </c>
      <c r="X108" s="2" t="s">
        <v>50</v>
      </c>
      <c r="Y108" s="2" t="s">
        <v>50</v>
      </c>
      <c r="Z108" s="2" t="s">
        <v>783</v>
      </c>
      <c r="AA108" s="2" t="s">
        <v>784</v>
      </c>
      <c r="AB108" s="2" t="s">
        <v>161</v>
      </c>
      <c r="AC108" s="2" t="s">
        <v>50</v>
      </c>
      <c r="AD108" s="2" t="s">
        <v>747</v>
      </c>
      <c r="AE108" s="2" t="s">
        <v>748</v>
      </c>
      <c r="AF108" s="2" t="s">
        <v>749</v>
      </c>
      <c r="AG108" s="2" t="s">
        <v>750</v>
      </c>
      <c r="AH108" s="2">
        <v>23502.0</v>
      </c>
      <c r="AI108" s="2" t="s">
        <v>751</v>
      </c>
      <c r="AJ108" s="2" t="s">
        <v>733</v>
      </c>
      <c r="AK108" s="2" t="s">
        <v>752</v>
      </c>
      <c r="AL108" s="2" t="s">
        <v>753</v>
      </c>
    </row>
    <row r="109" ht="15.75" customHeight="1">
      <c r="A109" s="2" t="s">
        <v>785</v>
      </c>
      <c r="B109" s="2" t="s">
        <v>40</v>
      </c>
      <c r="C109" s="2" t="s">
        <v>40</v>
      </c>
      <c r="D109" s="2" t="s">
        <v>294</v>
      </c>
      <c r="E109" s="3">
        <v>43745.0</v>
      </c>
      <c r="F109" s="2">
        <v>59723.0</v>
      </c>
      <c r="G109" s="2">
        <v>27147.0</v>
      </c>
      <c r="H109" s="2" t="s">
        <v>190</v>
      </c>
      <c r="I109" s="2" t="s">
        <v>43</v>
      </c>
      <c r="J109" s="2" t="s">
        <v>688</v>
      </c>
      <c r="K109" s="2" t="s">
        <v>192</v>
      </c>
      <c r="L109" s="2" t="s">
        <v>201</v>
      </c>
      <c r="M109" s="2" t="s">
        <v>786</v>
      </c>
      <c r="N109" s="2" t="s">
        <v>366</v>
      </c>
      <c r="O109" s="2">
        <v>7728.0</v>
      </c>
      <c r="P109" s="2">
        <v>1.0</v>
      </c>
      <c r="Q109" s="2" t="s">
        <v>787</v>
      </c>
      <c r="R109" s="2">
        <v>4500.0</v>
      </c>
      <c r="S109" s="2">
        <v>29.0</v>
      </c>
      <c r="T109" s="2" t="s">
        <v>84</v>
      </c>
      <c r="U109" s="2">
        <v>598.0</v>
      </c>
      <c r="V109" s="2" t="s">
        <v>85</v>
      </c>
      <c r="W109" s="2" t="s">
        <v>788</v>
      </c>
      <c r="X109" s="2" t="s">
        <v>50</v>
      </c>
      <c r="Y109" s="2" t="s">
        <v>50</v>
      </c>
      <c r="Z109" s="2" t="s">
        <v>789</v>
      </c>
      <c r="AA109" s="2" t="s">
        <v>790</v>
      </c>
      <c r="AB109" s="2" t="s">
        <v>110</v>
      </c>
      <c r="AC109" s="2" t="s">
        <v>50</v>
      </c>
      <c r="AD109" s="2" t="s">
        <v>90</v>
      </c>
      <c r="AE109" s="2" t="s">
        <v>91</v>
      </c>
      <c r="AF109" s="2" t="s">
        <v>92</v>
      </c>
      <c r="AG109" s="2" t="s">
        <v>50</v>
      </c>
      <c r="AH109" s="2" t="s">
        <v>50</v>
      </c>
      <c r="AI109" s="2" t="s">
        <v>50</v>
      </c>
      <c r="AJ109" s="2" t="s">
        <v>270</v>
      </c>
      <c r="AK109" s="2" t="s">
        <v>271</v>
      </c>
      <c r="AL109" s="2" t="s">
        <v>93</v>
      </c>
    </row>
    <row r="110" ht="15.75" customHeight="1">
      <c r="A110" s="2" t="s">
        <v>791</v>
      </c>
      <c r="B110" s="2" t="s">
        <v>40</v>
      </c>
      <c r="C110" s="2" t="s">
        <v>40</v>
      </c>
      <c r="D110" s="2" t="s">
        <v>294</v>
      </c>
      <c r="E110" s="3">
        <v>43731.0</v>
      </c>
      <c r="F110" s="2">
        <v>57849.0</v>
      </c>
      <c r="G110" s="2">
        <v>26295.0</v>
      </c>
      <c r="H110" s="2" t="s">
        <v>190</v>
      </c>
      <c r="I110" s="2" t="s">
        <v>43</v>
      </c>
      <c r="J110" s="2" t="s">
        <v>688</v>
      </c>
      <c r="K110" s="2" t="s">
        <v>192</v>
      </c>
      <c r="L110" s="2" t="s">
        <v>201</v>
      </c>
      <c r="M110" s="2" t="s">
        <v>792</v>
      </c>
      <c r="N110" s="2" t="s">
        <v>366</v>
      </c>
      <c r="O110" s="2" t="s">
        <v>50</v>
      </c>
      <c r="P110" s="2">
        <v>1.0</v>
      </c>
      <c r="Q110" s="2" t="s">
        <v>793</v>
      </c>
      <c r="R110" s="2">
        <v>4500.0</v>
      </c>
      <c r="S110" s="2">
        <v>129.0</v>
      </c>
      <c r="T110" s="2" t="s">
        <v>84</v>
      </c>
      <c r="U110" s="2">
        <v>602.0</v>
      </c>
      <c r="V110" s="2" t="s">
        <v>85</v>
      </c>
      <c r="W110" s="2" t="s">
        <v>794</v>
      </c>
      <c r="X110" s="2" t="s">
        <v>50</v>
      </c>
      <c r="Y110" s="2" t="s">
        <v>50</v>
      </c>
      <c r="Z110" s="2" t="s">
        <v>795</v>
      </c>
      <c r="AA110" s="2" t="s">
        <v>796</v>
      </c>
      <c r="AB110" s="2" t="s">
        <v>110</v>
      </c>
      <c r="AC110" s="2" t="s">
        <v>50</v>
      </c>
      <c r="AD110" s="2" t="s">
        <v>90</v>
      </c>
      <c r="AE110" s="2" t="s">
        <v>91</v>
      </c>
      <c r="AF110" s="2" t="s">
        <v>92</v>
      </c>
      <c r="AG110" s="2" t="s">
        <v>50</v>
      </c>
      <c r="AH110" s="2" t="s">
        <v>50</v>
      </c>
      <c r="AI110" s="2" t="s">
        <v>50</v>
      </c>
      <c r="AJ110" s="2" t="s">
        <v>270</v>
      </c>
      <c r="AK110" s="2" t="s">
        <v>271</v>
      </c>
      <c r="AL110" s="2" t="s">
        <v>93</v>
      </c>
    </row>
    <row r="111" ht="15.75" hidden="1" customHeight="1">
      <c r="A111" s="2" t="s">
        <v>797</v>
      </c>
      <c r="B111" s="2" t="s">
        <v>40</v>
      </c>
      <c r="C111" s="2" t="s">
        <v>40</v>
      </c>
      <c r="D111" s="2" t="s">
        <v>452</v>
      </c>
      <c r="E111" s="3">
        <v>43689.0</v>
      </c>
      <c r="F111" s="2">
        <v>152491.0</v>
      </c>
      <c r="G111" s="2">
        <v>69314.0</v>
      </c>
      <c r="H111" s="2" t="s">
        <v>42</v>
      </c>
      <c r="I111" s="2" t="s">
        <v>43</v>
      </c>
      <c r="J111" s="2" t="s">
        <v>643</v>
      </c>
      <c r="K111" s="2" t="s">
        <v>45</v>
      </c>
      <c r="L111" s="2" t="s">
        <v>798</v>
      </c>
      <c r="M111" s="2" t="s">
        <v>454</v>
      </c>
      <c r="N111" s="2" t="s">
        <v>455</v>
      </c>
      <c r="O111" s="2">
        <v>7728.0</v>
      </c>
      <c r="P111" s="2">
        <v>4.0</v>
      </c>
      <c r="Q111" s="2" t="s">
        <v>799</v>
      </c>
      <c r="R111" s="2" t="s">
        <v>50</v>
      </c>
      <c r="S111" s="2">
        <v>26.0</v>
      </c>
      <c r="T111" s="2" t="s">
        <v>119</v>
      </c>
      <c r="U111" s="2">
        <v>0.0</v>
      </c>
      <c r="V111" s="2" t="s">
        <v>50</v>
      </c>
      <c r="W111" s="2" t="s">
        <v>800</v>
      </c>
      <c r="X111" s="2" t="s">
        <v>53</v>
      </c>
      <c r="Y111" s="2" t="s">
        <v>801</v>
      </c>
      <c r="Z111" s="2" t="s">
        <v>147</v>
      </c>
      <c r="AA111" s="2" t="s">
        <v>802</v>
      </c>
      <c r="AB111" s="2" t="s">
        <v>89</v>
      </c>
      <c r="AC111" s="2" t="s">
        <v>50</v>
      </c>
      <c r="AD111" s="2" t="s">
        <v>58</v>
      </c>
      <c r="AE111" s="2" t="s">
        <v>59</v>
      </c>
      <c r="AF111" s="2" t="s">
        <v>60</v>
      </c>
      <c r="AG111" s="2" t="s">
        <v>61</v>
      </c>
      <c r="AH111" s="2">
        <v>10001.0</v>
      </c>
      <c r="AI111" s="2" t="s">
        <v>62</v>
      </c>
      <c r="AJ111" s="2" t="s">
        <v>40</v>
      </c>
      <c r="AK111" s="2" t="s">
        <v>461</v>
      </c>
      <c r="AL111" s="2" t="s">
        <v>64</v>
      </c>
    </row>
    <row r="112" ht="15.75" hidden="1" customHeight="1">
      <c r="A112" s="2" t="s">
        <v>803</v>
      </c>
      <c r="B112" s="2" t="s">
        <v>40</v>
      </c>
      <c r="C112" s="2" t="s">
        <v>40</v>
      </c>
      <c r="D112" s="2" t="s">
        <v>452</v>
      </c>
      <c r="E112" s="3">
        <v>43669.0</v>
      </c>
      <c r="F112" s="2">
        <v>169180.0</v>
      </c>
      <c r="G112" s="2">
        <v>76900.0</v>
      </c>
      <c r="H112" s="2" t="s">
        <v>42</v>
      </c>
      <c r="I112" s="2" t="s">
        <v>43</v>
      </c>
      <c r="J112" s="2" t="s">
        <v>804</v>
      </c>
      <c r="K112" s="2" t="s">
        <v>45</v>
      </c>
      <c r="L112" s="2" t="s">
        <v>798</v>
      </c>
      <c r="M112" s="2" t="s">
        <v>454</v>
      </c>
      <c r="N112" s="2" t="s">
        <v>455</v>
      </c>
      <c r="O112" s="2">
        <v>7728.0</v>
      </c>
      <c r="P112" s="2">
        <v>4.0</v>
      </c>
      <c r="Q112" s="2" t="s">
        <v>805</v>
      </c>
      <c r="R112" s="2" t="s">
        <v>806</v>
      </c>
      <c r="S112" s="2">
        <v>29.0</v>
      </c>
      <c r="T112" s="2" t="s">
        <v>119</v>
      </c>
      <c r="U112" s="2">
        <v>0.0</v>
      </c>
      <c r="V112" s="2" t="s">
        <v>50</v>
      </c>
      <c r="W112" s="2" t="s">
        <v>807</v>
      </c>
      <c r="X112" s="2" t="s">
        <v>53</v>
      </c>
      <c r="Y112" s="2" t="s">
        <v>808</v>
      </c>
      <c r="Z112" s="2" t="s">
        <v>809</v>
      </c>
      <c r="AA112" s="2" t="s">
        <v>810</v>
      </c>
      <c r="AB112" s="2" t="s">
        <v>110</v>
      </c>
      <c r="AC112" s="2" t="s">
        <v>50</v>
      </c>
      <c r="AD112" s="2" t="s">
        <v>58</v>
      </c>
      <c r="AE112" s="2" t="s">
        <v>59</v>
      </c>
      <c r="AF112" s="2" t="s">
        <v>60</v>
      </c>
      <c r="AG112" s="2" t="s">
        <v>61</v>
      </c>
      <c r="AH112" s="2">
        <v>10001.0</v>
      </c>
      <c r="AI112" s="2" t="s">
        <v>62</v>
      </c>
      <c r="AJ112" s="2" t="s">
        <v>40</v>
      </c>
      <c r="AK112" s="2" t="s">
        <v>461</v>
      </c>
      <c r="AL112" s="2" t="s">
        <v>64</v>
      </c>
    </row>
    <row r="113" ht="15.75" hidden="1" customHeight="1">
      <c r="A113" s="2" t="s">
        <v>811</v>
      </c>
      <c r="B113" s="2" t="s">
        <v>40</v>
      </c>
      <c r="C113" s="2" t="s">
        <v>40</v>
      </c>
      <c r="D113" s="2" t="s">
        <v>452</v>
      </c>
      <c r="E113" s="3">
        <v>43661.0</v>
      </c>
      <c r="F113" s="2">
        <v>42988.0</v>
      </c>
      <c r="G113" s="2">
        <v>19540.0</v>
      </c>
      <c r="H113" s="2" t="s">
        <v>42</v>
      </c>
      <c r="I113" s="2" t="s">
        <v>43</v>
      </c>
      <c r="J113" s="2" t="s">
        <v>702</v>
      </c>
      <c r="K113" s="2" t="s">
        <v>45</v>
      </c>
      <c r="L113" s="2" t="s">
        <v>68</v>
      </c>
      <c r="M113" s="2" t="s">
        <v>454</v>
      </c>
      <c r="N113" s="2" t="s">
        <v>455</v>
      </c>
      <c r="O113" s="2">
        <v>7728.0</v>
      </c>
      <c r="P113" s="2">
        <v>1.0</v>
      </c>
      <c r="Q113" s="2" t="s">
        <v>812</v>
      </c>
      <c r="R113" s="2" t="s">
        <v>50</v>
      </c>
      <c r="S113" s="2">
        <v>8.0</v>
      </c>
      <c r="T113" s="2" t="s">
        <v>119</v>
      </c>
      <c r="U113" s="2">
        <v>0.0</v>
      </c>
      <c r="V113" s="2" t="s">
        <v>50</v>
      </c>
      <c r="W113" s="2" t="s">
        <v>813</v>
      </c>
      <c r="X113" s="2" t="s">
        <v>53</v>
      </c>
      <c r="Y113" s="2" t="s">
        <v>814</v>
      </c>
      <c r="Z113" s="2" t="s">
        <v>815</v>
      </c>
      <c r="AA113" s="2" t="s">
        <v>816</v>
      </c>
      <c r="AB113" s="2" t="s">
        <v>510</v>
      </c>
      <c r="AC113" s="2" t="s">
        <v>50</v>
      </c>
      <c r="AD113" s="2" t="s">
        <v>58</v>
      </c>
      <c r="AE113" s="2" t="s">
        <v>59</v>
      </c>
      <c r="AF113" s="2" t="s">
        <v>60</v>
      </c>
      <c r="AG113" s="2" t="s">
        <v>61</v>
      </c>
      <c r="AH113" s="2">
        <v>10001.0</v>
      </c>
      <c r="AI113" s="2" t="s">
        <v>62</v>
      </c>
      <c r="AJ113" s="2" t="s">
        <v>40</v>
      </c>
      <c r="AK113" s="2" t="s">
        <v>817</v>
      </c>
      <c r="AL113" s="2" t="s">
        <v>64</v>
      </c>
    </row>
    <row r="114" ht="15.75" hidden="1" customHeight="1">
      <c r="A114" s="2" t="s">
        <v>437</v>
      </c>
      <c r="B114" s="2" t="s">
        <v>125</v>
      </c>
      <c r="C114" s="2" t="s">
        <v>40</v>
      </c>
      <c r="D114" s="2" t="s">
        <v>294</v>
      </c>
      <c r="E114" s="3">
        <v>43633.0</v>
      </c>
      <c r="F114" s="2">
        <v>383007.0</v>
      </c>
      <c r="G114" s="2">
        <v>174094.0</v>
      </c>
      <c r="H114" s="2" t="s">
        <v>372</v>
      </c>
      <c r="I114" s="2" t="s">
        <v>818</v>
      </c>
      <c r="J114" s="2" t="s">
        <v>819</v>
      </c>
      <c r="K114" s="2" t="s">
        <v>375</v>
      </c>
      <c r="L114" s="2" t="s">
        <v>68</v>
      </c>
      <c r="M114" s="2" t="s">
        <v>376</v>
      </c>
      <c r="N114" s="2" t="s">
        <v>377</v>
      </c>
      <c r="O114" s="2">
        <v>7728.0</v>
      </c>
      <c r="P114" s="2">
        <v>1.0</v>
      </c>
      <c r="Q114" s="2" t="s">
        <v>378</v>
      </c>
      <c r="R114" s="2" t="s">
        <v>50</v>
      </c>
      <c r="S114" s="2">
        <v>138.0</v>
      </c>
      <c r="T114" s="2" t="s">
        <v>84</v>
      </c>
      <c r="U114" s="2">
        <v>0.0</v>
      </c>
      <c r="V114" s="2" t="s">
        <v>85</v>
      </c>
      <c r="W114" s="2" t="s">
        <v>820</v>
      </c>
      <c r="X114" s="2" t="s">
        <v>50</v>
      </c>
      <c r="Y114" s="2" t="s">
        <v>50</v>
      </c>
      <c r="Z114" s="2">
        <v>125.0</v>
      </c>
      <c r="AA114" s="2" t="s">
        <v>50</v>
      </c>
      <c r="AB114" s="2" t="s">
        <v>102</v>
      </c>
      <c r="AC114" s="2" t="s">
        <v>50</v>
      </c>
      <c r="AD114" s="2" t="s">
        <v>381</v>
      </c>
      <c r="AE114" s="2" t="s">
        <v>50</v>
      </c>
      <c r="AF114" s="2" t="s">
        <v>50</v>
      </c>
      <c r="AG114" s="2" t="s">
        <v>50</v>
      </c>
      <c r="AH114" s="2" t="s">
        <v>50</v>
      </c>
      <c r="AI114" s="2" t="s">
        <v>50</v>
      </c>
      <c r="AJ114" s="2" t="s">
        <v>125</v>
      </c>
      <c r="AK114" s="2" t="s">
        <v>376</v>
      </c>
      <c r="AL114" s="2" t="s">
        <v>50</v>
      </c>
    </row>
    <row r="115" ht="15.75" hidden="1" customHeight="1">
      <c r="A115" s="2" t="s">
        <v>437</v>
      </c>
      <c r="B115" s="2" t="s">
        <v>125</v>
      </c>
      <c r="C115" s="2" t="s">
        <v>40</v>
      </c>
      <c r="D115" s="2" t="s">
        <v>294</v>
      </c>
      <c r="E115" s="3">
        <v>43633.0</v>
      </c>
      <c r="F115" s="2">
        <v>1282409.0</v>
      </c>
      <c r="G115" s="2">
        <v>582913.0</v>
      </c>
      <c r="H115" s="2" t="s">
        <v>372</v>
      </c>
      <c r="I115" s="2" t="s">
        <v>818</v>
      </c>
      <c r="J115" s="2" t="s">
        <v>819</v>
      </c>
      <c r="K115" s="2" t="s">
        <v>375</v>
      </c>
      <c r="L115" s="2" t="s">
        <v>68</v>
      </c>
      <c r="M115" s="2" t="s">
        <v>376</v>
      </c>
      <c r="N115" s="2" t="s">
        <v>377</v>
      </c>
      <c r="O115" s="2">
        <v>7728.0</v>
      </c>
      <c r="P115" s="2">
        <v>1.0</v>
      </c>
      <c r="Q115" s="2" t="s">
        <v>378</v>
      </c>
      <c r="R115" s="2" t="s">
        <v>50</v>
      </c>
      <c r="S115" s="2">
        <v>495.0</v>
      </c>
      <c r="T115" s="2" t="s">
        <v>84</v>
      </c>
      <c r="U115" s="2">
        <v>0.0</v>
      </c>
      <c r="V115" s="2" t="s">
        <v>85</v>
      </c>
      <c r="W115" s="2" t="s">
        <v>821</v>
      </c>
      <c r="X115" s="2" t="s">
        <v>50</v>
      </c>
      <c r="Y115" s="2" t="s">
        <v>50</v>
      </c>
      <c r="Z115" s="2">
        <v>125.0</v>
      </c>
      <c r="AA115" s="2" t="s">
        <v>50</v>
      </c>
      <c r="AB115" s="2" t="s">
        <v>102</v>
      </c>
      <c r="AC115" s="2" t="s">
        <v>50</v>
      </c>
      <c r="AD115" s="2" t="s">
        <v>381</v>
      </c>
      <c r="AE115" s="2" t="s">
        <v>50</v>
      </c>
      <c r="AF115" s="2" t="s">
        <v>50</v>
      </c>
      <c r="AG115" s="2" t="s">
        <v>50</v>
      </c>
      <c r="AH115" s="2" t="s">
        <v>50</v>
      </c>
      <c r="AI115" s="2" t="s">
        <v>50</v>
      </c>
      <c r="AJ115" s="2" t="s">
        <v>125</v>
      </c>
      <c r="AK115" s="2" t="s">
        <v>376</v>
      </c>
      <c r="AL115" s="2" t="s">
        <v>50</v>
      </c>
    </row>
    <row r="116" ht="15.75" customHeight="1">
      <c r="A116" s="2" t="s">
        <v>822</v>
      </c>
      <c r="B116" s="2" t="s">
        <v>762</v>
      </c>
      <c r="C116" s="2" t="s">
        <v>40</v>
      </c>
      <c r="D116" s="2" t="s">
        <v>294</v>
      </c>
      <c r="E116" s="3">
        <v>43619.0</v>
      </c>
      <c r="F116" s="2">
        <v>58091.0</v>
      </c>
      <c r="G116" s="2">
        <v>26405.0</v>
      </c>
      <c r="H116" s="2" t="s">
        <v>190</v>
      </c>
      <c r="I116" s="2" t="s">
        <v>43</v>
      </c>
      <c r="J116" s="2" t="s">
        <v>688</v>
      </c>
      <c r="K116" s="2" t="s">
        <v>192</v>
      </c>
      <c r="L116" s="2" t="s">
        <v>823</v>
      </c>
      <c r="M116" s="2" t="s">
        <v>824</v>
      </c>
      <c r="N116" s="2" t="s">
        <v>366</v>
      </c>
      <c r="O116" s="2" t="s">
        <v>50</v>
      </c>
      <c r="P116" s="2">
        <v>1.0</v>
      </c>
      <c r="Q116" s="2" t="s">
        <v>825</v>
      </c>
      <c r="R116" s="2">
        <v>4500.0</v>
      </c>
      <c r="S116" s="2">
        <v>112.0</v>
      </c>
      <c r="T116" s="2" t="s">
        <v>84</v>
      </c>
      <c r="U116" s="2">
        <v>560.0</v>
      </c>
      <c r="V116" s="2" t="s">
        <v>85</v>
      </c>
      <c r="W116" s="2" t="s">
        <v>826</v>
      </c>
      <c r="X116" s="2" t="s">
        <v>50</v>
      </c>
      <c r="Y116" s="2" t="s">
        <v>50</v>
      </c>
      <c r="Z116" s="2" t="s">
        <v>527</v>
      </c>
      <c r="AA116" s="2" t="s">
        <v>827</v>
      </c>
      <c r="AB116" s="2" t="s">
        <v>110</v>
      </c>
      <c r="AC116" s="2" t="s">
        <v>50</v>
      </c>
      <c r="AD116" s="2" t="s">
        <v>90</v>
      </c>
      <c r="AE116" s="2" t="s">
        <v>91</v>
      </c>
      <c r="AF116" s="2" t="s">
        <v>92</v>
      </c>
      <c r="AG116" s="2" t="s">
        <v>50</v>
      </c>
      <c r="AH116" s="2" t="s">
        <v>50</v>
      </c>
      <c r="AI116" s="2" t="s">
        <v>50</v>
      </c>
      <c r="AJ116" s="2" t="s">
        <v>270</v>
      </c>
      <c r="AK116" s="2" t="s">
        <v>271</v>
      </c>
      <c r="AL116" s="2" t="s">
        <v>93</v>
      </c>
    </row>
    <row r="117" ht="15.75" hidden="1" customHeight="1">
      <c r="A117" s="2" t="s">
        <v>828</v>
      </c>
      <c r="B117" s="2" t="s">
        <v>40</v>
      </c>
      <c r="C117" s="2" t="s">
        <v>40</v>
      </c>
      <c r="D117" s="2" t="s">
        <v>452</v>
      </c>
      <c r="E117" s="3">
        <v>43605.0</v>
      </c>
      <c r="F117" s="2">
        <v>122078.0</v>
      </c>
      <c r="G117" s="2">
        <v>55490.0</v>
      </c>
      <c r="H117" s="2" t="s">
        <v>42</v>
      </c>
      <c r="I117" s="2" t="s">
        <v>43</v>
      </c>
      <c r="J117" s="2" t="s">
        <v>829</v>
      </c>
      <c r="K117" s="2" t="s">
        <v>45</v>
      </c>
      <c r="L117" s="2" t="s">
        <v>231</v>
      </c>
      <c r="M117" s="2" t="s">
        <v>454</v>
      </c>
      <c r="N117" s="2" t="s">
        <v>455</v>
      </c>
      <c r="O117" s="2">
        <v>7728.0</v>
      </c>
      <c r="P117" s="2">
        <v>3.0</v>
      </c>
      <c r="Q117" s="2" t="s">
        <v>830</v>
      </c>
      <c r="R117" s="2" t="s">
        <v>50</v>
      </c>
      <c r="S117" s="2">
        <v>26.0</v>
      </c>
      <c r="T117" s="2" t="s">
        <v>119</v>
      </c>
      <c r="U117" s="2">
        <v>0.0</v>
      </c>
      <c r="V117" s="2" t="s">
        <v>50</v>
      </c>
      <c r="W117" s="2" t="s">
        <v>831</v>
      </c>
      <c r="X117" s="2" t="s">
        <v>53</v>
      </c>
      <c r="Y117" s="2" t="s">
        <v>832</v>
      </c>
      <c r="Z117" s="2" t="s">
        <v>833</v>
      </c>
      <c r="AA117" s="2" t="s">
        <v>834</v>
      </c>
      <c r="AB117" s="2" t="s">
        <v>89</v>
      </c>
      <c r="AC117" s="2" t="s">
        <v>50</v>
      </c>
      <c r="AD117" s="2" t="s">
        <v>58</v>
      </c>
      <c r="AE117" s="2" t="s">
        <v>59</v>
      </c>
      <c r="AF117" s="2" t="s">
        <v>60</v>
      </c>
      <c r="AG117" s="2" t="s">
        <v>61</v>
      </c>
      <c r="AH117" s="2">
        <v>10001.0</v>
      </c>
      <c r="AI117" s="2" t="s">
        <v>62</v>
      </c>
      <c r="AJ117" s="2" t="s">
        <v>40</v>
      </c>
      <c r="AK117" s="2" t="s">
        <v>461</v>
      </c>
      <c r="AL117" s="2" t="s">
        <v>64</v>
      </c>
    </row>
    <row r="118" ht="15.75" customHeight="1">
      <c r="A118" s="2" t="s">
        <v>835</v>
      </c>
      <c r="B118" s="2" t="s">
        <v>318</v>
      </c>
      <c r="C118" s="2" t="s">
        <v>40</v>
      </c>
      <c r="D118" s="2" t="s">
        <v>653</v>
      </c>
      <c r="E118" s="3">
        <v>43605.0</v>
      </c>
      <c r="F118" s="2">
        <v>41358.0</v>
      </c>
      <c r="G118" s="2">
        <v>18799.0</v>
      </c>
      <c r="H118" s="2" t="s">
        <v>190</v>
      </c>
      <c r="I118" s="2" t="s">
        <v>43</v>
      </c>
      <c r="J118" s="2" t="s">
        <v>688</v>
      </c>
      <c r="K118" s="2" t="s">
        <v>192</v>
      </c>
      <c r="L118" s="2" t="s">
        <v>836</v>
      </c>
      <c r="M118" s="2" t="s">
        <v>727</v>
      </c>
      <c r="N118" s="2" t="s">
        <v>728</v>
      </c>
      <c r="O118" s="2">
        <v>7728.0</v>
      </c>
      <c r="P118" s="2">
        <v>1.0</v>
      </c>
      <c r="Q118" s="2" t="s">
        <v>837</v>
      </c>
      <c r="R118" s="2">
        <v>4500.0</v>
      </c>
      <c r="S118" s="2">
        <v>89.0</v>
      </c>
      <c r="T118" s="2" t="s">
        <v>84</v>
      </c>
      <c r="U118" s="2">
        <v>499.0</v>
      </c>
      <c r="V118" s="2" t="s">
        <v>85</v>
      </c>
      <c r="W118" s="2" t="s">
        <v>838</v>
      </c>
      <c r="X118" s="2" t="s">
        <v>50</v>
      </c>
      <c r="Y118" s="2" t="s">
        <v>50</v>
      </c>
      <c r="Z118" s="2" t="s">
        <v>839</v>
      </c>
      <c r="AA118" s="2" t="s">
        <v>840</v>
      </c>
      <c r="AB118" s="2" t="s">
        <v>110</v>
      </c>
      <c r="AC118" s="2" t="s">
        <v>50</v>
      </c>
      <c r="AD118" s="2" t="s">
        <v>90</v>
      </c>
      <c r="AE118" s="2" t="s">
        <v>91</v>
      </c>
      <c r="AF118" s="2" t="s">
        <v>92</v>
      </c>
      <c r="AG118" s="2" t="s">
        <v>50</v>
      </c>
      <c r="AH118" s="2" t="s">
        <v>50</v>
      </c>
      <c r="AI118" s="2" t="s">
        <v>50</v>
      </c>
      <c r="AJ118" s="2" t="s">
        <v>270</v>
      </c>
      <c r="AK118" s="2" t="s">
        <v>271</v>
      </c>
      <c r="AL118" s="2" t="s">
        <v>93</v>
      </c>
    </row>
    <row r="119" ht="15.75" customHeight="1">
      <c r="A119" s="2" t="s">
        <v>841</v>
      </c>
      <c r="B119" s="2" t="s">
        <v>40</v>
      </c>
      <c r="C119" s="2" t="s">
        <v>40</v>
      </c>
      <c r="D119" s="2" t="s">
        <v>294</v>
      </c>
      <c r="E119" s="3">
        <v>43591.0</v>
      </c>
      <c r="F119" s="2">
        <v>60340.0</v>
      </c>
      <c r="G119" s="2">
        <v>27427.0</v>
      </c>
      <c r="H119" s="2" t="s">
        <v>190</v>
      </c>
      <c r="I119" s="2" t="s">
        <v>43</v>
      </c>
      <c r="J119" s="2" t="s">
        <v>688</v>
      </c>
      <c r="K119" s="2" t="s">
        <v>192</v>
      </c>
      <c r="L119" s="2" t="s">
        <v>842</v>
      </c>
      <c r="M119" s="2" t="s">
        <v>843</v>
      </c>
      <c r="N119" s="2" t="s">
        <v>366</v>
      </c>
      <c r="O119" s="2" t="s">
        <v>50</v>
      </c>
      <c r="P119" s="2">
        <v>1.0</v>
      </c>
      <c r="Q119" s="2" t="s">
        <v>844</v>
      </c>
      <c r="R119" s="2">
        <v>4500.0</v>
      </c>
      <c r="S119" s="2">
        <v>24.0</v>
      </c>
      <c r="T119" s="2" t="s">
        <v>84</v>
      </c>
      <c r="U119" s="2">
        <v>583.0</v>
      </c>
      <c r="V119" s="2" t="s">
        <v>85</v>
      </c>
      <c r="W119" s="2" t="s">
        <v>845</v>
      </c>
      <c r="X119" s="2" t="s">
        <v>50</v>
      </c>
      <c r="Y119" s="2" t="s">
        <v>50</v>
      </c>
      <c r="Z119" s="2" t="s">
        <v>698</v>
      </c>
      <c r="AA119" s="2" t="s">
        <v>846</v>
      </c>
      <c r="AB119" s="2" t="s">
        <v>110</v>
      </c>
      <c r="AC119" s="2" t="s">
        <v>50</v>
      </c>
      <c r="AD119" s="2" t="s">
        <v>90</v>
      </c>
      <c r="AE119" s="2" t="s">
        <v>91</v>
      </c>
      <c r="AF119" s="2" t="s">
        <v>92</v>
      </c>
      <c r="AG119" s="2" t="s">
        <v>50</v>
      </c>
      <c r="AH119" s="2" t="s">
        <v>50</v>
      </c>
      <c r="AI119" s="2" t="s">
        <v>50</v>
      </c>
      <c r="AJ119" s="2" t="s">
        <v>847</v>
      </c>
      <c r="AK119" s="2" t="s">
        <v>271</v>
      </c>
      <c r="AL119" s="2" t="s">
        <v>93</v>
      </c>
    </row>
    <row r="120" ht="15.75" customHeight="1">
      <c r="A120" s="2" t="s">
        <v>848</v>
      </c>
      <c r="B120" s="2" t="s">
        <v>318</v>
      </c>
      <c r="C120" s="2" t="s">
        <v>40</v>
      </c>
      <c r="D120" s="2" t="s">
        <v>653</v>
      </c>
      <c r="E120" s="3">
        <v>43584.0</v>
      </c>
      <c r="F120" s="2">
        <v>41689.0</v>
      </c>
      <c r="G120" s="2">
        <v>18950.0</v>
      </c>
      <c r="H120" s="2" t="s">
        <v>190</v>
      </c>
      <c r="I120" s="2" t="s">
        <v>43</v>
      </c>
      <c r="J120" s="2" t="s">
        <v>849</v>
      </c>
      <c r="K120" s="2" t="s">
        <v>192</v>
      </c>
      <c r="L120" s="2" t="s">
        <v>850</v>
      </c>
      <c r="M120" s="2" t="s">
        <v>727</v>
      </c>
      <c r="N120" s="2" t="s">
        <v>728</v>
      </c>
      <c r="O120" s="2">
        <v>7728.0</v>
      </c>
      <c r="P120" s="2">
        <v>1.0</v>
      </c>
      <c r="Q120" s="2" t="s">
        <v>851</v>
      </c>
      <c r="R120" s="2">
        <v>4500.0</v>
      </c>
      <c r="S120" s="2">
        <v>81.0</v>
      </c>
      <c r="T120" s="2" t="s">
        <v>84</v>
      </c>
      <c r="U120" s="2">
        <v>526.0</v>
      </c>
      <c r="V120" s="2" t="s">
        <v>85</v>
      </c>
      <c r="W120" s="2" t="s">
        <v>852</v>
      </c>
      <c r="X120" s="2" t="s">
        <v>50</v>
      </c>
      <c r="Y120" s="2" t="s">
        <v>50</v>
      </c>
      <c r="Z120" s="2" t="s">
        <v>853</v>
      </c>
      <c r="AA120" s="2" t="s">
        <v>854</v>
      </c>
      <c r="AB120" s="2" t="s">
        <v>110</v>
      </c>
      <c r="AC120" s="2" t="s">
        <v>50</v>
      </c>
      <c r="AD120" s="2" t="s">
        <v>90</v>
      </c>
      <c r="AE120" s="2" t="s">
        <v>91</v>
      </c>
      <c r="AF120" s="2" t="s">
        <v>92</v>
      </c>
      <c r="AG120" s="2" t="s">
        <v>50</v>
      </c>
      <c r="AH120" s="2" t="s">
        <v>50</v>
      </c>
      <c r="AI120" s="2" t="s">
        <v>50</v>
      </c>
      <c r="AJ120" s="2" t="s">
        <v>270</v>
      </c>
      <c r="AK120" s="2" t="s">
        <v>271</v>
      </c>
      <c r="AL120" s="2" t="s">
        <v>93</v>
      </c>
    </row>
    <row r="121" ht="15.75" customHeight="1">
      <c r="A121" s="2" t="s">
        <v>855</v>
      </c>
      <c r="B121" s="2" t="s">
        <v>40</v>
      </c>
      <c r="C121" s="2" t="s">
        <v>40</v>
      </c>
      <c r="D121" s="2" t="s">
        <v>294</v>
      </c>
      <c r="E121" s="3">
        <v>43584.0</v>
      </c>
      <c r="F121" s="2">
        <v>60384.0</v>
      </c>
      <c r="G121" s="2">
        <v>27447.0</v>
      </c>
      <c r="H121" s="2" t="s">
        <v>190</v>
      </c>
      <c r="I121" s="2" t="s">
        <v>43</v>
      </c>
      <c r="J121" s="2" t="s">
        <v>849</v>
      </c>
      <c r="K121" s="2" t="s">
        <v>192</v>
      </c>
      <c r="L121" s="2" t="s">
        <v>856</v>
      </c>
      <c r="M121" s="2" t="s">
        <v>843</v>
      </c>
      <c r="N121" s="2" t="s">
        <v>366</v>
      </c>
      <c r="O121" s="2" t="s">
        <v>50</v>
      </c>
      <c r="P121" s="2">
        <v>1.0</v>
      </c>
      <c r="Q121" s="2" t="s">
        <v>857</v>
      </c>
      <c r="R121" s="2">
        <v>4500.0</v>
      </c>
      <c r="S121" s="2">
        <v>29.0</v>
      </c>
      <c r="T121" s="2" t="s">
        <v>84</v>
      </c>
      <c r="U121" s="2">
        <v>587.0</v>
      </c>
      <c r="V121" s="2" t="s">
        <v>85</v>
      </c>
      <c r="W121" s="2" t="s">
        <v>858</v>
      </c>
      <c r="X121" s="2" t="s">
        <v>50</v>
      </c>
      <c r="Y121" s="2" t="s">
        <v>50</v>
      </c>
      <c r="Z121" s="2" t="s">
        <v>853</v>
      </c>
      <c r="AA121" s="2" t="s">
        <v>859</v>
      </c>
      <c r="AB121" s="2" t="s">
        <v>110</v>
      </c>
      <c r="AC121" s="2" t="s">
        <v>50</v>
      </c>
      <c r="AD121" s="2" t="s">
        <v>90</v>
      </c>
      <c r="AE121" s="2" t="s">
        <v>91</v>
      </c>
      <c r="AF121" s="2" t="s">
        <v>92</v>
      </c>
      <c r="AG121" s="2" t="s">
        <v>50</v>
      </c>
      <c r="AH121" s="2" t="s">
        <v>50</v>
      </c>
      <c r="AI121" s="2" t="s">
        <v>50</v>
      </c>
      <c r="AJ121" s="2" t="s">
        <v>847</v>
      </c>
      <c r="AK121" s="2" t="s">
        <v>271</v>
      </c>
      <c r="AL121" s="2" t="s">
        <v>93</v>
      </c>
    </row>
    <row r="122" ht="15.75" customHeight="1">
      <c r="A122" s="2" t="s">
        <v>822</v>
      </c>
      <c r="B122" s="2" t="s">
        <v>40</v>
      </c>
      <c r="C122" s="2" t="s">
        <v>40</v>
      </c>
      <c r="D122" s="2" t="s">
        <v>294</v>
      </c>
      <c r="E122" s="3">
        <v>43584.0</v>
      </c>
      <c r="F122" s="2">
        <v>54939.0</v>
      </c>
      <c r="G122" s="2">
        <v>24972.0</v>
      </c>
      <c r="H122" s="2" t="s">
        <v>190</v>
      </c>
      <c r="I122" s="2" t="s">
        <v>43</v>
      </c>
      <c r="J122" s="2" t="s">
        <v>849</v>
      </c>
      <c r="K122" s="2" t="s">
        <v>192</v>
      </c>
      <c r="L122" s="2" t="s">
        <v>860</v>
      </c>
      <c r="M122" s="2" t="s">
        <v>843</v>
      </c>
      <c r="N122" s="2" t="s">
        <v>366</v>
      </c>
      <c r="O122" s="2" t="s">
        <v>50</v>
      </c>
      <c r="P122" s="2">
        <v>1.0</v>
      </c>
      <c r="Q122" s="2" t="s">
        <v>861</v>
      </c>
      <c r="R122" s="2">
        <v>4500.0</v>
      </c>
      <c r="S122" s="2">
        <v>132.0</v>
      </c>
      <c r="T122" s="2" t="s">
        <v>84</v>
      </c>
      <c r="U122" s="2">
        <v>560.0</v>
      </c>
      <c r="V122" s="2" t="s">
        <v>85</v>
      </c>
      <c r="W122" s="2" t="s">
        <v>862</v>
      </c>
      <c r="X122" s="2" t="s">
        <v>50</v>
      </c>
      <c r="Y122" s="2" t="s">
        <v>50</v>
      </c>
      <c r="Z122" s="2" t="s">
        <v>853</v>
      </c>
      <c r="AA122" s="2" t="s">
        <v>863</v>
      </c>
      <c r="AB122" s="2" t="s">
        <v>110</v>
      </c>
      <c r="AC122" s="2" t="s">
        <v>50</v>
      </c>
      <c r="AD122" s="2" t="s">
        <v>90</v>
      </c>
      <c r="AE122" s="2" t="s">
        <v>91</v>
      </c>
      <c r="AF122" s="2" t="s">
        <v>92</v>
      </c>
      <c r="AG122" s="2" t="s">
        <v>50</v>
      </c>
      <c r="AH122" s="2" t="s">
        <v>50</v>
      </c>
      <c r="AI122" s="2" t="s">
        <v>50</v>
      </c>
      <c r="AJ122" s="2" t="s">
        <v>847</v>
      </c>
      <c r="AK122" s="2" t="s">
        <v>271</v>
      </c>
      <c r="AL122" s="2" t="s">
        <v>93</v>
      </c>
    </row>
    <row r="123" ht="15.75" customHeight="1">
      <c r="A123" s="2" t="s">
        <v>864</v>
      </c>
      <c r="B123" s="2" t="s">
        <v>40</v>
      </c>
      <c r="C123" s="2" t="s">
        <v>40</v>
      </c>
      <c r="D123" s="2" t="s">
        <v>294</v>
      </c>
      <c r="E123" s="3">
        <v>43584.0</v>
      </c>
      <c r="F123" s="2">
        <v>62258.0</v>
      </c>
      <c r="G123" s="2">
        <v>28299.0</v>
      </c>
      <c r="H123" s="2" t="s">
        <v>190</v>
      </c>
      <c r="I123" s="2" t="s">
        <v>43</v>
      </c>
      <c r="J123" s="2" t="s">
        <v>849</v>
      </c>
      <c r="K123" s="2" t="s">
        <v>192</v>
      </c>
      <c r="L123" s="2" t="s">
        <v>865</v>
      </c>
      <c r="M123" s="2" t="s">
        <v>843</v>
      </c>
      <c r="N123" s="2" t="s">
        <v>366</v>
      </c>
      <c r="O123" s="2" t="s">
        <v>50</v>
      </c>
      <c r="P123" s="2">
        <v>1.0</v>
      </c>
      <c r="Q123" s="2" t="s">
        <v>866</v>
      </c>
      <c r="R123" s="2">
        <v>4500.0</v>
      </c>
      <c r="S123" s="2">
        <v>27.0</v>
      </c>
      <c r="T123" s="2" t="s">
        <v>84</v>
      </c>
      <c r="U123" s="2">
        <v>593.0</v>
      </c>
      <c r="V123" s="2" t="s">
        <v>85</v>
      </c>
      <c r="W123" s="2" t="s">
        <v>867</v>
      </c>
      <c r="X123" s="2" t="s">
        <v>50</v>
      </c>
      <c r="Y123" s="2" t="s">
        <v>50</v>
      </c>
      <c r="Z123" s="2" t="s">
        <v>853</v>
      </c>
      <c r="AA123" s="2" t="s">
        <v>868</v>
      </c>
      <c r="AB123" s="2" t="s">
        <v>110</v>
      </c>
      <c r="AC123" s="2" t="s">
        <v>50</v>
      </c>
      <c r="AD123" s="2" t="s">
        <v>90</v>
      </c>
      <c r="AE123" s="2" t="s">
        <v>91</v>
      </c>
      <c r="AF123" s="2" t="s">
        <v>92</v>
      </c>
      <c r="AG123" s="2" t="s">
        <v>50</v>
      </c>
      <c r="AH123" s="2" t="s">
        <v>50</v>
      </c>
      <c r="AI123" s="2" t="s">
        <v>50</v>
      </c>
      <c r="AJ123" s="2" t="s">
        <v>847</v>
      </c>
      <c r="AK123" s="2" t="s">
        <v>271</v>
      </c>
      <c r="AL123" s="2" t="s">
        <v>93</v>
      </c>
    </row>
    <row r="124" ht="15.75" customHeight="1">
      <c r="A124" s="2" t="s">
        <v>869</v>
      </c>
      <c r="B124" s="2" t="s">
        <v>40</v>
      </c>
      <c r="C124" s="2" t="s">
        <v>40</v>
      </c>
      <c r="D124" s="2" t="s">
        <v>294</v>
      </c>
      <c r="E124" s="3">
        <v>43584.0</v>
      </c>
      <c r="F124" s="2">
        <v>53969.0</v>
      </c>
      <c r="G124" s="2">
        <v>24531.0</v>
      </c>
      <c r="H124" s="2" t="s">
        <v>190</v>
      </c>
      <c r="I124" s="2" t="s">
        <v>43</v>
      </c>
      <c r="J124" s="2" t="s">
        <v>849</v>
      </c>
      <c r="K124" s="2" t="s">
        <v>192</v>
      </c>
      <c r="L124" s="2" t="s">
        <v>870</v>
      </c>
      <c r="M124" s="2" t="s">
        <v>843</v>
      </c>
      <c r="N124" s="2" t="s">
        <v>366</v>
      </c>
      <c r="O124" s="2" t="s">
        <v>50</v>
      </c>
      <c r="P124" s="2">
        <v>1.0</v>
      </c>
      <c r="Q124" s="2" t="s">
        <v>871</v>
      </c>
      <c r="R124" s="2">
        <v>4500.0</v>
      </c>
      <c r="S124" s="2">
        <v>190.0</v>
      </c>
      <c r="T124" s="2" t="s">
        <v>84</v>
      </c>
      <c r="U124" s="2">
        <v>533.0</v>
      </c>
      <c r="V124" s="2" t="s">
        <v>85</v>
      </c>
      <c r="W124" s="2" t="s">
        <v>872</v>
      </c>
      <c r="X124" s="2" t="s">
        <v>50</v>
      </c>
      <c r="Y124" s="2" t="s">
        <v>50</v>
      </c>
      <c r="Z124" s="2" t="s">
        <v>853</v>
      </c>
      <c r="AA124" s="2" t="s">
        <v>873</v>
      </c>
      <c r="AB124" s="2" t="s">
        <v>110</v>
      </c>
      <c r="AC124" s="2" t="s">
        <v>50</v>
      </c>
      <c r="AD124" s="2" t="s">
        <v>90</v>
      </c>
      <c r="AE124" s="2" t="s">
        <v>91</v>
      </c>
      <c r="AF124" s="2" t="s">
        <v>92</v>
      </c>
      <c r="AG124" s="2" t="s">
        <v>50</v>
      </c>
      <c r="AH124" s="2" t="s">
        <v>50</v>
      </c>
      <c r="AI124" s="2" t="s">
        <v>50</v>
      </c>
      <c r="AJ124" s="2" t="s">
        <v>847</v>
      </c>
      <c r="AK124" s="2" t="s">
        <v>271</v>
      </c>
      <c r="AL124" s="2" t="s">
        <v>93</v>
      </c>
    </row>
    <row r="125" ht="15.75" customHeight="1">
      <c r="A125" s="2" t="s">
        <v>874</v>
      </c>
      <c r="B125" s="2" t="s">
        <v>40</v>
      </c>
      <c r="C125" s="2" t="s">
        <v>40</v>
      </c>
      <c r="D125" s="2" t="s">
        <v>294</v>
      </c>
      <c r="E125" s="3">
        <v>43577.0</v>
      </c>
      <c r="F125" s="2">
        <v>63779.0</v>
      </c>
      <c r="G125" s="2">
        <v>28990.0</v>
      </c>
      <c r="H125" s="2" t="s">
        <v>190</v>
      </c>
      <c r="I125" s="2" t="s">
        <v>43</v>
      </c>
      <c r="J125" s="2" t="s">
        <v>688</v>
      </c>
      <c r="K125" s="2" t="s">
        <v>192</v>
      </c>
      <c r="L125" s="2" t="s">
        <v>875</v>
      </c>
      <c r="M125" s="2" t="s">
        <v>843</v>
      </c>
      <c r="N125" s="2" t="s">
        <v>366</v>
      </c>
      <c r="O125" s="2" t="s">
        <v>50</v>
      </c>
      <c r="P125" s="2">
        <v>1.0</v>
      </c>
      <c r="Q125" s="2" t="s">
        <v>876</v>
      </c>
      <c r="R125" s="2">
        <v>4500.0</v>
      </c>
      <c r="S125" s="2">
        <v>29.0</v>
      </c>
      <c r="T125" s="2" t="s">
        <v>84</v>
      </c>
      <c r="U125" s="2">
        <v>624.0</v>
      </c>
      <c r="V125" s="2" t="s">
        <v>85</v>
      </c>
      <c r="W125" s="2" t="s">
        <v>877</v>
      </c>
      <c r="X125" s="2" t="s">
        <v>50</v>
      </c>
      <c r="Y125" s="2" t="s">
        <v>50</v>
      </c>
      <c r="Z125" s="2" t="s">
        <v>878</v>
      </c>
      <c r="AA125" s="2" t="s">
        <v>879</v>
      </c>
      <c r="AB125" s="2" t="s">
        <v>110</v>
      </c>
      <c r="AC125" s="2" t="s">
        <v>50</v>
      </c>
      <c r="AD125" s="2" t="s">
        <v>90</v>
      </c>
      <c r="AE125" s="2" t="s">
        <v>91</v>
      </c>
      <c r="AF125" s="2" t="s">
        <v>92</v>
      </c>
      <c r="AG125" s="2" t="s">
        <v>50</v>
      </c>
      <c r="AH125" s="2" t="s">
        <v>50</v>
      </c>
      <c r="AI125" s="2" t="s">
        <v>50</v>
      </c>
      <c r="AJ125" s="2" t="s">
        <v>847</v>
      </c>
      <c r="AK125" s="2" t="s">
        <v>271</v>
      </c>
      <c r="AL125" s="2" t="s">
        <v>93</v>
      </c>
    </row>
    <row r="126" ht="15.75" customHeight="1">
      <c r="A126" s="2" t="s">
        <v>880</v>
      </c>
      <c r="B126" s="2" t="s">
        <v>40</v>
      </c>
      <c r="C126" s="2" t="s">
        <v>40</v>
      </c>
      <c r="D126" s="2" t="s">
        <v>294</v>
      </c>
      <c r="E126" s="3">
        <v>43563.0</v>
      </c>
      <c r="F126" s="2">
        <v>58709.0</v>
      </c>
      <c r="G126" s="2">
        <v>26686.0</v>
      </c>
      <c r="H126" s="2" t="s">
        <v>190</v>
      </c>
      <c r="I126" s="2" t="s">
        <v>43</v>
      </c>
      <c r="J126" s="2" t="s">
        <v>688</v>
      </c>
      <c r="K126" s="2" t="s">
        <v>192</v>
      </c>
      <c r="L126" s="2" t="s">
        <v>881</v>
      </c>
      <c r="M126" s="2" t="s">
        <v>843</v>
      </c>
      <c r="N126" s="2" t="s">
        <v>366</v>
      </c>
      <c r="O126" s="2" t="s">
        <v>50</v>
      </c>
      <c r="P126" s="2">
        <v>1.0</v>
      </c>
      <c r="Q126" s="2" t="s">
        <v>882</v>
      </c>
      <c r="R126" s="2">
        <v>4500.0</v>
      </c>
      <c r="S126" s="2">
        <v>163.0</v>
      </c>
      <c r="T126" s="2" t="s">
        <v>84</v>
      </c>
      <c r="U126" s="2">
        <v>617.0</v>
      </c>
      <c r="V126" s="2" t="s">
        <v>85</v>
      </c>
      <c r="W126" s="2" t="s">
        <v>883</v>
      </c>
      <c r="X126" s="2" t="s">
        <v>50</v>
      </c>
      <c r="Y126" s="2" t="s">
        <v>50</v>
      </c>
      <c r="Z126" s="2" t="s">
        <v>884</v>
      </c>
      <c r="AA126" s="2" t="s">
        <v>885</v>
      </c>
      <c r="AB126" s="2" t="s">
        <v>110</v>
      </c>
      <c r="AC126" s="2" t="s">
        <v>50</v>
      </c>
      <c r="AD126" s="2" t="s">
        <v>90</v>
      </c>
      <c r="AE126" s="2" t="s">
        <v>91</v>
      </c>
      <c r="AF126" s="2" t="s">
        <v>92</v>
      </c>
      <c r="AG126" s="2" t="s">
        <v>50</v>
      </c>
      <c r="AH126" s="2" t="s">
        <v>50</v>
      </c>
      <c r="AI126" s="2" t="s">
        <v>50</v>
      </c>
      <c r="AJ126" s="2" t="s">
        <v>847</v>
      </c>
      <c r="AK126" s="2" t="s">
        <v>271</v>
      </c>
      <c r="AL126" s="2" t="s">
        <v>93</v>
      </c>
    </row>
    <row r="127" ht="15.75" customHeight="1">
      <c r="A127" s="2" t="s">
        <v>886</v>
      </c>
      <c r="B127" s="2" t="s">
        <v>318</v>
      </c>
      <c r="C127" s="2" t="s">
        <v>40</v>
      </c>
      <c r="D127" s="2" t="s">
        <v>653</v>
      </c>
      <c r="E127" s="3">
        <v>43556.0</v>
      </c>
      <c r="F127" s="2">
        <v>59502.0</v>
      </c>
      <c r="G127" s="2">
        <v>27046.0</v>
      </c>
      <c r="H127" s="2" t="s">
        <v>190</v>
      </c>
      <c r="I127" s="2" t="s">
        <v>43</v>
      </c>
      <c r="J127" s="2" t="s">
        <v>849</v>
      </c>
      <c r="K127" s="2" t="s">
        <v>192</v>
      </c>
      <c r="L127" s="2" t="s">
        <v>887</v>
      </c>
      <c r="M127" s="2" t="s">
        <v>727</v>
      </c>
      <c r="N127" s="2" t="s">
        <v>728</v>
      </c>
      <c r="O127" s="2">
        <v>7728.0</v>
      </c>
      <c r="P127" s="2">
        <v>1.0</v>
      </c>
      <c r="Q127" s="2" t="s">
        <v>888</v>
      </c>
      <c r="R127" s="2">
        <v>4500.0</v>
      </c>
      <c r="S127" s="2">
        <v>35.0</v>
      </c>
      <c r="T127" s="2" t="s">
        <v>84</v>
      </c>
      <c r="U127" s="2">
        <v>827.0</v>
      </c>
      <c r="V127" s="2" t="s">
        <v>85</v>
      </c>
      <c r="W127" s="2" t="s">
        <v>889</v>
      </c>
      <c r="X127" s="2" t="s">
        <v>50</v>
      </c>
      <c r="Y127" s="2" t="s">
        <v>50</v>
      </c>
      <c r="Z127" s="2" t="s">
        <v>890</v>
      </c>
      <c r="AA127" s="2" t="s">
        <v>891</v>
      </c>
      <c r="AB127" s="2" t="s">
        <v>110</v>
      </c>
      <c r="AC127" s="2" t="s">
        <v>50</v>
      </c>
      <c r="AD127" s="2" t="s">
        <v>90</v>
      </c>
      <c r="AE127" s="2" t="s">
        <v>91</v>
      </c>
      <c r="AF127" s="2" t="s">
        <v>92</v>
      </c>
      <c r="AG127" s="2" t="s">
        <v>50</v>
      </c>
      <c r="AH127" s="2" t="s">
        <v>50</v>
      </c>
      <c r="AI127" s="2" t="s">
        <v>50</v>
      </c>
      <c r="AJ127" s="2" t="s">
        <v>270</v>
      </c>
      <c r="AK127" s="2" t="s">
        <v>271</v>
      </c>
      <c r="AL127" s="2" t="s">
        <v>93</v>
      </c>
    </row>
    <row r="128" ht="15.75" customHeight="1">
      <c r="A128" s="2" t="s">
        <v>892</v>
      </c>
      <c r="B128" s="2" t="s">
        <v>40</v>
      </c>
      <c r="C128" s="2" t="s">
        <v>40</v>
      </c>
      <c r="D128" s="2" t="s">
        <v>294</v>
      </c>
      <c r="E128" s="3">
        <v>43514.0</v>
      </c>
      <c r="F128" s="2">
        <v>57364.0</v>
      </c>
      <c r="G128" s="2">
        <v>26075.0</v>
      </c>
      <c r="H128" s="2" t="s">
        <v>190</v>
      </c>
      <c r="I128" s="2" t="s">
        <v>43</v>
      </c>
      <c r="J128" s="2" t="s">
        <v>849</v>
      </c>
      <c r="K128" s="2" t="s">
        <v>192</v>
      </c>
      <c r="L128" s="2" t="s">
        <v>893</v>
      </c>
      <c r="M128" s="2" t="s">
        <v>843</v>
      </c>
      <c r="N128" s="2" t="s">
        <v>366</v>
      </c>
      <c r="O128" s="2" t="s">
        <v>50</v>
      </c>
      <c r="P128" s="2">
        <v>1.0</v>
      </c>
      <c r="Q128" s="2" t="s">
        <v>894</v>
      </c>
      <c r="R128" s="2">
        <v>4500.0</v>
      </c>
      <c r="S128" s="2">
        <v>70.0</v>
      </c>
      <c r="T128" s="2" t="s">
        <v>84</v>
      </c>
      <c r="U128" s="2">
        <v>594.0</v>
      </c>
      <c r="V128" s="2" t="s">
        <v>85</v>
      </c>
      <c r="W128" s="2" t="s">
        <v>895</v>
      </c>
      <c r="X128" s="2" t="s">
        <v>50</v>
      </c>
      <c r="Y128" s="2" t="s">
        <v>50</v>
      </c>
      <c r="Z128" s="2" t="s">
        <v>896</v>
      </c>
      <c r="AA128" s="2" t="s">
        <v>897</v>
      </c>
      <c r="AB128" s="2" t="s">
        <v>110</v>
      </c>
      <c r="AC128" s="2" t="s">
        <v>50</v>
      </c>
      <c r="AD128" s="2" t="s">
        <v>90</v>
      </c>
      <c r="AE128" s="2" t="s">
        <v>91</v>
      </c>
      <c r="AF128" s="2" t="s">
        <v>92</v>
      </c>
      <c r="AG128" s="2" t="s">
        <v>50</v>
      </c>
      <c r="AH128" s="2" t="s">
        <v>50</v>
      </c>
      <c r="AI128" s="2" t="s">
        <v>50</v>
      </c>
      <c r="AJ128" s="2" t="s">
        <v>847</v>
      </c>
      <c r="AK128" s="2" t="s">
        <v>271</v>
      </c>
      <c r="AL128" s="2" t="s">
        <v>93</v>
      </c>
    </row>
    <row r="129" ht="15.75" customHeight="1">
      <c r="A129" s="2" t="s">
        <v>898</v>
      </c>
      <c r="B129" s="2" t="s">
        <v>636</v>
      </c>
      <c r="C129" s="2" t="s">
        <v>40</v>
      </c>
      <c r="D129" s="2" t="s">
        <v>720</v>
      </c>
      <c r="E129" s="3">
        <v>43514.0</v>
      </c>
      <c r="F129" s="2">
        <v>65344.0</v>
      </c>
      <c r="G129" s="2">
        <v>29702.0</v>
      </c>
      <c r="H129" s="2" t="s">
        <v>190</v>
      </c>
      <c r="I129" s="2" t="s">
        <v>43</v>
      </c>
      <c r="J129" s="2" t="s">
        <v>849</v>
      </c>
      <c r="K129" s="2" t="s">
        <v>192</v>
      </c>
      <c r="L129" s="2" t="s">
        <v>887</v>
      </c>
      <c r="M129" s="2" t="s">
        <v>637</v>
      </c>
      <c r="N129" s="2" t="s">
        <v>899</v>
      </c>
      <c r="O129" s="2">
        <v>7728.0</v>
      </c>
      <c r="P129" s="2">
        <v>1.0</v>
      </c>
      <c r="Q129" s="2" t="s">
        <v>900</v>
      </c>
      <c r="R129" s="2">
        <v>4500.0</v>
      </c>
      <c r="S129" s="2">
        <v>42.0</v>
      </c>
      <c r="T129" s="2" t="s">
        <v>84</v>
      </c>
      <c r="U129" s="2">
        <v>887.0</v>
      </c>
      <c r="V129" s="2" t="s">
        <v>85</v>
      </c>
      <c r="W129" s="2" t="s">
        <v>901</v>
      </c>
      <c r="X129" s="2" t="s">
        <v>50</v>
      </c>
      <c r="Y129" s="2" t="s">
        <v>50</v>
      </c>
      <c r="Z129" s="2" t="s">
        <v>896</v>
      </c>
      <c r="AA129" s="2" t="s">
        <v>902</v>
      </c>
      <c r="AB129" s="2" t="s">
        <v>110</v>
      </c>
      <c r="AC129" s="2" t="s">
        <v>50</v>
      </c>
      <c r="AD129" s="2" t="s">
        <v>90</v>
      </c>
      <c r="AE129" s="2" t="s">
        <v>91</v>
      </c>
      <c r="AF129" s="2" t="s">
        <v>92</v>
      </c>
      <c r="AG129" s="2" t="s">
        <v>50</v>
      </c>
      <c r="AH129" s="2" t="s">
        <v>50</v>
      </c>
      <c r="AI129" s="2" t="s">
        <v>50</v>
      </c>
      <c r="AJ129" s="2" t="s">
        <v>270</v>
      </c>
      <c r="AK129" s="2" t="s">
        <v>271</v>
      </c>
      <c r="AL129" s="2" t="s">
        <v>93</v>
      </c>
    </row>
    <row r="130" ht="15.75" customHeight="1">
      <c r="A130" s="2" t="s">
        <v>903</v>
      </c>
      <c r="B130" s="2" t="s">
        <v>75</v>
      </c>
      <c r="C130" s="2" t="s">
        <v>40</v>
      </c>
      <c r="D130" s="2" t="s">
        <v>653</v>
      </c>
      <c r="E130" s="3">
        <v>43464.0</v>
      </c>
      <c r="F130" s="2">
        <v>41865.0</v>
      </c>
      <c r="G130" s="2">
        <v>19030.0</v>
      </c>
      <c r="H130" s="2" t="s">
        <v>190</v>
      </c>
      <c r="I130" s="2" t="s">
        <v>43</v>
      </c>
      <c r="J130" s="2" t="s">
        <v>688</v>
      </c>
      <c r="K130" s="2" t="s">
        <v>192</v>
      </c>
      <c r="L130" s="2" t="s">
        <v>904</v>
      </c>
      <c r="M130" s="2" t="s">
        <v>637</v>
      </c>
      <c r="N130" s="2" t="s">
        <v>905</v>
      </c>
      <c r="O130" s="2">
        <v>7728.0</v>
      </c>
      <c r="P130" s="2">
        <v>1.0</v>
      </c>
      <c r="Q130" s="2" t="s">
        <v>906</v>
      </c>
      <c r="R130" s="2">
        <v>4500.0</v>
      </c>
      <c r="S130" s="2">
        <v>69.0</v>
      </c>
      <c r="T130" s="2" t="s">
        <v>84</v>
      </c>
      <c r="U130" s="2">
        <v>535.0</v>
      </c>
      <c r="V130" s="2" t="s">
        <v>85</v>
      </c>
      <c r="W130" s="2" t="s">
        <v>907</v>
      </c>
      <c r="X130" s="2" t="s">
        <v>50</v>
      </c>
      <c r="Y130" s="2" t="s">
        <v>50</v>
      </c>
      <c r="Z130" s="2" t="s">
        <v>908</v>
      </c>
      <c r="AA130" s="2" t="s">
        <v>909</v>
      </c>
      <c r="AB130" s="2" t="s">
        <v>110</v>
      </c>
      <c r="AC130" s="2" t="s">
        <v>50</v>
      </c>
      <c r="AD130" s="2" t="s">
        <v>90</v>
      </c>
      <c r="AE130" s="2" t="s">
        <v>91</v>
      </c>
      <c r="AF130" s="2" t="s">
        <v>92</v>
      </c>
      <c r="AG130" s="2" t="s">
        <v>50</v>
      </c>
      <c r="AH130" s="2" t="s">
        <v>50</v>
      </c>
      <c r="AI130" s="2" t="s">
        <v>50</v>
      </c>
      <c r="AJ130" s="2" t="s">
        <v>270</v>
      </c>
      <c r="AK130" s="2" t="s">
        <v>271</v>
      </c>
      <c r="AL130" s="2" t="s">
        <v>93</v>
      </c>
    </row>
    <row r="131" ht="15.75" customHeight="1">
      <c r="A131" s="2" t="s">
        <v>910</v>
      </c>
      <c r="B131" s="2" t="s">
        <v>911</v>
      </c>
      <c r="C131" s="2" t="s">
        <v>40</v>
      </c>
      <c r="D131" s="2" t="s">
        <v>294</v>
      </c>
      <c r="E131" s="3">
        <v>43451.0</v>
      </c>
      <c r="F131" s="2">
        <v>48942.0</v>
      </c>
      <c r="G131" s="2">
        <v>22246.0</v>
      </c>
      <c r="H131" s="2" t="s">
        <v>912</v>
      </c>
      <c r="I131" s="2" t="s">
        <v>913</v>
      </c>
      <c r="J131" s="2" t="s">
        <v>914</v>
      </c>
      <c r="K131" s="2" t="s">
        <v>915</v>
      </c>
      <c r="L131" s="2" t="s">
        <v>916</v>
      </c>
      <c r="M131" s="2" t="s">
        <v>917</v>
      </c>
      <c r="N131" s="2" t="s">
        <v>918</v>
      </c>
      <c r="O131" s="2">
        <v>7728.0</v>
      </c>
      <c r="P131" s="2">
        <v>1.0</v>
      </c>
      <c r="Q131" s="2" t="s">
        <v>919</v>
      </c>
      <c r="R131" s="2" t="s">
        <v>920</v>
      </c>
      <c r="S131" s="2">
        <v>140.0</v>
      </c>
      <c r="T131" s="2" t="s">
        <v>84</v>
      </c>
      <c r="U131" s="2">
        <v>16.0</v>
      </c>
      <c r="V131" s="2" t="s">
        <v>496</v>
      </c>
      <c r="W131" s="2" t="s">
        <v>921</v>
      </c>
      <c r="X131" s="2" t="s">
        <v>50</v>
      </c>
      <c r="Y131" s="2" t="s">
        <v>50</v>
      </c>
      <c r="Z131" s="2" t="s">
        <v>922</v>
      </c>
      <c r="AA131" s="2" t="s">
        <v>923</v>
      </c>
      <c r="AB131" s="2" t="s">
        <v>110</v>
      </c>
      <c r="AC131" s="2" t="s">
        <v>50</v>
      </c>
      <c r="AD131" s="2" t="s">
        <v>924</v>
      </c>
      <c r="AE131" s="2" t="s">
        <v>925</v>
      </c>
      <c r="AF131" s="2" t="s">
        <v>926</v>
      </c>
      <c r="AG131" s="2" t="s">
        <v>50</v>
      </c>
      <c r="AH131" s="2" t="s">
        <v>927</v>
      </c>
      <c r="AI131" s="2" t="s">
        <v>928</v>
      </c>
      <c r="AJ131" s="2" t="s">
        <v>911</v>
      </c>
      <c r="AK131" s="2" t="s">
        <v>929</v>
      </c>
      <c r="AL131" s="2" t="s">
        <v>382</v>
      </c>
    </row>
    <row r="132" ht="15.75" customHeight="1">
      <c r="A132" s="2" t="s">
        <v>930</v>
      </c>
      <c r="B132" s="2" t="s">
        <v>911</v>
      </c>
      <c r="C132" s="2" t="s">
        <v>40</v>
      </c>
      <c r="D132" s="2" t="s">
        <v>294</v>
      </c>
      <c r="E132" s="3">
        <v>43451.0</v>
      </c>
      <c r="F132" s="2">
        <v>50970.0</v>
      </c>
      <c r="G132" s="2">
        <v>23168.0</v>
      </c>
      <c r="H132" s="2" t="s">
        <v>912</v>
      </c>
      <c r="I132" s="2" t="s">
        <v>913</v>
      </c>
      <c r="J132" s="2" t="s">
        <v>914</v>
      </c>
      <c r="K132" s="2" t="s">
        <v>915</v>
      </c>
      <c r="L132" s="2" t="s">
        <v>916</v>
      </c>
      <c r="M132" s="2" t="s">
        <v>931</v>
      </c>
      <c r="N132" s="2" t="s">
        <v>918</v>
      </c>
      <c r="O132" s="2">
        <v>21613.0</v>
      </c>
      <c r="P132" s="2">
        <v>1.0</v>
      </c>
      <c r="Q132" s="2" t="s">
        <v>932</v>
      </c>
      <c r="R132" s="2" t="s">
        <v>920</v>
      </c>
      <c r="S132" s="2">
        <v>159.0</v>
      </c>
      <c r="T132" s="2" t="s">
        <v>84</v>
      </c>
      <c r="U132" s="2">
        <v>17.0</v>
      </c>
      <c r="V132" s="2" t="s">
        <v>496</v>
      </c>
      <c r="W132" s="2" t="s">
        <v>933</v>
      </c>
      <c r="X132" s="2" t="s">
        <v>50</v>
      </c>
      <c r="Y132" s="2" t="s">
        <v>50</v>
      </c>
      <c r="Z132" s="2" t="s">
        <v>922</v>
      </c>
      <c r="AA132" s="2" t="s">
        <v>934</v>
      </c>
      <c r="AB132" s="2" t="s">
        <v>110</v>
      </c>
      <c r="AC132" s="2" t="s">
        <v>50</v>
      </c>
      <c r="AD132" s="2" t="s">
        <v>924</v>
      </c>
      <c r="AE132" s="2" t="s">
        <v>925</v>
      </c>
      <c r="AF132" s="2" t="s">
        <v>926</v>
      </c>
      <c r="AG132" s="2" t="s">
        <v>50</v>
      </c>
      <c r="AH132" s="2" t="s">
        <v>927</v>
      </c>
      <c r="AI132" s="2" t="s">
        <v>928</v>
      </c>
      <c r="AJ132" s="2" t="s">
        <v>935</v>
      </c>
      <c r="AK132" s="2" t="s">
        <v>936</v>
      </c>
      <c r="AL132" s="2" t="s">
        <v>382</v>
      </c>
    </row>
    <row r="133" ht="15.75" customHeight="1">
      <c r="A133" s="2" t="s">
        <v>937</v>
      </c>
      <c r="B133" s="2" t="s">
        <v>911</v>
      </c>
      <c r="C133" s="2" t="s">
        <v>40</v>
      </c>
      <c r="D133" s="2" t="s">
        <v>294</v>
      </c>
      <c r="E133" s="3">
        <v>43444.0</v>
      </c>
      <c r="F133" s="2">
        <v>49934.0</v>
      </c>
      <c r="G133" s="2">
        <v>22697.0</v>
      </c>
      <c r="H133" s="2" t="s">
        <v>912</v>
      </c>
      <c r="I133" s="2" t="s">
        <v>913</v>
      </c>
      <c r="J133" s="2" t="s">
        <v>938</v>
      </c>
      <c r="K133" s="2" t="s">
        <v>915</v>
      </c>
      <c r="L133" s="2" t="s">
        <v>916</v>
      </c>
      <c r="M133" s="2" t="s">
        <v>931</v>
      </c>
      <c r="N133" s="2" t="s">
        <v>918</v>
      </c>
      <c r="O133" s="2">
        <v>21613.0</v>
      </c>
      <c r="P133" s="2">
        <v>1.0</v>
      </c>
      <c r="Q133" s="2" t="s">
        <v>939</v>
      </c>
      <c r="R133" s="2" t="s">
        <v>920</v>
      </c>
      <c r="S133" s="2">
        <v>160.0</v>
      </c>
      <c r="T133" s="2" t="s">
        <v>84</v>
      </c>
      <c r="U133" s="2">
        <v>18.0</v>
      </c>
      <c r="V133" s="2" t="s">
        <v>496</v>
      </c>
      <c r="W133" s="2" t="s">
        <v>940</v>
      </c>
      <c r="X133" s="2" t="s">
        <v>50</v>
      </c>
      <c r="Y133" s="2" t="s">
        <v>50</v>
      </c>
      <c r="Z133" s="2" t="s">
        <v>941</v>
      </c>
      <c r="AA133" s="2" t="s">
        <v>942</v>
      </c>
      <c r="AB133" s="2" t="s">
        <v>269</v>
      </c>
      <c r="AC133" s="2" t="s">
        <v>50</v>
      </c>
      <c r="AD133" s="2" t="s">
        <v>924</v>
      </c>
      <c r="AE133" s="2" t="s">
        <v>925</v>
      </c>
      <c r="AF133" s="2" t="s">
        <v>926</v>
      </c>
      <c r="AG133" s="2" t="s">
        <v>50</v>
      </c>
      <c r="AH133" s="2" t="s">
        <v>927</v>
      </c>
      <c r="AI133" s="2" t="s">
        <v>928</v>
      </c>
      <c r="AJ133" s="2" t="s">
        <v>935</v>
      </c>
      <c r="AK133" s="2" t="s">
        <v>936</v>
      </c>
      <c r="AL133" s="2" t="s">
        <v>382</v>
      </c>
    </row>
    <row r="134" ht="15.75" customHeight="1">
      <c r="A134" s="2" t="s">
        <v>943</v>
      </c>
      <c r="B134" s="2" t="s">
        <v>944</v>
      </c>
      <c r="C134" s="2" t="s">
        <v>40</v>
      </c>
      <c r="D134" s="2" t="s">
        <v>945</v>
      </c>
      <c r="E134" s="3">
        <v>43444.0</v>
      </c>
      <c r="F134" s="2">
        <v>53770.0</v>
      </c>
      <c r="G134" s="2">
        <v>24441.0</v>
      </c>
      <c r="H134" s="2" t="s">
        <v>912</v>
      </c>
      <c r="I134" s="2" t="s">
        <v>913</v>
      </c>
      <c r="J134" s="2" t="s">
        <v>938</v>
      </c>
      <c r="K134" s="2" t="s">
        <v>915</v>
      </c>
      <c r="L134" s="2" t="s">
        <v>916</v>
      </c>
      <c r="M134" s="2" t="s">
        <v>917</v>
      </c>
      <c r="N134" s="2" t="s">
        <v>918</v>
      </c>
      <c r="O134" s="2">
        <v>7728.0</v>
      </c>
      <c r="P134" s="2">
        <v>1.0</v>
      </c>
      <c r="Q134" s="2" t="s">
        <v>946</v>
      </c>
      <c r="R134" s="2" t="s">
        <v>920</v>
      </c>
      <c r="S134" s="2">
        <v>42.0</v>
      </c>
      <c r="T134" s="2" t="s">
        <v>84</v>
      </c>
      <c r="U134" s="2">
        <v>19.0</v>
      </c>
      <c r="V134" s="2" t="s">
        <v>496</v>
      </c>
      <c r="W134" s="2" t="s">
        <v>947</v>
      </c>
      <c r="X134" s="2" t="s">
        <v>50</v>
      </c>
      <c r="Y134" s="2" t="s">
        <v>50</v>
      </c>
      <c r="Z134" s="2" t="s">
        <v>941</v>
      </c>
      <c r="AA134" s="2" t="s">
        <v>948</v>
      </c>
      <c r="AB134" s="2" t="s">
        <v>269</v>
      </c>
      <c r="AC134" s="2" t="s">
        <v>50</v>
      </c>
      <c r="AD134" s="2" t="s">
        <v>924</v>
      </c>
      <c r="AE134" s="2" t="s">
        <v>925</v>
      </c>
      <c r="AF134" s="2" t="s">
        <v>926</v>
      </c>
      <c r="AG134" s="2" t="s">
        <v>50</v>
      </c>
      <c r="AH134" s="2" t="s">
        <v>927</v>
      </c>
      <c r="AI134" s="2" t="s">
        <v>928</v>
      </c>
      <c r="AJ134" s="2" t="s">
        <v>944</v>
      </c>
      <c r="AK134" s="2" t="s">
        <v>929</v>
      </c>
      <c r="AL134" s="2" t="s">
        <v>382</v>
      </c>
    </row>
    <row r="135" ht="15.75" customHeight="1">
      <c r="A135" s="2" t="s">
        <v>949</v>
      </c>
      <c r="B135" s="2" t="s">
        <v>75</v>
      </c>
      <c r="C135" s="2" t="s">
        <v>40</v>
      </c>
      <c r="D135" s="2" t="s">
        <v>653</v>
      </c>
      <c r="E135" s="3">
        <v>43444.0</v>
      </c>
      <c r="F135" s="2">
        <v>47289.0</v>
      </c>
      <c r="G135" s="2">
        <v>21495.0</v>
      </c>
      <c r="H135" s="2" t="s">
        <v>190</v>
      </c>
      <c r="I135" s="2" t="s">
        <v>43</v>
      </c>
      <c r="J135" s="2" t="s">
        <v>849</v>
      </c>
      <c r="K135" s="2" t="s">
        <v>192</v>
      </c>
      <c r="L135" s="2" t="s">
        <v>950</v>
      </c>
      <c r="M135" s="2" t="s">
        <v>637</v>
      </c>
      <c r="N135" s="2" t="s">
        <v>905</v>
      </c>
      <c r="O135" s="2">
        <v>7728.0</v>
      </c>
      <c r="P135" s="2">
        <v>1.0</v>
      </c>
      <c r="Q135" s="2" t="s">
        <v>951</v>
      </c>
      <c r="R135" s="2">
        <v>4500.0</v>
      </c>
      <c r="S135" s="2">
        <v>51.0</v>
      </c>
      <c r="T135" s="2" t="s">
        <v>84</v>
      </c>
      <c r="U135" s="2">
        <v>583.0</v>
      </c>
      <c r="V135" s="2" t="s">
        <v>85</v>
      </c>
      <c r="W135" s="2" t="s">
        <v>952</v>
      </c>
      <c r="X135" s="2" t="s">
        <v>50</v>
      </c>
      <c r="Y135" s="2" t="s">
        <v>50</v>
      </c>
      <c r="Z135" s="2" t="s">
        <v>716</v>
      </c>
      <c r="AA135" s="2" t="s">
        <v>953</v>
      </c>
      <c r="AB135" s="2" t="s">
        <v>110</v>
      </c>
      <c r="AC135" s="2" t="s">
        <v>50</v>
      </c>
      <c r="AD135" s="2" t="s">
        <v>90</v>
      </c>
      <c r="AE135" s="2" t="s">
        <v>91</v>
      </c>
      <c r="AF135" s="2" t="s">
        <v>92</v>
      </c>
      <c r="AG135" s="2" t="s">
        <v>50</v>
      </c>
      <c r="AH135" s="2" t="s">
        <v>50</v>
      </c>
      <c r="AI135" s="2" t="s">
        <v>50</v>
      </c>
      <c r="AJ135" s="2" t="s">
        <v>270</v>
      </c>
      <c r="AK135" s="2" t="s">
        <v>271</v>
      </c>
      <c r="AL135" s="2" t="s">
        <v>93</v>
      </c>
    </row>
    <row r="136" ht="15.75" hidden="1" customHeight="1">
      <c r="A136" s="2" t="s">
        <v>954</v>
      </c>
      <c r="B136" s="2" t="s">
        <v>955</v>
      </c>
      <c r="C136" s="2" t="s">
        <v>40</v>
      </c>
      <c r="D136" s="2" t="s">
        <v>956</v>
      </c>
      <c r="E136" s="3">
        <v>43441.0</v>
      </c>
      <c r="F136" s="2">
        <v>30017.0</v>
      </c>
      <c r="G136" s="2">
        <v>13644.0</v>
      </c>
      <c r="H136" s="2" t="s">
        <v>735</v>
      </c>
      <c r="I136" s="2" t="s">
        <v>957</v>
      </c>
      <c r="J136" s="2" t="s">
        <v>958</v>
      </c>
      <c r="K136" s="2" t="s">
        <v>737</v>
      </c>
      <c r="L136" s="2" t="s">
        <v>959</v>
      </c>
      <c r="M136" s="2" t="s">
        <v>960</v>
      </c>
      <c r="N136" s="2" t="s">
        <v>961</v>
      </c>
      <c r="O136" s="2">
        <v>7728.0</v>
      </c>
      <c r="P136" s="2">
        <v>1.0</v>
      </c>
      <c r="Q136" s="2" t="s">
        <v>962</v>
      </c>
      <c r="R136" s="2">
        <v>2200.0</v>
      </c>
      <c r="S136" s="2">
        <v>7.0</v>
      </c>
      <c r="T136" s="2" t="s">
        <v>84</v>
      </c>
      <c r="U136" s="2">
        <v>0.0</v>
      </c>
      <c r="V136" s="2" t="s">
        <v>496</v>
      </c>
      <c r="W136" s="2" t="s">
        <v>963</v>
      </c>
      <c r="X136" s="2" t="s">
        <v>50</v>
      </c>
      <c r="Y136" s="2" t="s">
        <v>50</v>
      </c>
      <c r="Z136" s="2" t="s">
        <v>964</v>
      </c>
      <c r="AA136" s="2" t="s">
        <v>965</v>
      </c>
      <c r="AB136" s="2" t="s">
        <v>110</v>
      </c>
      <c r="AC136" s="2" t="s">
        <v>50</v>
      </c>
      <c r="AD136" s="2" t="s">
        <v>747</v>
      </c>
      <c r="AE136" s="2" t="s">
        <v>748</v>
      </c>
      <c r="AF136" s="2" t="s">
        <v>749</v>
      </c>
      <c r="AG136" s="2" t="s">
        <v>750</v>
      </c>
      <c r="AH136" s="2">
        <v>23502.0</v>
      </c>
      <c r="AI136" s="2" t="s">
        <v>751</v>
      </c>
      <c r="AJ136" s="2" t="s">
        <v>966</v>
      </c>
      <c r="AK136" s="2" t="s">
        <v>967</v>
      </c>
      <c r="AL136" s="2" t="s">
        <v>753</v>
      </c>
    </row>
    <row r="137" ht="15.75" customHeight="1">
      <c r="A137" s="2" t="s">
        <v>968</v>
      </c>
      <c r="B137" s="2" t="s">
        <v>944</v>
      </c>
      <c r="C137" s="2" t="s">
        <v>40</v>
      </c>
      <c r="D137" s="2" t="s">
        <v>945</v>
      </c>
      <c r="E137" s="3">
        <v>43437.0</v>
      </c>
      <c r="F137" s="2">
        <v>49471.0</v>
      </c>
      <c r="G137" s="2">
        <v>22487.0</v>
      </c>
      <c r="H137" s="2" t="s">
        <v>912</v>
      </c>
      <c r="I137" s="2" t="s">
        <v>913</v>
      </c>
      <c r="J137" s="2" t="s">
        <v>969</v>
      </c>
      <c r="K137" s="2" t="s">
        <v>915</v>
      </c>
      <c r="L137" s="2" t="s">
        <v>916</v>
      </c>
      <c r="M137" s="2" t="s">
        <v>931</v>
      </c>
      <c r="N137" s="2" t="s">
        <v>918</v>
      </c>
      <c r="O137" s="2">
        <v>21613.0</v>
      </c>
      <c r="P137" s="2">
        <v>1.0</v>
      </c>
      <c r="Q137" s="2" t="s">
        <v>970</v>
      </c>
      <c r="R137" s="2" t="s">
        <v>920</v>
      </c>
      <c r="S137" s="2">
        <v>152.0</v>
      </c>
      <c r="T137" s="2" t="s">
        <v>84</v>
      </c>
      <c r="U137" s="2">
        <v>17.0</v>
      </c>
      <c r="V137" s="2" t="s">
        <v>496</v>
      </c>
      <c r="W137" s="2" t="s">
        <v>971</v>
      </c>
      <c r="X137" s="2" t="s">
        <v>50</v>
      </c>
      <c r="Y137" s="2" t="s">
        <v>50</v>
      </c>
      <c r="Z137" s="2" t="s">
        <v>941</v>
      </c>
      <c r="AA137" s="2" t="s">
        <v>972</v>
      </c>
      <c r="AB137" s="2" t="s">
        <v>110</v>
      </c>
      <c r="AC137" s="2" t="s">
        <v>50</v>
      </c>
      <c r="AD137" s="2" t="s">
        <v>924</v>
      </c>
      <c r="AE137" s="2" t="s">
        <v>925</v>
      </c>
      <c r="AF137" s="2" t="s">
        <v>926</v>
      </c>
      <c r="AG137" s="2" t="s">
        <v>50</v>
      </c>
      <c r="AH137" s="2" t="s">
        <v>927</v>
      </c>
      <c r="AI137" s="2" t="s">
        <v>928</v>
      </c>
      <c r="AJ137" s="2" t="s">
        <v>973</v>
      </c>
      <c r="AK137" s="2" t="s">
        <v>936</v>
      </c>
      <c r="AL137" s="2" t="s">
        <v>382</v>
      </c>
    </row>
    <row r="138" ht="15.75" customHeight="1">
      <c r="A138" s="2" t="s">
        <v>974</v>
      </c>
      <c r="B138" s="2" t="s">
        <v>911</v>
      </c>
      <c r="C138" s="2" t="s">
        <v>40</v>
      </c>
      <c r="D138" s="2" t="s">
        <v>294</v>
      </c>
      <c r="E138" s="3">
        <v>43430.0</v>
      </c>
      <c r="F138" s="2">
        <v>51742.0</v>
      </c>
      <c r="G138" s="2">
        <v>23519.0</v>
      </c>
      <c r="H138" s="2" t="s">
        <v>912</v>
      </c>
      <c r="I138" s="2" t="s">
        <v>913</v>
      </c>
      <c r="J138" s="2" t="s">
        <v>914</v>
      </c>
      <c r="K138" s="2" t="s">
        <v>915</v>
      </c>
      <c r="L138" s="2" t="s">
        <v>916</v>
      </c>
      <c r="M138" s="2" t="s">
        <v>917</v>
      </c>
      <c r="N138" s="2" t="s">
        <v>918</v>
      </c>
      <c r="O138" s="2">
        <v>7728.0</v>
      </c>
      <c r="P138" s="2">
        <v>1.0</v>
      </c>
      <c r="Q138" s="2" t="s">
        <v>975</v>
      </c>
      <c r="R138" s="2" t="s">
        <v>920</v>
      </c>
      <c r="S138" s="2">
        <v>57.0</v>
      </c>
      <c r="T138" s="2" t="s">
        <v>84</v>
      </c>
      <c r="U138" s="2">
        <v>18.0</v>
      </c>
      <c r="V138" s="2" t="s">
        <v>496</v>
      </c>
      <c r="W138" s="2" t="s">
        <v>976</v>
      </c>
      <c r="X138" s="2" t="s">
        <v>50</v>
      </c>
      <c r="Y138" s="2" t="s">
        <v>50</v>
      </c>
      <c r="Z138" s="2" t="s">
        <v>977</v>
      </c>
      <c r="AA138" s="2" t="s">
        <v>978</v>
      </c>
      <c r="AB138" s="2" t="s">
        <v>110</v>
      </c>
      <c r="AC138" s="2" t="s">
        <v>50</v>
      </c>
      <c r="AD138" s="2" t="s">
        <v>924</v>
      </c>
      <c r="AE138" s="2" t="s">
        <v>925</v>
      </c>
      <c r="AF138" s="2" t="s">
        <v>926</v>
      </c>
      <c r="AG138" s="2" t="s">
        <v>50</v>
      </c>
      <c r="AH138" s="2" t="s">
        <v>927</v>
      </c>
      <c r="AI138" s="2" t="s">
        <v>928</v>
      </c>
      <c r="AJ138" s="2" t="s">
        <v>911</v>
      </c>
      <c r="AK138" s="2" t="s">
        <v>929</v>
      </c>
      <c r="AL138" s="2" t="s">
        <v>382</v>
      </c>
    </row>
    <row r="139" ht="15.75" customHeight="1">
      <c r="A139" s="2" t="s">
        <v>979</v>
      </c>
      <c r="B139" s="2" t="s">
        <v>911</v>
      </c>
      <c r="C139" s="2" t="s">
        <v>40</v>
      </c>
      <c r="D139" s="2" t="s">
        <v>294</v>
      </c>
      <c r="E139" s="3">
        <v>43430.0</v>
      </c>
      <c r="F139" s="2">
        <v>46275.0</v>
      </c>
      <c r="G139" s="2">
        <v>21034.0</v>
      </c>
      <c r="H139" s="2" t="s">
        <v>912</v>
      </c>
      <c r="I139" s="2" t="s">
        <v>913</v>
      </c>
      <c r="J139" s="2" t="s">
        <v>914</v>
      </c>
      <c r="K139" s="2" t="s">
        <v>915</v>
      </c>
      <c r="L139" s="2" t="s">
        <v>916</v>
      </c>
      <c r="M139" s="2" t="s">
        <v>931</v>
      </c>
      <c r="N139" s="2" t="s">
        <v>918</v>
      </c>
      <c r="O139" s="2">
        <v>21613.0</v>
      </c>
      <c r="P139" s="2">
        <v>1.0</v>
      </c>
      <c r="Q139" s="2" t="s">
        <v>980</v>
      </c>
      <c r="R139" s="2" t="s">
        <v>920</v>
      </c>
      <c r="S139" s="2">
        <v>147.0</v>
      </c>
      <c r="T139" s="2" t="s">
        <v>84</v>
      </c>
      <c r="U139" s="2">
        <v>16.0</v>
      </c>
      <c r="V139" s="2" t="s">
        <v>496</v>
      </c>
      <c r="W139" s="2" t="s">
        <v>981</v>
      </c>
      <c r="X139" s="2" t="s">
        <v>50</v>
      </c>
      <c r="Y139" s="2" t="s">
        <v>50</v>
      </c>
      <c r="Z139" s="2" t="s">
        <v>977</v>
      </c>
      <c r="AA139" s="2" t="s">
        <v>982</v>
      </c>
      <c r="AB139" s="2" t="s">
        <v>110</v>
      </c>
      <c r="AC139" s="2" t="s">
        <v>50</v>
      </c>
      <c r="AD139" s="2" t="s">
        <v>924</v>
      </c>
      <c r="AE139" s="2" t="s">
        <v>925</v>
      </c>
      <c r="AF139" s="2" t="s">
        <v>926</v>
      </c>
      <c r="AG139" s="2" t="s">
        <v>50</v>
      </c>
      <c r="AH139" s="2" t="s">
        <v>927</v>
      </c>
      <c r="AI139" s="2" t="s">
        <v>928</v>
      </c>
      <c r="AJ139" s="2" t="s">
        <v>935</v>
      </c>
      <c r="AK139" s="2" t="s">
        <v>936</v>
      </c>
      <c r="AL139" s="2" t="s">
        <v>382</v>
      </c>
    </row>
    <row r="140" ht="15.75" customHeight="1">
      <c r="A140" s="2" t="s">
        <v>983</v>
      </c>
      <c r="B140" s="2" t="s">
        <v>911</v>
      </c>
      <c r="C140" s="2" t="s">
        <v>40</v>
      </c>
      <c r="D140" s="2" t="s">
        <v>294</v>
      </c>
      <c r="E140" s="3">
        <v>43417.0</v>
      </c>
      <c r="F140" s="2">
        <v>47884.0</v>
      </c>
      <c r="G140" s="2">
        <v>21765.0</v>
      </c>
      <c r="H140" s="2" t="s">
        <v>912</v>
      </c>
      <c r="I140" s="2" t="s">
        <v>913</v>
      </c>
      <c r="J140" s="2" t="s">
        <v>969</v>
      </c>
      <c r="K140" s="2" t="s">
        <v>915</v>
      </c>
      <c r="L140" s="2" t="s">
        <v>916</v>
      </c>
      <c r="M140" s="2" t="s">
        <v>931</v>
      </c>
      <c r="N140" s="2" t="s">
        <v>918</v>
      </c>
      <c r="O140" s="2">
        <v>21613.0</v>
      </c>
      <c r="P140" s="2">
        <v>1.0</v>
      </c>
      <c r="Q140" s="2" t="s">
        <v>984</v>
      </c>
      <c r="R140" s="2" t="s">
        <v>920</v>
      </c>
      <c r="S140" s="2">
        <v>153.0</v>
      </c>
      <c r="T140" s="2" t="s">
        <v>84</v>
      </c>
      <c r="U140" s="2">
        <v>16.0</v>
      </c>
      <c r="V140" s="2" t="s">
        <v>496</v>
      </c>
      <c r="W140" s="2" t="s">
        <v>985</v>
      </c>
      <c r="X140" s="2" t="s">
        <v>50</v>
      </c>
      <c r="Y140" s="2" t="s">
        <v>50</v>
      </c>
      <c r="Z140" s="2" t="s">
        <v>986</v>
      </c>
      <c r="AA140" s="2" t="s">
        <v>987</v>
      </c>
      <c r="AB140" s="2" t="s">
        <v>110</v>
      </c>
      <c r="AC140" s="2" t="s">
        <v>50</v>
      </c>
      <c r="AD140" s="2" t="s">
        <v>924</v>
      </c>
      <c r="AE140" s="2" t="s">
        <v>925</v>
      </c>
      <c r="AF140" s="2" t="s">
        <v>926</v>
      </c>
      <c r="AG140" s="2" t="s">
        <v>50</v>
      </c>
      <c r="AH140" s="2" t="s">
        <v>927</v>
      </c>
      <c r="AI140" s="2" t="s">
        <v>928</v>
      </c>
      <c r="AJ140" s="2" t="s">
        <v>935</v>
      </c>
      <c r="AK140" s="2" t="s">
        <v>936</v>
      </c>
      <c r="AL140" s="2" t="s">
        <v>382</v>
      </c>
    </row>
    <row r="141" ht="15.75" customHeight="1">
      <c r="A141" s="2" t="s">
        <v>988</v>
      </c>
      <c r="B141" s="2" t="s">
        <v>40</v>
      </c>
      <c r="C141" s="2" t="s">
        <v>40</v>
      </c>
      <c r="D141" s="2" t="s">
        <v>653</v>
      </c>
      <c r="E141" s="3">
        <v>43416.0</v>
      </c>
      <c r="F141" s="2">
        <v>46958.0</v>
      </c>
      <c r="G141" s="2">
        <v>21345.0</v>
      </c>
      <c r="H141" s="2" t="s">
        <v>190</v>
      </c>
      <c r="I141" s="2" t="s">
        <v>43</v>
      </c>
      <c r="J141" s="2" t="s">
        <v>849</v>
      </c>
      <c r="K141" s="2" t="s">
        <v>192</v>
      </c>
      <c r="L141" s="2" t="s">
        <v>950</v>
      </c>
      <c r="M141" s="2" t="s">
        <v>637</v>
      </c>
      <c r="N141" s="2" t="s">
        <v>989</v>
      </c>
      <c r="O141" s="2">
        <v>7728.0</v>
      </c>
      <c r="P141" s="2">
        <v>1.0</v>
      </c>
      <c r="Q141" s="2" t="s">
        <v>990</v>
      </c>
      <c r="R141" s="2">
        <v>4500.0</v>
      </c>
      <c r="S141" s="2">
        <v>41.0</v>
      </c>
      <c r="T141" s="2" t="s">
        <v>84</v>
      </c>
      <c r="U141" s="2">
        <v>696.0</v>
      </c>
      <c r="V141" s="2" t="s">
        <v>85</v>
      </c>
      <c r="W141" s="2" t="s">
        <v>991</v>
      </c>
      <c r="X141" s="2" t="s">
        <v>50</v>
      </c>
      <c r="Y141" s="2" t="s">
        <v>50</v>
      </c>
      <c r="Z141" s="2" t="s">
        <v>992</v>
      </c>
      <c r="AA141" s="2" t="s">
        <v>993</v>
      </c>
      <c r="AB141" s="2" t="s">
        <v>110</v>
      </c>
      <c r="AC141" s="2" t="s">
        <v>50</v>
      </c>
      <c r="AD141" s="2" t="s">
        <v>90</v>
      </c>
      <c r="AE141" s="2" t="s">
        <v>91</v>
      </c>
      <c r="AF141" s="2" t="s">
        <v>92</v>
      </c>
      <c r="AG141" s="2" t="s">
        <v>50</v>
      </c>
      <c r="AH141" s="2" t="s">
        <v>50</v>
      </c>
      <c r="AI141" s="2" t="s">
        <v>50</v>
      </c>
      <c r="AJ141" s="2" t="s">
        <v>270</v>
      </c>
      <c r="AK141" s="2" t="s">
        <v>271</v>
      </c>
      <c r="AL141" s="2" t="s">
        <v>93</v>
      </c>
    </row>
    <row r="142" ht="15.75" customHeight="1">
      <c r="A142" s="2" t="s">
        <v>994</v>
      </c>
      <c r="B142" s="2" t="s">
        <v>911</v>
      </c>
      <c r="C142" s="2" t="s">
        <v>40</v>
      </c>
      <c r="D142" s="2" t="s">
        <v>294</v>
      </c>
      <c r="E142" s="3">
        <v>43410.0</v>
      </c>
      <c r="F142" s="2">
        <v>43629.0</v>
      </c>
      <c r="G142" s="2">
        <v>19831.0</v>
      </c>
      <c r="H142" s="2" t="s">
        <v>912</v>
      </c>
      <c r="I142" s="2" t="s">
        <v>913</v>
      </c>
      <c r="J142" s="2" t="s">
        <v>914</v>
      </c>
      <c r="K142" s="2" t="s">
        <v>915</v>
      </c>
      <c r="L142" s="2" t="s">
        <v>916</v>
      </c>
      <c r="M142" s="2" t="s">
        <v>931</v>
      </c>
      <c r="N142" s="2" t="s">
        <v>918</v>
      </c>
      <c r="O142" s="2">
        <v>21613.0</v>
      </c>
      <c r="P142" s="2">
        <v>1.0</v>
      </c>
      <c r="Q142" s="2" t="s">
        <v>995</v>
      </c>
      <c r="R142" s="2" t="s">
        <v>920</v>
      </c>
      <c r="S142" s="2">
        <v>148.0</v>
      </c>
      <c r="T142" s="2" t="s">
        <v>84</v>
      </c>
      <c r="U142" s="2">
        <v>16.0</v>
      </c>
      <c r="V142" s="2" t="s">
        <v>496</v>
      </c>
      <c r="W142" s="2" t="s">
        <v>996</v>
      </c>
      <c r="X142" s="2" t="s">
        <v>50</v>
      </c>
      <c r="Y142" s="2" t="s">
        <v>50</v>
      </c>
      <c r="Z142" s="2" t="s">
        <v>941</v>
      </c>
      <c r="AA142" s="2" t="s">
        <v>997</v>
      </c>
      <c r="AB142" s="2" t="s">
        <v>110</v>
      </c>
      <c r="AC142" s="2" t="s">
        <v>50</v>
      </c>
      <c r="AD142" s="2" t="s">
        <v>924</v>
      </c>
      <c r="AE142" s="2" t="s">
        <v>925</v>
      </c>
      <c r="AF142" s="2" t="s">
        <v>926</v>
      </c>
      <c r="AG142" s="2" t="s">
        <v>50</v>
      </c>
      <c r="AH142" s="2" t="s">
        <v>927</v>
      </c>
      <c r="AI142" s="2" t="s">
        <v>928</v>
      </c>
      <c r="AJ142" s="2" t="s">
        <v>935</v>
      </c>
      <c r="AK142" s="2" t="s">
        <v>936</v>
      </c>
      <c r="AL142" s="2" t="s">
        <v>382</v>
      </c>
    </row>
    <row r="143" ht="15.75" customHeight="1">
      <c r="A143" s="2" t="s">
        <v>998</v>
      </c>
      <c r="B143" s="2" t="s">
        <v>40</v>
      </c>
      <c r="C143" s="2" t="s">
        <v>40</v>
      </c>
      <c r="D143" s="2" t="s">
        <v>294</v>
      </c>
      <c r="E143" s="3">
        <v>43409.0</v>
      </c>
      <c r="F143" s="2">
        <v>57011.0</v>
      </c>
      <c r="G143" s="2">
        <v>25914.0</v>
      </c>
      <c r="H143" s="2" t="s">
        <v>190</v>
      </c>
      <c r="I143" s="2" t="s">
        <v>43</v>
      </c>
      <c r="J143" s="2" t="s">
        <v>999</v>
      </c>
      <c r="K143" s="2" t="s">
        <v>192</v>
      </c>
      <c r="L143" s="2" t="s">
        <v>1000</v>
      </c>
      <c r="M143" s="2" t="s">
        <v>1001</v>
      </c>
      <c r="N143" s="2" t="s">
        <v>366</v>
      </c>
      <c r="O143" s="2">
        <v>7728.0</v>
      </c>
      <c r="P143" s="2">
        <v>1.0</v>
      </c>
      <c r="Q143" s="2" t="s">
        <v>1002</v>
      </c>
      <c r="R143" s="2">
        <v>4500.0</v>
      </c>
      <c r="S143" s="2">
        <v>23.0</v>
      </c>
      <c r="T143" s="2" t="s">
        <v>84</v>
      </c>
      <c r="U143" s="2">
        <v>692.0</v>
      </c>
      <c r="V143" s="2" t="s">
        <v>85</v>
      </c>
      <c r="W143" s="2" t="s">
        <v>1003</v>
      </c>
      <c r="X143" s="2" t="s">
        <v>50</v>
      </c>
      <c r="Y143" s="2" t="s">
        <v>50</v>
      </c>
      <c r="Z143" s="2" t="s">
        <v>1004</v>
      </c>
      <c r="AA143" s="2" t="s">
        <v>1005</v>
      </c>
      <c r="AB143" s="2" t="s">
        <v>269</v>
      </c>
      <c r="AC143" s="2" t="s">
        <v>50</v>
      </c>
      <c r="AD143" s="2" t="s">
        <v>90</v>
      </c>
      <c r="AE143" s="2" t="s">
        <v>91</v>
      </c>
      <c r="AF143" s="2" t="s">
        <v>92</v>
      </c>
      <c r="AG143" s="2" t="s">
        <v>50</v>
      </c>
      <c r="AH143" s="2" t="s">
        <v>50</v>
      </c>
      <c r="AI143" s="2" t="s">
        <v>50</v>
      </c>
      <c r="AJ143" s="2" t="s">
        <v>270</v>
      </c>
      <c r="AK143" s="2" t="s">
        <v>271</v>
      </c>
      <c r="AL143" s="2" t="s">
        <v>93</v>
      </c>
    </row>
    <row r="144" ht="15.75" customHeight="1">
      <c r="A144" s="2" t="s">
        <v>1006</v>
      </c>
      <c r="B144" s="2" t="s">
        <v>944</v>
      </c>
      <c r="C144" s="2" t="s">
        <v>40</v>
      </c>
      <c r="D144" s="2" t="s">
        <v>945</v>
      </c>
      <c r="E144" s="3">
        <v>43403.0</v>
      </c>
      <c r="F144" s="2">
        <v>44731.0</v>
      </c>
      <c r="G144" s="2">
        <v>20332.0</v>
      </c>
      <c r="H144" s="2" t="s">
        <v>912</v>
      </c>
      <c r="I144" s="2" t="s">
        <v>913</v>
      </c>
      <c r="J144" s="2" t="s">
        <v>1007</v>
      </c>
      <c r="K144" s="2" t="s">
        <v>915</v>
      </c>
      <c r="L144" s="2" t="s">
        <v>916</v>
      </c>
      <c r="M144" s="2" t="s">
        <v>931</v>
      </c>
      <c r="N144" s="2" t="s">
        <v>918</v>
      </c>
      <c r="O144" s="2">
        <v>21613.0</v>
      </c>
      <c r="P144" s="2">
        <v>1.0</v>
      </c>
      <c r="Q144" s="2" t="s">
        <v>1008</v>
      </c>
      <c r="R144" s="2" t="s">
        <v>920</v>
      </c>
      <c r="S144" s="2">
        <v>103.0</v>
      </c>
      <c r="T144" s="2" t="s">
        <v>84</v>
      </c>
      <c r="U144" s="2">
        <v>16.0</v>
      </c>
      <c r="V144" s="2" t="s">
        <v>496</v>
      </c>
      <c r="W144" s="2" t="s">
        <v>1009</v>
      </c>
      <c r="X144" s="2" t="s">
        <v>50</v>
      </c>
      <c r="Y144" s="2" t="s">
        <v>50</v>
      </c>
      <c r="Z144" s="2" t="s">
        <v>1010</v>
      </c>
      <c r="AA144" s="2" t="s">
        <v>1011</v>
      </c>
      <c r="AB144" s="2" t="s">
        <v>110</v>
      </c>
      <c r="AC144" s="2" t="s">
        <v>50</v>
      </c>
      <c r="AD144" s="2" t="s">
        <v>924</v>
      </c>
      <c r="AE144" s="2" t="s">
        <v>925</v>
      </c>
      <c r="AF144" s="2" t="s">
        <v>926</v>
      </c>
      <c r="AG144" s="2" t="s">
        <v>50</v>
      </c>
      <c r="AH144" s="2" t="s">
        <v>927</v>
      </c>
      <c r="AI144" s="2" t="s">
        <v>928</v>
      </c>
      <c r="AJ144" s="2" t="s">
        <v>973</v>
      </c>
      <c r="AK144" s="2" t="s">
        <v>936</v>
      </c>
      <c r="AL144" s="2" t="s">
        <v>382</v>
      </c>
    </row>
    <row r="145" ht="15.75" hidden="1" customHeight="1">
      <c r="A145" s="2" t="s">
        <v>1012</v>
      </c>
      <c r="B145" s="2" t="s">
        <v>318</v>
      </c>
      <c r="C145" s="2" t="s">
        <v>40</v>
      </c>
      <c r="D145" s="2" t="s">
        <v>720</v>
      </c>
      <c r="E145" s="3">
        <v>43395.0</v>
      </c>
      <c r="F145" s="2">
        <v>40454.0</v>
      </c>
      <c r="G145" s="2">
        <v>18388.0</v>
      </c>
      <c r="H145" s="2" t="s">
        <v>190</v>
      </c>
      <c r="I145" s="2" t="s">
        <v>43</v>
      </c>
      <c r="J145" s="2" t="s">
        <v>999</v>
      </c>
      <c r="K145" s="2" t="s">
        <v>192</v>
      </c>
      <c r="L145" s="2" t="s">
        <v>1013</v>
      </c>
      <c r="M145" s="2" t="s">
        <v>1014</v>
      </c>
      <c r="N145" s="2" t="s">
        <v>1015</v>
      </c>
      <c r="O145" s="2">
        <v>7728.0</v>
      </c>
      <c r="P145" s="2">
        <v>1.0</v>
      </c>
      <c r="Q145" s="2" t="s">
        <v>1016</v>
      </c>
      <c r="R145" s="2">
        <v>4500.0</v>
      </c>
      <c r="S145" s="2">
        <v>77.0</v>
      </c>
      <c r="T145" s="2" t="s">
        <v>84</v>
      </c>
      <c r="U145" s="2">
        <v>562.0</v>
      </c>
      <c r="V145" s="2" t="s">
        <v>85</v>
      </c>
      <c r="W145" s="2" t="s">
        <v>1017</v>
      </c>
      <c r="X145" s="2" t="s">
        <v>50</v>
      </c>
      <c r="Y145" s="2" t="s">
        <v>50</v>
      </c>
      <c r="Z145" s="2" t="s">
        <v>853</v>
      </c>
      <c r="AA145" s="2" t="s">
        <v>1018</v>
      </c>
      <c r="AB145" s="2" t="s">
        <v>269</v>
      </c>
      <c r="AC145" s="2" t="s">
        <v>50</v>
      </c>
      <c r="AD145" s="2" t="s">
        <v>90</v>
      </c>
      <c r="AE145" s="2" t="s">
        <v>91</v>
      </c>
      <c r="AF145" s="2" t="s">
        <v>92</v>
      </c>
      <c r="AG145" s="2" t="s">
        <v>50</v>
      </c>
      <c r="AH145" s="2" t="s">
        <v>50</v>
      </c>
      <c r="AI145" s="2" t="s">
        <v>50</v>
      </c>
      <c r="AJ145" s="2" t="s">
        <v>270</v>
      </c>
      <c r="AK145" s="2" t="s">
        <v>271</v>
      </c>
      <c r="AL145" s="2" t="s">
        <v>93</v>
      </c>
    </row>
    <row r="146" ht="15.75" customHeight="1">
      <c r="A146" s="2" t="s">
        <v>1019</v>
      </c>
      <c r="B146" s="2" t="s">
        <v>40</v>
      </c>
      <c r="C146" s="2" t="s">
        <v>40</v>
      </c>
      <c r="D146" s="2" t="s">
        <v>294</v>
      </c>
      <c r="E146" s="3">
        <v>43395.0</v>
      </c>
      <c r="F146" s="2">
        <v>55446.0</v>
      </c>
      <c r="G146" s="2">
        <v>25203.0</v>
      </c>
      <c r="H146" s="2" t="s">
        <v>190</v>
      </c>
      <c r="I146" s="2" t="s">
        <v>43</v>
      </c>
      <c r="J146" s="2" t="s">
        <v>999</v>
      </c>
      <c r="K146" s="2" t="s">
        <v>192</v>
      </c>
      <c r="L146" s="2" t="s">
        <v>1020</v>
      </c>
      <c r="M146" s="2" t="s">
        <v>1021</v>
      </c>
      <c r="N146" s="2" t="s">
        <v>366</v>
      </c>
      <c r="O146" s="2" t="s">
        <v>50</v>
      </c>
      <c r="P146" s="2">
        <v>1.0</v>
      </c>
      <c r="Q146" s="2" t="s">
        <v>1022</v>
      </c>
      <c r="R146" s="2">
        <v>4500.0</v>
      </c>
      <c r="S146" s="2">
        <v>21.0</v>
      </c>
      <c r="T146" s="2" t="s">
        <v>84</v>
      </c>
      <c r="U146" s="2">
        <v>551.0</v>
      </c>
      <c r="V146" s="2" t="s">
        <v>85</v>
      </c>
      <c r="W146" s="2" t="s">
        <v>1023</v>
      </c>
      <c r="X146" s="2" t="s">
        <v>50</v>
      </c>
      <c r="Y146" s="2" t="s">
        <v>50</v>
      </c>
      <c r="Z146" s="2" t="s">
        <v>853</v>
      </c>
      <c r="AA146" s="2" t="s">
        <v>1024</v>
      </c>
      <c r="AB146" s="2" t="s">
        <v>269</v>
      </c>
      <c r="AC146" s="2" t="s">
        <v>50</v>
      </c>
      <c r="AD146" s="2" t="s">
        <v>90</v>
      </c>
      <c r="AE146" s="2" t="s">
        <v>91</v>
      </c>
      <c r="AF146" s="2" t="s">
        <v>92</v>
      </c>
      <c r="AG146" s="2" t="s">
        <v>50</v>
      </c>
      <c r="AH146" s="2" t="s">
        <v>50</v>
      </c>
      <c r="AI146" s="2" t="s">
        <v>50</v>
      </c>
      <c r="AJ146" s="2" t="s">
        <v>270</v>
      </c>
      <c r="AK146" s="2" t="s">
        <v>271</v>
      </c>
      <c r="AL146" s="2" t="s">
        <v>93</v>
      </c>
    </row>
    <row r="147" ht="15.75" customHeight="1">
      <c r="A147" s="2" t="s">
        <v>1025</v>
      </c>
      <c r="B147" s="2" t="s">
        <v>1026</v>
      </c>
      <c r="C147" s="2" t="s">
        <v>40</v>
      </c>
      <c r="D147" s="2" t="s">
        <v>653</v>
      </c>
      <c r="E147" s="3">
        <v>43381.0</v>
      </c>
      <c r="F147" s="2">
        <v>37236.0</v>
      </c>
      <c r="G147" s="2">
        <v>16925.0</v>
      </c>
      <c r="H147" s="2" t="s">
        <v>190</v>
      </c>
      <c r="I147" s="2" t="s">
        <v>43</v>
      </c>
      <c r="J147" s="2" t="s">
        <v>1027</v>
      </c>
      <c r="K147" s="2" t="s">
        <v>192</v>
      </c>
      <c r="L147" s="2" t="s">
        <v>950</v>
      </c>
      <c r="M147" s="2" t="s">
        <v>1028</v>
      </c>
      <c r="N147" s="2" t="s">
        <v>1029</v>
      </c>
      <c r="O147" s="2" t="s">
        <v>50</v>
      </c>
      <c r="P147" s="2">
        <v>1.0</v>
      </c>
      <c r="Q147" s="2" t="s">
        <v>1030</v>
      </c>
      <c r="R147" s="2">
        <v>4500.0</v>
      </c>
      <c r="S147" s="2">
        <v>35.0</v>
      </c>
      <c r="T147" s="2" t="s">
        <v>84</v>
      </c>
      <c r="U147" s="2">
        <v>488.0</v>
      </c>
      <c r="V147" s="2" t="s">
        <v>85</v>
      </c>
      <c r="W147" s="2" t="s">
        <v>1031</v>
      </c>
      <c r="X147" s="2" t="s">
        <v>50</v>
      </c>
      <c r="Y147" s="2" t="s">
        <v>50</v>
      </c>
      <c r="Z147" s="2" t="s">
        <v>1032</v>
      </c>
      <c r="AA147" s="2" t="s">
        <v>1033</v>
      </c>
      <c r="AB147" s="2" t="s">
        <v>110</v>
      </c>
      <c r="AC147" s="2" t="s">
        <v>50</v>
      </c>
      <c r="AD147" s="2" t="s">
        <v>90</v>
      </c>
      <c r="AE147" s="2" t="s">
        <v>91</v>
      </c>
      <c r="AF147" s="2" t="s">
        <v>92</v>
      </c>
      <c r="AG147" s="2" t="s">
        <v>50</v>
      </c>
      <c r="AH147" s="2" t="s">
        <v>50</v>
      </c>
      <c r="AI147" s="2" t="s">
        <v>50</v>
      </c>
      <c r="AJ147" s="2" t="s">
        <v>270</v>
      </c>
      <c r="AK147" s="2" t="s">
        <v>271</v>
      </c>
      <c r="AL147" s="2" t="s">
        <v>93</v>
      </c>
    </row>
    <row r="148" ht="15.75" customHeight="1">
      <c r="A148" s="2" t="s">
        <v>1034</v>
      </c>
      <c r="B148" s="2" t="s">
        <v>40</v>
      </c>
      <c r="C148" s="2" t="s">
        <v>40</v>
      </c>
      <c r="D148" s="2" t="s">
        <v>653</v>
      </c>
      <c r="E148" s="3">
        <v>43363.0</v>
      </c>
      <c r="F148" s="2">
        <v>41843.0</v>
      </c>
      <c r="G148" s="2">
        <v>19020.0</v>
      </c>
      <c r="H148" s="2" t="s">
        <v>190</v>
      </c>
      <c r="I148" s="2" t="s">
        <v>43</v>
      </c>
      <c r="J148" s="2" t="s">
        <v>1035</v>
      </c>
      <c r="K148" s="2" t="s">
        <v>192</v>
      </c>
      <c r="L148" s="2" t="s">
        <v>1013</v>
      </c>
      <c r="M148" s="2" t="s">
        <v>1036</v>
      </c>
      <c r="N148" s="2" t="s">
        <v>1037</v>
      </c>
      <c r="O148" s="2">
        <v>7728.0</v>
      </c>
      <c r="P148" s="2">
        <v>1.0</v>
      </c>
      <c r="Q148" s="2" t="s">
        <v>1038</v>
      </c>
      <c r="R148" s="2">
        <v>4500.0</v>
      </c>
      <c r="S148" s="2">
        <v>76.0</v>
      </c>
      <c r="T148" s="2" t="s">
        <v>84</v>
      </c>
      <c r="U148" s="2">
        <v>605.0</v>
      </c>
      <c r="V148" s="2" t="s">
        <v>85</v>
      </c>
      <c r="W148" s="2" t="s">
        <v>1039</v>
      </c>
      <c r="X148" s="2" t="s">
        <v>50</v>
      </c>
      <c r="Y148" s="2" t="s">
        <v>50</v>
      </c>
      <c r="Z148" s="2" t="s">
        <v>1040</v>
      </c>
      <c r="AA148" s="2" t="s">
        <v>1041</v>
      </c>
      <c r="AB148" s="2" t="s">
        <v>110</v>
      </c>
      <c r="AC148" s="2" t="s">
        <v>50</v>
      </c>
      <c r="AD148" s="2" t="s">
        <v>90</v>
      </c>
      <c r="AE148" s="2" t="s">
        <v>91</v>
      </c>
      <c r="AF148" s="2" t="s">
        <v>92</v>
      </c>
      <c r="AG148" s="2" t="s">
        <v>50</v>
      </c>
      <c r="AH148" s="2" t="s">
        <v>50</v>
      </c>
      <c r="AI148" s="2" t="s">
        <v>50</v>
      </c>
      <c r="AJ148" s="2" t="s">
        <v>270</v>
      </c>
      <c r="AK148" s="2" t="s">
        <v>271</v>
      </c>
      <c r="AL148" s="2" t="s">
        <v>93</v>
      </c>
    </row>
    <row r="149" ht="15.75" customHeight="1">
      <c r="A149" s="2" t="s">
        <v>1042</v>
      </c>
      <c r="B149" s="2" t="s">
        <v>318</v>
      </c>
      <c r="C149" s="2" t="s">
        <v>40</v>
      </c>
      <c r="D149" s="2" t="s">
        <v>1043</v>
      </c>
      <c r="E149" s="3">
        <v>43332.0</v>
      </c>
      <c r="F149" s="2">
        <v>181108.0</v>
      </c>
      <c r="G149" s="2">
        <v>82322.0</v>
      </c>
      <c r="H149" s="2" t="s">
        <v>190</v>
      </c>
      <c r="I149" s="2" t="s">
        <v>43</v>
      </c>
      <c r="J149" s="2" t="s">
        <v>1044</v>
      </c>
      <c r="K149" s="2" t="s">
        <v>192</v>
      </c>
      <c r="L149" s="2" t="s">
        <v>1045</v>
      </c>
      <c r="M149" s="2" t="s">
        <v>1046</v>
      </c>
      <c r="N149" s="2" t="s">
        <v>1047</v>
      </c>
      <c r="O149" s="2">
        <v>7728.0</v>
      </c>
      <c r="P149" s="2">
        <v>3.0</v>
      </c>
      <c r="Q149" s="2" t="s">
        <v>1048</v>
      </c>
      <c r="R149" s="2" t="s">
        <v>1049</v>
      </c>
      <c r="S149" s="2">
        <v>98.0</v>
      </c>
      <c r="T149" s="2" t="s">
        <v>84</v>
      </c>
      <c r="U149" s="2">
        <v>2538.0</v>
      </c>
      <c r="V149" s="2" t="s">
        <v>85</v>
      </c>
      <c r="W149" s="2" t="s">
        <v>1050</v>
      </c>
      <c r="X149" s="2" t="s">
        <v>50</v>
      </c>
      <c r="Y149" s="2" t="s">
        <v>50</v>
      </c>
      <c r="Z149" s="2" t="s">
        <v>1051</v>
      </c>
      <c r="AA149" s="2" t="s">
        <v>1052</v>
      </c>
      <c r="AB149" s="2" t="s">
        <v>110</v>
      </c>
      <c r="AC149" s="2" t="s">
        <v>50</v>
      </c>
      <c r="AD149" s="2" t="s">
        <v>90</v>
      </c>
      <c r="AE149" s="2" t="s">
        <v>91</v>
      </c>
      <c r="AF149" s="2" t="s">
        <v>92</v>
      </c>
      <c r="AG149" s="2" t="s">
        <v>50</v>
      </c>
      <c r="AH149" s="2" t="s">
        <v>50</v>
      </c>
      <c r="AI149" s="2" t="s">
        <v>50</v>
      </c>
      <c r="AJ149" s="2" t="s">
        <v>270</v>
      </c>
      <c r="AK149" s="2" t="s">
        <v>271</v>
      </c>
      <c r="AL149" s="2" t="s">
        <v>93</v>
      </c>
    </row>
    <row r="150" ht="15.75" hidden="1" customHeight="1">
      <c r="A150" s="2" t="s">
        <v>1053</v>
      </c>
      <c r="B150" s="2" t="s">
        <v>40</v>
      </c>
      <c r="C150" s="2" t="s">
        <v>40</v>
      </c>
      <c r="D150" s="2" t="s">
        <v>452</v>
      </c>
      <c r="E150" s="3">
        <v>43325.0</v>
      </c>
      <c r="F150" s="2">
        <v>81486.0</v>
      </c>
      <c r="G150" s="2">
        <v>37039.0</v>
      </c>
      <c r="H150" s="2" t="s">
        <v>42</v>
      </c>
      <c r="I150" s="2" t="s">
        <v>43</v>
      </c>
      <c r="J150" s="2" t="s">
        <v>1054</v>
      </c>
      <c r="K150" s="2" t="s">
        <v>45</v>
      </c>
      <c r="L150" s="2" t="s">
        <v>116</v>
      </c>
      <c r="M150" s="2" t="s">
        <v>1055</v>
      </c>
      <c r="N150" s="2" t="s">
        <v>1056</v>
      </c>
      <c r="O150" s="2">
        <v>7728.0</v>
      </c>
      <c r="P150" s="2">
        <v>2.0</v>
      </c>
      <c r="Q150" s="2" t="s">
        <v>1057</v>
      </c>
      <c r="R150" s="2" t="s">
        <v>50</v>
      </c>
      <c r="S150" s="2">
        <v>17.0</v>
      </c>
      <c r="T150" s="2" t="s">
        <v>119</v>
      </c>
      <c r="U150" s="2">
        <v>0.0</v>
      </c>
      <c r="V150" s="2" t="s">
        <v>50</v>
      </c>
      <c r="W150" s="2" t="s">
        <v>1058</v>
      </c>
      <c r="X150" s="2" t="s">
        <v>53</v>
      </c>
      <c r="Y150" s="2" t="s">
        <v>1059</v>
      </c>
      <c r="Z150" s="2" t="s">
        <v>1060</v>
      </c>
      <c r="AA150" s="2" t="s">
        <v>1061</v>
      </c>
      <c r="AB150" s="2" t="s">
        <v>89</v>
      </c>
      <c r="AC150" s="2" t="s">
        <v>50</v>
      </c>
      <c r="AD150" s="2" t="s">
        <v>58</v>
      </c>
      <c r="AE150" s="2" t="s">
        <v>59</v>
      </c>
      <c r="AF150" s="2" t="s">
        <v>60</v>
      </c>
      <c r="AG150" s="2" t="s">
        <v>61</v>
      </c>
      <c r="AH150" s="2">
        <v>10001.0</v>
      </c>
      <c r="AI150" s="2" t="s">
        <v>62</v>
      </c>
      <c r="AJ150" s="2" t="s">
        <v>40</v>
      </c>
      <c r="AK150" s="2" t="s">
        <v>1055</v>
      </c>
      <c r="AL150" s="2" t="s">
        <v>64</v>
      </c>
    </row>
    <row r="151" ht="15.75" customHeight="1">
      <c r="A151" s="2" t="s">
        <v>1062</v>
      </c>
      <c r="B151" s="2" t="s">
        <v>40</v>
      </c>
      <c r="C151" s="2" t="s">
        <v>40</v>
      </c>
      <c r="D151" s="2" t="s">
        <v>294</v>
      </c>
      <c r="E151" s="3">
        <v>43325.0</v>
      </c>
      <c r="F151" s="2">
        <v>60516.0</v>
      </c>
      <c r="G151" s="2">
        <v>27507.0</v>
      </c>
      <c r="H151" s="2" t="s">
        <v>190</v>
      </c>
      <c r="I151" s="2" t="s">
        <v>43</v>
      </c>
      <c r="J151" s="2" t="s">
        <v>1063</v>
      </c>
      <c r="K151" s="2" t="s">
        <v>192</v>
      </c>
      <c r="L151" s="2" t="s">
        <v>1064</v>
      </c>
      <c r="M151" s="2" t="s">
        <v>1065</v>
      </c>
      <c r="N151" s="2" t="s">
        <v>366</v>
      </c>
      <c r="O151" s="2" t="s">
        <v>50</v>
      </c>
      <c r="P151" s="2">
        <v>1.0</v>
      </c>
      <c r="Q151" s="2" t="s">
        <v>1066</v>
      </c>
      <c r="R151" s="2">
        <v>4500.0</v>
      </c>
      <c r="S151" s="2">
        <v>270.0</v>
      </c>
      <c r="T151" s="2" t="s">
        <v>84</v>
      </c>
      <c r="U151" s="2">
        <v>586.0</v>
      </c>
      <c r="V151" s="2" t="s">
        <v>85</v>
      </c>
      <c r="W151" s="2" t="s">
        <v>1067</v>
      </c>
      <c r="X151" s="2" t="s">
        <v>50</v>
      </c>
      <c r="Y151" s="2" t="s">
        <v>50</v>
      </c>
      <c r="Z151" s="2" t="s">
        <v>1068</v>
      </c>
      <c r="AA151" s="2" t="s">
        <v>1069</v>
      </c>
      <c r="AB151" s="2" t="s">
        <v>110</v>
      </c>
      <c r="AC151" s="2" t="s">
        <v>50</v>
      </c>
      <c r="AD151" s="2" t="s">
        <v>90</v>
      </c>
      <c r="AE151" s="2" t="s">
        <v>91</v>
      </c>
      <c r="AF151" s="2" t="s">
        <v>92</v>
      </c>
      <c r="AG151" s="2" t="s">
        <v>50</v>
      </c>
      <c r="AH151" s="2" t="s">
        <v>50</v>
      </c>
      <c r="AI151" s="2" t="s">
        <v>50</v>
      </c>
      <c r="AJ151" s="2" t="s">
        <v>270</v>
      </c>
      <c r="AK151" s="2" t="s">
        <v>271</v>
      </c>
      <c r="AL151" s="2" t="s">
        <v>93</v>
      </c>
    </row>
    <row r="152" ht="15.75" hidden="1" customHeight="1">
      <c r="A152" s="2" t="s">
        <v>437</v>
      </c>
      <c r="B152" s="2" t="s">
        <v>125</v>
      </c>
      <c r="C152" s="2" t="s">
        <v>40</v>
      </c>
      <c r="D152" s="2" t="s">
        <v>294</v>
      </c>
      <c r="E152" s="3">
        <v>43301.0</v>
      </c>
      <c r="F152" s="2">
        <v>161773.0</v>
      </c>
      <c r="G152" s="2">
        <v>73533.0</v>
      </c>
      <c r="H152" s="2" t="s">
        <v>372</v>
      </c>
      <c r="I152" s="2" t="s">
        <v>1070</v>
      </c>
      <c r="J152" s="2" t="s">
        <v>439</v>
      </c>
      <c r="K152" s="2" t="s">
        <v>375</v>
      </c>
      <c r="L152" s="2" t="s">
        <v>68</v>
      </c>
      <c r="M152" s="2" t="s">
        <v>376</v>
      </c>
      <c r="N152" s="2" t="s">
        <v>377</v>
      </c>
      <c r="O152" s="2">
        <v>7728.0</v>
      </c>
      <c r="P152" s="2">
        <v>1.0</v>
      </c>
      <c r="Q152" s="2" t="s">
        <v>378</v>
      </c>
      <c r="R152" s="2" t="s">
        <v>50</v>
      </c>
      <c r="S152" s="2">
        <v>59.0</v>
      </c>
      <c r="T152" s="2" t="s">
        <v>84</v>
      </c>
      <c r="U152" s="2">
        <v>0.0</v>
      </c>
      <c r="V152" s="2" t="s">
        <v>85</v>
      </c>
      <c r="W152" s="2" t="s">
        <v>1071</v>
      </c>
      <c r="X152" s="2" t="s">
        <v>50</v>
      </c>
      <c r="Y152" s="2" t="s">
        <v>50</v>
      </c>
      <c r="Z152" s="2">
        <v>102.0</v>
      </c>
      <c r="AA152" s="2" t="s">
        <v>50</v>
      </c>
      <c r="AB152" s="2" t="s">
        <v>102</v>
      </c>
      <c r="AC152" s="2" t="s">
        <v>50</v>
      </c>
      <c r="AD152" s="2" t="s">
        <v>381</v>
      </c>
      <c r="AE152" s="2" t="s">
        <v>50</v>
      </c>
      <c r="AF152" s="2" t="s">
        <v>50</v>
      </c>
      <c r="AG152" s="2" t="s">
        <v>50</v>
      </c>
      <c r="AH152" s="2" t="s">
        <v>50</v>
      </c>
      <c r="AI152" s="2" t="s">
        <v>50</v>
      </c>
      <c r="AJ152" s="2" t="s">
        <v>125</v>
      </c>
      <c r="AK152" s="2" t="s">
        <v>376</v>
      </c>
      <c r="AL152" s="2" t="s">
        <v>50</v>
      </c>
    </row>
    <row r="153" ht="15.75" hidden="1" customHeight="1">
      <c r="A153" s="2" t="s">
        <v>437</v>
      </c>
      <c r="B153" s="2" t="s">
        <v>125</v>
      </c>
      <c r="C153" s="2" t="s">
        <v>40</v>
      </c>
      <c r="D153" s="2" t="s">
        <v>294</v>
      </c>
      <c r="E153" s="3">
        <v>43301.0</v>
      </c>
      <c r="F153" s="2">
        <v>529749.0</v>
      </c>
      <c r="G153" s="2">
        <v>240795.0</v>
      </c>
      <c r="H153" s="2" t="s">
        <v>372</v>
      </c>
      <c r="I153" s="2" t="s">
        <v>1070</v>
      </c>
      <c r="J153" s="2" t="s">
        <v>439</v>
      </c>
      <c r="K153" s="2" t="s">
        <v>375</v>
      </c>
      <c r="L153" s="2" t="s">
        <v>68</v>
      </c>
      <c r="M153" s="2" t="s">
        <v>376</v>
      </c>
      <c r="N153" s="2" t="s">
        <v>377</v>
      </c>
      <c r="O153" s="2">
        <v>7728.0</v>
      </c>
      <c r="P153" s="2">
        <v>1.0</v>
      </c>
      <c r="Q153" s="2" t="s">
        <v>378</v>
      </c>
      <c r="R153" s="2" t="s">
        <v>50</v>
      </c>
      <c r="S153" s="2">
        <v>242.0</v>
      </c>
      <c r="T153" s="2" t="s">
        <v>84</v>
      </c>
      <c r="U153" s="2">
        <v>0.0</v>
      </c>
      <c r="V153" s="2" t="s">
        <v>85</v>
      </c>
      <c r="W153" s="2" t="s">
        <v>1072</v>
      </c>
      <c r="X153" s="2" t="s">
        <v>50</v>
      </c>
      <c r="Y153" s="2" t="s">
        <v>50</v>
      </c>
      <c r="Z153" s="2">
        <v>102.0</v>
      </c>
      <c r="AA153" s="2" t="s">
        <v>50</v>
      </c>
      <c r="AB153" s="2" t="s">
        <v>102</v>
      </c>
      <c r="AC153" s="2" t="s">
        <v>50</v>
      </c>
      <c r="AD153" s="2" t="s">
        <v>381</v>
      </c>
      <c r="AE153" s="2" t="s">
        <v>50</v>
      </c>
      <c r="AF153" s="2" t="s">
        <v>50</v>
      </c>
      <c r="AG153" s="2" t="s">
        <v>50</v>
      </c>
      <c r="AH153" s="2" t="s">
        <v>50</v>
      </c>
      <c r="AI153" s="2" t="s">
        <v>50</v>
      </c>
      <c r="AJ153" s="2" t="s">
        <v>125</v>
      </c>
      <c r="AK153" s="2" t="s">
        <v>376</v>
      </c>
      <c r="AL153" s="2" t="s">
        <v>50</v>
      </c>
    </row>
    <row r="154" ht="15.75" hidden="1" customHeight="1">
      <c r="A154" s="2" t="s">
        <v>1073</v>
      </c>
      <c r="B154" s="2" t="s">
        <v>40</v>
      </c>
      <c r="C154" s="2" t="s">
        <v>40</v>
      </c>
      <c r="D154" s="2" t="s">
        <v>452</v>
      </c>
      <c r="E154" s="3">
        <v>43283.0</v>
      </c>
      <c r="F154" s="2">
        <v>86282.0</v>
      </c>
      <c r="G154" s="2">
        <v>39219.0</v>
      </c>
      <c r="H154" s="2" t="s">
        <v>42</v>
      </c>
      <c r="I154" s="2" t="s">
        <v>43</v>
      </c>
      <c r="J154" s="2" t="s">
        <v>1074</v>
      </c>
      <c r="K154" s="2" t="s">
        <v>45</v>
      </c>
      <c r="L154" s="2" t="s">
        <v>116</v>
      </c>
      <c r="M154" s="2" t="s">
        <v>1055</v>
      </c>
      <c r="N154" s="2" t="s">
        <v>1075</v>
      </c>
      <c r="O154" s="2">
        <v>7728.0</v>
      </c>
      <c r="P154" s="2">
        <v>2.0</v>
      </c>
      <c r="Q154" s="2" t="s">
        <v>1076</v>
      </c>
      <c r="R154" s="2" t="s">
        <v>50</v>
      </c>
      <c r="S154" s="2">
        <v>18.0</v>
      </c>
      <c r="T154" s="2" t="s">
        <v>119</v>
      </c>
      <c r="U154" s="2">
        <v>0.0</v>
      </c>
      <c r="V154" s="2" t="s">
        <v>50</v>
      </c>
      <c r="W154" s="2" t="s">
        <v>1077</v>
      </c>
      <c r="X154" s="2" t="s">
        <v>53</v>
      </c>
      <c r="Y154" s="2" t="s">
        <v>1078</v>
      </c>
      <c r="Z154" s="2" t="s">
        <v>1079</v>
      </c>
      <c r="AA154" s="2" t="s">
        <v>1080</v>
      </c>
      <c r="AB154" s="2" t="s">
        <v>89</v>
      </c>
      <c r="AC154" s="2" t="s">
        <v>50</v>
      </c>
      <c r="AD154" s="2" t="s">
        <v>58</v>
      </c>
      <c r="AE154" s="2" t="s">
        <v>59</v>
      </c>
      <c r="AF154" s="2" t="s">
        <v>60</v>
      </c>
      <c r="AG154" s="2" t="s">
        <v>61</v>
      </c>
      <c r="AH154" s="2">
        <v>10001.0</v>
      </c>
      <c r="AI154" s="2" t="s">
        <v>62</v>
      </c>
      <c r="AJ154" s="2" t="s">
        <v>40</v>
      </c>
      <c r="AK154" s="2" t="s">
        <v>1055</v>
      </c>
      <c r="AL154" s="2" t="s">
        <v>64</v>
      </c>
    </row>
    <row r="155" ht="15.75" hidden="1" customHeight="1">
      <c r="A155" s="2" t="s">
        <v>1081</v>
      </c>
      <c r="B155" s="2" t="s">
        <v>40</v>
      </c>
      <c r="C155" s="2" t="s">
        <v>40</v>
      </c>
      <c r="D155" s="2" t="s">
        <v>452</v>
      </c>
      <c r="E155" s="3">
        <v>43276.0</v>
      </c>
      <c r="F155" s="2">
        <v>42049.0</v>
      </c>
      <c r="G155" s="2">
        <v>19113.0</v>
      </c>
      <c r="H155" s="2" t="s">
        <v>42</v>
      </c>
      <c r="I155" s="2" t="s">
        <v>43</v>
      </c>
      <c r="J155" s="2" t="s">
        <v>829</v>
      </c>
      <c r="K155" s="2" t="s">
        <v>45</v>
      </c>
      <c r="L155" s="2" t="s">
        <v>68</v>
      </c>
      <c r="M155" s="2" t="s">
        <v>1055</v>
      </c>
      <c r="N155" s="2" t="s">
        <v>1075</v>
      </c>
      <c r="O155" s="2">
        <v>7728.0</v>
      </c>
      <c r="P155" s="2">
        <v>1.0</v>
      </c>
      <c r="Q155" s="2" t="s">
        <v>1082</v>
      </c>
      <c r="R155" s="2" t="s">
        <v>50</v>
      </c>
      <c r="S155" s="2">
        <v>12.0</v>
      </c>
      <c r="T155" s="2" t="s">
        <v>119</v>
      </c>
      <c r="U155" s="2">
        <v>0.0</v>
      </c>
      <c r="V155" s="2" t="s">
        <v>50</v>
      </c>
      <c r="W155" s="2" t="s">
        <v>1083</v>
      </c>
      <c r="X155" s="2" t="s">
        <v>53</v>
      </c>
      <c r="Y155" s="2" t="s">
        <v>1084</v>
      </c>
      <c r="Z155" s="2" t="s">
        <v>1085</v>
      </c>
      <c r="AA155" s="2" t="s">
        <v>1086</v>
      </c>
      <c r="AB155" s="2" t="s">
        <v>89</v>
      </c>
      <c r="AC155" s="2" t="s">
        <v>50</v>
      </c>
      <c r="AD155" s="2" t="s">
        <v>58</v>
      </c>
      <c r="AE155" s="2" t="s">
        <v>59</v>
      </c>
      <c r="AF155" s="2" t="s">
        <v>60</v>
      </c>
      <c r="AG155" s="2" t="s">
        <v>61</v>
      </c>
      <c r="AH155" s="2">
        <v>10001.0</v>
      </c>
      <c r="AI155" s="2" t="s">
        <v>62</v>
      </c>
      <c r="AJ155" s="2" t="s">
        <v>40</v>
      </c>
      <c r="AK155" s="2" t="s">
        <v>1055</v>
      </c>
      <c r="AL155" s="2" t="s">
        <v>64</v>
      </c>
    </row>
    <row r="156" ht="15.75" customHeight="1">
      <c r="A156" s="2" t="s">
        <v>1087</v>
      </c>
      <c r="B156" s="2" t="s">
        <v>40</v>
      </c>
      <c r="C156" s="2" t="s">
        <v>40</v>
      </c>
      <c r="D156" s="2" t="s">
        <v>294</v>
      </c>
      <c r="E156" s="3">
        <v>43262.0</v>
      </c>
      <c r="F156" s="2">
        <v>56901.0</v>
      </c>
      <c r="G156" s="2">
        <v>25864.0</v>
      </c>
      <c r="H156" s="2" t="s">
        <v>190</v>
      </c>
      <c r="I156" s="2" t="s">
        <v>43</v>
      </c>
      <c r="J156" s="2" t="s">
        <v>1088</v>
      </c>
      <c r="K156" s="2" t="s">
        <v>192</v>
      </c>
      <c r="L156" s="2" t="s">
        <v>1089</v>
      </c>
      <c r="M156" s="2" t="s">
        <v>575</v>
      </c>
      <c r="N156" s="2" t="s">
        <v>366</v>
      </c>
      <c r="O156" s="2">
        <v>7728.0</v>
      </c>
      <c r="P156" s="2">
        <v>1.0</v>
      </c>
      <c r="Q156" s="2" t="s">
        <v>1090</v>
      </c>
      <c r="R156" s="2">
        <v>4500.0</v>
      </c>
      <c r="S156" s="2">
        <v>86.0</v>
      </c>
      <c r="T156" s="2" t="s">
        <v>84</v>
      </c>
      <c r="U156" s="2">
        <v>573.0</v>
      </c>
      <c r="V156" s="2" t="s">
        <v>85</v>
      </c>
      <c r="W156" s="2" t="s">
        <v>1091</v>
      </c>
      <c r="X156" s="2" t="s">
        <v>50</v>
      </c>
      <c r="Y156" s="2" t="s">
        <v>50</v>
      </c>
      <c r="Z156" s="2" t="s">
        <v>1092</v>
      </c>
      <c r="AA156" s="2" t="s">
        <v>1093</v>
      </c>
      <c r="AB156" s="2" t="s">
        <v>110</v>
      </c>
      <c r="AC156" s="2" t="s">
        <v>50</v>
      </c>
      <c r="AD156" s="2" t="s">
        <v>90</v>
      </c>
      <c r="AE156" s="2" t="s">
        <v>91</v>
      </c>
      <c r="AF156" s="2" t="s">
        <v>92</v>
      </c>
      <c r="AG156" s="2" t="s">
        <v>50</v>
      </c>
      <c r="AH156" s="2" t="s">
        <v>50</v>
      </c>
      <c r="AI156" s="2" t="s">
        <v>50</v>
      </c>
      <c r="AJ156" s="2" t="s">
        <v>270</v>
      </c>
      <c r="AK156" s="2" t="s">
        <v>271</v>
      </c>
      <c r="AL156" s="2" t="s">
        <v>93</v>
      </c>
    </row>
    <row r="157" ht="15.75" customHeight="1">
      <c r="A157" s="2" t="s">
        <v>1094</v>
      </c>
      <c r="B157" s="2" t="s">
        <v>40</v>
      </c>
      <c r="C157" s="2" t="s">
        <v>40</v>
      </c>
      <c r="D157" s="2" t="s">
        <v>294</v>
      </c>
      <c r="E157" s="3">
        <v>43262.0</v>
      </c>
      <c r="F157" s="2">
        <v>116557.0</v>
      </c>
      <c r="G157" s="2">
        <v>52980.0</v>
      </c>
      <c r="H157" s="2" t="s">
        <v>190</v>
      </c>
      <c r="I157" s="2" t="s">
        <v>43</v>
      </c>
      <c r="J157" s="2" t="s">
        <v>1088</v>
      </c>
      <c r="K157" s="2" t="s">
        <v>192</v>
      </c>
      <c r="L157" s="2" t="s">
        <v>1095</v>
      </c>
      <c r="M157" s="2" t="s">
        <v>575</v>
      </c>
      <c r="N157" s="2" t="s">
        <v>366</v>
      </c>
      <c r="O157" s="2">
        <v>7728.0</v>
      </c>
      <c r="P157" s="2">
        <v>2.0</v>
      </c>
      <c r="Q157" s="2" t="s">
        <v>1096</v>
      </c>
      <c r="R157" s="2" t="s">
        <v>225</v>
      </c>
      <c r="S157" s="2">
        <v>46.0</v>
      </c>
      <c r="T157" s="2" t="s">
        <v>84</v>
      </c>
      <c r="U157" s="2">
        <v>1171.0</v>
      </c>
      <c r="V157" s="2" t="s">
        <v>85</v>
      </c>
      <c r="W157" s="2" t="s">
        <v>1097</v>
      </c>
      <c r="X157" s="2" t="s">
        <v>50</v>
      </c>
      <c r="Y157" s="2" t="s">
        <v>50</v>
      </c>
      <c r="Z157" s="2" t="s">
        <v>1092</v>
      </c>
      <c r="AA157" s="2" t="s">
        <v>1098</v>
      </c>
      <c r="AB157" s="2" t="s">
        <v>110</v>
      </c>
      <c r="AC157" s="2" t="s">
        <v>50</v>
      </c>
      <c r="AD157" s="2" t="s">
        <v>90</v>
      </c>
      <c r="AE157" s="2" t="s">
        <v>91</v>
      </c>
      <c r="AF157" s="2" t="s">
        <v>92</v>
      </c>
      <c r="AG157" s="2" t="s">
        <v>50</v>
      </c>
      <c r="AH157" s="2" t="s">
        <v>50</v>
      </c>
      <c r="AI157" s="2" t="s">
        <v>50</v>
      </c>
      <c r="AJ157" s="2" t="s">
        <v>270</v>
      </c>
      <c r="AK157" s="2" t="s">
        <v>271</v>
      </c>
      <c r="AL157" s="2" t="s">
        <v>93</v>
      </c>
    </row>
    <row r="158" ht="15.75" hidden="1" customHeight="1">
      <c r="A158" s="2" t="s">
        <v>1099</v>
      </c>
      <c r="B158" s="2" t="s">
        <v>40</v>
      </c>
      <c r="C158" s="2" t="s">
        <v>40</v>
      </c>
      <c r="D158" s="2" t="s">
        <v>452</v>
      </c>
      <c r="E158" s="3">
        <v>43212.0</v>
      </c>
      <c r="F158" s="2">
        <v>128176.0</v>
      </c>
      <c r="G158" s="2">
        <v>58262.0</v>
      </c>
      <c r="H158" s="2" t="s">
        <v>42</v>
      </c>
      <c r="I158" s="2" t="s">
        <v>43</v>
      </c>
      <c r="J158" s="2" t="s">
        <v>1100</v>
      </c>
      <c r="K158" s="2" t="s">
        <v>45</v>
      </c>
      <c r="L158" s="2" t="s">
        <v>231</v>
      </c>
      <c r="M158" s="2" t="s">
        <v>1055</v>
      </c>
      <c r="N158" s="2" t="s">
        <v>1075</v>
      </c>
      <c r="O158" s="2">
        <v>7728.0</v>
      </c>
      <c r="P158" s="2">
        <v>3.0</v>
      </c>
      <c r="Q158" s="2" t="s">
        <v>1101</v>
      </c>
      <c r="R158" s="2" t="s">
        <v>1102</v>
      </c>
      <c r="S158" s="2">
        <v>68.0</v>
      </c>
      <c r="T158" s="2" t="s">
        <v>119</v>
      </c>
      <c r="U158" s="2">
        <v>0.0</v>
      </c>
      <c r="V158" s="2" t="s">
        <v>50</v>
      </c>
      <c r="W158" s="2" t="s">
        <v>1103</v>
      </c>
      <c r="X158" s="2" t="s">
        <v>53</v>
      </c>
      <c r="Y158" s="2" t="s">
        <v>1104</v>
      </c>
      <c r="Z158" s="2" t="s">
        <v>1105</v>
      </c>
      <c r="AA158" s="2" t="s">
        <v>1106</v>
      </c>
      <c r="AB158" s="2" t="s">
        <v>536</v>
      </c>
      <c r="AC158" s="2" t="s">
        <v>50</v>
      </c>
      <c r="AD158" s="2" t="s">
        <v>58</v>
      </c>
      <c r="AE158" s="2" t="s">
        <v>59</v>
      </c>
      <c r="AF158" s="2" t="s">
        <v>60</v>
      </c>
      <c r="AG158" s="2" t="s">
        <v>61</v>
      </c>
      <c r="AH158" s="2">
        <v>10001.0</v>
      </c>
      <c r="AI158" s="2" t="s">
        <v>62</v>
      </c>
      <c r="AJ158" s="2" t="s">
        <v>40</v>
      </c>
      <c r="AK158" s="2" t="s">
        <v>1055</v>
      </c>
      <c r="AL158" s="2" t="s">
        <v>64</v>
      </c>
    </row>
    <row r="159" ht="15.75" hidden="1" customHeight="1">
      <c r="A159" s="2" t="s">
        <v>1107</v>
      </c>
      <c r="B159" s="2" t="s">
        <v>40</v>
      </c>
      <c r="C159" s="2" t="s">
        <v>40</v>
      </c>
      <c r="D159" s="2" t="s">
        <v>452</v>
      </c>
      <c r="E159" s="3">
        <v>43207.0</v>
      </c>
      <c r="F159" s="2">
        <v>85331.0</v>
      </c>
      <c r="G159" s="2">
        <v>38787.0</v>
      </c>
      <c r="H159" s="2" t="s">
        <v>42</v>
      </c>
      <c r="I159" s="2" t="s">
        <v>43</v>
      </c>
      <c r="J159" s="2" t="s">
        <v>1108</v>
      </c>
      <c r="K159" s="2" t="s">
        <v>45</v>
      </c>
      <c r="L159" s="2" t="s">
        <v>116</v>
      </c>
      <c r="M159" s="2" t="s">
        <v>1055</v>
      </c>
      <c r="N159" s="2" t="s">
        <v>1056</v>
      </c>
      <c r="O159" s="2">
        <v>7728.0</v>
      </c>
      <c r="P159" s="2">
        <v>2.0</v>
      </c>
      <c r="Q159" s="2" t="s">
        <v>1109</v>
      </c>
      <c r="R159" s="2" t="s">
        <v>50</v>
      </c>
      <c r="S159" s="2">
        <v>33.0</v>
      </c>
      <c r="T159" s="2" t="s">
        <v>119</v>
      </c>
      <c r="U159" s="2">
        <v>0.0</v>
      </c>
      <c r="V159" s="2" t="s">
        <v>50</v>
      </c>
      <c r="W159" s="2" t="s">
        <v>1110</v>
      </c>
      <c r="X159" s="2" t="s">
        <v>53</v>
      </c>
      <c r="Y159" s="2" t="s">
        <v>1111</v>
      </c>
      <c r="Z159" s="2" t="s">
        <v>1112</v>
      </c>
      <c r="AA159" s="2" t="s">
        <v>1113</v>
      </c>
      <c r="AB159" s="2" t="s">
        <v>102</v>
      </c>
      <c r="AC159" s="2" t="s">
        <v>50</v>
      </c>
      <c r="AD159" s="2" t="s">
        <v>58</v>
      </c>
      <c r="AE159" s="2" t="s">
        <v>59</v>
      </c>
      <c r="AF159" s="2" t="s">
        <v>60</v>
      </c>
      <c r="AG159" s="2" t="s">
        <v>61</v>
      </c>
      <c r="AH159" s="2">
        <v>10001.0</v>
      </c>
      <c r="AI159" s="2" t="s">
        <v>62</v>
      </c>
      <c r="AJ159" s="2" t="s">
        <v>40</v>
      </c>
      <c r="AK159" s="2" t="s">
        <v>1055</v>
      </c>
      <c r="AL159" s="2" t="s">
        <v>64</v>
      </c>
    </row>
    <row r="160" ht="15.75" customHeight="1">
      <c r="A160" s="2" t="s">
        <v>1114</v>
      </c>
      <c r="B160" s="2" t="s">
        <v>40</v>
      </c>
      <c r="C160" s="2" t="s">
        <v>40</v>
      </c>
      <c r="D160" s="2" t="s">
        <v>294</v>
      </c>
      <c r="E160" s="3">
        <v>43202.0</v>
      </c>
      <c r="F160" s="2">
        <v>58995.0</v>
      </c>
      <c r="G160" s="2">
        <v>26816.0</v>
      </c>
      <c r="H160" s="2" t="s">
        <v>190</v>
      </c>
      <c r="I160" s="2" t="s">
        <v>43</v>
      </c>
      <c r="J160" s="2" t="s">
        <v>1115</v>
      </c>
      <c r="K160" s="2" t="s">
        <v>192</v>
      </c>
      <c r="L160" s="2" t="s">
        <v>1116</v>
      </c>
      <c r="M160" s="2" t="s">
        <v>575</v>
      </c>
      <c r="N160" s="2" t="s">
        <v>366</v>
      </c>
      <c r="O160" s="2">
        <v>7728.0</v>
      </c>
      <c r="P160" s="2">
        <v>1.0</v>
      </c>
      <c r="Q160" s="2" t="s">
        <v>1117</v>
      </c>
      <c r="R160" s="2">
        <v>4500.0</v>
      </c>
      <c r="S160" s="2">
        <v>139.0</v>
      </c>
      <c r="T160" s="2" t="s">
        <v>84</v>
      </c>
      <c r="U160" s="2">
        <v>594.0</v>
      </c>
      <c r="V160" s="2" t="s">
        <v>85</v>
      </c>
      <c r="W160" s="2" t="s">
        <v>1118</v>
      </c>
      <c r="X160" s="2" t="s">
        <v>50</v>
      </c>
      <c r="Y160" s="2" t="s">
        <v>50</v>
      </c>
      <c r="Z160" s="2" t="s">
        <v>108</v>
      </c>
      <c r="AA160" s="2" t="s">
        <v>1119</v>
      </c>
      <c r="AB160" s="2" t="s">
        <v>110</v>
      </c>
      <c r="AC160" s="2" t="s">
        <v>50</v>
      </c>
      <c r="AD160" s="2" t="s">
        <v>90</v>
      </c>
      <c r="AE160" s="2" t="s">
        <v>91</v>
      </c>
      <c r="AF160" s="2" t="s">
        <v>92</v>
      </c>
      <c r="AG160" s="2" t="s">
        <v>50</v>
      </c>
      <c r="AH160" s="2" t="s">
        <v>50</v>
      </c>
      <c r="AI160" s="2" t="s">
        <v>50</v>
      </c>
      <c r="AJ160" s="2" t="s">
        <v>270</v>
      </c>
      <c r="AK160" s="2" t="s">
        <v>271</v>
      </c>
      <c r="AL160" s="2" t="s">
        <v>93</v>
      </c>
    </row>
    <row r="161" ht="15.75" customHeight="1">
      <c r="A161" s="2" t="s">
        <v>1120</v>
      </c>
      <c r="B161" s="2" t="s">
        <v>40</v>
      </c>
      <c r="C161" s="2" t="s">
        <v>40</v>
      </c>
      <c r="D161" s="2" t="s">
        <v>294</v>
      </c>
      <c r="E161" s="3">
        <v>43202.0</v>
      </c>
      <c r="F161" s="2">
        <v>59039.0</v>
      </c>
      <c r="G161" s="2">
        <v>26836.0</v>
      </c>
      <c r="H161" s="2" t="s">
        <v>190</v>
      </c>
      <c r="I161" s="2" t="s">
        <v>43</v>
      </c>
      <c r="J161" s="2" t="s">
        <v>1115</v>
      </c>
      <c r="K161" s="2" t="s">
        <v>192</v>
      </c>
      <c r="L161" s="2" t="s">
        <v>1121</v>
      </c>
      <c r="M161" s="2" t="s">
        <v>1122</v>
      </c>
      <c r="N161" s="2" t="s">
        <v>366</v>
      </c>
      <c r="O161" s="2">
        <v>7728.0</v>
      </c>
      <c r="P161" s="2">
        <v>1.0</v>
      </c>
      <c r="Q161" s="2" t="s">
        <v>1123</v>
      </c>
      <c r="R161" s="2">
        <v>4500.0</v>
      </c>
      <c r="S161" s="2">
        <v>212.0</v>
      </c>
      <c r="T161" s="2" t="s">
        <v>84</v>
      </c>
      <c r="U161" s="2">
        <v>586.0</v>
      </c>
      <c r="V161" s="2" t="s">
        <v>85</v>
      </c>
      <c r="W161" s="2" t="s">
        <v>1124</v>
      </c>
      <c r="X161" s="2" t="s">
        <v>50</v>
      </c>
      <c r="Y161" s="2" t="s">
        <v>50</v>
      </c>
      <c r="Z161" s="2" t="s">
        <v>108</v>
      </c>
      <c r="AA161" s="2" t="s">
        <v>1125</v>
      </c>
      <c r="AB161" s="2" t="s">
        <v>110</v>
      </c>
      <c r="AC161" s="2" t="s">
        <v>50</v>
      </c>
      <c r="AD161" s="2" t="s">
        <v>90</v>
      </c>
      <c r="AE161" s="2" t="s">
        <v>91</v>
      </c>
      <c r="AF161" s="2" t="s">
        <v>92</v>
      </c>
      <c r="AG161" s="2" t="s">
        <v>50</v>
      </c>
      <c r="AH161" s="2" t="s">
        <v>50</v>
      </c>
      <c r="AI161" s="2" t="s">
        <v>50</v>
      </c>
      <c r="AJ161" s="2" t="s">
        <v>270</v>
      </c>
      <c r="AK161" s="2" t="s">
        <v>271</v>
      </c>
      <c r="AL161" s="2" t="s">
        <v>93</v>
      </c>
    </row>
    <row r="162" ht="15.75" hidden="1" customHeight="1">
      <c r="A162" s="2" t="s">
        <v>1126</v>
      </c>
      <c r="B162" s="2" t="s">
        <v>40</v>
      </c>
      <c r="C162" s="2" t="s">
        <v>40</v>
      </c>
      <c r="D162" s="2" t="s">
        <v>452</v>
      </c>
      <c r="E162" s="3">
        <v>43193.0</v>
      </c>
      <c r="F162" s="2">
        <v>86706.0</v>
      </c>
      <c r="G162" s="2">
        <v>39412.0</v>
      </c>
      <c r="H162" s="2" t="s">
        <v>42</v>
      </c>
      <c r="I162" s="2" t="s">
        <v>43</v>
      </c>
      <c r="J162" s="2" t="s">
        <v>1127</v>
      </c>
      <c r="K162" s="2" t="s">
        <v>45</v>
      </c>
      <c r="L162" s="2" t="s">
        <v>116</v>
      </c>
      <c r="M162" s="2" t="s">
        <v>1055</v>
      </c>
      <c r="N162" s="2" t="s">
        <v>1075</v>
      </c>
      <c r="O162" s="2">
        <v>7728.0</v>
      </c>
      <c r="P162" s="2">
        <v>2.0</v>
      </c>
      <c r="Q162" s="2" t="s">
        <v>1128</v>
      </c>
      <c r="R162" s="2" t="s">
        <v>50</v>
      </c>
      <c r="S162" s="2">
        <v>46.0</v>
      </c>
      <c r="T162" s="2" t="s">
        <v>119</v>
      </c>
      <c r="U162" s="2">
        <v>0.0</v>
      </c>
      <c r="V162" s="2" t="s">
        <v>50</v>
      </c>
      <c r="W162" s="2" t="s">
        <v>1129</v>
      </c>
      <c r="X162" s="2" t="s">
        <v>53</v>
      </c>
      <c r="Y162" s="2" t="s">
        <v>1130</v>
      </c>
      <c r="Z162" s="2">
        <v>133.0</v>
      </c>
      <c r="AA162" s="2" t="s">
        <v>1131</v>
      </c>
      <c r="AB162" s="2" t="s">
        <v>161</v>
      </c>
      <c r="AC162" s="2" t="s">
        <v>50</v>
      </c>
      <c r="AD162" s="2" t="s">
        <v>58</v>
      </c>
      <c r="AE162" s="2" t="s">
        <v>59</v>
      </c>
      <c r="AF162" s="2" t="s">
        <v>60</v>
      </c>
      <c r="AG162" s="2" t="s">
        <v>61</v>
      </c>
      <c r="AH162" s="2">
        <v>10001.0</v>
      </c>
      <c r="AI162" s="2" t="s">
        <v>62</v>
      </c>
      <c r="AJ162" s="2" t="s">
        <v>40</v>
      </c>
      <c r="AK162" s="2" t="s">
        <v>1055</v>
      </c>
      <c r="AL162" s="2" t="s">
        <v>64</v>
      </c>
    </row>
    <row r="163" ht="15.75" customHeight="1">
      <c r="A163" s="2" t="s">
        <v>1132</v>
      </c>
      <c r="B163" s="2" t="s">
        <v>40</v>
      </c>
      <c r="C163" s="2" t="s">
        <v>40</v>
      </c>
      <c r="D163" s="2" t="s">
        <v>294</v>
      </c>
      <c r="E163" s="3">
        <v>43183.0</v>
      </c>
      <c r="F163" s="2">
        <v>55710.0</v>
      </c>
      <c r="G163" s="2">
        <v>25323.0</v>
      </c>
      <c r="H163" s="2" t="s">
        <v>190</v>
      </c>
      <c r="I163" s="2" t="s">
        <v>43</v>
      </c>
      <c r="J163" s="2" t="s">
        <v>1088</v>
      </c>
      <c r="K163" s="2" t="s">
        <v>192</v>
      </c>
      <c r="L163" s="2" t="s">
        <v>1133</v>
      </c>
      <c r="M163" s="2" t="s">
        <v>1021</v>
      </c>
      <c r="N163" s="2" t="s">
        <v>366</v>
      </c>
      <c r="O163" s="2" t="s">
        <v>50</v>
      </c>
      <c r="P163" s="2">
        <v>1.0</v>
      </c>
      <c r="Q163" s="2" t="s">
        <v>1134</v>
      </c>
      <c r="R163" s="2">
        <v>4500.0</v>
      </c>
      <c r="S163" s="2">
        <v>20.0</v>
      </c>
      <c r="T163" s="2" t="s">
        <v>84</v>
      </c>
      <c r="U163" s="2">
        <v>562.0</v>
      </c>
      <c r="V163" s="2" t="s">
        <v>85</v>
      </c>
      <c r="W163" s="2" t="s">
        <v>1135</v>
      </c>
      <c r="X163" s="2" t="s">
        <v>50</v>
      </c>
      <c r="Y163" s="2" t="s">
        <v>50</v>
      </c>
      <c r="Z163" s="2" t="s">
        <v>1136</v>
      </c>
      <c r="AA163" s="2" t="s">
        <v>1137</v>
      </c>
      <c r="AB163" s="2" t="s">
        <v>110</v>
      </c>
      <c r="AC163" s="2" t="s">
        <v>50</v>
      </c>
      <c r="AD163" s="2" t="s">
        <v>90</v>
      </c>
      <c r="AE163" s="2" t="s">
        <v>91</v>
      </c>
      <c r="AF163" s="2" t="s">
        <v>92</v>
      </c>
      <c r="AG163" s="2" t="s">
        <v>50</v>
      </c>
      <c r="AH163" s="2" t="s">
        <v>50</v>
      </c>
      <c r="AI163" s="2" t="s">
        <v>50</v>
      </c>
      <c r="AJ163" s="2" t="s">
        <v>270</v>
      </c>
      <c r="AK163" s="2" t="s">
        <v>271</v>
      </c>
      <c r="AL163" s="2" t="s">
        <v>93</v>
      </c>
    </row>
    <row r="164" ht="15.75" customHeight="1">
      <c r="A164" s="2" t="s">
        <v>1138</v>
      </c>
      <c r="B164" s="2" t="s">
        <v>40</v>
      </c>
      <c r="C164" s="2" t="s">
        <v>40</v>
      </c>
      <c r="D164" s="2" t="s">
        <v>294</v>
      </c>
      <c r="E164" s="3">
        <v>43160.0</v>
      </c>
      <c r="F164" s="2">
        <v>54608.0</v>
      </c>
      <c r="G164" s="2">
        <v>24822.0</v>
      </c>
      <c r="H164" s="2" t="s">
        <v>190</v>
      </c>
      <c r="I164" s="2" t="s">
        <v>43</v>
      </c>
      <c r="J164" s="2" t="s">
        <v>1063</v>
      </c>
      <c r="K164" s="2" t="s">
        <v>192</v>
      </c>
      <c r="L164" s="2" t="s">
        <v>1139</v>
      </c>
      <c r="M164" s="2" t="s">
        <v>1140</v>
      </c>
      <c r="N164" s="2" t="s">
        <v>366</v>
      </c>
      <c r="O164" s="2" t="s">
        <v>50</v>
      </c>
      <c r="P164" s="2">
        <v>1.0</v>
      </c>
      <c r="Q164" s="2" t="s">
        <v>1141</v>
      </c>
      <c r="R164" s="2">
        <v>4500.0</v>
      </c>
      <c r="S164" s="2">
        <v>260.0</v>
      </c>
      <c r="T164" s="2" t="s">
        <v>84</v>
      </c>
      <c r="U164" s="2">
        <v>533.0</v>
      </c>
      <c r="V164" s="2" t="s">
        <v>85</v>
      </c>
      <c r="W164" s="2" t="s">
        <v>1142</v>
      </c>
      <c r="X164" s="2" t="s">
        <v>50</v>
      </c>
      <c r="Y164" s="2" t="s">
        <v>50</v>
      </c>
      <c r="Z164" s="2" t="s">
        <v>1143</v>
      </c>
      <c r="AA164" s="2" t="s">
        <v>1144</v>
      </c>
      <c r="AB164" s="2" t="s">
        <v>110</v>
      </c>
      <c r="AC164" s="2" t="s">
        <v>50</v>
      </c>
      <c r="AD164" s="2" t="s">
        <v>90</v>
      </c>
      <c r="AE164" s="2" t="s">
        <v>91</v>
      </c>
      <c r="AF164" s="2" t="s">
        <v>92</v>
      </c>
      <c r="AG164" s="2" t="s">
        <v>50</v>
      </c>
      <c r="AH164" s="2" t="s">
        <v>50</v>
      </c>
      <c r="AI164" s="2" t="s">
        <v>50</v>
      </c>
      <c r="AJ164" s="2" t="s">
        <v>270</v>
      </c>
      <c r="AK164" s="2" t="s">
        <v>271</v>
      </c>
      <c r="AL164" s="2" t="s">
        <v>93</v>
      </c>
    </row>
    <row r="165" ht="15.75" customHeight="1">
      <c r="A165" s="2" t="s">
        <v>1145</v>
      </c>
      <c r="B165" s="2" t="s">
        <v>40</v>
      </c>
      <c r="C165" s="2" t="s">
        <v>40</v>
      </c>
      <c r="D165" s="2" t="s">
        <v>294</v>
      </c>
      <c r="E165" s="3">
        <v>43155.0</v>
      </c>
      <c r="F165" s="2">
        <v>57209.0</v>
      </c>
      <c r="G165" s="2">
        <v>26004.0</v>
      </c>
      <c r="H165" s="2" t="s">
        <v>190</v>
      </c>
      <c r="I165" s="2" t="s">
        <v>43</v>
      </c>
      <c r="J165" s="2" t="s">
        <v>1146</v>
      </c>
      <c r="K165" s="2" t="s">
        <v>192</v>
      </c>
      <c r="L165" s="2" t="s">
        <v>1139</v>
      </c>
      <c r="M165" s="2" t="s">
        <v>1147</v>
      </c>
      <c r="N165" s="2" t="s">
        <v>366</v>
      </c>
      <c r="O165" s="2" t="s">
        <v>50</v>
      </c>
      <c r="P165" s="2">
        <v>1.0</v>
      </c>
      <c r="Q165" s="2" t="s">
        <v>1148</v>
      </c>
      <c r="R165" s="2">
        <v>4500.0</v>
      </c>
      <c r="S165" s="2">
        <v>240.0</v>
      </c>
      <c r="T165" s="2" t="s">
        <v>84</v>
      </c>
      <c r="U165" s="2">
        <v>533.0</v>
      </c>
      <c r="V165" s="2" t="s">
        <v>85</v>
      </c>
      <c r="W165" s="2" t="s">
        <v>1149</v>
      </c>
      <c r="X165" s="2" t="s">
        <v>50</v>
      </c>
      <c r="Y165" s="2" t="s">
        <v>50</v>
      </c>
      <c r="Z165" s="2" t="s">
        <v>1150</v>
      </c>
      <c r="AA165" s="2" t="s">
        <v>1151</v>
      </c>
      <c r="AB165" s="2" t="s">
        <v>110</v>
      </c>
      <c r="AC165" s="2" t="s">
        <v>50</v>
      </c>
      <c r="AD165" s="2" t="s">
        <v>90</v>
      </c>
      <c r="AE165" s="2" t="s">
        <v>91</v>
      </c>
      <c r="AF165" s="2" t="s">
        <v>92</v>
      </c>
      <c r="AG165" s="2" t="s">
        <v>50</v>
      </c>
      <c r="AH165" s="2" t="s">
        <v>50</v>
      </c>
      <c r="AI165" s="2" t="s">
        <v>50</v>
      </c>
      <c r="AJ165" s="2" t="s">
        <v>270</v>
      </c>
      <c r="AK165" s="2" t="s">
        <v>271</v>
      </c>
      <c r="AL165" s="2" t="s">
        <v>93</v>
      </c>
    </row>
    <row r="166" ht="15.75" customHeight="1">
      <c r="A166" s="2" t="s">
        <v>1152</v>
      </c>
      <c r="B166" s="2" t="s">
        <v>40</v>
      </c>
      <c r="C166" s="2" t="s">
        <v>40</v>
      </c>
      <c r="D166" s="2" t="s">
        <v>294</v>
      </c>
      <c r="E166" s="3">
        <v>43143.0</v>
      </c>
      <c r="F166" s="2">
        <v>59458.0</v>
      </c>
      <c r="G166" s="2">
        <v>27026.0</v>
      </c>
      <c r="H166" s="2" t="s">
        <v>190</v>
      </c>
      <c r="I166" s="2" t="s">
        <v>43</v>
      </c>
      <c r="J166" s="2" t="s">
        <v>1027</v>
      </c>
      <c r="K166" s="2" t="s">
        <v>192</v>
      </c>
      <c r="L166" s="2" t="s">
        <v>1153</v>
      </c>
      <c r="M166" s="2" t="s">
        <v>1147</v>
      </c>
      <c r="N166" s="2" t="s">
        <v>366</v>
      </c>
      <c r="O166" s="2" t="s">
        <v>50</v>
      </c>
      <c r="P166" s="2">
        <v>1.0</v>
      </c>
      <c r="Q166" s="2" t="s">
        <v>1154</v>
      </c>
      <c r="R166" s="2">
        <v>4500.0</v>
      </c>
      <c r="S166" s="2">
        <v>128.0</v>
      </c>
      <c r="T166" s="2" t="s">
        <v>84</v>
      </c>
      <c r="U166" s="2">
        <v>592.0</v>
      </c>
      <c r="V166" s="2" t="s">
        <v>85</v>
      </c>
      <c r="W166" s="2" t="s">
        <v>1155</v>
      </c>
      <c r="X166" s="2" t="s">
        <v>50</v>
      </c>
      <c r="Y166" s="2" t="s">
        <v>50</v>
      </c>
      <c r="Z166" s="2" t="s">
        <v>1156</v>
      </c>
      <c r="AA166" s="2" t="s">
        <v>1157</v>
      </c>
      <c r="AB166" s="2" t="s">
        <v>110</v>
      </c>
      <c r="AC166" s="2" t="s">
        <v>50</v>
      </c>
      <c r="AD166" s="2" t="s">
        <v>90</v>
      </c>
      <c r="AE166" s="2" t="s">
        <v>91</v>
      </c>
      <c r="AF166" s="2" t="s">
        <v>92</v>
      </c>
      <c r="AG166" s="2" t="s">
        <v>50</v>
      </c>
      <c r="AH166" s="2" t="s">
        <v>50</v>
      </c>
      <c r="AI166" s="2" t="s">
        <v>50</v>
      </c>
      <c r="AJ166" s="2" t="s">
        <v>270</v>
      </c>
      <c r="AK166" s="2" t="s">
        <v>271</v>
      </c>
      <c r="AL166" s="2" t="s">
        <v>93</v>
      </c>
    </row>
    <row r="167" ht="15.75" customHeight="1">
      <c r="A167" s="2" t="s">
        <v>1158</v>
      </c>
      <c r="B167" s="2" t="s">
        <v>40</v>
      </c>
      <c r="C167" s="2" t="s">
        <v>40</v>
      </c>
      <c r="D167" s="2" t="s">
        <v>653</v>
      </c>
      <c r="E167" s="3">
        <v>43120.0</v>
      </c>
      <c r="F167" s="2">
        <v>50199.0</v>
      </c>
      <c r="G167" s="2">
        <v>22818.0</v>
      </c>
      <c r="H167" s="2" t="s">
        <v>190</v>
      </c>
      <c r="I167" s="2" t="s">
        <v>43</v>
      </c>
      <c r="J167" s="2" t="s">
        <v>1115</v>
      </c>
      <c r="K167" s="2" t="s">
        <v>192</v>
      </c>
      <c r="L167" s="2" t="s">
        <v>1159</v>
      </c>
      <c r="M167" s="2" t="s">
        <v>484</v>
      </c>
      <c r="N167" s="2" t="s">
        <v>1160</v>
      </c>
      <c r="O167" s="2">
        <v>7728.0</v>
      </c>
      <c r="P167" s="2">
        <v>1.0</v>
      </c>
      <c r="Q167" s="2" t="s">
        <v>1161</v>
      </c>
      <c r="R167" s="2">
        <v>4500.0</v>
      </c>
      <c r="S167" s="2">
        <v>39.0</v>
      </c>
      <c r="T167" s="2" t="s">
        <v>84</v>
      </c>
      <c r="U167" s="2">
        <v>692.0</v>
      </c>
      <c r="V167" s="2" t="s">
        <v>85</v>
      </c>
      <c r="W167" s="2" t="s">
        <v>1162</v>
      </c>
      <c r="X167" s="2" t="s">
        <v>50</v>
      </c>
      <c r="Y167" s="2" t="s">
        <v>50</v>
      </c>
      <c r="Z167" s="2" t="s">
        <v>1163</v>
      </c>
      <c r="AA167" s="2" t="s">
        <v>1164</v>
      </c>
      <c r="AB167" s="2" t="s">
        <v>110</v>
      </c>
      <c r="AC167" s="2" t="s">
        <v>50</v>
      </c>
      <c r="AD167" s="2" t="s">
        <v>90</v>
      </c>
      <c r="AE167" s="2" t="s">
        <v>91</v>
      </c>
      <c r="AF167" s="2" t="s">
        <v>92</v>
      </c>
      <c r="AG167" s="2" t="s">
        <v>50</v>
      </c>
      <c r="AH167" s="2" t="s">
        <v>50</v>
      </c>
      <c r="AI167" s="2" t="s">
        <v>50</v>
      </c>
      <c r="AJ167" s="2" t="s">
        <v>270</v>
      </c>
      <c r="AK167" s="2" t="s">
        <v>271</v>
      </c>
      <c r="AL167" s="2" t="s">
        <v>93</v>
      </c>
    </row>
    <row r="168" ht="15.75" customHeight="1">
      <c r="A168" s="2" t="s">
        <v>1165</v>
      </c>
      <c r="B168" s="2" t="s">
        <v>40</v>
      </c>
      <c r="C168" s="2" t="s">
        <v>40</v>
      </c>
      <c r="D168" s="2" t="s">
        <v>294</v>
      </c>
      <c r="E168" s="3">
        <v>43117.0</v>
      </c>
      <c r="F168" s="2">
        <v>65322.0</v>
      </c>
      <c r="G168" s="2">
        <v>29692.0</v>
      </c>
      <c r="H168" s="2" t="s">
        <v>190</v>
      </c>
      <c r="I168" s="2" t="s">
        <v>43</v>
      </c>
      <c r="J168" s="2" t="s">
        <v>1166</v>
      </c>
      <c r="K168" s="2" t="s">
        <v>192</v>
      </c>
      <c r="L168" s="2" t="s">
        <v>1167</v>
      </c>
      <c r="M168" s="2" t="s">
        <v>1147</v>
      </c>
      <c r="N168" s="2" t="s">
        <v>366</v>
      </c>
      <c r="O168" s="2" t="s">
        <v>50</v>
      </c>
      <c r="P168" s="2">
        <v>1.0</v>
      </c>
      <c r="Q168" s="2" t="s">
        <v>1168</v>
      </c>
      <c r="R168" s="2">
        <v>4500.0</v>
      </c>
      <c r="S168" s="2">
        <v>57.0</v>
      </c>
      <c r="T168" s="2" t="s">
        <v>84</v>
      </c>
      <c r="U168" s="2">
        <v>666.0</v>
      </c>
      <c r="V168" s="2" t="s">
        <v>85</v>
      </c>
      <c r="W168" s="2" t="s">
        <v>1169</v>
      </c>
      <c r="X168" s="2" t="s">
        <v>50</v>
      </c>
      <c r="Y168" s="2" t="s">
        <v>50</v>
      </c>
      <c r="Z168" s="2" t="s">
        <v>1150</v>
      </c>
      <c r="AA168" s="2" t="s">
        <v>1170</v>
      </c>
      <c r="AB168" s="2" t="s">
        <v>110</v>
      </c>
      <c r="AC168" s="2" t="s">
        <v>50</v>
      </c>
      <c r="AD168" s="2" t="s">
        <v>90</v>
      </c>
      <c r="AE168" s="2" t="s">
        <v>91</v>
      </c>
      <c r="AF168" s="2" t="s">
        <v>92</v>
      </c>
      <c r="AG168" s="2" t="s">
        <v>50</v>
      </c>
      <c r="AH168" s="2" t="s">
        <v>50</v>
      </c>
      <c r="AI168" s="2" t="s">
        <v>50</v>
      </c>
      <c r="AJ168" s="2" t="s">
        <v>270</v>
      </c>
      <c r="AK168" s="2" t="s">
        <v>271</v>
      </c>
      <c r="AL168" s="2" t="s">
        <v>93</v>
      </c>
    </row>
    <row r="169" ht="15.75" customHeight="1">
      <c r="A169" s="2" t="s">
        <v>1171</v>
      </c>
      <c r="B169" s="2" t="s">
        <v>40</v>
      </c>
      <c r="C169" s="2" t="s">
        <v>40</v>
      </c>
      <c r="D169" s="2" t="s">
        <v>1043</v>
      </c>
      <c r="E169" s="3">
        <v>43092.0</v>
      </c>
      <c r="F169" s="2">
        <v>43431.0</v>
      </c>
      <c r="G169" s="2">
        <v>19741.0</v>
      </c>
      <c r="H169" s="2" t="s">
        <v>190</v>
      </c>
      <c r="I169" s="2" t="s">
        <v>43</v>
      </c>
      <c r="J169" s="2" t="s">
        <v>1172</v>
      </c>
      <c r="K169" s="2" t="s">
        <v>192</v>
      </c>
      <c r="L169" s="2" t="s">
        <v>1159</v>
      </c>
      <c r="M169" s="2" t="s">
        <v>1173</v>
      </c>
      <c r="N169" s="2" t="s">
        <v>1174</v>
      </c>
      <c r="O169" s="2" t="s">
        <v>50</v>
      </c>
      <c r="P169" s="2">
        <v>1.0</v>
      </c>
      <c r="Q169" s="2" t="s">
        <v>1175</v>
      </c>
      <c r="R169" s="2">
        <v>4500.0</v>
      </c>
      <c r="S169" s="2">
        <v>35.0</v>
      </c>
      <c r="T169" s="2" t="s">
        <v>84</v>
      </c>
      <c r="U169" s="2">
        <v>564.0</v>
      </c>
      <c r="V169" s="2" t="s">
        <v>85</v>
      </c>
      <c r="W169" s="2" t="s">
        <v>1176</v>
      </c>
      <c r="X169" s="2" t="s">
        <v>50</v>
      </c>
      <c r="Y169" s="2" t="s">
        <v>50</v>
      </c>
      <c r="Z169" s="2" t="s">
        <v>1163</v>
      </c>
      <c r="AA169" s="2" t="s">
        <v>1177</v>
      </c>
      <c r="AB169" s="2" t="s">
        <v>110</v>
      </c>
      <c r="AC169" s="2" t="s">
        <v>50</v>
      </c>
      <c r="AD169" s="2" t="s">
        <v>90</v>
      </c>
      <c r="AE169" s="2" t="s">
        <v>91</v>
      </c>
      <c r="AF169" s="2" t="s">
        <v>92</v>
      </c>
      <c r="AG169" s="2" t="s">
        <v>50</v>
      </c>
      <c r="AH169" s="2" t="s">
        <v>50</v>
      </c>
      <c r="AI169" s="2" t="s">
        <v>50</v>
      </c>
      <c r="AJ169" s="2" t="s">
        <v>270</v>
      </c>
      <c r="AK169" s="2" t="s">
        <v>271</v>
      </c>
      <c r="AL169" s="2" t="s">
        <v>93</v>
      </c>
    </row>
    <row r="170" ht="15.75" customHeight="1">
      <c r="A170" s="2" t="s">
        <v>1178</v>
      </c>
      <c r="B170" s="2" t="s">
        <v>40</v>
      </c>
      <c r="C170" s="2" t="s">
        <v>40</v>
      </c>
      <c r="D170" s="2" t="s">
        <v>294</v>
      </c>
      <c r="E170" s="3">
        <v>43092.0</v>
      </c>
      <c r="F170" s="2">
        <v>64264.0</v>
      </c>
      <c r="G170" s="2">
        <v>29211.0</v>
      </c>
      <c r="H170" s="2" t="s">
        <v>190</v>
      </c>
      <c r="I170" s="2" t="s">
        <v>43</v>
      </c>
      <c r="J170" s="2" t="s">
        <v>1172</v>
      </c>
      <c r="K170" s="2" t="s">
        <v>192</v>
      </c>
      <c r="L170" s="2" t="s">
        <v>1179</v>
      </c>
      <c r="M170" s="2" t="s">
        <v>1180</v>
      </c>
      <c r="N170" s="2" t="s">
        <v>366</v>
      </c>
      <c r="O170" s="2" t="s">
        <v>50</v>
      </c>
      <c r="P170" s="2">
        <v>1.0</v>
      </c>
      <c r="Q170" s="2" t="s">
        <v>1181</v>
      </c>
      <c r="R170" s="2">
        <v>4500.0</v>
      </c>
      <c r="S170" s="2">
        <v>54.0</v>
      </c>
      <c r="T170" s="2" t="s">
        <v>84</v>
      </c>
      <c r="U170" s="2">
        <v>672.0</v>
      </c>
      <c r="V170" s="2" t="s">
        <v>85</v>
      </c>
      <c r="W170" s="2" t="s">
        <v>1182</v>
      </c>
      <c r="X170" s="2" t="s">
        <v>50</v>
      </c>
      <c r="Y170" s="2" t="s">
        <v>50</v>
      </c>
      <c r="Z170" s="2" t="s">
        <v>1163</v>
      </c>
      <c r="AA170" s="2" t="s">
        <v>1183</v>
      </c>
      <c r="AB170" s="2" t="s">
        <v>110</v>
      </c>
      <c r="AC170" s="2" t="s">
        <v>50</v>
      </c>
      <c r="AD170" s="2" t="s">
        <v>90</v>
      </c>
      <c r="AE170" s="2" t="s">
        <v>91</v>
      </c>
      <c r="AF170" s="2" t="s">
        <v>92</v>
      </c>
      <c r="AG170" s="2" t="s">
        <v>50</v>
      </c>
      <c r="AH170" s="2" t="s">
        <v>50</v>
      </c>
      <c r="AI170" s="2" t="s">
        <v>50</v>
      </c>
      <c r="AJ170" s="2" t="s">
        <v>270</v>
      </c>
      <c r="AK170" s="2" t="s">
        <v>271</v>
      </c>
      <c r="AL170" s="2" t="s">
        <v>93</v>
      </c>
    </row>
    <row r="171" ht="15.75" customHeight="1">
      <c r="A171" s="2" t="s">
        <v>1184</v>
      </c>
      <c r="B171" s="2" t="s">
        <v>40</v>
      </c>
      <c r="C171" s="2" t="s">
        <v>40</v>
      </c>
      <c r="D171" s="2" t="s">
        <v>1043</v>
      </c>
      <c r="E171" s="3">
        <v>43061.0</v>
      </c>
      <c r="F171" s="2">
        <v>69952.0</v>
      </c>
      <c r="G171" s="2">
        <v>31796.0</v>
      </c>
      <c r="H171" s="2" t="s">
        <v>190</v>
      </c>
      <c r="I171" s="2" t="s">
        <v>43</v>
      </c>
      <c r="J171" s="2" t="s">
        <v>1185</v>
      </c>
      <c r="K171" s="2" t="s">
        <v>192</v>
      </c>
      <c r="L171" s="2" t="s">
        <v>1186</v>
      </c>
      <c r="M171" s="2" t="s">
        <v>637</v>
      </c>
      <c r="N171" s="2" t="s">
        <v>1187</v>
      </c>
      <c r="O171" s="2">
        <v>7728.0</v>
      </c>
      <c r="P171" s="2">
        <v>1.0</v>
      </c>
      <c r="Q171" s="2" t="s">
        <v>1188</v>
      </c>
      <c r="R171" s="2">
        <v>4500.0</v>
      </c>
      <c r="S171" s="2">
        <v>30.0</v>
      </c>
      <c r="T171" s="2" t="s">
        <v>84</v>
      </c>
      <c r="U171" s="2">
        <v>920.0</v>
      </c>
      <c r="V171" s="2" t="s">
        <v>85</v>
      </c>
      <c r="W171" s="2" t="s">
        <v>1189</v>
      </c>
      <c r="X171" s="2" t="s">
        <v>50</v>
      </c>
      <c r="Y171" s="2" t="s">
        <v>50</v>
      </c>
      <c r="Z171" s="2" t="s">
        <v>1190</v>
      </c>
      <c r="AA171" s="2" t="s">
        <v>1191</v>
      </c>
      <c r="AB171" s="2" t="s">
        <v>110</v>
      </c>
      <c r="AC171" s="2" t="s">
        <v>50</v>
      </c>
      <c r="AD171" s="2" t="s">
        <v>90</v>
      </c>
      <c r="AE171" s="2" t="s">
        <v>91</v>
      </c>
      <c r="AF171" s="2" t="s">
        <v>92</v>
      </c>
      <c r="AG171" s="2" t="s">
        <v>50</v>
      </c>
      <c r="AH171" s="2" t="s">
        <v>50</v>
      </c>
      <c r="AI171" s="2" t="s">
        <v>50</v>
      </c>
      <c r="AJ171" s="2" t="s">
        <v>270</v>
      </c>
      <c r="AK171" s="2" t="s">
        <v>271</v>
      </c>
      <c r="AL171" s="2" t="s">
        <v>93</v>
      </c>
    </row>
    <row r="172" ht="15.75" customHeight="1">
      <c r="A172" s="2" t="s">
        <v>1192</v>
      </c>
      <c r="B172" s="2" t="s">
        <v>636</v>
      </c>
      <c r="C172" s="2" t="s">
        <v>40</v>
      </c>
      <c r="D172" s="2" t="s">
        <v>720</v>
      </c>
      <c r="E172" s="3">
        <v>42961.0</v>
      </c>
      <c r="F172" s="2">
        <v>119908.0</v>
      </c>
      <c r="G172" s="2">
        <v>54504.0</v>
      </c>
      <c r="H172" s="2" t="s">
        <v>190</v>
      </c>
      <c r="I172" s="2" t="s">
        <v>43</v>
      </c>
      <c r="J172" s="2" t="s">
        <v>1115</v>
      </c>
      <c r="K172" s="2" t="s">
        <v>192</v>
      </c>
      <c r="L172" s="2" t="s">
        <v>1193</v>
      </c>
      <c r="M172" s="2" t="s">
        <v>637</v>
      </c>
      <c r="N172" s="2" t="s">
        <v>1194</v>
      </c>
      <c r="O172" s="2">
        <v>7728.0</v>
      </c>
      <c r="P172" s="2">
        <v>2.0</v>
      </c>
      <c r="Q172" s="2" t="s">
        <v>1195</v>
      </c>
      <c r="R172" s="2" t="s">
        <v>225</v>
      </c>
      <c r="S172" s="2">
        <v>59.0</v>
      </c>
      <c r="T172" s="2" t="s">
        <v>84</v>
      </c>
      <c r="U172" s="2">
        <v>1716.0</v>
      </c>
      <c r="V172" s="2" t="s">
        <v>85</v>
      </c>
      <c r="W172" s="2" t="s">
        <v>1196</v>
      </c>
      <c r="X172" s="2" t="s">
        <v>50</v>
      </c>
      <c r="Y172" s="2" t="s">
        <v>50</v>
      </c>
      <c r="Z172" s="2" t="s">
        <v>1197</v>
      </c>
      <c r="AA172" s="2" t="s">
        <v>1198</v>
      </c>
      <c r="AB172" s="2" t="s">
        <v>110</v>
      </c>
      <c r="AC172" s="2" t="s">
        <v>50</v>
      </c>
      <c r="AD172" s="2" t="s">
        <v>90</v>
      </c>
      <c r="AE172" s="2" t="s">
        <v>91</v>
      </c>
      <c r="AF172" s="2" t="s">
        <v>92</v>
      </c>
      <c r="AG172" s="2" t="s">
        <v>50</v>
      </c>
      <c r="AH172" s="2" t="s">
        <v>50</v>
      </c>
      <c r="AI172" s="2" t="s">
        <v>50</v>
      </c>
      <c r="AJ172" s="2" t="s">
        <v>636</v>
      </c>
      <c r="AK172" s="2" t="s">
        <v>665</v>
      </c>
      <c r="AL172" s="2" t="s">
        <v>93</v>
      </c>
    </row>
    <row r="173" ht="15.75" customHeight="1">
      <c r="A173" s="2" t="s">
        <v>1199</v>
      </c>
      <c r="B173" s="2" t="s">
        <v>1200</v>
      </c>
      <c r="C173" s="2" t="s">
        <v>40</v>
      </c>
      <c r="D173" s="2" t="s">
        <v>1201</v>
      </c>
      <c r="E173" s="3">
        <v>42953.0</v>
      </c>
      <c r="F173" s="2">
        <v>55449.0</v>
      </c>
      <c r="G173" s="2">
        <v>25204.0</v>
      </c>
      <c r="H173" s="2" t="s">
        <v>190</v>
      </c>
      <c r="I173" s="2" t="s">
        <v>43</v>
      </c>
      <c r="J173" s="2" t="s">
        <v>1202</v>
      </c>
      <c r="K173" s="2" t="s">
        <v>192</v>
      </c>
      <c r="L173" s="2" t="s">
        <v>1203</v>
      </c>
      <c r="M173" s="2" t="s">
        <v>1204</v>
      </c>
      <c r="N173" s="2" t="s">
        <v>1205</v>
      </c>
      <c r="O173" s="2" t="s">
        <v>50</v>
      </c>
      <c r="P173" s="2">
        <v>1.0</v>
      </c>
      <c r="Q173" s="2" t="s">
        <v>1206</v>
      </c>
      <c r="R173" s="2">
        <v>4500.0</v>
      </c>
      <c r="S173" s="2">
        <v>245.0</v>
      </c>
      <c r="T173" s="2" t="s">
        <v>84</v>
      </c>
      <c r="U173" s="2">
        <v>0.0</v>
      </c>
      <c r="V173" s="2" t="s">
        <v>496</v>
      </c>
      <c r="W173" s="2" t="s">
        <v>1207</v>
      </c>
      <c r="X173" s="2" t="s">
        <v>50</v>
      </c>
      <c r="Y173" s="2" t="s">
        <v>50</v>
      </c>
      <c r="Z173" s="2" t="s">
        <v>1208</v>
      </c>
      <c r="AA173" s="2" t="s">
        <v>1209</v>
      </c>
      <c r="AB173" s="2" t="s">
        <v>1210</v>
      </c>
      <c r="AC173" s="2" t="s">
        <v>50</v>
      </c>
      <c r="AD173" s="2" t="s">
        <v>747</v>
      </c>
      <c r="AE173" s="2" t="s">
        <v>748</v>
      </c>
      <c r="AF173" s="2" t="s">
        <v>749</v>
      </c>
      <c r="AG173" s="2" t="s">
        <v>750</v>
      </c>
      <c r="AH173" s="2">
        <v>23502.0</v>
      </c>
      <c r="AI173" s="2" t="s">
        <v>751</v>
      </c>
      <c r="AJ173" s="2" t="s">
        <v>1200</v>
      </c>
      <c r="AK173" s="2" t="s">
        <v>1211</v>
      </c>
      <c r="AL173" s="2" t="s">
        <v>1212</v>
      </c>
    </row>
    <row r="174" ht="15.75" hidden="1" customHeight="1">
      <c r="A174" s="2" t="s">
        <v>1213</v>
      </c>
      <c r="B174" s="2" t="s">
        <v>40</v>
      </c>
      <c r="C174" s="2" t="s">
        <v>40</v>
      </c>
      <c r="D174" s="2" t="s">
        <v>452</v>
      </c>
      <c r="E174" s="3">
        <v>42939.0</v>
      </c>
      <c r="F174" s="2">
        <v>36830.0</v>
      </c>
      <c r="G174" s="2">
        <v>16741.0</v>
      </c>
      <c r="H174" s="2" t="s">
        <v>207</v>
      </c>
      <c r="I174" s="2" t="s">
        <v>913</v>
      </c>
      <c r="J174" s="2" t="s">
        <v>1214</v>
      </c>
      <c r="K174" s="2" t="s">
        <v>209</v>
      </c>
      <c r="L174" s="2" t="s">
        <v>1215</v>
      </c>
      <c r="M174" s="2" t="s">
        <v>1216</v>
      </c>
      <c r="N174" s="2" t="s">
        <v>1217</v>
      </c>
      <c r="O174" s="2">
        <v>7728.0</v>
      </c>
      <c r="P174" s="2">
        <v>1.0</v>
      </c>
      <c r="Q174" s="2" t="s">
        <v>378</v>
      </c>
      <c r="R174" s="2" t="s">
        <v>50</v>
      </c>
      <c r="S174" s="2">
        <v>7.0</v>
      </c>
      <c r="T174" s="2" t="s">
        <v>84</v>
      </c>
      <c r="U174" s="2">
        <v>0.0</v>
      </c>
      <c r="V174" s="2" t="s">
        <v>50</v>
      </c>
      <c r="W174" s="2" t="s">
        <v>1218</v>
      </c>
      <c r="X174" s="2" t="s">
        <v>50</v>
      </c>
      <c r="Y174" s="2" t="s">
        <v>50</v>
      </c>
      <c r="Z174" s="2" t="s">
        <v>1219</v>
      </c>
      <c r="AA174" s="2" t="s">
        <v>50</v>
      </c>
      <c r="AB174" s="2" t="s">
        <v>1210</v>
      </c>
      <c r="AC174" s="2" t="s">
        <v>50</v>
      </c>
      <c r="AD174" s="2" t="s">
        <v>1220</v>
      </c>
      <c r="AE174" s="2" t="s">
        <v>1221</v>
      </c>
      <c r="AF174" s="2" t="s">
        <v>1222</v>
      </c>
      <c r="AG174" s="2" t="s">
        <v>50</v>
      </c>
      <c r="AH174" s="2">
        <v>2100.0</v>
      </c>
      <c r="AI174" s="2" t="s">
        <v>1223</v>
      </c>
      <c r="AJ174" s="2" t="s">
        <v>40</v>
      </c>
      <c r="AK174" s="2" t="s">
        <v>1216</v>
      </c>
      <c r="AL174" s="2" t="s">
        <v>1224</v>
      </c>
    </row>
    <row r="175" ht="15.75" customHeight="1">
      <c r="A175" s="2" t="s">
        <v>1225</v>
      </c>
      <c r="B175" s="2" t="s">
        <v>636</v>
      </c>
      <c r="C175" s="2" t="s">
        <v>40</v>
      </c>
      <c r="D175" s="2" t="s">
        <v>720</v>
      </c>
      <c r="E175" s="3">
        <v>42919.0</v>
      </c>
      <c r="F175" s="2">
        <v>63426.0</v>
      </c>
      <c r="G175" s="2">
        <v>28830.0</v>
      </c>
      <c r="H175" s="2" t="s">
        <v>190</v>
      </c>
      <c r="I175" s="2" t="s">
        <v>43</v>
      </c>
      <c r="J175" s="2" t="s">
        <v>1226</v>
      </c>
      <c r="K175" s="2" t="s">
        <v>192</v>
      </c>
      <c r="L175" s="2" t="s">
        <v>1186</v>
      </c>
      <c r="M175" s="2" t="s">
        <v>637</v>
      </c>
      <c r="N175" s="2" t="s">
        <v>1194</v>
      </c>
      <c r="O175" s="2">
        <v>7728.0</v>
      </c>
      <c r="P175" s="2">
        <v>1.0</v>
      </c>
      <c r="Q175" s="2" t="s">
        <v>1227</v>
      </c>
      <c r="R175" s="2">
        <v>4500.0</v>
      </c>
      <c r="S175" s="2">
        <v>31.0</v>
      </c>
      <c r="T175" s="2" t="s">
        <v>84</v>
      </c>
      <c r="U175" s="2">
        <v>961.0</v>
      </c>
      <c r="V175" s="2" t="s">
        <v>85</v>
      </c>
      <c r="W175" s="2" t="s">
        <v>1228</v>
      </c>
      <c r="X175" s="2" t="s">
        <v>50</v>
      </c>
      <c r="Y175" s="2" t="s">
        <v>50</v>
      </c>
      <c r="Z175" s="2" t="s">
        <v>1229</v>
      </c>
      <c r="AA175" s="2" t="s">
        <v>1230</v>
      </c>
      <c r="AB175" s="2" t="s">
        <v>110</v>
      </c>
      <c r="AC175" s="2" t="s">
        <v>50</v>
      </c>
      <c r="AD175" s="2" t="s">
        <v>90</v>
      </c>
      <c r="AE175" s="2" t="s">
        <v>91</v>
      </c>
      <c r="AF175" s="2" t="s">
        <v>92</v>
      </c>
      <c r="AG175" s="2" t="s">
        <v>50</v>
      </c>
      <c r="AH175" s="2" t="s">
        <v>50</v>
      </c>
      <c r="AI175" s="2" t="s">
        <v>50</v>
      </c>
      <c r="AJ175" s="2" t="s">
        <v>636</v>
      </c>
      <c r="AK175" s="2" t="s">
        <v>665</v>
      </c>
      <c r="AL175" s="2" t="s">
        <v>93</v>
      </c>
    </row>
    <row r="176" ht="15.75" customHeight="1">
      <c r="A176" s="2" t="s">
        <v>1231</v>
      </c>
      <c r="B176" s="2" t="s">
        <v>762</v>
      </c>
      <c r="C176" s="2" t="s">
        <v>40</v>
      </c>
      <c r="D176" s="2" t="s">
        <v>294</v>
      </c>
      <c r="E176" s="3">
        <v>42908.0</v>
      </c>
      <c r="F176" s="2">
        <v>67747.0</v>
      </c>
      <c r="G176" s="2">
        <v>30794.0</v>
      </c>
      <c r="H176" s="2" t="s">
        <v>190</v>
      </c>
      <c r="I176" s="2" t="s">
        <v>43</v>
      </c>
      <c r="J176" s="2" t="s">
        <v>1027</v>
      </c>
      <c r="K176" s="2" t="s">
        <v>192</v>
      </c>
      <c r="L176" s="2" t="s">
        <v>1232</v>
      </c>
      <c r="M176" s="2" t="s">
        <v>1233</v>
      </c>
      <c r="N176" s="2" t="s">
        <v>366</v>
      </c>
      <c r="O176" s="2" t="s">
        <v>50</v>
      </c>
      <c r="P176" s="2">
        <v>1.0</v>
      </c>
      <c r="Q176" s="2" t="s">
        <v>1234</v>
      </c>
      <c r="R176" s="2">
        <v>4500.0</v>
      </c>
      <c r="S176" s="2">
        <v>153.0</v>
      </c>
      <c r="T176" s="2" t="s">
        <v>84</v>
      </c>
      <c r="U176" s="2">
        <v>665.0</v>
      </c>
      <c r="V176" s="2" t="s">
        <v>85</v>
      </c>
      <c r="W176" s="2" t="s">
        <v>1235</v>
      </c>
      <c r="X176" s="2" t="s">
        <v>50</v>
      </c>
      <c r="Y176" s="2" t="s">
        <v>50</v>
      </c>
      <c r="Z176" s="2" t="s">
        <v>1068</v>
      </c>
      <c r="AA176" s="2" t="s">
        <v>1236</v>
      </c>
      <c r="AB176" s="2" t="s">
        <v>110</v>
      </c>
      <c r="AC176" s="2" t="s">
        <v>50</v>
      </c>
      <c r="AD176" s="2" t="s">
        <v>90</v>
      </c>
      <c r="AE176" s="2" t="s">
        <v>91</v>
      </c>
      <c r="AF176" s="2" t="s">
        <v>92</v>
      </c>
      <c r="AG176" s="2" t="s">
        <v>50</v>
      </c>
      <c r="AH176" s="2" t="s">
        <v>50</v>
      </c>
      <c r="AI176" s="2" t="s">
        <v>50</v>
      </c>
      <c r="AJ176" s="2" t="s">
        <v>40</v>
      </c>
      <c r="AK176" s="2" t="s">
        <v>1233</v>
      </c>
      <c r="AL176" s="2" t="s">
        <v>93</v>
      </c>
    </row>
    <row r="177" ht="15.75" hidden="1" customHeight="1">
      <c r="A177" s="2" t="s">
        <v>1237</v>
      </c>
      <c r="B177" s="2" t="s">
        <v>40</v>
      </c>
      <c r="C177" s="2" t="s">
        <v>40</v>
      </c>
      <c r="D177" s="2" t="s">
        <v>452</v>
      </c>
      <c r="E177" s="3">
        <v>42905.0</v>
      </c>
      <c r="F177" s="2">
        <v>41835.0</v>
      </c>
      <c r="G177" s="2">
        <v>19016.0</v>
      </c>
      <c r="H177" s="2" t="s">
        <v>42</v>
      </c>
      <c r="I177" s="2" t="s">
        <v>43</v>
      </c>
      <c r="J177" s="2" t="s">
        <v>1127</v>
      </c>
      <c r="K177" s="2" t="s">
        <v>45</v>
      </c>
      <c r="L177" s="2" t="s">
        <v>68</v>
      </c>
      <c r="M177" s="2" t="s">
        <v>1238</v>
      </c>
      <c r="N177" s="2" t="s">
        <v>1075</v>
      </c>
      <c r="O177" s="2">
        <v>7728.0</v>
      </c>
      <c r="P177" s="2">
        <v>1.0</v>
      </c>
      <c r="Q177" s="2" t="s">
        <v>1239</v>
      </c>
      <c r="R177" s="2" t="s">
        <v>50</v>
      </c>
      <c r="S177" s="2">
        <v>9.0</v>
      </c>
      <c r="T177" s="2" t="s">
        <v>119</v>
      </c>
      <c r="U177" s="2">
        <v>0.0</v>
      </c>
      <c r="V177" s="2" t="s">
        <v>50</v>
      </c>
      <c r="W177" s="2" t="s">
        <v>1240</v>
      </c>
      <c r="X177" s="2" t="s">
        <v>53</v>
      </c>
      <c r="Y177" s="2" t="s">
        <v>1241</v>
      </c>
      <c r="Z177" s="2" t="s">
        <v>1242</v>
      </c>
      <c r="AA177" s="2" t="s">
        <v>1243</v>
      </c>
      <c r="AB177" s="2" t="s">
        <v>161</v>
      </c>
      <c r="AC177" s="2" t="s">
        <v>50</v>
      </c>
      <c r="AD177" s="2" t="s">
        <v>58</v>
      </c>
      <c r="AE177" s="2" t="s">
        <v>59</v>
      </c>
      <c r="AF177" s="2" t="s">
        <v>60</v>
      </c>
      <c r="AG177" s="2" t="s">
        <v>61</v>
      </c>
      <c r="AH177" s="2">
        <v>10001.0</v>
      </c>
      <c r="AI177" s="2" t="s">
        <v>62</v>
      </c>
      <c r="AJ177" s="2" t="s">
        <v>40</v>
      </c>
      <c r="AK177" s="2" t="s">
        <v>1238</v>
      </c>
      <c r="AL177" s="2" t="s">
        <v>64</v>
      </c>
    </row>
    <row r="178" ht="15.75" customHeight="1">
      <c r="A178" s="2" t="s">
        <v>1244</v>
      </c>
      <c r="B178" s="2" t="s">
        <v>40</v>
      </c>
      <c r="C178" s="2" t="s">
        <v>40</v>
      </c>
      <c r="D178" s="2" t="s">
        <v>294</v>
      </c>
      <c r="E178" s="3">
        <v>42883.0</v>
      </c>
      <c r="F178" s="2">
        <v>66226.0</v>
      </c>
      <c r="G178" s="2">
        <v>30103.0</v>
      </c>
      <c r="H178" s="2" t="s">
        <v>190</v>
      </c>
      <c r="I178" s="2" t="s">
        <v>43</v>
      </c>
      <c r="J178" s="2" t="s">
        <v>1245</v>
      </c>
      <c r="K178" s="2" t="s">
        <v>192</v>
      </c>
      <c r="L178" s="2" t="s">
        <v>1246</v>
      </c>
      <c r="M178" s="2" t="s">
        <v>484</v>
      </c>
      <c r="N178" s="2" t="s">
        <v>366</v>
      </c>
      <c r="O178" s="2">
        <v>7728.0</v>
      </c>
      <c r="P178" s="2">
        <v>1.0</v>
      </c>
      <c r="Q178" s="2" t="s">
        <v>1247</v>
      </c>
      <c r="R178" s="2">
        <v>4261.0</v>
      </c>
      <c r="S178" s="2">
        <v>49.0</v>
      </c>
      <c r="T178" s="2" t="s">
        <v>84</v>
      </c>
      <c r="U178" s="2">
        <v>661.0</v>
      </c>
      <c r="V178" s="2" t="s">
        <v>85</v>
      </c>
      <c r="W178" s="2" t="s">
        <v>1248</v>
      </c>
      <c r="X178" s="2" t="s">
        <v>50</v>
      </c>
      <c r="Y178" s="2" t="s">
        <v>50</v>
      </c>
      <c r="Z178" s="2" t="s">
        <v>1249</v>
      </c>
      <c r="AA178" s="2" t="s">
        <v>1250</v>
      </c>
      <c r="AB178" s="2" t="s">
        <v>536</v>
      </c>
      <c r="AC178" s="2" t="s">
        <v>50</v>
      </c>
      <c r="AD178" s="2" t="s">
        <v>90</v>
      </c>
      <c r="AE178" s="2" t="s">
        <v>91</v>
      </c>
      <c r="AF178" s="2" t="s">
        <v>92</v>
      </c>
      <c r="AG178" s="2" t="s">
        <v>50</v>
      </c>
      <c r="AH178" s="2" t="s">
        <v>50</v>
      </c>
      <c r="AI178" s="2" t="s">
        <v>50</v>
      </c>
      <c r="AJ178" s="2" t="s">
        <v>270</v>
      </c>
      <c r="AK178" s="2" t="s">
        <v>718</v>
      </c>
      <c r="AL178" s="2" t="s">
        <v>93</v>
      </c>
    </row>
    <row r="179" ht="15.75" customHeight="1">
      <c r="A179" s="2" t="s">
        <v>1251</v>
      </c>
      <c r="B179" s="2" t="s">
        <v>40</v>
      </c>
      <c r="C179" s="2" t="s">
        <v>40</v>
      </c>
      <c r="D179" s="2" t="s">
        <v>294</v>
      </c>
      <c r="E179" s="3">
        <v>42874.0</v>
      </c>
      <c r="F179" s="2">
        <v>65565.0</v>
      </c>
      <c r="G179" s="2">
        <v>29802.0</v>
      </c>
      <c r="H179" s="2" t="s">
        <v>190</v>
      </c>
      <c r="I179" s="2" t="s">
        <v>43</v>
      </c>
      <c r="J179" s="2" t="s">
        <v>1166</v>
      </c>
      <c r="K179" s="2" t="s">
        <v>192</v>
      </c>
      <c r="L179" s="2" t="s">
        <v>1252</v>
      </c>
      <c r="M179" s="2" t="s">
        <v>1253</v>
      </c>
      <c r="N179" s="2" t="s">
        <v>366</v>
      </c>
      <c r="O179" s="2" t="s">
        <v>50</v>
      </c>
      <c r="P179" s="2">
        <v>1.0</v>
      </c>
      <c r="Q179" s="2" t="s">
        <v>1254</v>
      </c>
      <c r="R179" s="2">
        <v>4500.0</v>
      </c>
      <c r="S179" s="2">
        <v>63.0</v>
      </c>
      <c r="T179" s="2" t="s">
        <v>84</v>
      </c>
      <c r="U179" s="2">
        <v>679.0</v>
      </c>
      <c r="V179" s="2" t="s">
        <v>85</v>
      </c>
      <c r="W179" s="2" t="s">
        <v>1255</v>
      </c>
      <c r="X179" s="2" t="s">
        <v>50</v>
      </c>
      <c r="Y179" s="2" t="s">
        <v>50</v>
      </c>
      <c r="Z179" s="2" t="s">
        <v>1256</v>
      </c>
      <c r="AA179" s="2" t="s">
        <v>1257</v>
      </c>
      <c r="AB179" s="2" t="s">
        <v>110</v>
      </c>
      <c r="AC179" s="2" t="s">
        <v>50</v>
      </c>
      <c r="AD179" s="2" t="s">
        <v>90</v>
      </c>
      <c r="AE179" s="2" t="s">
        <v>91</v>
      </c>
      <c r="AF179" s="2" t="s">
        <v>92</v>
      </c>
      <c r="AG179" s="2" t="s">
        <v>50</v>
      </c>
      <c r="AH179" s="2" t="s">
        <v>50</v>
      </c>
      <c r="AI179" s="2" t="s">
        <v>50</v>
      </c>
      <c r="AJ179" s="2" t="s">
        <v>270</v>
      </c>
      <c r="AK179" s="2" t="s">
        <v>271</v>
      </c>
      <c r="AL179" s="2" t="s">
        <v>93</v>
      </c>
    </row>
    <row r="180" ht="15.75" customHeight="1">
      <c r="A180" s="2" t="s">
        <v>1258</v>
      </c>
      <c r="B180" s="2" t="s">
        <v>40</v>
      </c>
      <c r="C180" s="2" t="s">
        <v>40</v>
      </c>
      <c r="D180" s="2" t="s">
        <v>294</v>
      </c>
      <c r="E180" s="3">
        <v>42848.0</v>
      </c>
      <c r="F180" s="2">
        <v>64132.0</v>
      </c>
      <c r="G180" s="2">
        <v>29151.0</v>
      </c>
      <c r="H180" s="2" t="s">
        <v>190</v>
      </c>
      <c r="I180" s="2" t="s">
        <v>43</v>
      </c>
      <c r="J180" s="2" t="s">
        <v>1259</v>
      </c>
      <c r="K180" s="2" t="s">
        <v>192</v>
      </c>
      <c r="L180" s="2" t="s">
        <v>1260</v>
      </c>
      <c r="M180" s="2" t="s">
        <v>1253</v>
      </c>
      <c r="N180" s="2" t="s">
        <v>366</v>
      </c>
      <c r="O180" s="2" t="s">
        <v>50</v>
      </c>
      <c r="P180" s="2">
        <v>1.0</v>
      </c>
      <c r="Q180" s="2" t="s">
        <v>1261</v>
      </c>
      <c r="R180" s="2">
        <v>4500.0</v>
      </c>
      <c r="S180" s="2">
        <v>38.0</v>
      </c>
      <c r="T180" s="2" t="s">
        <v>84</v>
      </c>
      <c r="U180" s="2">
        <v>688.0</v>
      </c>
      <c r="V180" s="2" t="s">
        <v>85</v>
      </c>
      <c r="W180" s="2" t="s">
        <v>1262</v>
      </c>
      <c r="X180" s="2" t="s">
        <v>50</v>
      </c>
      <c r="Y180" s="2" t="s">
        <v>50</v>
      </c>
      <c r="Z180" s="2" t="s">
        <v>1263</v>
      </c>
      <c r="AA180" s="2" t="s">
        <v>1264</v>
      </c>
      <c r="AB180" s="2" t="s">
        <v>1265</v>
      </c>
      <c r="AC180" s="2" t="s">
        <v>50</v>
      </c>
      <c r="AD180" s="2" t="s">
        <v>90</v>
      </c>
      <c r="AE180" s="2" t="s">
        <v>91</v>
      </c>
      <c r="AF180" s="2" t="s">
        <v>92</v>
      </c>
      <c r="AG180" s="2" t="s">
        <v>50</v>
      </c>
      <c r="AH180" s="2" t="s">
        <v>50</v>
      </c>
      <c r="AI180" s="2" t="s">
        <v>50</v>
      </c>
      <c r="AJ180" s="2" t="s">
        <v>270</v>
      </c>
      <c r="AK180" s="2" t="s">
        <v>271</v>
      </c>
      <c r="AL180" s="2" t="s">
        <v>93</v>
      </c>
    </row>
    <row r="181" ht="15.75" customHeight="1">
      <c r="A181" s="2" t="s">
        <v>1266</v>
      </c>
      <c r="B181" s="2" t="s">
        <v>40</v>
      </c>
      <c r="C181" s="2" t="s">
        <v>40</v>
      </c>
      <c r="D181" s="2" t="s">
        <v>653</v>
      </c>
      <c r="E181" s="3">
        <v>42836.0</v>
      </c>
      <c r="F181" s="2">
        <v>52954.0</v>
      </c>
      <c r="G181" s="2">
        <v>24070.0</v>
      </c>
      <c r="H181" s="2" t="s">
        <v>190</v>
      </c>
      <c r="I181" s="2" t="s">
        <v>43</v>
      </c>
      <c r="J181" s="2" t="s">
        <v>1267</v>
      </c>
      <c r="K181" s="2" t="s">
        <v>192</v>
      </c>
      <c r="L181" s="2" t="s">
        <v>1268</v>
      </c>
      <c r="M181" s="2" t="s">
        <v>484</v>
      </c>
      <c r="N181" s="2" t="s">
        <v>1269</v>
      </c>
      <c r="O181" s="2">
        <v>7728.0</v>
      </c>
      <c r="P181" s="2">
        <v>1.0</v>
      </c>
      <c r="Q181" s="2" t="s">
        <v>1270</v>
      </c>
      <c r="R181" s="2">
        <v>4500.0</v>
      </c>
      <c r="S181" s="2">
        <v>31.0</v>
      </c>
      <c r="T181" s="2" t="s">
        <v>84</v>
      </c>
      <c r="U181" s="2">
        <v>721.0</v>
      </c>
      <c r="V181" s="2" t="s">
        <v>85</v>
      </c>
      <c r="W181" s="2" t="s">
        <v>1271</v>
      </c>
      <c r="X181" s="2" t="s">
        <v>50</v>
      </c>
      <c r="Y181" s="2" t="s">
        <v>50</v>
      </c>
      <c r="Z181" s="2" t="s">
        <v>1272</v>
      </c>
      <c r="AA181" s="2" t="s">
        <v>1273</v>
      </c>
      <c r="AB181" s="2" t="s">
        <v>57</v>
      </c>
      <c r="AC181" s="2" t="s">
        <v>50</v>
      </c>
      <c r="AD181" s="2" t="s">
        <v>90</v>
      </c>
      <c r="AE181" s="2" t="s">
        <v>91</v>
      </c>
      <c r="AF181" s="2" t="s">
        <v>92</v>
      </c>
      <c r="AG181" s="2" t="s">
        <v>50</v>
      </c>
      <c r="AH181" s="2" t="s">
        <v>50</v>
      </c>
      <c r="AI181" s="2" t="s">
        <v>50</v>
      </c>
      <c r="AJ181" s="2" t="s">
        <v>270</v>
      </c>
      <c r="AK181" s="2" t="s">
        <v>271</v>
      </c>
      <c r="AL181" s="2" t="s">
        <v>93</v>
      </c>
    </row>
    <row r="182" ht="15.75" customHeight="1">
      <c r="A182" s="2" t="s">
        <v>1274</v>
      </c>
      <c r="B182" s="2" t="s">
        <v>40</v>
      </c>
      <c r="C182" s="2" t="s">
        <v>40</v>
      </c>
      <c r="D182" s="2" t="s">
        <v>294</v>
      </c>
      <c r="E182" s="3">
        <v>42800.0</v>
      </c>
      <c r="F182" s="2">
        <v>63184.0</v>
      </c>
      <c r="G182" s="2">
        <v>28720.0</v>
      </c>
      <c r="H182" s="2" t="s">
        <v>190</v>
      </c>
      <c r="I182" s="2" t="s">
        <v>43</v>
      </c>
      <c r="J182" s="2" t="s">
        <v>1275</v>
      </c>
      <c r="K182" s="2" t="s">
        <v>192</v>
      </c>
      <c r="L182" s="2" t="s">
        <v>1276</v>
      </c>
      <c r="M182" s="2" t="s">
        <v>1277</v>
      </c>
      <c r="N182" s="2" t="s">
        <v>366</v>
      </c>
      <c r="O182" s="2">
        <v>7728.0</v>
      </c>
      <c r="P182" s="2">
        <v>1.0</v>
      </c>
      <c r="Q182" s="2" t="s">
        <v>1278</v>
      </c>
      <c r="R182" s="2">
        <v>4500.0</v>
      </c>
      <c r="S182" s="2">
        <v>53.0</v>
      </c>
      <c r="T182" s="2" t="s">
        <v>84</v>
      </c>
      <c r="U182" s="2">
        <v>624.0</v>
      </c>
      <c r="V182" s="2" t="s">
        <v>85</v>
      </c>
      <c r="W182" s="2" t="s">
        <v>1279</v>
      </c>
      <c r="X182" s="2" t="s">
        <v>50</v>
      </c>
      <c r="Y182" s="2" t="s">
        <v>50</v>
      </c>
      <c r="Z182" s="2" t="s">
        <v>1280</v>
      </c>
      <c r="AA182" s="2" t="s">
        <v>1281</v>
      </c>
      <c r="AB182" s="2" t="s">
        <v>110</v>
      </c>
      <c r="AC182" s="2" t="s">
        <v>50</v>
      </c>
      <c r="AD182" s="2" t="s">
        <v>90</v>
      </c>
      <c r="AE182" s="2" t="s">
        <v>91</v>
      </c>
      <c r="AF182" s="2" t="s">
        <v>92</v>
      </c>
      <c r="AG182" s="2" t="s">
        <v>50</v>
      </c>
      <c r="AH182" s="2" t="s">
        <v>50</v>
      </c>
      <c r="AI182" s="2" t="s">
        <v>50</v>
      </c>
      <c r="AJ182" s="2" t="s">
        <v>270</v>
      </c>
      <c r="AK182" s="2" t="s">
        <v>271</v>
      </c>
      <c r="AL182" s="2" t="s">
        <v>93</v>
      </c>
    </row>
    <row r="183" ht="15.75" customHeight="1">
      <c r="A183" s="2" t="s">
        <v>1282</v>
      </c>
      <c r="B183" s="2" t="s">
        <v>1283</v>
      </c>
      <c r="C183" s="2" t="s">
        <v>40</v>
      </c>
      <c r="D183" s="2" t="s">
        <v>294</v>
      </c>
      <c r="E183" s="3">
        <v>42789.0</v>
      </c>
      <c r="F183" s="2">
        <v>51191.0</v>
      </c>
      <c r="G183" s="2">
        <v>23269.0</v>
      </c>
      <c r="H183" s="2" t="s">
        <v>190</v>
      </c>
      <c r="I183" s="2" t="s">
        <v>43</v>
      </c>
      <c r="J183" s="2" t="s">
        <v>1284</v>
      </c>
      <c r="K183" s="2" t="s">
        <v>192</v>
      </c>
      <c r="L183" s="2" t="s">
        <v>1285</v>
      </c>
      <c r="M183" s="2" t="s">
        <v>1286</v>
      </c>
      <c r="N183" s="2" t="s">
        <v>366</v>
      </c>
      <c r="O183" s="2" t="s">
        <v>50</v>
      </c>
      <c r="P183" s="2">
        <v>1.0</v>
      </c>
      <c r="Q183" s="2" t="s">
        <v>1287</v>
      </c>
      <c r="R183" s="2">
        <v>4500.0</v>
      </c>
      <c r="S183" s="2">
        <v>121.0</v>
      </c>
      <c r="T183" s="2" t="s">
        <v>84</v>
      </c>
      <c r="U183" s="2">
        <v>519.0</v>
      </c>
      <c r="V183" s="2" t="s">
        <v>85</v>
      </c>
      <c r="W183" s="2" t="s">
        <v>1288</v>
      </c>
      <c r="X183" s="2" t="s">
        <v>50</v>
      </c>
      <c r="Y183" s="2" t="s">
        <v>50</v>
      </c>
      <c r="Z183" s="2" t="s">
        <v>324</v>
      </c>
      <c r="AA183" s="2" t="s">
        <v>1289</v>
      </c>
      <c r="AB183" s="2" t="s">
        <v>1210</v>
      </c>
      <c r="AC183" s="2" t="s">
        <v>50</v>
      </c>
      <c r="AD183" s="2" t="s">
        <v>90</v>
      </c>
      <c r="AE183" s="2" t="s">
        <v>91</v>
      </c>
      <c r="AF183" s="2" t="s">
        <v>92</v>
      </c>
      <c r="AG183" s="2" t="s">
        <v>50</v>
      </c>
      <c r="AH183" s="2" t="s">
        <v>50</v>
      </c>
      <c r="AI183" s="2" t="s">
        <v>50</v>
      </c>
      <c r="AJ183" s="2" t="s">
        <v>270</v>
      </c>
      <c r="AK183" s="2" t="s">
        <v>271</v>
      </c>
      <c r="AL183" s="2" t="s">
        <v>93</v>
      </c>
    </row>
    <row r="184" ht="15.75" customHeight="1">
      <c r="A184" s="2" t="s">
        <v>1290</v>
      </c>
      <c r="B184" s="2" t="s">
        <v>40</v>
      </c>
      <c r="C184" s="2" t="s">
        <v>40</v>
      </c>
      <c r="D184" s="2" t="s">
        <v>294</v>
      </c>
      <c r="E184" s="3">
        <v>42789.0</v>
      </c>
      <c r="F184" s="2">
        <v>56394.0</v>
      </c>
      <c r="G184" s="2">
        <v>25634.0</v>
      </c>
      <c r="H184" s="2" t="s">
        <v>190</v>
      </c>
      <c r="I184" s="2" t="s">
        <v>43</v>
      </c>
      <c r="J184" s="2" t="s">
        <v>1284</v>
      </c>
      <c r="K184" s="2" t="s">
        <v>192</v>
      </c>
      <c r="L184" s="2" t="s">
        <v>1291</v>
      </c>
      <c r="M184" s="2" t="s">
        <v>1292</v>
      </c>
      <c r="N184" s="2" t="s">
        <v>366</v>
      </c>
      <c r="O184" s="2">
        <v>7728.0</v>
      </c>
      <c r="P184" s="2">
        <v>1.0</v>
      </c>
      <c r="Q184" s="2" t="s">
        <v>1293</v>
      </c>
      <c r="R184" s="2">
        <v>4500.0</v>
      </c>
      <c r="S184" s="2">
        <v>23.0</v>
      </c>
      <c r="T184" s="2" t="s">
        <v>84</v>
      </c>
      <c r="U184" s="2">
        <v>555.0</v>
      </c>
      <c r="V184" s="2" t="s">
        <v>85</v>
      </c>
      <c r="W184" s="2" t="s">
        <v>1294</v>
      </c>
      <c r="X184" s="2" t="s">
        <v>50</v>
      </c>
      <c r="Y184" s="2" t="s">
        <v>50</v>
      </c>
      <c r="Z184" s="2" t="s">
        <v>324</v>
      </c>
      <c r="AA184" s="2" t="s">
        <v>1295</v>
      </c>
      <c r="AB184" s="2" t="s">
        <v>1210</v>
      </c>
      <c r="AC184" s="2" t="s">
        <v>50</v>
      </c>
      <c r="AD184" s="2" t="s">
        <v>90</v>
      </c>
      <c r="AE184" s="2" t="s">
        <v>91</v>
      </c>
      <c r="AF184" s="2" t="s">
        <v>92</v>
      </c>
      <c r="AG184" s="2" t="s">
        <v>50</v>
      </c>
      <c r="AH184" s="2" t="s">
        <v>50</v>
      </c>
      <c r="AI184" s="2" t="s">
        <v>50</v>
      </c>
      <c r="AJ184" s="2" t="s">
        <v>270</v>
      </c>
      <c r="AK184" s="2" t="s">
        <v>271</v>
      </c>
      <c r="AL184" s="2" t="s">
        <v>93</v>
      </c>
    </row>
    <row r="185" ht="15.75" customHeight="1">
      <c r="A185" s="2" t="s">
        <v>1296</v>
      </c>
      <c r="B185" s="2" t="s">
        <v>1297</v>
      </c>
      <c r="C185" s="2" t="s">
        <v>40</v>
      </c>
      <c r="D185" s="2" t="s">
        <v>294</v>
      </c>
      <c r="E185" s="3">
        <v>42789.0</v>
      </c>
      <c r="F185" s="2">
        <v>62567.0</v>
      </c>
      <c r="G185" s="2">
        <v>28440.0</v>
      </c>
      <c r="H185" s="2" t="s">
        <v>190</v>
      </c>
      <c r="I185" s="2" t="s">
        <v>43</v>
      </c>
      <c r="J185" s="2" t="s">
        <v>1284</v>
      </c>
      <c r="K185" s="2" t="s">
        <v>192</v>
      </c>
      <c r="L185" s="2" t="s">
        <v>1298</v>
      </c>
      <c r="M185" s="2" t="s">
        <v>1286</v>
      </c>
      <c r="N185" s="2" t="s">
        <v>366</v>
      </c>
      <c r="O185" s="2" t="s">
        <v>50</v>
      </c>
      <c r="P185" s="2">
        <v>1.0</v>
      </c>
      <c r="Q185" s="2" t="s">
        <v>1299</v>
      </c>
      <c r="R185" s="2">
        <v>4500.0</v>
      </c>
      <c r="S185" s="2">
        <v>159.0</v>
      </c>
      <c r="T185" s="2" t="s">
        <v>84</v>
      </c>
      <c r="U185" s="2">
        <v>660.0</v>
      </c>
      <c r="V185" s="2" t="s">
        <v>85</v>
      </c>
      <c r="W185" s="2" t="s">
        <v>1300</v>
      </c>
      <c r="X185" s="2" t="s">
        <v>50</v>
      </c>
      <c r="Y185" s="2" t="s">
        <v>50</v>
      </c>
      <c r="Z185" s="2" t="s">
        <v>324</v>
      </c>
      <c r="AA185" s="2" t="s">
        <v>1301</v>
      </c>
      <c r="AB185" s="2" t="s">
        <v>1210</v>
      </c>
      <c r="AC185" s="2" t="s">
        <v>50</v>
      </c>
      <c r="AD185" s="2" t="s">
        <v>90</v>
      </c>
      <c r="AE185" s="2" t="s">
        <v>91</v>
      </c>
      <c r="AF185" s="2" t="s">
        <v>92</v>
      </c>
      <c r="AG185" s="2" t="s">
        <v>50</v>
      </c>
      <c r="AH185" s="2" t="s">
        <v>50</v>
      </c>
      <c r="AI185" s="2" t="s">
        <v>50</v>
      </c>
      <c r="AJ185" s="2" t="s">
        <v>270</v>
      </c>
      <c r="AK185" s="2" t="s">
        <v>271</v>
      </c>
      <c r="AL185" s="2" t="s">
        <v>93</v>
      </c>
    </row>
    <row r="186" ht="15.75" hidden="1" customHeight="1">
      <c r="A186" s="2" t="s">
        <v>1302</v>
      </c>
      <c r="B186" s="2" t="s">
        <v>40</v>
      </c>
      <c r="C186" s="2" t="s">
        <v>40</v>
      </c>
      <c r="D186" s="2" t="s">
        <v>452</v>
      </c>
      <c r="E186" s="3">
        <v>42783.0</v>
      </c>
      <c r="F186" s="2">
        <v>45318.0</v>
      </c>
      <c r="G186" s="2">
        <v>20599.0</v>
      </c>
      <c r="H186" s="2" t="s">
        <v>42</v>
      </c>
      <c r="I186" s="2" t="s">
        <v>43</v>
      </c>
      <c r="J186" s="2" t="s">
        <v>1303</v>
      </c>
      <c r="K186" s="2" t="s">
        <v>45</v>
      </c>
      <c r="L186" s="2" t="s">
        <v>116</v>
      </c>
      <c r="M186" s="2" t="s">
        <v>1055</v>
      </c>
      <c r="N186" s="2" t="s">
        <v>1304</v>
      </c>
      <c r="O186" s="2">
        <v>7728.0</v>
      </c>
      <c r="P186" s="2">
        <v>2.0</v>
      </c>
      <c r="Q186" s="2" t="s">
        <v>1305</v>
      </c>
      <c r="R186" s="2" t="s">
        <v>50</v>
      </c>
      <c r="S186" s="2">
        <v>10.0</v>
      </c>
      <c r="T186" s="2" t="s">
        <v>119</v>
      </c>
      <c r="U186" s="2">
        <v>0.0</v>
      </c>
      <c r="V186" s="2" t="s">
        <v>50</v>
      </c>
      <c r="W186" s="2" t="s">
        <v>1306</v>
      </c>
      <c r="X186" s="2" t="s">
        <v>53</v>
      </c>
      <c r="Y186" s="2" t="s">
        <v>1307</v>
      </c>
      <c r="Z186" s="2">
        <v>7645.0</v>
      </c>
      <c r="AA186" s="2" t="s">
        <v>1308</v>
      </c>
      <c r="AB186" s="2" t="s">
        <v>110</v>
      </c>
      <c r="AC186" s="2" t="s">
        <v>50</v>
      </c>
      <c r="AD186" s="2" t="s">
        <v>58</v>
      </c>
      <c r="AE186" s="2" t="s">
        <v>59</v>
      </c>
      <c r="AF186" s="2" t="s">
        <v>60</v>
      </c>
      <c r="AG186" s="2" t="s">
        <v>61</v>
      </c>
      <c r="AH186" s="2">
        <v>10001.0</v>
      </c>
      <c r="AI186" s="2" t="s">
        <v>62</v>
      </c>
      <c r="AJ186" s="2" t="s">
        <v>40</v>
      </c>
      <c r="AK186" s="2" t="s">
        <v>1055</v>
      </c>
      <c r="AL186" s="2" t="s">
        <v>64</v>
      </c>
    </row>
    <row r="187" ht="15.75" customHeight="1">
      <c r="A187" s="2" t="s">
        <v>1309</v>
      </c>
      <c r="B187" s="2" t="s">
        <v>318</v>
      </c>
      <c r="C187" s="2" t="s">
        <v>40</v>
      </c>
      <c r="D187" s="2" t="s">
        <v>720</v>
      </c>
      <c r="E187" s="3">
        <v>42751.0</v>
      </c>
      <c r="F187" s="2">
        <v>53726.0</v>
      </c>
      <c r="G187" s="2">
        <v>24421.0</v>
      </c>
      <c r="H187" s="2" t="s">
        <v>190</v>
      </c>
      <c r="I187" s="2" t="s">
        <v>43</v>
      </c>
      <c r="J187" s="2" t="s">
        <v>1310</v>
      </c>
      <c r="K187" s="2" t="s">
        <v>192</v>
      </c>
      <c r="L187" s="2" t="s">
        <v>1311</v>
      </c>
      <c r="M187" s="2" t="s">
        <v>1312</v>
      </c>
      <c r="N187" s="2" t="s">
        <v>1313</v>
      </c>
      <c r="O187" s="2">
        <v>7728.0</v>
      </c>
      <c r="P187" s="2">
        <v>1.0</v>
      </c>
      <c r="Q187" s="2" t="s">
        <v>1314</v>
      </c>
      <c r="R187" s="2">
        <v>4500.0</v>
      </c>
      <c r="S187" s="2">
        <v>35.0</v>
      </c>
      <c r="T187" s="2" t="s">
        <v>84</v>
      </c>
      <c r="U187" s="2">
        <v>713.0</v>
      </c>
      <c r="V187" s="2" t="s">
        <v>85</v>
      </c>
      <c r="W187" s="2" t="s">
        <v>1315</v>
      </c>
      <c r="X187" s="2" t="s">
        <v>50</v>
      </c>
      <c r="Y187" s="2" t="s">
        <v>50</v>
      </c>
      <c r="Z187" s="2" t="s">
        <v>1316</v>
      </c>
      <c r="AA187" s="2" t="s">
        <v>1317</v>
      </c>
      <c r="AB187" s="2" t="s">
        <v>1265</v>
      </c>
      <c r="AC187" s="2" t="s">
        <v>50</v>
      </c>
      <c r="AD187" s="2" t="s">
        <v>90</v>
      </c>
      <c r="AE187" s="2" t="s">
        <v>91</v>
      </c>
      <c r="AF187" s="2" t="s">
        <v>92</v>
      </c>
      <c r="AG187" s="2" t="s">
        <v>50</v>
      </c>
      <c r="AH187" s="2" t="s">
        <v>50</v>
      </c>
      <c r="AI187" s="2" t="s">
        <v>50</v>
      </c>
      <c r="AJ187" s="2" t="s">
        <v>270</v>
      </c>
      <c r="AK187" s="2" t="s">
        <v>271</v>
      </c>
      <c r="AL187" s="2" t="s">
        <v>93</v>
      </c>
    </row>
    <row r="188" ht="15.75" customHeight="1">
      <c r="A188" s="2" t="s">
        <v>1318</v>
      </c>
      <c r="B188" s="2" t="s">
        <v>40</v>
      </c>
      <c r="C188" s="2" t="s">
        <v>40</v>
      </c>
      <c r="D188" s="2" t="s">
        <v>653</v>
      </c>
      <c r="E188" s="3">
        <v>42730.0</v>
      </c>
      <c r="F188" s="2">
        <v>46958.0</v>
      </c>
      <c r="G188" s="2">
        <v>21345.0</v>
      </c>
      <c r="H188" s="2" t="s">
        <v>190</v>
      </c>
      <c r="I188" s="2" t="s">
        <v>43</v>
      </c>
      <c r="J188" s="2" t="s">
        <v>1259</v>
      </c>
      <c r="K188" s="2" t="s">
        <v>192</v>
      </c>
      <c r="L188" s="2" t="s">
        <v>1319</v>
      </c>
      <c r="M188" s="2" t="s">
        <v>484</v>
      </c>
      <c r="N188" s="2" t="s">
        <v>1320</v>
      </c>
      <c r="O188" s="2">
        <v>7728.0</v>
      </c>
      <c r="P188" s="2">
        <v>1.0</v>
      </c>
      <c r="Q188" s="2" t="s">
        <v>1321</v>
      </c>
      <c r="R188" s="2">
        <v>4500.0</v>
      </c>
      <c r="S188" s="2">
        <v>70.0</v>
      </c>
      <c r="T188" s="2" t="s">
        <v>84</v>
      </c>
      <c r="U188" s="2">
        <v>572.0</v>
      </c>
      <c r="V188" s="2" t="s">
        <v>85</v>
      </c>
      <c r="W188" s="2" t="s">
        <v>1322</v>
      </c>
      <c r="X188" s="2" t="s">
        <v>50</v>
      </c>
      <c r="Y188" s="2" t="s">
        <v>50</v>
      </c>
      <c r="Z188" s="2" t="s">
        <v>1040</v>
      </c>
      <c r="AA188" s="2" t="s">
        <v>1323</v>
      </c>
      <c r="AB188" s="2" t="s">
        <v>1265</v>
      </c>
      <c r="AC188" s="2" t="s">
        <v>50</v>
      </c>
      <c r="AD188" s="2" t="s">
        <v>90</v>
      </c>
      <c r="AE188" s="2" t="s">
        <v>91</v>
      </c>
      <c r="AF188" s="2" t="s">
        <v>92</v>
      </c>
      <c r="AG188" s="2" t="s">
        <v>50</v>
      </c>
      <c r="AH188" s="2" t="s">
        <v>50</v>
      </c>
      <c r="AI188" s="2" t="s">
        <v>50</v>
      </c>
      <c r="AJ188" s="2" t="s">
        <v>270</v>
      </c>
      <c r="AK188" s="2" t="s">
        <v>271</v>
      </c>
      <c r="AL188" s="2" t="s">
        <v>93</v>
      </c>
    </row>
    <row r="189" ht="15.75" customHeight="1">
      <c r="A189" s="2" t="s">
        <v>1324</v>
      </c>
      <c r="B189" s="2" t="s">
        <v>40</v>
      </c>
      <c r="C189" s="2" t="s">
        <v>40</v>
      </c>
      <c r="D189" s="2" t="s">
        <v>294</v>
      </c>
      <c r="E189" s="3">
        <v>42694.0</v>
      </c>
      <c r="F189" s="2">
        <v>55093.0</v>
      </c>
      <c r="G189" s="2">
        <v>25042.0</v>
      </c>
      <c r="H189" s="2" t="s">
        <v>190</v>
      </c>
      <c r="I189" s="2" t="s">
        <v>43</v>
      </c>
      <c r="J189" s="2" t="s">
        <v>1325</v>
      </c>
      <c r="K189" s="2" t="s">
        <v>192</v>
      </c>
      <c r="L189" s="2" t="s">
        <v>201</v>
      </c>
      <c r="M189" s="2" t="s">
        <v>1277</v>
      </c>
      <c r="N189" s="2" t="s">
        <v>1326</v>
      </c>
      <c r="O189" s="2">
        <v>7728.0</v>
      </c>
      <c r="P189" s="2">
        <v>1.0</v>
      </c>
      <c r="Q189" s="2" t="s">
        <v>1327</v>
      </c>
      <c r="R189" s="2">
        <v>4500.0</v>
      </c>
      <c r="S189" s="2">
        <v>166.0</v>
      </c>
      <c r="T189" s="2" t="s">
        <v>84</v>
      </c>
      <c r="U189" s="2">
        <v>0.0</v>
      </c>
      <c r="V189" s="2" t="s">
        <v>85</v>
      </c>
      <c r="W189" s="2" t="s">
        <v>1328</v>
      </c>
      <c r="X189" s="2" t="s">
        <v>50</v>
      </c>
      <c r="Y189" s="2" t="s">
        <v>50</v>
      </c>
      <c r="Z189" s="2" t="s">
        <v>1329</v>
      </c>
      <c r="AA189" s="2" t="s">
        <v>1330</v>
      </c>
      <c r="AB189" s="2" t="s">
        <v>700</v>
      </c>
      <c r="AC189" s="2" t="s">
        <v>50</v>
      </c>
      <c r="AD189" s="2" t="s">
        <v>90</v>
      </c>
      <c r="AE189" s="2" t="s">
        <v>91</v>
      </c>
      <c r="AF189" s="2" t="s">
        <v>92</v>
      </c>
      <c r="AG189" s="2" t="s">
        <v>50</v>
      </c>
      <c r="AH189" s="2" t="s">
        <v>50</v>
      </c>
      <c r="AI189" s="2" t="s">
        <v>50</v>
      </c>
      <c r="AJ189" s="2" t="s">
        <v>270</v>
      </c>
      <c r="AK189" s="2" t="s">
        <v>271</v>
      </c>
      <c r="AL189" s="2" t="s">
        <v>382</v>
      </c>
    </row>
    <row r="190" ht="15.75" hidden="1" customHeight="1">
      <c r="A190" s="2" t="s">
        <v>1331</v>
      </c>
      <c r="B190" s="2" t="s">
        <v>40</v>
      </c>
      <c r="C190" s="2" t="s">
        <v>40</v>
      </c>
      <c r="D190" s="2" t="s">
        <v>1332</v>
      </c>
      <c r="E190" s="3">
        <v>42691.0</v>
      </c>
      <c r="F190" s="2">
        <v>71192.0</v>
      </c>
      <c r="G190" s="2">
        <v>32360.0</v>
      </c>
      <c r="H190" s="2" t="s">
        <v>42</v>
      </c>
      <c r="I190" s="2" t="s">
        <v>43</v>
      </c>
      <c r="J190" s="2" t="s">
        <v>1333</v>
      </c>
      <c r="K190" s="2" t="s">
        <v>45</v>
      </c>
      <c r="L190" s="2" t="s">
        <v>116</v>
      </c>
      <c r="M190" s="2" t="s">
        <v>1334</v>
      </c>
      <c r="N190" s="2" t="s">
        <v>1335</v>
      </c>
      <c r="O190" s="2">
        <v>7728.0</v>
      </c>
      <c r="P190" s="2">
        <v>2.0</v>
      </c>
      <c r="Q190" s="2" t="s">
        <v>1336</v>
      </c>
      <c r="R190" s="2" t="s">
        <v>50</v>
      </c>
      <c r="S190" s="2">
        <v>12.0</v>
      </c>
      <c r="T190" s="2" t="s">
        <v>119</v>
      </c>
      <c r="U190" s="2">
        <v>0.0</v>
      </c>
      <c r="V190" s="2" t="s">
        <v>50</v>
      </c>
      <c r="W190" s="2" t="s">
        <v>1337</v>
      </c>
      <c r="X190" s="2" t="s">
        <v>53</v>
      </c>
      <c r="Y190" s="2" t="s">
        <v>1338</v>
      </c>
      <c r="Z190" s="2">
        <v>6632.0</v>
      </c>
      <c r="AA190" s="2" t="s">
        <v>1339</v>
      </c>
      <c r="AB190" s="2" t="s">
        <v>110</v>
      </c>
      <c r="AC190" s="2" t="s">
        <v>50</v>
      </c>
      <c r="AD190" s="2" t="s">
        <v>1340</v>
      </c>
      <c r="AE190" s="2" t="s">
        <v>1341</v>
      </c>
      <c r="AF190" s="2" t="s">
        <v>1342</v>
      </c>
      <c r="AG190" s="2" t="s">
        <v>50</v>
      </c>
      <c r="AH190" s="2" t="s">
        <v>50</v>
      </c>
      <c r="AI190" s="2" t="s">
        <v>1343</v>
      </c>
      <c r="AJ190" s="2" t="s">
        <v>40</v>
      </c>
      <c r="AK190" s="2" t="s">
        <v>1334</v>
      </c>
      <c r="AL190" s="2" t="s">
        <v>64</v>
      </c>
    </row>
    <row r="191" ht="15.75" customHeight="1">
      <c r="A191" s="2" t="s">
        <v>1344</v>
      </c>
      <c r="B191" s="2" t="s">
        <v>40</v>
      </c>
      <c r="C191" s="2" t="s">
        <v>40</v>
      </c>
      <c r="D191" s="2" t="s">
        <v>672</v>
      </c>
      <c r="E191" s="3">
        <v>42638.0</v>
      </c>
      <c r="F191" s="2">
        <v>107166.0</v>
      </c>
      <c r="G191" s="2">
        <v>48712.0</v>
      </c>
      <c r="H191" s="2" t="s">
        <v>190</v>
      </c>
      <c r="I191" s="2" t="s">
        <v>43</v>
      </c>
      <c r="J191" s="2" t="s">
        <v>1284</v>
      </c>
      <c r="K191" s="2" t="s">
        <v>192</v>
      </c>
      <c r="L191" s="2" t="s">
        <v>1345</v>
      </c>
      <c r="M191" s="2" t="s">
        <v>1346</v>
      </c>
      <c r="N191" s="2" t="s">
        <v>1347</v>
      </c>
      <c r="O191" s="2">
        <v>7728.0</v>
      </c>
      <c r="P191" s="2">
        <v>2.0</v>
      </c>
      <c r="Q191" s="2" t="s">
        <v>1348</v>
      </c>
      <c r="R191" s="2" t="s">
        <v>225</v>
      </c>
      <c r="S191" s="2">
        <v>245.0</v>
      </c>
      <c r="T191" s="2" t="s">
        <v>84</v>
      </c>
      <c r="U191" s="2">
        <v>0.0</v>
      </c>
      <c r="V191" s="2" t="s">
        <v>85</v>
      </c>
      <c r="W191" s="2" t="s">
        <v>1349</v>
      </c>
      <c r="X191" s="2" t="s">
        <v>50</v>
      </c>
      <c r="Y191" s="2" t="s">
        <v>50</v>
      </c>
      <c r="Z191" s="2" t="s">
        <v>1350</v>
      </c>
      <c r="AA191" s="2" t="s">
        <v>1351</v>
      </c>
      <c r="AB191" s="2" t="s">
        <v>1210</v>
      </c>
      <c r="AC191" s="2" t="s">
        <v>50</v>
      </c>
      <c r="AD191" s="2" t="s">
        <v>90</v>
      </c>
      <c r="AE191" s="2" t="s">
        <v>91</v>
      </c>
      <c r="AF191" s="2" t="s">
        <v>92</v>
      </c>
      <c r="AG191" s="2" t="s">
        <v>50</v>
      </c>
      <c r="AH191" s="2" t="s">
        <v>50</v>
      </c>
      <c r="AI191" s="2" t="s">
        <v>50</v>
      </c>
      <c r="AJ191" s="2" t="s">
        <v>40</v>
      </c>
      <c r="AK191" s="2" t="s">
        <v>1346</v>
      </c>
      <c r="AL191" s="2" t="s">
        <v>382</v>
      </c>
    </row>
    <row r="192" ht="15.75" customHeight="1">
      <c r="A192" s="2" t="s">
        <v>1352</v>
      </c>
      <c r="B192" s="2" t="s">
        <v>40</v>
      </c>
      <c r="C192" s="2" t="s">
        <v>40</v>
      </c>
      <c r="D192" s="2" t="s">
        <v>672</v>
      </c>
      <c r="E192" s="3">
        <v>42631.0</v>
      </c>
      <c r="F192" s="2">
        <v>168233.0</v>
      </c>
      <c r="G192" s="2">
        <v>76470.0</v>
      </c>
      <c r="H192" s="2" t="s">
        <v>190</v>
      </c>
      <c r="I192" s="2" t="s">
        <v>43</v>
      </c>
      <c r="J192" s="2" t="s">
        <v>319</v>
      </c>
      <c r="K192" s="2" t="s">
        <v>192</v>
      </c>
      <c r="L192" s="2" t="s">
        <v>1353</v>
      </c>
      <c r="M192" s="2" t="s">
        <v>1346</v>
      </c>
      <c r="N192" s="2" t="s">
        <v>1347</v>
      </c>
      <c r="O192" s="2">
        <v>7728.0</v>
      </c>
      <c r="P192" s="2">
        <v>3.0</v>
      </c>
      <c r="Q192" s="2" t="s">
        <v>1354</v>
      </c>
      <c r="R192" s="2" t="s">
        <v>1049</v>
      </c>
      <c r="S192" s="2">
        <v>166.0</v>
      </c>
      <c r="T192" s="2" t="s">
        <v>84</v>
      </c>
      <c r="U192" s="2">
        <v>0.0</v>
      </c>
      <c r="V192" s="2" t="s">
        <v>85</v>
      </c>
      <c r="W192" s="2" t="s">
        <v>1355</v>
      </c>
      <c r="X192" s="2" t="s">
        <v>50</v>
      </c>
      <c r="Y192" s="2" t="s">
        <v>50</v>
      </c>
      <c r="Z192" s="2" t="s">
        <v>1356</v>
      </c>
      <c r="AA192" s="2" t="s">
        <v>1357</v>
      </c>
      <c r="AB192" s="2" t="s">
        <v>1265</v>
      </c>
      <c r="AC192" s="2" t="s">
        <v>50</v>
      </c>
      <c r="AD192" s="2" t="s">
        <v>90</v>
      </c>
      <c r="AE192" s="2" t="s">
        <v>91</v>
      </c>
      <c r="AF192" s="2" t="s">
        <v>92</v>
      </c>
      <c r="AG192" s="2" t="s">
        <v>50</v>
      </c>
      <c r="AH192" s="2" t="s">
        <v>50</v>
      </c>
      <c r="AI192" s="2" t="s">
        <v>50</v>
      </c>
      <c r="AJ192" s="2" t="s">
        <v>40</v>
      </c>
      <c r="AK192" s="2" t="s">
        <v>1346</v>
      </c>
      <c r="AL192" s="2" t="s">
        <v>382</v>
      </c>
    </row>
    <row r="193" ht="15.75" customHeight="1">
      <c r="A193" s="2" t="s">
        <v>1358</v>
      </c>
      <c r="B193" s="2" t="s">
        <v>40</v>
      </c>
      <c r="C193" s="2" t="s">
        <v>40</v>
      </c>
      <c r="D193" s="2" t="s">
        <v>294</v>
      </c>
      <c r="E193" s="3">
        <v>42611.0</v>
      </c>
      <c r="F193" s="2">
        <v>51852.0</v>
      </c>
      <c r="G193" s="2">
        <v>23569.0</v>
      </c>
      <c r="H193" s="2" t="s">
        <v>190</v>
      </c>
      <c r="I193" s="2" t="s">
        <v>43</v>
      </c>
      <c r="J193" s="2" t="s">
        <v>1359</v>
      </c>
      <c r="K193" s="2" t="s">
        <v>192</v>
      </c>
      <c r="L193" s="2" t="s">
        <v>1360</v>
      </c>
      <c r="M193" s="2" t="s">
        <v>1277</v>
      </c>
      <c r="N193" s="2" t="s">
        <v>1326</v>
      </c>
      <c r="O193" s="2">
        <v>7728.0</v>
      </c>
      <c r="P193" s="2">
        <v>1.0</v>
      </c>
      <c r="Q193" s="2" t="s">
        <v>1361</v>
      </c>
      <c r="R193" s="2">
        <v>4500.0</v>
      </c>
      <c r="S193" s="2">
        <v>24.0</v>
      </c>
      <c r="T193" s="2" t="s">
        <v>84</v>
      </c>
      <c r="U193" s="2">
        <v>0.0</v>
      </c>
      <c r="V193" s="2" t="s">
        <v>85</v>
      </c>
      <c r="W193" s="2" t="s">
        <v>1362</v>
      </c>
      <c r="X193" s="2" t="s">
        <v>50</v>
      </c>
      <c r="Y193" s="2" t="s">
        <v>50</v>
      </c>
      <c r="Z193" s="2" t="s">
        <v>1356</v>
      </c>
      <c r="AA193" s="2" t="s">
        <v>1363</v>
      </c>
      <c r="AB193" s="2" t="s">
        <v>110</v>
      </c>
      <c r="AC193" s="2" t="s">
        <v>50</v>
      </c>
      <c r="AD193" s="2" t="s">
        <v>90</v>
      </c>
      <c r="AE193" s="2" t="s">
        <v>91</v>
      </c>
      <c r="AF193" s="2" t="s">
        <v>92</v>
      </c>
      <c r="AG193" s="2" t="s">
        <v>50</v>
      </c>
      <c r="AH193" s="2" t="s">
        <v>50</v>
      </c>
      <c r="AI193" s="2" t="s">
        <v>50</v>
      </c>
      <c r="AJ193" s="2" t="s">
        <v>270</v>
      </c>
      <c r="AK193" s="2" t="s">
        <v>271</v>
      </c>
      <c r="AL193" s="2" t="s">
        <v>382</v>
      </c>
    </row>
    <row r="194" ht="15.75" customHeight="1">
      <c r="A194" s="2" t="s">
        <v>1364</v>
      </c>
      <c r="B194" s="2" t="s">
        <v>40</v>
      </c>
      <c r="C194" s="2" t="s">
        <v>40</v>
      </c>
      <c r="D194" s="2" t="s">
        <v>294</v>
      </c>
      <c r="E194" s="3">
        <v>42596.0</v>
      </c>
      <c r="F194" s="2">
        <v>51014.0</v>
      </c>
      <c r="G194" s="2">
        <v>23188.0</v>
      </c>
      <c r="H194" s="2" t="s">
        <v>190</v>
      </c>
      <c r="I194" s="2" t="s">
        <v>43</v>
      </c>
      <c r="J194" s="2" t="s">
        <v>1310</v>
      </c>
      <c r="K194" s="2" t="s">
        <v>192</v>
      </c>
      <c r="L194" s="2" t="s">
        <v>1365</v>
      </c>
      <c r="M194" s="2" t="s">
        <v>1277</v>
      </c>
      <c r="N194" s="2" t="s">
        <v>1326</v>
      </c>
      <c r="O194" s="2">
        <v>7728.0</v>
      </c>
      <c r="P194" s="2">
        <v>1.0</v>
      </c>
      <c r="Q194" s="2" t="s">
        <v>1366</v>
      </c>
      <c r="R194" s="2">
        <v>4500.0</v>
      </c>
      <c r="S194" s="2">
        <v>21.0</v>
      </c>
      <c r="T194" s="2" t="s">
        <v>84</v>
      </c>
      <c r="U194" s="2">
        <v>0.0</v>
      </c>
      <c r="V194" s="2" t="s">
        <v>85</v>
      </c>
      <c r="W194" s="2" t="s">
        <v>1367</v>
      </c>
      <c r="X194" s="2" t="s">
        <v>50</v>
      </c>
      <c r="Y194" s="2" t="s">
        <v>50</v>
      </c>
      <c r="Z194" s="2" t="s">
        <v>1368</v>
      </c>
      <c r="AA194" s="2" t="s">
        <v>1369</v>
      </c>
      <c r="AB194" s="2" t="s">
        <v>1265</v>
      </c>
      <c r="AC194" s="2" t="s">
        <v>50</v>
      </c>
      <c r="AD194" s="2" t="s">
        <v>90</v>
      </c>
      <c r="AE194" s="2" t="s">
        <v>91</v>
      </c>
      <c r="AF194" s="2" t="s">
        <v>92</v>
      </c>
      <c r="AG194" s="2" t="s">
        <v>50</v>
      </c>
      <c r="AH194" s="2" t="s">
        <v>50</v>
      </c>
      <c r="AI194" s="2" t="s">
        <v>50</v>
      </c>
      <c r="AJ194" s="2" t="s">
        <v>270</v>
      </c>
      <c r="AK194" s="2" t="s">
        <v>271</v>
      </c>
      <c r="AL194" s="2" t="s">
        <v>382</v>
      </c>
    </row>
    <row r="195" ht="15.75" hidden="1" customHeight="1">
      <c r="A195" s="2" t="s">
        <v>1370</v>
      </c>
      <c r="B195" s="2" t="s">
        <v>40</v>
      </c>
      <c r="C195" s="2" t="s">
        <v>40</v>
      </c>
      <c r="D195" s="2" t="s">
        <v>452</v>
      </c>
      <c r="E195" s="3">
        <v>42596.0</v>
      </c>
      <c r="F195" s="2">
        <v>37814.0</v>
      </c>
      <c r="G195" s="2">
        <v>17188.0</v>
      </c>
      <c r="H195" s="2" t="s">
        <v>207</v>
      </c>
      <c r="I195" s="2" t="s">
        <v>913</v>
      </c>
      <c r="J195" s="2" t="s">
        <v>1371</v>
      </c>
      <c r="K195" s="2" t="s">
        <v>209</v>
      </c>
      <c r="L195" s="2" t="s">
        <v>1372</v>
      </c>
      <c r="M195" s="2" t="s">
        <v>1373</v>
      </c>
      <c r="N195" s="2" t="s">
        <v>1374</v>
      </c>
      <c r="O195" s="2">
        <v>7728.0</v>
      </c>
      <c r="P195" s="2">
        <v>1.0</v>
      </c>
      <c r="Q195" s="2" t="s">
        <v>378</v>
      </c>
      <c r="R195" s="2" t="s">
        <v>50</v>
      </c>
      <c r="S195" s="2">
        <v>7.0</v>
      </c>
      <c r="T195" s="2" t="s">
        <v>84</v>
      </c>
      <c r="U195" s="2">
        <v>0.0</v>
      </c>
      <c r="V195" s="2" t="s">
        <v>50</v>
      </c>
      <c r="W195" s="2" t="s">
        <v>1375</v>
      </c>
      <c r="X195" s="2" t="s">
        <v>50</v>
      </c>
      <c r="Y195" s="2" t="s">
        <v>50</v>
      </c>
      <c r="Z195" s="2" t="s">
        <v>1376</v>
      </c>
      <c r="AA195" s="2" t="s">
        <v>50</v>
      </c>
      <c r="AB195" s="2" t="s">
        <v>1377</v>
      </c>
      <c r="AC195" s="2" t="s">
        <v>50</v>
      </c>
      <c r="AD195" s="2" t="s">
        <v>1220</v>
      </c>
      <c r="AE195" s="2" t="s">
        <v>1221</v>
      </c>
      <c r="AF195" s="2" t="s">
        <v>1222</v>
      </c>
      <c r="AG195" s="2" t="s">
        <v>50</v>
      </c>
      <c r="AH195" s="2">
        <v>2100.0</v>
      </c>
      <c r="AI195" s="2" t="s">
        <v>1223</v>
      </c>
      <c r="AJ195" s="2" t="s">
        <v>40</v>
      </c>
      <c r="AK195" s="2" t="s">
        <v>1373</v>
      </c>
      <c r="AL195" s="2" t="s">
        <v>1224</v>
      </c>
    </row>
    <row r="196" ht="15.75" customHeight="1">
      <c r="A196" s="2" t="s">
        <v>1378</v>
      </c>
      <c r="B196" s="2" t="s">
        <v>40</v>
      </c>
      <c r="C196" s="2" t="s">
        <v>40</v>
      </c>
      <c r="D196" s="2" t="s">
        <v>672</v>
      </c>
      <c r="E196" s="3">
        <v>42596.0</v>
      </c>
      <c r="F196" s="2">
        <v>51191.0</v>
      </c>
      <c r="G196" s="2">
        <v>23269.0</v>
      </c>
      <c r="H196" s="2" t="s">
        <v>190</v>
      </c>
      <c r="I196" s="2" t="s">
        <v>43</v>
      </c>
      <c r="J196" s="2" t="s">
        <v>1310</v>
      </c>
      <c r="K196" s="2" t="s">
        <v>192</v>
      </c>
      <c r="L196" s="2" t="s">
        <v>201</v>
      </c>
      <c r="M196" s="2" t="s">
        <v>1346</v>
      </c>
      <c r="N196" s="2" t="s">
        <v>1347</v>
      </c>
      <c r="O196" s="2">
        <v>7728.0</v>
      </c>
      <c r="P196" s="2">
        <v>1.0</v>
      </c>
      <c r="Q196" s="2" t="s">
        <v>1379</v>
      </c>
      <c r="R196" s="2">
        <v>4500.0</v>
      </c>
      <c r="S196" s="2">
        <v>163.0</v>
      </c>
      <c r="T196" s="2" t="s">
        <v>84</v>
      </c>
      <c r="U196" s="2">
        <v>0.0</v>
      </c>
      <c r="V196" s="2" t="s">
        <v>85</v>
      </c>
      <c r="W196" s="2" t="s">
        <v>1380</v>
      </c>
      <c r="X196" s="2" t="s">
        <v>50</v>
      </c>
      <c r="Y196" s="2" t="s">
        <v>50</v>
      </c>
      <c r="Z196" s="2" t="s">
        <v>1368</v>
      </c>
      <c r="AA196" s="2" t="s">
        <v>1381</v>
      </c>
      <c r="AB196" s="2" t="s">
        <v>1265</v>
      </c>
      <c r="AC196" s="2" t="s">
        <v>50</v>
      </c>
      <c r="AD196" s="2" t="s">
        <v>90</v>
      </c>
      <c r="AE196" s="2" t="s">
        <v>91</v>
      </c>
      <c r="AF196" s="2" t="s">
        <v>92</v>
      </c>
      <c r="AG196" s="2" t="s">
        <v>50</v>
      </c>
      <c r="AH196" s="2" t="s">
        <v>50</v>
      </c>
      <c r="AI196" s="2" t="s">
        <v>50</v>
      </c>
      <c r="AJ196" s="2" t="s">
        <v>40</v>
      </c>
      <c r="AK196" s="2" t="s">
        <v>1346</v>
      </c>
      <c r="AL196" s="2" t="s">
        <v>382</v>
      </c>
    </row>
    <row r="197" ht="15.75" customHeight="1">
      <c r="A197" s="2" t="s">
        <v>1382</v>
      </c>
      <c r="B197" s="2" t="s">
        <v>40</v>
      </c>
      <c r="C197" s="2" t="s">
        <v>40</v>
      </c>
      <c r="D197" s="2" t="s">
        <v>653</v>
      </c>
      <c r="E197" s="3">
        <v>42576.0</v>
      </c>
      <c r="F197" s="2">
        <v>57827.0</v>
      </c>
      <c r="G197" s="2">
        <v>26285.0</v>
      </c>
      <c r="H197" s="2" t="s">
        <v>190</v>
      </c>
      <c r="I197" s="2" t="s">
        <v>43</v>
      </c>
      <c r="J197" s="2" t="s">
        <v>1383</v>
      </c>
      <c r="K197" s="2" t="s">
        <v>192</v>
      </c>
      <c r="L197" s="2" t="s">
        <v>1384</v>
      </c>
      <c r="M197" s="2" t="s">
        <v>1385</v>
      </c>
      <c r="N197" s="2" t="s">
        <v>1386</v>
      </c>
      <c r="O197" s="2">
        <v>7728.0</v>
      </c>
      <c r="P197" s="2">
        <v>1.0</v>
      </c>
      <c r="Q197" s="2" t="s">
        <v>1387</v>
      </c>
      <c r="R197" s="2">
        <v>4500.0</v>
      </c>
      <c r="S197" s="2">
        <v>40.0</v>
      </c>
      <c r="T197" s="2" t="s">
        <v>84</v>
      </c>
      <c r="U197" s="2">
        <v>0.0</v>
      </c>
      <c r="V197" s="2" t="s">
        <v>85</v>
      </c>
      <c r="W197" s="2" t="s">
        <v>1388</v>
      </c>
      <c r="X197" s="2" t="s">
        <v>50</v>
      </c>
      <c r="Y197" s="2" t="s">
        <v>50</v>
      </c>
      <c r="Z197" s="2" t="s">
        <v>1389</v>
      </c>
      <c r="AA197" s="2" t="s">
        <v>1390</v>
      </c>
      <c r="AB197" s="2" t="s">
        <v>536</v>
      </c>
      <c r="AC197" s="2" t="s">
        <v>50</v>
      </c>
      <c r="AD197" s="2" t="s">
        <v>90</v>
      </c>
      <c r="AE197" s="2" t="s">
        <v>91</v>
      </c>
      <c r="AF197" s="2" t="s">
        <v>92</v>
      </c>
      <c r="AG197" s="2" t="s">
        <v>50</v>
      </c>
      <c r="AH197" s="2" t="s">
        <v>50</v>
      </c>
      <c r="AI197" s="2" t="s">
        <v>50</v>
      </c>
      <c r="AJ197" s="2" t="s">
        <v>270</v>
      </c>
      <c r="AK197" s="2" t="s">
        <v>271</v>
      </c>
      <c r="AL197" s="2" t="s">
        <v>382</v>
      </c>
    </row>
    <row r="198" ht="15.75" customHeight="1">
      <c r="A198" s="2" t="s">
        <v>1391</v>
      </c>
      <c r="B198" s="2" t="s">
        <v>40</v>
      </c>
      <c r="C198" s="2" t="s">
        <v>40</v>
      </c>
      <c r="D198" s="2" t="s">
        <v>653</v>
      </c>
      <c r="E198" s="3">
        <v>42576.0</v>
      </c>
      <c r="F198" s="2">
        <v>58863.0</v>
      </c>
      <c r="G198" s="2">
        <v>26756.0</v>
      </c>
      <c r="H198" s="2" t="s">
        <v>190</v>
      </c>
      <c r="I198" s="2" t="s">
        <v>43</v>
      </c>
      <c r="J198" s="2" t="s">
        <v>1383</v>
      </c>
      <c r="K198" s="2" t="s">
        <v>192</v>
      </c>
      <c r="L198" s="2" t="s">
        <v>1384</v>
      </c>
      <c r="M198" s="2" t="s">
        <v>1385</v>
      </c>
      <c r="N198" s="2" t="s">
        <v>1386</v>
      </c>
      <c r="O198" s="2">
        <v>7728.0</v>
      </c>
      <c r="P198" s="2">
        <v>1.0</v>
      </c>
      <c r="Q198" s="2" t="s">
        <v>1392</v>
      </c>
      <c r="R198" s="2">
        <v>4500.0</v>
      </c>
      <c r="S198" s="2">
        <v>34.0</v>
      </c>
      <c r="T198" s="2" t="s">
        <v>84</v>
      </c>
      <c r="U198" s="2">
        <v>0.0</v>
      </c>
      <c r="V198" s="2" t="s">
        <v>85</v>
      </c>
      <c r="W198" s="2" t="s">
        <v>1393</v>
      </c>
      <c r="X198" s="2" t="s">
        <v>50</v>
      </c>
      <c r="Y198" s="2" t="s">
        <v>50</v>
      </c>
      <c r="Z198" s="2" t="s">
        <v>1389</v>
      </c>
      <c r="AA198" s="2" t="s">
        <v>1394</v>
      </c>
      <c r="AB198" s="2" t="s">
        <v>536</v>
      </c>
      <c r="AC198" s="2" t="s">
        <v>50</v>
      </c>
      <c r="AD198" s="2" t="s">
        <v>90</v>
      </c>
      <c r="AE198" s="2" t="s">
        <v>91</v>
      </c>
      <c r="AF198" s="2" t="s">
        <v>92</v>
      </c>
      <c r="AG198" s="2" t="s">
        <v>50</v>
      </c>
      <c r="AH198" s="2" t="s">
        <v>50</v>
      </c>
      <c r="AI198" s="2" t="s">
        <v>50</v>
      </c>
      <c r="AJ198" s="2" t="s">
        <v>270</v>
      </c>
      <c r="AK198" s="2" t="s">
        <v>271</v>
      </c>
      <c r="AL198" s="2" t="s">
        <v>382</v>
      </c>
    </row>
    <row r="199" ht="15.75" customHeight="1">
      <c r="A199" s="2" t="s">
        <v>1395</v>
      </c>
      <c r="B199" s="2" t="s">
        <v>40</v>
      </c>
      <c r="C199" s="2" t="s">
        <v>40</v>
      </c>
      <c r="D199" s="2" t="s">
        <v>672</v>
      </c>
      <c r="E199" s="3">
        <v>42568.0</v>
      </c>
      <c r="F199" s="2">
        <v>46980.0</v>
      </c>
      <c r="G199" s="2">
        <v>21355.0</v>
      </c>
      <c r="H199" s="2" t="s">
        <v>190</v>
      </c>
      <c r="I199" s="2" t="s">
        <v>43</v>
      </c>
      <c r="J199" s="2" t="s">
        <v>1259</v>
      </c>
      <c r="K199" s="2" t="s">
        <v>192</v>
      </c>
      <c r="L199" s="2" t="s">
        <v>201</v>
      </c>
      <c r="M199" s="2" t="s">
        <v>1346</v>
      </c>
      <c r="N199" s="2" t="s">
        <v>1347</v>
      </c>
      <c r="O199" s="2">
        <v>7728.0</v>
      </c>
      <c r="P199" s="2">
        <v>1.0</v>
      </c>
      <c r="Q199" s="2" t="s">
        <v>1396</v>
      </c>
      <c r="R199" s="2">
        <v>4500.0</v>
      </c>
      <c r="S199" s="2">
        <v>166.0</v>
      </c>
      <c r="T199" s="2" t="s">
        <v>84</v>
      </c>
      <c r="U199" s="2">
        <v>0.0</v>
      </c>
      <c r="V199" s="2" t="s">
        <v>85</v>
      </c>
      <c r="W199" s="2" t="s">
        <v>1397</v>
      </c>
      <c r="X199" s="2" t="s">
        <v>50</v>
      </c>
      <c r="Y199" s="2" t="s">
        <v>50</v>
      </c>
      <c r="Z199" s="2" t="s">
        <v>1398</v>
      </c>
      <c r="AA199" s="2" t="s">
        <v>1399</v>
      </c>
      <c r="AB199" s="2" t="s">
        <v>1265</v>
      </c>
      <c r="AC199" s="2" t="s">
        <v>50</v>
      </c>
      <c r="AD199" s="2" t="s">
        <v>90</v>
      </c>
      <c r="AE199" s="2" t="s">
        <v>91</v>
      </c>
      <c r="AF199" s="2" t="s">
        <v>92</v>
      </c>
      <c r="AG199" s="2" t="s">
        <v>50</v>
      </c>
      <c r="AH199" s="2" t="s">
        <v>50</v>
      </c>
      <c r="AI199" s="2" t="s">
        <v>50</v>
      </c>
      <c r="AJ199" s="2" t="s">
        <v>270</v>
      </c>
      <c r="AK199" s="2" t="s">
        <v>271</v>
      </c>
      <c r="AL199" s="2" t="s">
        <v>382</v>
      </c>
    </row>
    <row r="200" ht="15.75" hidden="1" customHeight="1">
      <c r="A200" s="2" t="s">
        <v>1400</v>
      </c>
      <c r="B200" s="2" t="s">
        <v>40</v>
      </c>
      <c r="C200" s="2" t="s">
        <v>40</v>
      </c>
      <c r="D200" s="2" t="s">
        <v>452</v>
      </c>
      <c r="E200" s="3">
        <v>42540.0</v>
      </c>
      <c r="F200" s="2">
        <v>43285.0</v>
      </c>
      <c r="G200" s="2">
        <v>19675.0</v>
      </c>
      <c r="H200" s="2" t="s">
        <v>207</v>
      </c>
      <c r="I200" s="2" t="s">
        <v>913</v>
      </c>
      <c r="J200" s="2" t="s">
        <v>1401</v>
      </c>
      <c r="K200" s="2" t="s">
        <v>209</v>
      </c>
      <c r="L200" s="2" t="s">
        <v>1402</v>
      </c>
      <c r="M200" s="2" t="s">
        <v>1373</v>
      </c>
      <c r="N200" s="2" t="s">
        <v>1374</v>
      </c>
      <c r="O200" s="2">
        <v>7728.0</v>
      </c>
      <c r="P200" s="2">
        <v>1.0</v>
      </c>
      <c r="Q200" s="2" t="s">
        <v>378</v>
      </c>
      <c r="R200" s="2" t="s">
        <v>50</v>
      </c>
      <c r="S200" s="2">
        <v>8.0</v>
      </c>
      <c r="T200" s="2" t="s">
        <v>84</v>
      </c>
      <c r="U200" s="2">
        <v>0.0</v>
      </c>
      <c r="V200" s="2" t="s">
        <v>50</v>
      </c>
      <c r="W200" s="2" t="s">
        <v>1403</v>
      </c>
      <c r="X200" s="2" t="s">
        <v>50</v>
      </c>
      <c r="Y200" s="2" t="s">
        <v>50</v>
      </c>
      <c r="Z200" s="2" t="s">
        <v>1404</v>
      </c>
      <c r="AA200" s="2" t="s">
        <v>50</v>
      </c>
      <c r="AB200" s="2" t="s">
        <v>1210</v>
      </c>
      <c r="AC200" s="2" t="s">
        <v>50</v>
      </c>
      <c r="AD200" s="2" t="s">
        <v>1220</v>
      </c>
      <c r="AE200" s="2" t="s">
        <v>1221</v>
      </c>
      <c r="AF200" s="2" t="s">
        <v>1222</v>
      </c>
      <c r="AG200" s="2" t="s">
        <v>50</v>
      </c>
      <c r="AH200" s="2">
        <v>2100.0</v>
      </c>
      <c r="AI200" s="2" t="s">
        <v>1223</v>
      </c>
      <c r="AJ200" s="2" t="s">
        <v>40</v>
      </c>
      <c r="AK200" s="2" t="s">
        <v>1373</v>
      </c>
      <c r="AL200" s="2" t="s">
        <v>1224</v>
      </c>
    </row>
    <row r="201" ht="15.75" customHeight="1">
      <c r="A201" s="2" t="s">
        <v>1405</v>
      </c>
      <c r="B201" s="2" t="s">
        <v>40</v>
      </c>
      <c r="C201" s="2" t="s">
        <v>40</v>
      </c>
      <c r="D201" s="2" t="s">
        <v>294</v>
      </c>
      <c r="E201" s="3">
        <v>42540.0</v>
      </c>
      <c r="F201" s="2">
        <v>49890.0</v>
      </c>
      <c r="G201" s="2">
        <v>22677.0</v>
      </c>
      <c r="H201" s="2" t="s">
        <v>190</v>
      </c>
      <c r="I201" s="2" t="s">
        <v>43</v>
      </c>
      <c r="J201" s="2" t="s">
        <v>1406</v>
      </c>
      <c r="K201" s="2" t="s">
        <v>192</v>
      </c>
      <c r="L201" s="2" t="s">
        <v>1407</v>
      </c>
      <c r="M201" s="2" t="s">
        <v>1277</v>
      </c>
      <c r="N201" s="2" t="s">
        <v>1326</v>
      </c>
      <c r="O201" s="2">
        <v>7728.0</v>
      </c>
      <c r="P201" s="2">
        <v>1.0</v>
      </c>
      <c r="Q201" s="2" t="s">
        <v>1408</v>
      </c>
      <c r="R201" s="2">
        <v>4500.0</v>
      </c>
      <c r="S201" s="2">
        <v>20.0</v>
      </c>
      <c r="T201" s="2" t="s">
        <v>84</v>
      </c>
      <c r="U201" s="2">
        <v>0.0</v>
      </c>
      <c r="V201" s="2" t="s">
        <v>85</v>
      </c>
      <c r="W201" s="2" t="s">
        <v>1409</v>
      </c>
      <c r="X201" s="2" t="s">
        <v>50</v>
      </c>
      <c r="Y201" s="2" t="s">
        <v>50</v>
      </c>
      <c r="Z201" s="2" t="s">
        <v>1368</v>
      </c>
      <c r="AA201" s="2" t="s">
        <v>1410</v>
      </c>
      <c r="AB201" s="2" t="s">
        <v>89</v>
      </c>
      <c r="AC201" s="2" t="s">
        <v>50</v>
      </c>
      <c r="AD201" s="2" t="s">
        <v>90</v>
      </c>
      <c r="AE201" s="2" t="s">
        <v>91</v>
      </c>
      <c r="AF201" s="2" t="s">
        <v>92</v>
      </c>
      <c r="AG201" s="2" t="s">
        <v>50</v>
      </c>
      <c r="AH201" s="2" t="s">
        <v>50</v>
      </c>
      <c r="AI201" s="2" t="s">
        <v>50</v>
      </c>
      <c r="AJ201" s="2" t="s">
        <v>270</v>
      </c>
      <c r="AK201" s="2" t="s">
        <v>271</v>
      </c>
      <c r="AL201" s="2" t="s">
        <v>382</v>
      </c>
    </row>
    <row r="202" ht="15.75" customHeight="1">
      <c r="A202" s="2" t="s">
        <v>1411</v>
      </c>
      <c r="B202" s="2" t="s">
        <v>40</v>
      </c>
      <c r="C202" s="2" t="s">
        <v>40</v>
      </c>
      <c r="D202" s="2" t="s">
        <v>294</v>
      </c>
      <c r="E202" s="3">
        <v>42540.0</v>
      </c>
      <c r="F202" s="2">
        <v>49604.0</v>
      </c>
      <c r="G202" s="2">
        <v>22547.0</v>
      </c>
      <c r="H202" s="2" t="s">
        <v>190</v>
      </c>
      <c r="I202" s="2" t="s">
        <v>43</v>
      </c>
      <c r="J202" s="2" t="s">
        <v>1406</v>
      </c>
      <c r="K202" s="2" t="s">
        <v>192</v>
      </c>
      <c r="L202" s="2" t="s">
        <v>1407</v>
      </c>
      <c r="M202" s="2" t="s">
        <v>1277</v>
      </c>
      <c r="N202" s="2" t="s">
        <v>1326</v>
      </c>
      <c r="O202" s="2">
        <v>7728.0</v>
      </c>
      <c r="P202" s="2">
        <v>1.0</v>
      </c>
      <c r="Q202" s="2" t="s">
        <v>1412</v>
      </c>
      <c r="R202" s="2">
        <v>4500.0</v>
      </c>
      <c r="S202" s="2">
        <v>21.0</v>
      </c>
      <c r="T202" s="2" t="s">
        <v>84</v>
      </c>
      <c r="U202" s="2">
        <v>0.0</v>
      </c>
      <c r="V202" s="2" t="s">
        <v>85</v>
      </c>
      <c r="W202" s="2" t="s">
        <v>1413</v>
      </c>
      <c r="X202" s="2" t="s">
        <v>50</v>
      </c>
      <c r="Y202" s="2" t="s">
        <v>50</v>
      </c>
      <c r="Z202" s="2" t="s">
        <v>1368</v>
      </c>
      <c r="AA202" s="2" t="s">
        <v>1414</v>
      </c>
      <c r="AB202" s="2" t="s">
        <v>89</v>
      </c>
      <c r="AC202" s="2" t="s">
        <v>50</v>
      </c>
      <c r="AD202" s="2" t="s">
        <v>90</v>
      </c>
      <c r="AE202" s="2" t="s">
        <v>91</v>
      </c>
      <c r="AF202" s="2" t="s">
        <v>92</v>
      </c>
      <c r="AG202" s="2" t="s">
        <v>50</v>
      </c>
      <c r="AH202" s="2" t="s">
        <v>50</v>
      </c>
      <c r="AI202" s="2" t="s">
        <v>50</v>
      </c>
      <c r="AJ202" s="2" t="s">
        <v>270</v>
      </c>
      <c r="AK202" s="2" t="s">
        <v>271</v>
      </c>
      <c r="AL202" s="2" t="s">
        <v>382</v>
      </c>
    </row>
    <row r="203" ht="15.75" customHeight="1">
      <c r="A203" s="2" t="s">
        <v>1415</v>
      </c>
      <c r="B203" s="2" t="s">
        <v>40</v>
      </c>
      <c r="C203" s="2" t="s">
        <v>40</v>
      </c>
      <c r="D203" s="2" t="s">
        <v>672</v>
      </c>
      <c r="E203" s="3">
        <v>42512.0</v>
      </c>
      <c r="F203" s="2">
        <v>52183.0</v>
      </c>
      <c r="G203" s="2">
        <v>23720.0</v>
      </c>
      <c r="H203" s="2" t="s">
        <v>190</v>
      </c>
      <c r="I203" s="2" t="s">
        <v>43</v>
      </c>
      <c r="J203" s="2" t="s">
        <v>1416</v>
      </c>
      <c r="K203" s="2" t="s">
        <v>192</v>
      </c>
      <c r="L203" s="2" t="s">
        <v>201</v>
      </c>
      <c r="M203" s="2" t="s">
        <v>1417</v>
      </c>
      <c r="N203" s="2" t="s">
        <v>1418</v>
      </c>
      <c r="O203" s="2">
        <v>7728.0</v>
      </c>
      <c r="P203" s="2">
        <v>1.0</v>
      </c>
      <c r="Q203" s="2" t="s">
        <v>1419</v>
      </c>
      <c r="R203" s="2">
        <v>4500.0</v>
      </c>
      <c r="S203" s="2">
        <v>166.0</v>
      </c>
      <c r="T203" s="2" t="s">
        <v>84</v>
      </c>
      <c r="U203" s="2">
        <v>0.0</v>
      </c>
      <c r="V203" s="2" t="s">
        <v>85</v>
      </c>
      <c r="W203" s="2" t="s">
        <v>1420</v>
      </c>
      <c r="X203" s="2" t="s">
        <v>50</v>
      </c>
      <c r="Y203" s="2" t="s">
        <v>50</v>
      </c>
      <c r="Z203" s="2" t="s">
        <v>1421</v>
      </c>
      <c r="AA203" s="2" t="s">
        <v>1422</v>
      </c>
      <c r="AB203" s="2" t="s">
        <v>89</v>
      </c>
      <c r="AC203" s="2" t="s">
        <v>50</v>
      </c>
      <c r="AD203" s="2" t="s">
        <v>90</v>
      </c>
      <c r="AE203" s="2" t="s">
        <v>91</v>
      </c>
      <c r="AF203" s="2" t="s">
        <v>92</v>
      </c>
      <c r="AG203" s="2" t="s">
        <v>50</v>
      </c>
      <c r="AH203" s="2" t="s">
        <v>50</v>
      </c>
      <c r="AI203" s="2" t="s">
        <v>50</v>
      </c>
      <c r="AJ203" s="2" t="s">
        <v>270</v>
      </c>
      <c r="AK203" s="2" t="s">
        <v>271</v>
      </c>
      <c r="AL203" s="2" t="s">
        <v>382</v>
      </c>
    </row>
    <row r="204" ht="15.75" customHeight="1">
      <c r="A204" s="2" t="s">
        <v>1423</v>
      </c>
      <c r="B204" s="2" t="s">
        <v>1424</v>
      </c>
      <c r="C204" s="2" t="s">
        <v>40</v>
      </c>
      <c r="D204" s="2" t="s">
        <v>76</v>
      </c>
      <c r="E204" s="3">
        <v>42499.0</v>
      </c>
      <c r="F204" s="2">
        <v>131331.0</v>
      </c>
      <c r="G204" s="2">
        <v>59696.0</v>
      </c>
      <c r="H204" s="2" t="s">
        <v>491</v>
      </c>
      <c r="I204" s="2" t="s">
        <v>1425</v>
      </c>
      <c r="J204" s="2" t="s">
        <v>1426</v>
      </c>
      <c r="K204" s="2" t="s">
        <v>375</v>
      </c>
      <c r="L204" s="2" t="s">
        <v>1427</v>
      </c>
      <c r="M204" s="2" t="s">
        <v>1428</v>
      </c>
      <c r="N204" s="2" t="s">
        <v>1429</v>
      </c>
      <c r="O204" s="2">
        <v>7728.0</v>
      </c>
      <c r="P204" s="2">
        <v>1.0</v>
      </c>
      <c r="Q204" s="2" t="s">
        <v>378</v>
      </c>
      <c r="R204" s="2" t="s">
        <v>50</v>
      </c>
      <c r="S204" s="2">
        <v>40.0</v>
      </c>
      <c r="T204" s="2" t="s">
        <v>84</v>
      </c>
      <c r="U204" s="2">
        <v>0.0</v>
      </c>
      <c r="V204" s="2" t="s">
        <v>50</v>
      </c>
      <c r="W204" s="2" t="s">
        <v>1430</v>
      </c>
      <c r="X204" s="2" t="s">
        <v>50</v>
      </c>
      <c r="Y204" s="2" t="s">
        <v>50</v>
      </c>
      <c r="Z204" s="2">
        <v>273.0</v>
      </c>
      <c r="AA204" s="2" t="s">
        <v>50</v>
      </c>
      <c r="AB204" s="2" t="s">
        <v>1431</v>
      </c>
      <c r="AC204" s="2" t="s">
        <v>50</v>
      </c>
      <c r="AD204" s="2" t="s">
        <v>1432</v>
      </c>
      <c r="AE204" s="2" t="s">
        <v>1433</v>
      </c>
      <c r="AF204" s="2" t="s">
        <v>1434</v>
      </c>
      <c r="AG204" s="2" t="s">
        <v>50</v>
      </c>
      <c r="AH204" s="2">
        <v>97231.0</v>
      </c>
      <c r="AI204" s="2" t="s">
        <v>1435</v>
      </c>
      <c r="AJ204" s="2" t="s">
        <v>1424</v>
      </c>
      <c r="AK204" s="2" t="s">
        <v>1428</v>
      </c>
      <c r="AL204" s="2" t="s">
        <v>382</v>
      </c>
    </row>
    <row r="205" ht="15.75" customHeight="1">
      <c r="A205" s="2" t="s">
        <v>1436</v>
      </c>
      <c r="B205" s="2" t="s">
        <v>1424</v>
      </c>
      <c r="C205" s="2" t="s">
        <v>40</v>
      </c>
      <c r="D205" s="2" t="s">
        <v>76</v>
      </c>
      <c r="E205" s="3">
        <v>42499.0</v>
      </c>
      <c r="F205" s="2">
        <v>506046.0</v>
      </c>
      <c r="G205" s="2">
        <v>230021.0</v>
      </c>
      <c r="H205" s="2" t="s">
        <v>491</v>
      </c>
      <c r="I205" s="2" t="s">
        <v>1425</v>
      </c>
      <c r="J205" s="2" t="s">
        <v>1426</v>
      </c>
      <c r="K205" s="2" t="s">
        <v>375</v>
      </c>
      <c r="L205" s="2" t="s">
        <v>1437</v>
      </c>
      <c r="M205" s="2" t="s">
        <v>1428</v>
      </c>
      <c r="N205" s="2" t="s">
        <v>1429</v>
      </c>
      <c r="O205" s="2">
        <v>7728.0</v>
      </c>
      <c r="P205" s="2">
        <v>1.0</v>
      </c>
      <c r="Q205" s="2" t="s">
        <v>378</v>
      </c>
      <c r="R205" s="2" t="s">
        <v>50</v>
      </c>
      <c r="S205" s="2">
        <v>190.0</v>
      </c>
      <c r="T205" s="2" t="s">
        <v>84</v>
      </c>
      <c r="U205" s="2">
        <v>0.0</v>
      </c>
      <c r="V205" s="2" t="s">
        <v>50</v>
      </c>
      <c r="W205" s="2" t="s">
        <v>1438</v>
      </c>
      <c r="X205" s="2" t="s">
        <v>50</v>
      </c>
      <c r="Y205" s="2" t="s">
        <v>50</v>
      </c>
      <c r="Z205" s="2">
        <v>273.0</v>
      </c>
      <c r="AA205" s="2" t="s">
        <v>50</v>
      </c>
      <c r="AB205" s="2" t="s">
        <v>1431</v>
      </c>
      <c r="AC205" s="2" t="s">
        <v>50</v>
      </c>
      <c r="AD205" s="2" t="s">
        <v>1432</v>
      </c>
      <c r="AE205" s="2" t="s">
        <v>1433</v>
      </c>
      <c r="AF205" s="2" t="s">
        <v>1434</v>
      </c>
      <c r="AG205" s="2" t="s">
        <v>50</v>
      </c>
      <c r="AH205" s="2">
        <v>97231.0</v>
      </c>
      <c r="AI205" s="2" t="s">
        <v>1435</v>
      </c>
      <c r="AJ205" s="2" t="s">
        <v>1424</v>
      </c>
      <c r="AK205" s="2" t="s">
        <v>1428</v>
      </c>
      <c r="AL205" s="2" t="s">
        <v>382</v>
      </c>
    </row>
    <row r="206" ht="15.75" customHeight="1">
      <c r="A206" s="2" t="s">
        <v>1439</v>
      </c>
      <c r="B206" s="2" t="s">
        <v>1424</v>
      </c>
      <c r="C206" s="2" t="s">
        <v>40</v>
      </c>
      <c r="D206" s="2" t="s">
        <v>76</v>
      </c>
      <c r="E206" s="3">
        <v>42499.0</v>
      </c>
      <c r="F206" s="2">
        <v>1953508.0</v>
      </c>
      <c r="G206" s="2">
        <v>887958.0</v>
      </c>
      <c r="H206" s="2" t="s">
        <v>491</v>
      </c>
      <c r="I206" s="2" t="s">
        <v>1425</v>
      </c>
      <c r="J206" s="2" t="s">
        <v>1426</v>
      </c>
      <c r="K206" s="2" t="s">
        <v>375</v>
      </c>
      <c r="L206" s="2" t="s">
        <v>1440</v>
      </c>
      <c r="M206" s="2" t="s">
        <v>1428</v>
      </c>
      <c r="N206" s="2" t="s">
        <v>1429</v>
      </c>
      <c r="O206" s="2">
        <v>7728.0</v>
      </c>
      <c r="P206" s="2">
        <v>1.0</v>
      </c>
      <c r="Q206" s="2" t="s">
        <v>378</v>
      </c>
      <c r="R206" s="2" t="s">
        <v>50</v>
      </c>
      <c r="S206" s="2">
        <v>625.0</v>
      </c>
      <c r="T206" s="2" t="s">
        <v>84</v>
      </c>
      <c r="U206" s="2">
        <v>0.0</v>
      </c>
      <c r="V206" s="2" t="s">
        <v>50</v>
      </c>
      <c r="W206" s="2" t="s">
        <v>1441</v>
      </c>
      <c r="X206" s="2" t="s">
        <v>50</v>
      </c>
      <c r="Y206" s="2" t="s">
        <v>50</v>
      </c>
      <c r="Z206" s="2">
        <v>273.0</v>
      </c>
      <c r="AA206" s="2" t="s">
        <v>50</v>
      </c>
      <c r="AB206" s="2" t="s">
        <v>1431</v>
      </c>
      <c r="AC206" s="2" t="s">
        <v>50</v>
      </c>
      <c r="AD206" s="2" t="s">
        <v>1432</v>
      </c>
      <c r="AE206" s="2" t="s">
        <v>1433</v>
      </c>
      <c r="AF206" s="2" t="s">
        <v>1434</v>
      </c>
      <c r="AG206" s="2" t="s">
        <v>50</v>
      </c>
      <c r="AH206" s="2">
        <v>97231.0</v>
      </c>
      <c r="AI206" s="2" t="s">
        <v>1435</v>
      </c>
      <c r="AJ206" s="2" t="s">
        <v>1424</v>
      </c>
      <c r="AK206" s="2" t="s">
        <v>1428</v>
      </c>
      <c r="AL206" s="2" t="s">
        <v>382</v>
      </c>
    </row>
    <row r="207" ht="15.75" hidden="1" customHeight="1">
      <c r="A207" s="2" t="s">
        <v>1370</v>
      </c>
      <c r="B207" s="2" t="s">
        <v>40</v>
      </c>
      <c r="C207" s="2" t="s">
        <v>40</v>
      </c>
      <c r="D207" s="2" t="s">
        <v>452</v>
      </c>
      <c r="E207" s="3">
        <v>42485.0</v>
      </c>
      <c r="F207" s="2">
        <v>42772.0</v>
      </c>
      <c r="G207" s="2">
        <v>19442.0</v>
      </c>
      <c r="H207" s="2" t="s">
        <v>207</v>
      </c>
      <c r="I207" s="2" t="s">
        <v>913</v>
      </c>
      <c r="J207" s="2" t="s">
        <v>1442</v>
      </c>
      <c r="K207" s="2" t="s">
        <v>209</v>
      </c>
      <c r="L207" s="2" t="s">
        <v>1443</v>
      </c>
      <c r="M207" s="2" t="s">
        <v>1373</v>
      </c>
      <c r="N207" s="2" t="s">
        <v>1374</v>
      </c>
      <c r="O207" s="2">
        <v>7728.0</v>
      </c>
      <c r="P207" s="2">
        <v>1.0</v>
      </c>
      <c r="Q207" s="2" t="s">
        <v>378</v>
      </c>
      <c r="R207" s="2" t="s">
        <v>50</v>
      </c>
      <c r="S207" s="2">
        <v>6.0</v>
      </c>
      <c r="T207" s="2" t="s">
        <v>84</v>
      </c>
      <c r="U207" s="2">
        <v>0.0</v>
      </c>
      <c r="V207" s="2" t="s">
        <v>50</v>
      </c>
      <c r="W207" s="2" t="s">
        <v>1444</v>
      </c>
      <c r="X207" s="2" t="s">
        <v>50</v>
      </c>
      <c r="Y207" s="2" t="s">
        <v>50</v>
      </c>
      <c r="Z207" s="2" t="s">
        <v>1445</v>
      </c>
      <c r="AA207" s="2" t="s">
        <v>50</v>
      </c>
      <c r="AB207" s="2" t="s">
        <v>536</v>
      </c>
      <c r="AC207" s="2" t="s">
        <v>50</v>
      </c>
      <c r="AD207" s="2" t="s">
        <v>1220</v>
      </c>
      <c r="AE207" s="2" t="s">
        <v>1221</v>
      </c>
      <c r="AF207" s="2" t="s">
        <v>1222</v>
      </c>
      <c r="AG207" s="2" t="s">
        <v>50</v>
      </c>
      <c r="AH207" s="2">
        <v>2100.0</v>
      </c>
      <c r="AI207" s="2" t="s">
        <v>1223</v>
      </c>
      <c r="AJ207" s="2" t="s">
        <v>40</v>
      </c>
      <c r="AK207" s="2" t="s">
        <v>1373</v>
      </c>
      <c r="AL207" s="2" t="s">
        <v>1224</v>
      </c>
    </row>
    <row r="208" ht="15.75" customHeight="1">
      <c r="A208" s="2" t="s">
        <v>1446</v>
      </c>
      <c r="B208" s="2" t="s">
        <v>40</v>
      </c>
      <c r="C208" s="2" t="s">
        <v>40</v>
      </c>
      <c r="D208" s="2" t="s">
        <v>1447</v>
      </c>
      <c r="E208" s="3">
        <v>42380.0</v>
      </c>
      <c r="F208" s="2">
        <v>36332.0</v>
      </c>
      <c r="G208" s="2">
        <v>16515.0</v>
      </c>
      <c r="H208" s="2" t="s">
        <v>190</v>
      </c>
      <c r="I208" s="2" t="s">
        <v>43</v>
      </c>
      <c r="J208" s="2" t="s">
        <v>1448</v>
      </c>
      <c r="K208" s="2" t="s">
        <v>192</v>
      </c>
      <c r="L208" s="2" t="s">
        <v>1449</v>
      </c>
      <c r="M208" s="2" t="s">
        <v>1450</v>
      </c>
      <c r="N208" s="2" t="s">
        <v>1451</v>
      </c>
      <c r="O208" s="2">
        <v>7728.0</v>
      </c>
      <c r="P208" s="2">
        <v>1.0</v>
      </c>
      <c r="Q208" s="2" t="s">
        <v>1452</v>
      </c>
      <c r="R208" s="2">
        <v>4500.0</v>
      </c>
      <c r="S208" s="2">
        <v>1087.0</v>
      </c>
      <c r="T208" s="2" t="s">
        <v>84</v>
      </c>
      <c r="U208" s="2">
        <v>0.0</v>
      </c>
      <c r="V208" s="2" t="s">
        <v>85</v>
      </c>
      <c r="W208" s="2" t="s">
        <v>1453</v>
      </c>
      <c r="X208" s="2" t="s">
        <v>50</v>
      </c>
      <c r="Y208" s="2" t="s">
        <v>50</v>
      </c>
      <c r="Z208" s="2" t="s">
        <v>1454</v>
      </c>
      <c r="AA208" s="2" t="s">
        <v>1455</v>
      </c>
      <c r="AB208" s="2" t="s">
        <v>1210</v>
      </c>
      <c r="AC208" s="2" t="s">
        <v>50</v>
      </c>
      <c r="AD208" s="2" t="s">
        <v>90</v>
      </c>
      <c r="AE208" s="2" t="s">
        <v>91</v>
      </c>
      <c r="AF208" s="2" t="s">
        <v>92</v>
      </c>
      <c r="AG208" s="2" t="s">
        <v>50</v>
      </c>
      <c r="AH208" s="2" t="s">
        <v>50</v>
      </c>
      <c r="AI208" s="2" t="s">
        <v>50</v>
      </c>
      <c r="AJ208" s="2" t="s">
        <v>1456</v>
      </c>
      <c r="AK208" s="2" t="s">
        <v>1457</v>
      </c>
      <c r="AL208" s="2" t="s">
        <v>382</v>
      </c>
    </row>
    <row r="209" ht="15.75" customHeight="1">
      <c r="A209" s="2" t="s">
        <v>1458</v>
      </c>
      <c r="B209" s="2" t="s">
        <v>40</v>
      </c>
      <c r="C209" s="2" t="s">
        <v>40</v>
      </c>
      <c r="D209" s="2" t="s">
        <v>653</v>
      </c>
      <c r="E209" s="3">
        <v>42359.0</v>
      </c>
      <c r="F209" s="2">
        <v>29828.0</v>
      </c>
      <c r="G209" s="2">
        <v>13558.0</v>
      </c>
      <c r="H209" s="2" t="s">
        <v>190</v>
      </c>
      <c r="I209" s="2" t="s">
        <v>43</v>
      </c>
      <c r="J209" s="2" t="s">
        <v>1267</v>
      </c>
      <c r="K209" s="2" t="s">
        <v>192</v>
      </c>
      <c r="L209" s="2" t="s">
        <v>1384</v>
      </c>
      <c r="M209" s="2" t="s">
        <v>1459</v>
      </c>
      <c r="N209" s="2" t="s">
        <v>1460</v>
      </c>
      <c r="O209" s="2">
        <v>7728.0</v>
      </c>
      <c r="P209" s="2">
        <v>1.0</v>
      </c>
      <c r="Q209" s="2" t="s">
        <v>1461</v>
      </c>
      <c r="R209" s="2">
        <v>4500.0</v>
      </c>
      <c r="S209" s="2">
        <v>42.0</v>
      </c>
      <c r="T209" s="2" t="s">
        <v>84</v>
      </c>
      <c r="U209" s="2">
        <v>0.0</v>
      </c>
      <c r="V209" s="2" t="s">
        <v>85</v>
      </c>
      <c r="W209" s="2" t="s">
        <v>1462</v>
      </c>
      <c r="X209" s="2" t="s">
        <v>50</v>
      </c>
      <c r="Y209" s="2" t="s">
        <v>50</v>
      </c>
      <c r="Z209" s="2" t="s">
        <v>1463</v>
      </c>
      <c r="AA209" s="2" t="s">
        <v>1464</v>
      </c>
      <c r="AB209" s="2" t="s">
        <v>57</v>
      </c>
      <c r="AC209" s="2" t="s">
        <v>50</v>
      </c>
      <c r="AD209" s="2" t="s">
        <v>90</v>
      </c>
      <c r="AE209" s="2" t="s">
        <v>91</v>
      </c>
      <c r="AF209" s="2" t="s">
        <v>92</v>
      </c>
      <c r="AG209" s="2" t="s">
        <v>50</v>
      </c>
      <c r="AH209" s="2" t="s">
        <v>50</v>
      </c>
      <c r="AI209" s="2" t="s">
        <v>50</v>
      </c>
      <c r="AJ209" s="2" t="s">
        <v>270</v>
      </c>
      <c r="AK209" s="2" t="s">
        <v>271</v>
      </c>
      <c r="AL209" s="2" t="s">
        <v>382</v>
      </c>
    </row>
    <row r="210" ht="15.75" customHeight="1">
      <c r="A210" s="2" t="s">
        <v>1465</v>
      </c>
      <c r="B210" s="2" t="s">
        <v>40</v>
      </c>
      <c r="C210" s="2" t="s">
        <v>40</v>
      </c>
      <c r="D210" s="2" t="s">
        <v>294</v>
      </c>
      <c r="E210" s="3">
        <v>42351.0</v>
      </c>
      <c r="F210" s="2">
        <v>43342.0</v>
      </c>
      <c r="G210" s="2">
        <v>19701.0</v>
      </c>
      <c r="H210" s="2" t="s">
        <v>190</v>
      </c>
      <c r="I210" s="2" t="s">
        <v>43</v>
      </c>
      <c r="J210" s="2" t="s">
        <v>1416</v>
      </c>
      <c r="K210" s="2" t="s">
        <v>192</v>
      </c>
      <c r="L210" s="2" t="s">
        <v>1466</v>
      </c>
      <c r="M210" s="2" t="s">
        <v>1467</v>
      </c>
      <c r="N210" s="2" t="s">
        <v>1326</v>
      </c>
      <c r="O210" s="2">
        <v>7728.0</v>
      </c>
      <c r="P210" s="2">
        <v>1.0</v>
      </c>
      <c r="Q210" s="2" t="s">
        <v>1468</v>
      </c>
      <c r="R210" s="2">
        <v>4500.0</v>
      </c>
      <c r="S210" s="2">
        <v>21.0</v>
      </c>
      <c r="T210" s="2" t="s">
        <v>84</v>
      </c>
      <c r="U210" s="2">
        <v>0.0</v>
      </c>
      <c r="V210" s="2" t="s">
        <v>85</v>
      </c>
      <c r="W210" s="2" t="s">
        <v>1469</v>
      </c>
      <c r="X210" s="2" t="s">
        <v>50</v>
      </c>
      <c r="Y210" s="2" t="s">
        <v>50</v>
      </c>
      <c r="Z210" s="2" t="s">
        <v>1470</v>
      </c>
      <c r="AA210" s="2" t="s">
        <v>1471</v>
      </c>
      <c r="AB210" s="2" t="s">
        <v>89</v>
      </c>
      <c r="AC210" s="2" t="s">
        <v>50</v>
      </c>
      <c r="AD210" s="2" t="s">
        <v>90</v>
      </c>
      <c r="AE210" s="2" t="s">
        <v>91</v>
      </c>
      <c r="AF210" s="2" t="s">
        <v>92</v>
      </c>
      <c r="AG210" s="2" t="s">
        <v>50</v>
      </c>
      <c r="AH210" s="2" t="s">
        <v>50</v>
      </c>
      <c r="AI210" s="2" t="s">
        <v>50</v>
      </c>
      <c r="AJ210" s="2" t="s">
        <v>270</v>
      </c>
      <c r="AK210" s="2" t="s">
        <v>271</v>
      </c>
      <c r="AL210" s="2" t="s">
        <v>382</v>
      </c>
    </row>
    <row r="211" ht="15.75" customHeight="1">
      <c r="A211" s="2" t="s">
        <v>1472</v>
      </c>
      <c r="B211" s="2" t="s">
        <v>40</v>
      </c>
      <c r="C211" s="2" t="s">
        <v>40</v>
      </c>
      <c r="D211" s="2" t="s">
        <v>1447</v>
      </c>
      <c r="E211" s="3">
        <v>42316.0</v>
      </c>
      <c r="F211" s="2">
        <v>16840.0</v>
      </c>
      <c r="G211" s="2">
        <v>7655.0</v>
      </c>
      <c r="H211" s="2" t="s">
        <v>190</v>
      </c>
      <c r="I211" s="2" t="s">
        <v>43</v>
      </c>
      <c r="J211" s="2" t="s">
        <v>1473</v>
      </c>
      <c r="K211" s="2" t="s">
        <v>192</v>
      </c>
      <c r="L211" s="2" t="s">
        <v>1474</v>
      </c>
      <c r="M211" s="2" t="s">
        <v>1450</v>
      </c>
      <c r="N211" s="2" t="s">
        <v>1451</v>
      </c>
      <c r="O211" s="2">
        <v>7728.0</v>
      </c>
      <c r="P211" s="2">
        <v>1.0</v>
      </c>
      <c r="Q211" s="2" t="s">
        <v>1475</v>
      </c>
      <c r="R211" s="2">
        <v>2200.0</v>
      </c>
      <c r="S211" s="2">
        <v>875.0</v>
      </c>
      <c r="T211" s="2" t="s">
        <v>84</v>
      </c>
      <c r="U211" s="2">
        <v>0.0</v>
      </c>
      <c r="V211" s="2" t="s">
        <v>85</v>
      </c>
      <c r="W211" s="2" t="s">
        <v>1476</v>
      </c>
      <c r="X211" s="2" t="s">
        <v>50</v>
      </c>
      <c r="Y211" s="2" t="s">
        <v>50</v>
      </c>
      <c r="Z211" s="2" t="s">
        <v>1190</v>
      </c>
      <c r="AA211" s="2" t="s">
        <v>1477</v>
      </c>
      <c r="AB211" s="2" t="s">
        <v>110</v>
      </c>
      <c r="AC211" s="2" t="s">
        <v>50</v>
      </c>
      <c r="AD211" s="2" t="s">
        <v>90</v>
      </c>
      <c r="AE211" s="2" t="s">
        <v>91</v>
      </c>
      <c r="AF211" s="2" t="s">
        <v>92</v>
      </c>
      <c r="AG211" s="2" t="s">
        <v>50</v>
      </c>
      <c r="AH211" s="2" t="s">
        <v>50</v>
      </c>
      <c r="AI211" s="2" t="s">
        <v>50</v>
      </c>
      <c r="AJ211" s="2" t="s">
        <v>1456</v>
      </c>
      <c r="AK211" s="2" t="s">
        <v>1457</v>
      </c>
      <c r="AL211" s="2" t="s">
        <v>382</v>
      </c>
    </row>
    <row r="212" ht="15.75" customHeight="1">
      <c r="A212" s="2" t="s">
        <v>1478</v>
      </c>
      <c r="B212" s="2" t="s">
        <v>40</v>
      </c>
      <c r="C212" s="2" t="s">
        <v>40</v>
      </c>
      <c r="D212" s="2" t="s">
        <v>294</v>
      </c>
      <c r="E212" s="3">
        <v>42316.0</v>
      </c>
      <c r="F212" s="2">
        <v>23910.0</v>
      </c>
      <c r="G212" s="2">
        <v>10868.0</v>
      </c>
      <c r="H212" s="2" t="s">
        <v>190</v>
      </c>
      <c r="I212" s="2" t="s">
        <v>43</v>
      </c>
      <c r="J212" s="2" t="s">
        <v>1473</v>
      </c>
      <c r="K212" s="2" t="s">
        <v>192</v>
      </c>
      <c r="L212" s="2" t="s">
        <v>1479</v>
      </c>
      <c r="M212" s="2" t="s">
        <v>1467</v>
      </c>
      <c r="N212" s="2" t="s">
        <v>1326</v>
      </c>
      <c r="O212" s="2">
        <v>7728.0</v>
      </c>
      <c r="P212" s="2">
        <v>1.0</v>
      </c>
      <c r="Q212" s="2" t="s">
        <v>1480</v>
      </c>
      <c r="R212" s="2">
        <v>4500.0</v>
      </c>
      <c r="S212" s="2">
        <v>132.0</v>
      </c>
      <c r="T212" s="2" t="s">
        <v>84</v>
      </c>
      <c r="U212" s="2">
        <v>0.0</v>
      </c>
      <c r="V212" s="2" t="s">
        <v>85</v>
      </c>
      <c r="W212" s="2" t="s">
        <v>1481</v>
      </c>
      <c r="X212" s="2" t="s">
        <v>50</v>
      </c>
      <c r="Y212" s="2" t="s">
        <v>50</v>
      </c>
      <c r="Z212" s="2" t="s">
        <v>1190</v>
      </c>
      <c r="AA212" s="2" t="s">
        <v>1482</v>
      </c>
      <c r="AB212" s="2" t="s">
        <v>110</v>
      </c>
      <c r="AC212" s="2" t="s">
        <v>50</v>
      </c>
      <c r="AD212" s="2" t="s">
        <v>90</v>
      </c>
      <c r="AE212" s="2" t="s">
        <v>91</v>
      </c>
      <c r="AF212" s="2" t="s">
        <v>92</v>
      </c>
      <c r="AG212" s="2" t="s">
        <v>50</v>
      </c>
      <c r="AH212" s="2" t="s">
        <v>50</v>
      </c>
      <c r="AI212" s="2" t="s">
        <v>50</v>
      </c>
      <c r="AJ212" s="2" t="s">
        <v>270</v>
      </c>
      <c r="AK212" s="2" t="s">
        <v>271</v>
      </c>
      <c r="AL212" s="2" t="s">
        <v>382</v>
      </c>
    </row>
    <row r="213" ht="15.75" customHeight="1">
      <c r="A213" s="2" t="s">
        <v>1483</v>
      </c>
      <c r="B213" s="2" t="s">
        <v>40</v>
      </c>
      <c r="C213" s="2" t="s">
        <v>40</v>
      </c>
      <c r="D213" s="2" t="s">
        <v>294</v>
      </c>
      <c r="E213" s="3">
        <v>42316.0</v>
      </c>
      <c r="F213" s="2">
        <v>19440.0</v>
      </c>
      <c r="G213" s="2">
        <v>8836.0</v>
      </c>
      <c r="H213" s="2" t="s">
        <v>190</v>
      </c>
      <c r="I213" s="2" t="s">
        <v>43</v>
      </c>
      <c r="J213" s="2" t="s">
        <v>1473</v>
      </c>
      <c r="K213" s="2" t="s">
        <v>192</v>
      </c>
      <c r="L213" s="2" t="s">
        <v>1484</v>
      </c>
      <c r="M213" s="2" t="s">
        <v>1467</v>
      </c>
      <c r="N213" s="2" t="s">
        <v>1326</v>
      </c>
      <c r="O213" s="2">
        <v>7728.0</v>
      </c>
      <c r="P213" s="2">
        <v>1.0</v>
      </c>
      <c r="Q213" s="2" t="s">
        <v>1485</v>
      </c>
      <c r="R213" s="2">
        <v>4500.0</v>
      </c>
      <c r="S213" s="2">
        <v>22.0</v>
      </c>
      <c r="T213" s="2" t="s">
        <v>84</v>
      </c>
      <c r="U213" s="2">
        <v>0.0</v>
      </c>
      <c r="V213" s="2" t="s">
        <v>85</v>
      </c>
      <c r="W213" s="2" t="s">
        <v>1486</v>
      </c>
      <c r="X213" s="2" t="s">
        <v>50</v>
      </c>
      <c r="Y213" s="2" t="s">
        <v>50</v>
      </c>
      <c r="Z213" s="2" t="s">
        <v>1190</v>
      </c>
      <c r="AA213" s="2" t="s">
        <v>1487</v>
      </c>
      <c r="AB213" s="2" t="s">
        <v>110</v>
      </c>
      <c r="AC213" s="2" t="s">
        <v>50</v>
      </c>
      <c r="AD213" s="2" t="s">
        <v>90</v>
      </c>
      <c r="AE213" s="2" t="s">
        <v>91</v>
      </c>
      <c r="AF213" s="2" t="s">
        <v>92</v>
      </c>
      <c r="AG213" s="2" t="s">
        <v>50</v>
      </c>
      <c r="AH213" s="2" t="s">
        <v>50</v>
      </c>
      <c r="AI213" s="2" t="s">
        <v>50</v>
      </c>
      <c r="AJ213" s="2" t="s">
        <v>270</v>
      </c>
      <c r="AK213" s="2" t="s">
        <v>271</v>
      </c>
      <c r="AL213" s="2" t="s">
        <v>382</v>
      </c>
    </row>
    <row r="214" ht="15.75" customHeight="1">
      <c r="A214" s="2" t="s">
        <v>1488</v>
      </c>
      <c r="B214" s="2" t="s">
        <v>40</v>
      </c>
      <c r="C214" s="2" t="s">
        <v>40</v>
      </c>
      <c r="D214" s="2" t="s">
        <v>294</v>
      </c>
      <c r="E214" s="3">
        <v>42309.0</v>
      </c>
      <c r="F214" s="2">
        <v>19770.0</v>
      </c>
      <c r="G214" s="2">
        <v>8986.0</v>
      </c>
      <c r="H214" s="2" t="s">
        <v>190</v>
      </c>
      <c r="I214" s="2" t="s">
        <v>43</v>
      </c>
      <c r="J214" s="2" t="s">
        <v>319</v>
      </c>
      <c r="K214" s="2" t="s">
        <v>192</v>
      </c>
      <c r="L214" s="2" t="s">
        <v>1489</v>
      </c>
      <c r="M214" s="2" t="s">
        <v>1490</v>
      </c>
      <c r="N214" s="2" t="s">
        <v>1326</v>
      </c>
      <c r="O214" s="2">
        <v>7728.0</v>
      </c>
      <c r="P214" s="2">
        <v>1.0</v>
      </c>
      <c r="Q214" s="2" t="s">
        <v>1491</v>
      </c>
      <c r="R214" s="2">
        <v>4500.0</v>
      </c>
      <c r="S214" s="2">
        <v>29.0</v>
      </c>
      <c r="T214" s="2" t="s">
        <v>84</v>
      </c>
      <c r="U214" s="2">
        <v>0.0</v>
      </c>
      <c r="V214" s="2" t="s">
        <v>85</v>
      </c>
      <c r="W214" s="2" t="s">
        <v>1492</v>
      </c>
      <c r="X214" s="2" t="s">
        <v>50</v>
      </c>
      <c r="Y214" s="2" t="s">
        <v>50</v>
      </c>
      <c r="Z214" s="2" t="s">
        <v>1143</v>
      </c>
      <c r="AA214" s="2" t="s">
        <v>1493</v>
      </c>
      <c r="AB214" s="2" t="s">
        <v>1265</v>
      </c>
      <c r="AC214" s="2" t="s">
        <v>50</v>
      </c>
      <c r="AD214" s="2" t="s">
        <v>90</v>
      </c>
      <c r="AE214" s="2" t="s">
        <v>91</v>
      </c>
      <c r="AF214" s="2" t="s">
        <v>92</v>
      </c>
      <c r="AG214" s="2" t="s">
        <v>50</v>
      </c>
      <c r="AH214" s="2" t="s">
        <v>50</v>
      </c>
      <c r="AI214" s="2" t="s">
        <v>50</v>
      </c>
      <c r="AJ214" s="2" t="s">
        <v>270</v>
      </c>
      <c r="AK214" s="2" t="s">
        <v>271</v>
      </c>
      <c r="AL214" s="2" t="s">
        <v>382</v>
      </c>
    </row>
    <row r="215" ht="15.75" hidden="1" customHeight="1">
      <c r="A215" s="2" t="s">
        <v>1494</v>
      </c>
      <c r="B215" s="2" t="s">
        <v>40</v>
      </c>
      <c r="C215" s="2" t="s">
        <v>40</v>
      </c>
      <c r="D215" s="2" t="s">
        <v>452</v>
      </c>
      <c r="E215" s="3">
        <v>42296.0</v>
      </c>
      <c r="F215" s="2">
        <v>108783.0</v>
      </c>
      <c r="G215" s="2">
        <v>49447.0</v>
      </c>
      <c r="H215" s="2" t="s">
        <v>207</v>
      </c>
      <c r="I215" s="2" t="s">
        <v>913</v>
      </c>
      <c r="J215" s="2" t="s">
        <v>1495</v>
      </c>
      <c r="K215" s="2" t="s">
        <v>209</v>
      </c>
      <c r="L215" s="2" t="s">
        <v>1496</v>
      </c>
      <c r="M215" s="2" t="s">
        <v>1373</v>
      </c>
      <c r="N215" s="2" t="s">
        <v>1497</v>
      </c>
      <c r="O215" s="2">
        <v>7728.0</v>
      </c>
      <c r="P215" s="2">
        <v>1.0</v>
      </c>
      <c r="Q215" s="2" t="s">
        <v>378</v>
      </c>
      <c r="R215" s="2" t="s">
        <v>50</v>
      </c>
      <c r="S215" s="2">
        <v>18.0</v>
      </c>
      <c r="T215" s="2" t="s">
        <v>84</v>
      </c>
      <c r="U215" s="2">
        <v>0.0</v>
      </c>
      <c r="V215" s="2" t="s">
        <v>50</v>
      </c>
      <c r="W215" s="2" t="s">
        <v>1498</v>
      </c>
      <c r="X215" s="2" t="s">
        <v>50</v>
      </c>
      <c r="Y215" s="2" t="s">
        <v>50</v>
      </c>
      <c r="Z215" s="2" t="s">
        <v>1499</v>
      </c>
      <c r="AA215" s="2" t="s">
        <v>50</v>
      </c>
      <c r="AB215" s="2" t="s">
        <v>1500</v>
      </c>
      <c r="AC215" s="2" t="s">
        <v>50</v>
      </c>
      <c r="AD215" s="2" t="s">
        <v>1220</v>
      </c>
      <c r="AE215" s="2" t="s">
        <v>1221</v>
      </c>
      <c r="AF215" s="2" t="s">
        <v>1222</v>
      </c>
      <c r="AG215" s="2" t="s">
        <v>50</v>
      </c>
      <c r="AH215" s="2">
        <v>2100.0</v>
      </c>
      <c r="AI215" s="2" t="s">
        <v>1223</v>
      </c>
      <c r="AJ215" s="2" t="s">
        <v>40</v>
      </c>
      <c r="AK215" s="2" t="s">
        <v>1373</v>
      </c>
      <c r="AL215" s="2" t="s">
        <v>1224</v>
      </c>
    </row>
    <row r="216" ht="15.75" customHeight="1">
      <c r="A216" s="2" t="s">
        <v>1501</v>
      </c>
      <c r="B216" s="2" t="s">
        <v>40</v>
      </c>
      <c r="C216" s="2" t="s">
        <v>40</v>
      </c>
      <c r="D216" s="2" t="s">
        <v>653</v>
      </c>
      <c r="E216" s="3">
        <v>42295.0</v>
      </c>
      <c r="F216" s="2">
        <v>17670.0</v>
      </c>
      <c r="G216" s="2">
        <v>8032.0</v>
      </c>
      <c r="H216" s="2" t="s">
        <v>190</v>
      </c>
      <c r="I216" s="2" t="s">
        <v>43</v>
      </c>
      <c r="J216" s="2" t="s">
        <v>1406</v>
      </c>
      <c r="K216" s="2" t="s">
        <v>192</v>
      </c>
      <c r="L216" s="2" t="s">
        <v>1384</v>
      </c>
      <c r="M216" s="2" t="s">
        <v>1459</v>
      </c>
      <c r="N216" s="2" t="s">
        <v>1386</v>
      </c>
      <c r="O216" s="2">
        <v>7728.0</v>
      </c>
      <c r="P216" s="2">
        <v>1.0</v>
      </c>
      <c r="Q216" s="2" t="s">
        <v>1502</v>
      </c>
      <c r="R216" s="2">
        <v>4200.0</v>
      </c>
      <c r="S216" s="2">
        <v>34.0</v>
      </c>
      <c r="T216" s="2" t="s">
        <v>84</v>
      </c>
      <c r="U216" s="2">
        <v>0.0</v>
      </c>
      <c r="V216" s="2" t="s">
        <v>85</v>
      </c>
      <c r="W216" s="2" t="s">
        <v>1503</v>
      </c>
      <c r="X216" s="2" t="s">
        <v>50</v>
      </c>
      <c r="Y216" s="2" t="s">
        <v>50</v>
      </c>
      <c r="Z216" s="2" t="s">
        <v>1504</v>
      </c>
      <c r="AA216" s="2" t="s">
        <v>1505</v>
      </c>
      <c r="AB216" s="2" t="s">
        <v>89</v>
      </c>
      <c r="AC216" s="2" t="s">
        <v>50</v>
      </c>
      <c r="AD216" s="2" t="s">
        <v>90</v>
      </c>
      <c r="AE216" s="2" t="s">
        <v>91</v>
      </c>
      <c r="AF216" s="2" t="s">
        <v>92</v>
      </c>
      <c r="AG216" s="2" t="s">
        <v>50</v>
      </c>
      <c r="AH216" s="2" t="s">
        <v>50</v>
      </c>
      <c r="AI216" s="2" t="s">
        <v>50</v>
      </c>
      <c r="AJ216" s="2" t="s">
        <v>270</v>
      </c>
      <c r="AK216" s="2" t="s">
        <v>271</v>
      </c>
      <c r="AL216" s="2" t="s">
        <v>382</v>
      </c>
    </row>
    <row r="217" ht="15.75" customHeight="1">
      <c r="A217" s="2" t="s">
        <v>1506</v>
      </c>
      <c r="B217" s="2" t="s">
        <v>40</v>
      </c>
      <c r="C217" s="2" t="s">
        <v>40</v>
      </c>
      <c r="D217" s="2" t="s">
        <v>1447</v>
      </c>
      <c r="E217" s="3">
        <v>42288.0</v>
      </c>
      <c r="F217" s="2">
        <v>18300.0</v>
      </c>
      <c r="G217" s="2">
        <v>8318.0</v>
      </c>
      <c r="H217" s="2" t="s">
        <v>190</v>
      </c>
      <c r="I217" s="2" t="s">
        <v>43</v>
      </c>
      <c r="J217" s="2" t="s">
        <v>1359</v>
      </c>
      <c r="K217" s="2" t="s">
        <v>192</v>
      </c>
      <c r="L217" s="2" t="s">
        <v>1507</v>
      </c>
      <c r="M217" s="2" t="s">
        <v>1508</v>
      </c>
      <c r="N217" s="2" t="s">
        <v>1451</v>
      </c>
      <c r="O217" s="2">
        <v>7728.0</v>
      </c>
      <c r="P217" s="2">
        <v>1.0</v>
      </c>
      <c r="Q217" s="2" t="s">
        <v>1509</v>
      </c>
      <c r="R217" s="2">
        <v>4500.0</v>
      </c>
      <c r="S217" s="2">
        <v>21.0</v>
      </c>
      <c r="T217" s="2" t="s">
        <v>84</v>
      </c>
      <c r="U217" s="2">
        <v>0.0</v>
      </c>
      <c r="V217" s="2" t="s">
        <v>85</v>
      </c>
      <c r="W217" s="2" t="s">
        <v>1510</v>
      </c>
      <c r="X217" s="2" t="s">
        <v>50</v>
      </c>
      <c r="Y217" s="2" t="s">
        <v>50</v>
      </c>
      <c r="Z217" s="2" t="s">
        <v>1143</v>
      </c>
      <c r="AA217" s="2" t="s">
        <v>1511</v>
      </c>
      <c r="AB217" s="2" t="s">
        <v>110</v>
      </c>
      <c r="AC217" s="2" t="s">
        <v>50</v>
      </c>
      <c r="AD217" s="2" t="s">
        <v>90</v>
      </c>
      <c r="AE217" s="2" t="s">
        <v>91</v>
      </c>
      <c r="AF217" s="2" t="s">
        <v>92</v>
      </c>
      <c r="AG217" s="2" t="s">
        <v>50</v>
      </c>
      <c r="AH217" s="2" t="s">
        <v>50</v>
      </c>
      <c r="AI217" s="2" t="s">
        <v>50</v>
      </c>
      <c r="AJ217" s="2" t="s">
        <v>1456</v>
      </c>
      <c r="AK217" s="2" t="s">
        <v>1512</v>
      </c>
      <c r="AL217" s="2" t="s">
        <v>382</v>
      </c>
    </row>
    <row r="218" ht="15.75" customHeight="1">
      <c r="A218" s="2" t="s">
        <v>1513</v>
      </c>
      <c r="B218" s="2" t="s">
        <v>40</v>
      </c>
      <c r="C218" s="2" t="s">
        <v>40</v>
      </c>
      <c r="D218" s="2" t="s">
        <v>1447</v>
      </c>
      <c r="E218" s="3">
        <v>42282.0</v>
      </c>
      <c r="F218" s="2">
        <v>19100.0</v>
      </c>
      <c r="G218" s="2">
        <v>8682.0</v>
      </c>
      <c r="H218" s="2" t="s">
        <v>190</v>
      </c>
      <c r="I218" s="2" t="s">
        <v>43</v>
      </c>
      <c r="J218" s="2" t="s">
        <v>1416</v>
      </c>
      <c r="K218" s="2" t="s">
        <v>192</v>
      </c>
      <c r="L218" s="2" t="s">
        <v>1514</v>
      </c>
      <c r="M218" s="2" t="s">
        <v>1508</v>
      </c>
      <c r="N218" s="2" t="s">
        <v>1451</v>
      </c>
      <c r="O218" s="2">
        <v>7728.0</v>
      </c>
      <c r="P218" s="2">
        <v>1.0</v>
      </c>
      <c r="Q218" s="2" t="s">
        <v>1515</v>
      </c>
      <c r="R218" s="2">
        <v>4500.0</v>
      </c>
      <c r="S218" s="2">
        <v>772.0</v>
      </c>
      <c r="T218" s="2" t="s">
        <v>84</v>
      </c>
      <c r="U218" s="2">
        <v>0.0</v>
      </c>
      <c r="V218" s="2" t="s">
        <v>85</v>
      </c>
      <c r="W218" s="2" t="s">
        <v>1516</v>
      </c>
      <c r="X218" s="2" t="s">
        <v>50</v>
      </c>
      <c r="Y218" s="2" t="s">
        <v>50</v>
      </c>
      <c r="Z218" s="2" t="s">
        <v>1263</v>
      </c>
      <c r="AA218" s="2" t="s">
        <v>1517</v>
      </c>
      <c r="AB218" s="2" t="s">
        <v>89</v>
      </c>
      <c r="AC218" s="2" t="s">
        <v>50</v>
      </c>
      <c r="AD218" s="2" t="s">
        <v>90</v>
      </c>
      <c r="AE218" s="2" t="s">
        <v>91</v>
      </c>
      <c r="AF218" s="2" t="s">
        <v>92</v>
      </c>
      <c r="AG218" s="2" t="s">
        <v>50</v>
      </c>
      <c r="AH218" s="2" t="s">
        <v>50</v>
      </c>
      <c r="AI218" s="2" t="s">
        <v>50</v>
      </c>
      <c r="AJ218" s="2" t="s">
        <v>1456</v>
      </c>
      <c r="AK218" s="2" t="s">
        <v>1518</v>
      </c>
      <c r="AL218" s="2" t="s">
        <v>382</v>
      </c>
    </row>
    <row r="219" ht="15.75" customHeight="1">
      <c r="A219" s="2" t="s">
        <v>1472</v>
      </c>
      <c r="B219" s="2" t="s">
        <v>40</v>
      </c>
      <c r="C219" s="2" t="s">
        <v>40</v>
      </c>
      <c r="D219" s="2" t="s">
        <v>1519</v>
      </c>
      <c r="E219" s="3">
        <v>42253.0</v>
      </c>
      <c r="F219" s="2">
        <v>18170.0</v>
      </c>
      <c r="G219" s="2">
        <v>8259.0</v>
      </c>
      <c r="H219" s="2" t="s">
        <v>190</v>
      </c>
      <c r="I219" s="2" t="s">
        <v>43</v>
      </c>
      <c r="J219" s="2" t="s">
        <v>1259</v>
      </c>
      <c r="K219" s="2" t="s">
        <v>192</v>
      </c>
      <c r="L219" s="2" t="s">
        <v>1474</v>
      </c>
      <c r="M219" s="2" t="s">
        <v>1520</v>
      </c>
      <c r="N219" s="2" t="s">
        <v>1521</v>
      </c>
      <c r="O219" s="2">
        <v>7728.0</v>
      </c>
      <c r="P219" s="2">
        <v>1.0</v>
      </c>
      <c r="Q219" s="2" t="s">
        <v>1522</v>
      </c>
      <c r="R219" s="2">
        <v>2200.0</v>
      </c>
      <c r="S219" s="2">
        <v>900.0</v>
      </c>
      <c r="T219" s="2" t="s">
        <v>84</v>
      </c>
      <c r="U219" s="2">
        <v>0.0</v>
      </c>
      <c r="V219" s="2" t="s">
        <v>85</v>
      </c>
      <c r="W219" s="2" t="s">
        <v>1523</v>
      </c>
      <c r="X219" s="2" t="s">
        <v>50</v>
      </c>
      <c r="Y219" s="2" t="s">
        <v>50</v>
      </c>
      <c r="Z219" s="2" t="s">
        <v>1504</v>
      </c>
      <c r="AA219" s="2" t="s">
        <v>1524</v>
      </c>
      <c r="AB219" s="2" t="s">
        <v>1265</v>
      </c>
      <c r="AC219" s="2" t="s">
        <v>50</v>
      </c>
      <c r="AD219" s="2" t="s">
        <v>90</v>
      </c>
      <c r="AE219" s="2" t="s">
        <v>91</v>
      </c>
      <c r="AF219" s="2" t="s">
        <v>92</v>
      </c>
      <c r="AG219" s="2" t="s">
        <v>50</v>
      </c>
      <c r="AH219" s="2" t="s">
        <v>50</v>
      </c>
      <c r="AI219" s="2" t="s">
        <v>50</v>
      </c>
      <c r="AJ219" s="2" t="s">
        <v>1456</v>
      </c>
      <c r="AK219" s="2" t="s">
        <v>1525</v>
      </c>
      <c r="AL219" s="2" t="s">
        <v>382</v>
      </c>
    </row>
    <row r="220" ht="15.75" customHeight="1">
      <c r="A220" s="2" t="s">
        <v>1526</v>
      </c>
      <c r="B220" s="2" t="s">
        <v>40</v>
      </c>
      <c r="C220" s="2" t="s">
        <v>40</v>
      </c>
      <c r="D220" s="2" t="s">
        <v>294</v>
      </c>
      <c r="E220" s="3">
        <v>42227.0</v>
      </c>
      <c r="F220" s="2">
        <v>19730.0</v>
      </c>
      <c r="G220" s="2">
        <v>8968.0</v>
      </c>
      <c r="H220" s="2" t="s">
        <v>190</v>
      </c>
      <c r="I220" s="2" t="s">
        <v>43</v>
      </c>
      <c r="J220" s="2" t="s">
        <v>1406</v>
      </c>
      <c r="K220" s="2" t="s">
        <v>192</v>
      </c>
      <c r="L220" s="2" t="s">
        <v>1527</v>
      </c>
      <c r="M220" s="2" t="s">
        <v>1528</v>
      </c>
      <c r="N220" s="2" t="s">
        <v>1326</v>
      </c>
      <c r="O220" s="2">
        <v>7728.0</v>
      </c>
      <c r="P220" s="2">
        <v>1.0</v>
      </c>
      <c r="Q220" s="2" t="s">
        <v>1529</v>
      </c>
      <c r="R220" s="2">
        <v>4500.0</v>
      </c>
      <c r="S220" s="2">
        <v>70.0</v>
      </c>
      <c r="T220" s="2" t="s">
        <v>84</v>
      </c>
      <c r="U220" s="2">
        <v>0.0</v>
      </c>
      <c r="V220" s="2" t="s">
        <v>85</v>
      </c>
      <c r="W220" s="2" t="s">
        <v>1530</v>
      </c>
      <c r="X220" s="2" t="s">
        <v>50</v>
      </c>
      <c r="Y220" s="2" t="s">
        <v>50</v>
      </c>
      <c r="Z220" s="2" t="s">
        <v>1531</v>
      </c>
      <c r="AA220" s="2" t="s">
        <v>1532</v>
      </c>
      <c r="AB220" s="2" t="s">
        <v>89</v>
      </c>
      <c r="AC220" s="2" t="s">
        <v>50</v>
      </c>
      <c r="AD220" s="2" t="s">
        <v>90</v>
      </c>
      <c r="AE220" s="2" t="s">
        <v>91</v>
      </c>
      <c r="AF220" s="2" t="s">
        <v>92</v>
      </c>
      <c r="AG220" s="2" t="s">
        <v>50</v>
      </c>
      <c r="AH220" s="2" t="s">
        <v>50</v>
      </c>
      <c r="AI220" s="2" t="s">
        <v>50</v>
      </c>
      <c r="AJ220" s="2" t="s">
        <v>270</v>
      </c>
      <c r="AK220" s="2" t="s">
        <v>271</v>
      </c>
      <c r="AL220" s="2" t="s">
        <v>382</v>
      </c>
    </row>
    <row r="221" ht="15.75" customHeight="1">
      <c r="A221" s="2" t="s">
        <v>1533</v>
      </c>
      <c r="B221" s="2" t="s">
        <v>636</v>
      </c>
      <c r="C221" s="2" t="s">
        <v>40</v>
      </c>
      <c r="D221" s="2" t="s">
        <v>294</v>
      </c>
      <c r="E221" s="3">
        <v>42197.0</v>
      </c>
      <c r="F221" s="2">
        <v>20700.0</v>
      </c>
      <c r="G221" s="2">
        <v>9409.0</v>
      </c>
      <c r="H221" s="2" t="s">
        <v>190</v>
      </c>
      <c r="I221" s="2" t="s">
        <v>43</v>
      </c>
      <c r="J221" s="2" t="s">
        <v>1534</v>
      </c>
      <c r="K221" s="2" t="s">
        <v>192</v>
      </c>
      <c r="L221" s="2" t="s">
        <v>1535</v>
      </c>
      <c r="M221" s="2" t="s">
        <v>1490</v>
      </c>
      <c r="N221" s="2" t="s">
        <v>1326</v>
      </c>
      <c r="O221" s="2">
        <v>7728.0</v>
      </c>
      <c r="P221" s="2">
        <v>1.0</v>
      </c>
      <c r="Q221" s="2" t="s">
        <v>1536</v>
      </c>
      <c r="R221" s="2">
        <v>4500.0</v>
      </c>
      <c r="S221" s="2">
        <v>20.0</v>
      </c>
      <c r="T221" s="2" t="s">
        <v>84</v>
      </c>
      <c r="U221" s="2">
        <v>0.0</v>
      </c>
      <c r="V221" s="2" t="s">
        <v>85</v>
      </c>
      <c r="W221" s="2" t="s">
        <v>1537</v>
      </c>
      <c r="X221" s="2" t="s">
        <v>50</v>
      </c>
      <c r="Y221" s="2" t="s">
        <v>50</v>
      </c>
      <c r="Z221" s="2" t="s">
        <v>1356</v>
      </c>
      <c r="AA221" s="2" t="s">
        <v>1538</v>
      </c>
      <c r="AB221" s="2" t="s">
        <v>89</v>
      </c>
      <c r="AC221" s="2" t="s">
        <v>50</v>
      </c>
      <c r="AD221" s="2" t="s">
        <v>90</v>
      </c>
      <c r="AE221" s="2" t="s">
        <v>91</v>
      </c>
      <c r="AF221" s="2" t="s">
        <v>92</v>
      </c>
      <c r="AG221" s="2" t="s">
        <v>50</v>
      </c>
      <c r="AH221" s="2" t="s">
        <v>50</v>
      </c>
      <c r="AI221" s="2" t="s">
        <v>50</v>
      </c>
      <c r="AJ221" s="2" t="s">
        <v>270</v>
      </c>
      <c r="AK221" s="2" t="s">
        <v>271</v>
      </c>
      <c r="AL221" s="2" t="s">
        <v>382</v>
      </c>
    </row>
    <row r="222" ht="15.75" customHeight="1">
      <c r="A222" s="2" t="s">
        <v>1539</v>
      </c>
      <c r="B222" s="2" t="s">
        <v>40</v>
      </c>
      <c r="C222" s="2" t="s">
        <v>40</v>
      </c>
      <c r="D222" s="2" t="s">
        <v>653</v>
      </c>
      <c r="E222" s="3">
        <v>42191.0</v>
      </c>
      <c r="F222" s="2">
        <v>26190.0</v>
      </c>
      <c r="G222" s="2">
        <v>11905.0</v>
      </c>
      <c r="H222" s="2" t="s">
        <v>190</v>
      </c>
      <c r="I222" s="2" t="s">
        <v>43</v>
      </c>
      <c r="J222" s="2" t="s">
        <v>1267</v>
      </c>
      <c r="K222" s="2" t="s">
        <v>192</v>
      </c>
      <c r="L222" s="2" t="s">
        <v>1540</v>
      </c>
      <c r="M222" s="2" t="s">
        <v>1541</v>
      </c>
      <c r="N222" s="2" t="s">
        <v>1542</v>
      </c>
      <c r="O222" s="2">
        <v>7728.0</v>
      </c>
      <c r="P222" s="2">
        <v>1.0</v>
      </c>
      <c r="Q222" s="2" t="s">
        <v>1543</v>
      </c>
      <c r="R222" s="2">
        <v>4500.0</v>
      </c>
      <c r="S222" s="2">
        <v>54.0</v>
      </c>
      <c r="T222" s="2" t="s">
        <v>84</v>
      </c>
      <c r="U222" s="2">
        <v>0.0</v>
      </c>
      <c r="V222" s="2" t="s">
        <v>85</v>
      </c>
      <c r="W222" s="2" t="s">
        <v>1544</v>
      </c>
      <c r="X222" s="2" t="s">
        <v>50</v>
      </c>
      <c r="Y222" s="2" t="s">
        <v>50</v>
      </c>
      <c r="Z222" s="2" t="s">
        <v>1545</v>
      </c>
      <c r="AA222" s="2" t="s">
        <v>1546</v>
      </c>
      <c r="AB222" s="2" t="s">
        <v>57</v>
      </c>
      <c r="AC222" s="2" t="s">
        <v>50</v>
      </c>
      <c r="AD222" s="2" t="s">
        <v>90</v>
      </c>
      <c r="AE222" s="2" t="s">
        <v>91</v>
      </c>
      <c r="AF222" s="2" t="s">
        <v>92</v>
      </c>
      <c r="AG222" s="2" t="s">
        <v>50</v>
      </c>
      <c r="AH222" s="2" t="s">
        <v>50</v>
      </c>
      <c r="AI222" s="2" t="s">
        <v>50</v>
      </c>
      <c r="AJ222" s="2" t="s">
        <v>270</v>
      </c>
      <c r="AK222" s="2" t="s">
        <v>271</v>
      </c>
      <c r="AL222" s="2" t="s">
        <v>382</v>
      </c>
    </row>
    <row r="223" ht="15.75" customHeight="1">
      <c r="A223" s="2" t="s">
        <v>1547</v>
      </c>
      <c r="B223" s="2" t="s">
        <v>40</v>
      </c>
      <c r="C223" s="2" t="s">
        <v>40</v>
      </c>
      <c r="D223" s="2" t="s">
        <v>653</v>
      </c>
      <c r="E223" s="3">
        <v>42163.0</v>
      </c>
      <c r="F223" s="2">
        <v>16470.0</v>
      </c>
      <c r="G223" s="2">
        <v>7486.0</v>
      </c>
      <c r="H223" s="2" t="s">
        <v>190</v>
      </c>
      <c r="I223" s="2" t="s">
        <v>43</v>
      </c>
      <c r="J223" s="2" t="s">
        <v>1284</v>
      </c>
      <c r="K223" s="2" t="s">
        <v>192</v>
      </c>
      <c r="L223" s="2" t="s">
        <v>1540</v>
      </c>
      <c r="M223" s="2" t="s">
        <v>1467</v>
      </c>
      <c r="N223" s="2" t="s">
        <v>1160</v>
      </c>
      <c r="O223" s="2">
        <v>7728.0</v>
      </c>
      <c r="P223" s="2">
        <v>1.0</v>
      </c>
      <c r="Q223" s="2" t="s">
        <v>1548</v>
      </c>
      <c r="R223" s="2">
        <v>4500.0</v>
      </c>
      <c r="S223" s="2">
        <v>70.0</v>
      </c>
      <c r="T223" s="2" t="s">
        <v>84</v>
      </c>
      <c r="U223" s="2">
        <v>0.0</v>
      </c>
      <c r="V223" s="2" t="s">
        <v>85</v>
      </c>
      <c r="W223" s="2" t="s">
        <v>1549</v>
      </c>
      <c r="X223" s="2" t="s">
        <v>50</v>
      </c>
      <c r="Y223" s="2" t="s">
        <v>50</v>
      </c>
      <c r="Z223" s="2" t="s">
        <v>1197</v>
      </c>
      <c r="AA223" s="2" t="s">
        <v>1550</v>
      </c>
      <c r="AB223" s="2" t="s">
        <v>1210</v>
      </c>
      <c r="AC223" s="2" t="s">
        <v>50</v>
      </c>
      <c r="AD223" s="2" t="s">
        <v>90</v>
      </c>
      <c r="AE223" s="2" t="s">
        <v>91</v>
      </c>
      <c r="AF223" s="2" t="s">
        <v>92</v>
      </c>
      <c r="AG223" s="2" t="s">
        <v>50</v>
      </c>
      <c r="AH223" s="2" t="s">
        <v>50</v>
      </c>
      <c r="AI223" s="2" t="s">
        <v>50</v>
      </c>
      <c r="AJ223" s="2" t="s">
        <v>270</v>
      </c>
      <c r="AK223" s="2" t="s">
        <v>271</v>
      </c>
      <c r="AL223" s="2" t="s">
        <v>382</v>
      </c>
    </row>
    <row r="224" ht="15.75" customHeight="1">
      <c r="A224" s="2" t="s">
        <v>1551</v>
      </c>
      <c r="B224" s="2" t="s">
        <v>636</v>
      </c>
      <c r="C224" s="2" t="s">
        <v>40</v>
      </c>
      <c r="D224" s="2" t="s">
        <v>294</v>
      </c>
      <c r="E224" s="3">
        <v>42163.0</v>
      </c>
      <c r="F224" s="2">
        <v>20790.0</v>
      </c>
      <c r="G224" s="2">
        <v>9450.0</v>
      </c>
      <c r="H224" s="2" t="s">
        <v>190</v>
      </c>
      <c r="I224" s="2" t="s">
        <v>43</v>
      </c>
      <c r="J224" s="2" t="s">
        <v>1284</v>
      </c>
      <c r="K224" s="2" t="s">
        <v>192</v>
      </c>
      <c r="L224" s="2" t="s">
        <v>1552</v>
      </c>
      <c r="M224" s="2" t="s">
        <v>1490</v>
      </c>
      <c r="N224" s="2" t="s">
        <v>1553</v>
      </c>
      <c r="O224" s="2">
        <v>7728.0</v>
      </c>
      <c r="P224" s="2">
        <v>1.0</v>
      </c>
      <c r="Q224" s="2" t="s">
        <v>1554</v>
      </c>
      <c r="R224" s="2">
        <v>4500.0</v>
      </c>
      <c r="S224" s="2">
        <v>20.0</v>
      </c>
      <c r="T224" s="2" t="s">
        <v>84</v>
      </c>
      <c r="U224" s="2">
        <v>0.0</v>
      </c>
      <c r="V224" s="2" t="s">
        <v>85</v>
      </c>
      <c r="W224" s="2" t="s">
        <v>1555</v>
      </c>
      <c r="X224" s="2" t="s">
        <v>50</v>
      </c>
      <c r="Y224" s="2" t="s">
        <v>50</v>
      </c>
      <c r="Z224" s="2" t="s">
        <v>1197</v>
      </c>
      <c r="AA224" s="2" t="s">
        <v>1556</v>
      </c>
      <c r="AB224" s="2" t="s">
        <v>1210</v>
      </c>
      <c r="AC224" s="2" t="s">
        <v>50</v>
      </c>
      <c r="AD224" s="2" t="s">
        <v>90</v>
      </c>
      <c r="AE224" s="2" t="s">
        <v>91</v>
      </c>
      <c r="AF224" s="2" t="s">
        <v>92</v>
      </c>
      <c r="AG224" s="2" t="s">
        <v>50</v>
      </c>
      <c r="AH224" s="2" t="s">
        <v>50</v>
      </c>
      <c r="AI224" s="2" t="s">
        <v>50</v>
      </c>
      <c r="AJ224" s="2" t="s">
        <v>270</v>
      </c>
      <c r="AK224" s="2" t="s">
        <v>271</v>
      </c>
      <c r="AL224" s="2" t="s">
        <v>382</v>
      </c>
    </row>
    <row r="225" ht="15.75" customHeight="1">
      <c r="A225" s="2" t="s">
        <v>1557</v>
      </c>
      <c r="B225" s="2" t="s">
        <v>1424</v>
      </c>
      <c r="C225" s="2" t="s">
        <v>40</v>
      </c>
      <c r="D225" s="2" t="s">
        <v>76</v>
      </c>
      <c r="E225" s="3">
        <v>41992.0</v>
      </c>
      <c r="F225" s="2">
        <v>1386220.0</v>
      </c>
      <c r="G225" s="2">
        <v>630100.0</v>
      </c>
      <c r="H225" s="2" t="s">
        <v>491</v>
      </c>
      <c r="I225" s="2" t="s">
        <v>818</v>
      </c>
      <c r="J225" s="2" t="s">
        <v>1558</v>
      </c>
      <c r="K225" s="2" t="s">
        <v>375</v>
      </c>
      <c r="L225" s="2" t="s">
        <v>1559</v>
      </c>
      <c r="M225" s="2" t="s">
        <v>1428</v>
      </c>
      <c r="N225" s="2" t="s">
        <v>1429</v>
      </c>
      <c r="O225" s="2">
        <v>7728.0</v>
      </c>
      <c r="P225" s="2">
        <v>1.0</v>
      </c>
      <c r="Q225" s="2" t="s">
        <v>378</v>
      </c>
      <c r="R225" s="2" t="s">
        <v>50</v>
      </c>
      <c r="S225" s="2">
        <v>540.0</v>
      </c>
      <c r="T225" s="2" t="s">
        <v>84</v>
      </c>
      <c r="U225" s="2">
        <v>0.0</v>
      </c>
      <c r="V225" s="2" t="s">
        <v>50</v>
      </c>
      <c r="W225" s="2" t="s">
        <v>1560</v>
      </c>
      <c r="X225" s="2" t="s">
        <v>50</v>
      </c>
      <c r="Y225" s="2" t="s">
        <v>50</v>
      </c>
      <c r="Z225" s="2">
        <v>217.0</v>
      </c>
      <c r="AA225" s="2" t="s">
        <v>50</v>
      </c>
      <c r="AB225" s="2" t="s">
        <v>1561</v>
      </c>
      <c r="AC225" s="2" t="s">
        <v>50</v>
      </c>
      <c r="AD225" s="2" t="s">
        <v>1432</v>
      </c>
      <c r="AE225" s="2" t="s">
        <v>1433</v>
      </c>
      <c r="AF225" s="2" t="s">
        <v>1434</v>
      </c>
      <c r="AG225" s="2" t="s">
        <v>50</v>
      </c>
      <c r="AH225" s="2">
        <v>97231.0</v>
      </c>
      <c r="AI225" s="2" t="s">
        <v>1435</v>
      </c>
      <c r="AJ225" s="2" t="s">
        <v>1424</v>
      </c>
      <c r="AK225" s="2" t="s">
        <v>1428</v>
      </c>
      <c r="AL225" s="2" t="s">
        <v>1562</v>
      </c>
    </row>
    <row r="226" ht="15.75" customHeight="1">
      <c r="A226" s="2" t="s">
        <v>1563</v>
      </c>
      <c r="B226" s="2" t="s">
        <v>1424</v>
      </c>
      <c r="C226" s="2" t="s">
        <v>40</v>
      </c>
      <c r="D226" s="2" t="s">
        <v>76</v>
      </c>
      <c r="E226" s="3">
        <v>41992.0</v>
      </c>
      <c r="F226" s="2">
        <v>494017.0</v>
      </c>
      <c r="G226" s="2">
        <v>224553.0</v>
      </c>
      <c r="H226" s="2" t="s">
        <v>491</v>
      </c>
      <c r="I226" s="2" t="s">
        <v>818</v>
      </c>
      <c r="J226" s="2" t="s">
        <v>1558</v>
      </c>
      <c r="K226" s="2" t="s">
        <v>375</v>
      </c>
      <c r="L226" s="2" t="s">
        <v>1564</v>
      </c>
      <c r="M226" s="2" t="s">
        <v>1428</v>
      </c>
      <c r="N226" s="2" t="s">
        <v>1429</v>
      </c>
      <c r="O226" s="2">
        <v>7728.0</v>
      </c>
      <c r="P226" s="2">
        <v>1.0</v>
      </c>
      <c r="Q226" s="2" t="s">
        <v>378</v>
      </c>
      <c r="R226" s="2" t="s">
        <v>50</v>
      </c>
      <c r="S226" s="2">
        <v>204.0</v>
      </c>
      <c r="T226" s="2" t="s">
        <v>84</v>
      </c>
      <c r="U226" s="2">
        <v>0.0</v>
      </c>
      <c r="V226" s="2" t="s">
        <v>50</v>
      </c>
      <c r="W226" s="2" t="s">
        <v>1565</v>
      </c>
      <c r="X226" s="2" t="s">
        <v>50</v>
      </c>
      <c r="Y226" s="2" t="s">
        <v>50</v>
      </c>
      <c r="Z226" s="2">
        <v>217.0</v>
      </c>
      <c r="AA226" s="2" t="s">
        <v>50</v>
      </c>
      <c r="AB226" s="2" t="s">
        <v>1561</v>
      </c>
      <c r="AC226" s="2" t="s">
        <v>50</v>
      </c>
      <c r="AD226" s="2" t="s">
        <v>1432</v>
      </c>
      <c r="AE226" s="2" t="s">
        <v>1433</v>
      </c>
      <c r="AF226" s="2" t="s">
        <v>1434</v>
      </c>
      <c r="AG226" s="2" t="s">
        <v>50</v>
      </c>
      <c r="AH226" s="2">
        <v>97231.0</v>
      </c>
      <c r="AI226" s="2" t="s">
        <v>1435</v>
      </c>
      <c r="AJ226" s="2" t="s">
        <v>1424</v>
      </c>
      <c r="AK226" s="2" t="s">
        <v>1428</v>
      </c>
      <c r="AL226" s="2" t="s">
        <v>1562</v>
      </c>
    </row>
    <row r="227" ht="15.75" customHeight="1">
      <c r="A227" s="2" t="s">
        <v>1566</v>
      </c>
      <c r="B227" s="2" t="s">
        <v>1424</v>
      </c>
      <c r="C227" s="2" t="s">
        <v>40</v>
      </c>
      <c r="D227" s="2" t="s">
        <v>1567</v>
      </c>
      <c r="E227" s="3">
        <v>41992.0</v>
      </c>
      <c r="F227" s="2">
        <v>72541.0</v>
      </c>
      <c r="G227" s="2">
        <v>32973.0</v>
      </c>
      <c r="H227" s="2" t="s">
        <v>491</v>
      </c>
      <c r="I227" s="2" t="s">
        <v>818</v>
      </c>
      <c r="J227" s="2" t="s">
        <v>1558</v>
      </c>
      <c r="K227" s="2" t="s">
        <v>375</v>
      </c>
      <c r="L227" s="2" t="s">
        <v>1568</v>
      </c>
      <c r="M227" s="2" t="s">
        <v>1428</v>
      </c>
      <c r="N227" s="2" t="s">
        <v>1569</v>
      </c>
      <c r="O227" s="2">
        <v>7728.0</v>
      </c>
      <c r="P227" s="2">
        <v>1.0</v>
      </c>
      <c r="Q227" s="2" t="s">
        <v>378</v>
      </c>
      <c r="R227" s="2" t="s">
        <v>50</v>
      </c>
      <c r="S227" s="2">
        <v>29.0</v>
      </c>
      <c r="T227" s="2" t="s">
        <v>84</v>
      </c>
      <c r="U227" s="2">
        <v>0.0</v>
      </c>
      <c r="V227" s="2" t="s">
        <v>50</v>
      </c>
      <c r="W227" s="2" t="s">
        <v>1570</v>
      </c>
      <c r="X227" s="2" t="s">
        <v>50</v>
      </c>
      <c r="Y227" s="2" t="s">
        <v>50</v>
      </c>
      <c r="Z227" s="2">
        <v>217.0</v>
      </c>
      <c r="AA227" s="2" t="s">
        <v>50</v>
      </c>
      <c r="AB227" s="2" t="s">
        <v>1561</v>
      </c>
      <c r="AC227" s="2" t="s">
        <v>50</v>
      </c>
      <c r="AD227" s="2" t="s">
        <v>1432</v>
      </c>
      <c r="AE227" s="2" t="s">
        <v>1433</v>
      </c>
      <c r="AF227" s="2" t="s">
        <v>1434</v>
      </c>
      <c r="AG227" s="2" t="s">
        <v>50</v>
      </c>
      <c r="AH227" s="2">
        <v>97231.0</v>
      </c>
      <c r="AI227" s="2" t="s">
        <v>1435</v>
      </c>
      <c r="AJ227" s="2" t="s">
        <v>1424</v>
      </c>
      <c r="AK227" s="2" t="s">
        <v>1428</v>
      </c>
      <c r="AL227" s="2" t="s">
        <v>1562</v>
      </c>
    </row>
    <row r="228" ht="15.75" hidden="1" customHeight="1">
      <c r="A228" s="2" t="s">
        <v>1571</v>
      </c>
      <c r="B228" s="2" t="s">
        <v>1424</v>
      </c>
      <c r="C228" s="2" t="s">
        <v>40</v>
      </c>
      <c r="D228" s="2" t="s">
        <v>1447</v>
      </c>
      <c r="E228" s="3">
        <v>41992.0</v>
      </c>
      <c r="F228" s="2">
        <v>301946.0</v>
      </c>
      <c r="G228" s="2">
        <v>137248.0</v>
      </c>
      <c r="H228" s="2" t="s">
        <v>491</v>
      </c>
      <c r="I228" s="2" t="s">
        <v>818</v>
      </c>
      <c r="J228" s="2" t="s">
        <v>1558</v>
      </c>
      <c r="K228" s="2" t="s">
        <v>375</v>
      </c>
      <c r="L228" s="2" t="s">
        <v>1572</v>
      </c>
      <c r="M228" s="2" t="s">
        <v>1428</v>
      </c>
      <c r="N228" s="2" t="s">
        <v>1573</v>
      </c>
      <c r="O228" s="2">
        <v>7728.0</v>
      </c>
      <c r="P228" s="2">
        <v>1.0</v>
      </c>
      <c r="Q228" s="2" t="s">
        <v>378</v>
      </c>
      <c r="R228" s="2" t="s">
        <v>50</v>
      </c>
      <c r="S228" s="2">
        <v>120.0</v>
      </c>
      <c r="T228" s="2" t="s">
        <v>84</v>
      </c>
      <c r="U228" s="2">
        <v>0.0</v>
      </c>
      <c r="V228" s="2" t="s">
        <v>50</v>
      </c>
      <c r="W228" s="2" t="s">
        <v>1574</v>
      </c>
      <c r="X228" s="2" t="s">
        <v>50</v>
      </c>
      <c r="Y228" s="2" t="s">
        <v>50</v>
      </c>
      <c r="Z228" s="2">
        <v>217.0</v>
      </c>
      <c r="AA228" s="2" t="s">
        <v>50</v>
      </c>
      <c r="AB228" s="2" t="s">
        <v>1561</v>
      </c>
      <c r="AC228" s="2" t="s">
        <v>50</v>
      </c>
      <c r="AD228" s="2" t="s">
        <v>1432</v>
      </c>
      <c r="AE228" s="2" t="s">
        <v>1433</v>
      </c>
      <c r="AF228" s="2" t="s">
        <v>1434</v>
      </c>
      <c r="AG228" s="2" t="s">
        <v>50</v>
      </c>
      <c r="AH228" s="2">
        <v>97231.0</v>
      </c>
      <c r="AI228" s="2" t="s">
        <v>1435</v>
      </c>
      <c r="AJ228" s="2" t="s">
        <v>1424</v>
      </c>
      <c r="AK228" s="2" t="s">
        <v>1428</v>
      </c>
      <c r="AL228" s="2" t="s">
        <v>1562</v>
      </c>
    </row>
    <row r="229" ht="15.75" customHeight="1">
      <c r="A229" s="2" t="s">
        <v>1575</v>
      </c>
      <c r="B229" s="2" t="s">
        <v>1424</v>
      </c>
      <c r="C229" s="2" t="s">
        <v>40</v>
      </c>
      <c r="D229" s="2" t="s">
        <v>76</v>
      </c>
      <c r="E229" s="3">
        <v>41992.0</v>
      </c>
      <c r="F229" s="2">
        <v>36289.0</v>
      </c>
      <c r="G229" s="2">
        <v>16495.0</v>
      </c>
      <c r="H229" s="2" t="s">
        <v>491</v>
      </c>
      <c r="I229" s="2" t="s">
        <v>818</v>
      </c>
      <c r="J229" s="2" t="s">
        <v>1558</v>
      </c>
      <c r="K229" s="2" t="s">
        <v>375</v>
      </c>
      <c r="L229" s="2" t="s">
        <v>1576</v>
      </c>
      <c r="M229" s="2" t="s">
        <v>1428</v>
      </c>
      <c r="N229" s="2" t="s">
        <v>1429</v>
      </c>
      <c r="O229" s="2">
        <v>7728.0</v>
      </c>
      <c r="P229" s="2">
        <v>1.0</v>
      </c>
      <c r="Q229" s="2" t="s">
        <v>378</v>
      </c>
      <c r="R229" s="2" t="s">
        <v>50</v>
      </c>
      <c r="S229" s="2">
        <v>18.0</v>
      </c>
      <c r="T229" s="2" t="s">
        <v>84</v>
      </c>
      <c r="U229" s="2">
        <v>0.0</v>
      </c>
      <c r="V229" s="2" t="s">
        <v>50</v>
      </c>
      <c r="W229" s="2" t="s">
        <v>1577</v>
      </c>
      <c r="X229" s="2" t="s">
        <v>50</v>
      </c>
      <c r="Y229" s="2" t="s">
        <v>50</v>
      </c>
      <c r="Z229" s="2">
        <v>217.0</v>
      </c>
      <c r="AA229" s="2" t="s">
        <v>50</v>
      </c>
      <c r="AB229" s="2" t="s">
        <v>1561</v>
      </c>
      <c r="AC229" s="2" t="s">
        <v>50</v>
      </c>
      <c r="AD229" s="2" t="s">
        <v>1432</v>
      </c>
      <c r="AE229" s="2" t="s">
        <v>1433</v>
      </c>
      <c r="AF229" s="2" t="s">
        <v>1434</v>
      </c>
      <c r="AG229" s="2" t="s">
        <v>50</v>
      </c>
      <c r="AH229" s="2">
        <v>97231.0</v>
      </c>
      <c r="AI229" s="2" t="s">
        <v>1435</v>
      </c>
      <c r="AJ229" s="2" t="s">
        <v>1424</v>
      </c>
      <c r="AK229" s="2" t="s">
        <v>1428</v>
      </c>
      <c r="AL229" s="2" t="s">
        <v>1562</v>
      </c>
    </row>
    <row r="230" ht="15.75" customHeight="1">
      <c r="A230" s="2" t="s">
        <v>1578</v>
      </c>
      <c r="B230" s="2" t="s">
        <v>40</v>
      </c>
      <c r="C230" s="2" t="s">
        <v>40</v>
      </c>
      <c r="D230" s="2" t="s">
        <v>1447</v>
      </c>
      <c r="E230" s="3">
        <v>41959.0</v>
      </c>
      <c r="F230" s="2">
        <v>19800.0</v>
      </c>
      <c r="G230" s="2">
        <v>9000.0</v>
      </c>
      <c r="H230" s="2" t="s">
        <v>190</v>
      </c>
      <c r="I230" s="2" t="s">
        <v>43</v>
      </c>
      <c r="J230" s="2" t="s">
        <v>1267</v>
      </c>
      <c r="K230" s="2" t="s">
        <v>192</v>
      </c>
      <c r="L230" s="2" t="s">
        <v>1579</v>
      </c>
      <c r="M230" s="2" t="s">
        <v>1346</v>
      </c>
      <c r="N230" s="2" t="s">
        <v>1451</v>
      </c>
      <c r="O230" s="2">
        <v>7728.0</v>
      </c>
      <c r="P230" s="2">
        <v>1.0</v>
      </c>
      <c r="Q230" s="2" t="s">
        <v>1580</v>
      </c>
      <c r="R230" s="2">
        <v>4500.0</v>
      </c>
      <c r="S230" s="2">
        <v>36.0</v>
      </c>
      <c r="T230" s="2" t="s">
        <v>84</v>
      </c>
      <c r="U230" s="2">
        <v>0.0</v>
      </c>
      <c r="V230" s="2" t="s">
        <v>85</v>
      </c>
      <c r="W230" s="2" t="s">
        <v>1581</v>
      </c>
      <c r="X230" s="2" t="s">
        <v>50</v>
      </c>
      <c r="Y230" s="2" t="s">
        <v>50</v>
      </c>
      <c r="Z230" s="2" t="s">
        <v>1582</v>
      </c>
      <c r="AA230" s="2" t="s">
        <v>1583</v>
      </c>
      <c r="AB230" s="2" t="s">
        <v>57</v>
      </c>
      <c r="AC230" s="2" t="s">
        <v>50</v>
      </c>
      <c r="AD230" s="2" t="s">
        <v>90</v>
      </c>
      <c r="AE230" s="2" t="s">
        <v>91</v>
      </c>
      <c r="AF230" s="2" t="s">
        <v>92</v>
      </c>
      <c r="AG230" s="2" t="s">
        <v>50</v>
      </c>
      <c r="AH230" s="2" t="s">
        <v>50</v>
      </c>
      <c r="AI230" s="2" t="s">
        <v>50</v>
      </c>
      <c r="AJ230" s="2" t="s">
        <v>270</v>
      </c>
      <c r="AK230" s="2" t="s">
        <v>271</v>
      </c>
      <c r="AL230" s="2" t="s">
        <v>382</v>
      </c>
    </row>
    <row r="231" ht="15.75" customHeight="1">
      <c r="A231" s="2" t="s">
        <v>1506</v>
      </c>
      <c r="B231" s="2" t="s">
        <v>40</v>
      </c>
      <c r="C231" s="2" t="s">
        <v>40</v>
      </c>
      <c r="D231" s="2" t="s">
        <v>1584</v>
      </c>
      <c r="E231" s="3">
        <v>41959.0</v>
      </c>
      <c r="F231" s="2">
        <v>18610.0</v>
      </c>
      <c r="G231" s="2">
        <v>8459.0</v>
      </c>
      <c r="H231" s="2" t="s">
        <v>190</v>
      </c>
      <c r="I231" s="2" t="s">
        <v>43</v>
      </c>
      <c r="J231" s="2" t="s">
        <v>1267</v>
      </c>
      <c r="K231" s="2" t="s">
        <v>192</v>
      </c>
      <c r="L231" s="2" t="s">
        <v>1585</v>
      </c>
      <c r="M231" s="2" t="s">
        <v>1346</v>
      </c>
      <c r="N231" s="2" t="s">
        <v>1451</v>
      </c>
      <c r="O231" s="2">
        <v>7728.0</v>
      </c>
      <c r="P231" s="2">
        <v>1.0</v>
      </c>
      <c r="Q231" s="2" t="s">
        <v>1586</v>
      </c>
      <c r="R231" s="2">
        <v>4500.0</v>
      </c>
      <c r="S231" s="2">
        <v>36.0</v>
      </c>
      <c r="T231" s="2" t="s">
        <v>84</v>
      </c>
      <c r="U231" s="2">
        <v>0.0</v>
      </c>
      <c r="V231" s="2" t="s">
        <v>85</v>
      </c>
      <c r="W231" s="2" t="s">
        <v>1587</v>
      </c>
      <c r="X231" s="2" t="s">
        <v>50</v>
      </c>
      <c r="Y231" s="2" t="s">
        <v>50</v>
      </c>
      <c r="Z231" s="2" t="s">
        <v>1582</v>
      </c>
      <c r="AA231" s="2" t="s">
        <v>1588</v>
      </c>
      <c r="AB231" s="2" t="s">
        <v>57</v>
      </c>
      <c r="AC231" s="2" t="s">
        <v>50</v>
      </c>
      <c r="AD231" s="2" t="s">
        <v>90</v>
      </c>
      <c r="AE231" s="2" t="s">
        <v>91</v>
      </c>
      <c r="AF231" s="2" t="s">
        <v>92</v>
      </c>
      <c r="AG231" s="2" t="s">
        <v>50</v>
      </c>
      <c r="AH231" s="2" t="s">
        <v>50</v>
      </c>
      <c r="AI231" s="2" t="s">
        <v>50</v>
      </c>
      <c r="AJ231" s="2" t="s">
        <v>270</v>
      </c>
      <c r="AK231" s="2" t="s">
        <v>271</v>
      </c>
      <c r="AL231" s="2" t="s">
        <v>382</v>
      </c>
    </row>
    <row r="232" ht="15.75" customHeight="1">
      <c r="A232" s="2" t="s">
        <v>1506</v>
      </c>
      <c r="B232" s="2" t="s">
        <v>40</v>
      </c>
      <c r="C232" s="2" t="s">
        <v>40</v>
      </c>
      <c r="D232" s="2" t="s">
        <v>1447</v>
      </c>
      <c r="E232" s="3">
        <v>41928.0</v>
      </c>
      <c r="F232" s="2">
        <v>21120.0</v>
      </c>
      <c r="G232" s="2">
        <v>9600.0</v>
      </c>
      <c r="H232" s="2" t="s">
        <v>190</v>
      </c>
      <c r="I232" s="2" t="s">
        <v>43</v>
      </c>
      <c r="J232" s="2" t="s">
        <v>1589</v>
      </c>
      <c r="K232" s="2" t="s">
        <v>192</v>
      </c>
      <c r="L232" s="2" t="s">
        <v>1590</v>
      </c>
      <c r="M232" s="2" t="s">
        <v>1346</v>
      </c>
      <c r="N232" s="2" t="s">
        <v>1451</v>
      </c>
      <c r="O232" s="2">
        <v>7728.0</v>
      </c>
      <c r="P232" s="2">
        <v>1.0</v>
      </c>
      <c r="Q232" s="2" t="s">
        <v>1591</v>
      </c>
      <c r="R232" s="2">
        <v>4500.0</v>
      </c>
      <c r="S232" s="2">
        <v>23.0</v>
      </c>
      <c r="T232" s="2" t="s">
        <v>84</v>
      </c>
      <c r="U232" s="2">
        <v>0.0</v>
      </c>
      <c r="V232" s="2" t="s">
        <v>85</v>
      </c>
      <c r="W232" s="2" t="s">
        <v>1592</v>
      </c>
      <c r="X232" s="2" t="s">
        <v>50</v>
      </c>
      <c r="Y232" s="2" t="s">
        <v>50</v>
      </c>
      <c r="Z232" s="2" t="s">
        <v>1593</v>
      </c>
      <c r="AA232" s="2" t="s">
        <v>1594</v>
      </c>
      <c r="AB232" s="2" t="s">
        <v>1265</v>
      </c>
      <c r="AC232" s="2" t="s">
        <v>50</v>
      </c>
      <c r="AD232" s="2" t="s">
        <v>90</v>
      </c>
      <c r="AE232" s="2" t="s">
        <v>91</v>
      </c>
      <c r="AF232" s="2" t="s">
        <v>92</v>
      </c>
      <c r="AG232" s="2" t="s">
        <v>50</v>
      </c>
      <c r="AH232" s="2" t="s">
        <v>50</v>
      </c>
      <c r="AI232" s="2" t="s">
        <v>50</v>
      </c>
      <c r="AJ232" s="2" t="s">
        <v>270</v>
      </c>
      <c r="AK232" s="2" t="s">
        <v>271</v>
      </c>
      <c r="AL232" s="2" t="s">
        <v>382</v>
      </c>
    </row>
    <row r="233" ht="15.75" customHeight="1">
      <c r="A233" s="2" t="s">
        <v>1595</v>
      </c>
      <c r="B233" s="2" t="s">
        <v>40</v>
      </c>
      <c r="C233" s="2" t="s">
        <v>40</v>
      </c>
      <c r="D233" s="2" t="s">
        <v>653</v>
      </c>
      <c r="E233" s="3">
        <v>41921.0</v>
      </c>
      <c r="F233" s="2">
        <v>24590.0</v>
      </c>
      <c r="G233" s="2">
        <v>11177.0</v>
      </c>
      <c r="H233" s="2" t="s">
        <v>190</v>
      </c>
      <c r="I233" s="2" t="s">
        <v>43</v>
      </c>
      <c r="J233" s="2" t="s">
        <v>1596</v>
      </c>
      <c r="K233" s="2" t="s">
        <v>192</v>
      </c>
      <c r="L233" s="2" t="s">
        <v>1597</v>
      </c>
      <c r="M233" s="2" t="s">
        <v>1598</v>
      </c>
      <c r="N233" s="2" t="s">
        <v>1386</v>
      </c>
      <c r="O233" s="2">
        <v>7728.0</v>
      </c>
      <c r="P233" s="2">
        <v>1.0</v>
      </c>
      <c r="Q233" s="2" t="s">
        <v>1599</v>
      </c>
      <c r="R233" s="2">
        <v>4500.0</v>
      </c>
      <c r="S233" s="2">
        <v>29.0</v>
      </c>
      <c r="T233" s="2" t="s">
        <v>84</v>
      </c>
      <c r="U233" s="2">
        <v>0.0</v>
      </c>
      <c r="V233" s="2" t="s">
        <v>85</v>
      </c>
      <c r="W233" s="2" t="s">
        <v>1600</v>
      </c>
      <c r="X233" s="2" t="s">
        <v>50</v>
      </c>
      <c r="Y233" s="2" t="s">
        <v>50</v>
      </c>
      <c r="Z233" s="2" t="s">
        <v>1601</v>
      </c>
      <c r="AA233" s="2" t="s">
        <v>1602</v>
      </c>
      <c r="AB233" s="2" t="s">
        <v>110</v>
      </c>
      <c r="AC233" s="2" t="s">
        <v>50</v>
      </c>
      <c r="AD233" s="2" t="s">
        <v>90</v>
      </c>
      <c r="AE233" s="2" t="s">
        <v>91</v>
      </c>
      <c r="AF233" s="2" t="s">
        <v>92</v>
      </c>
      <c r="AG233" s="2" t="s">
        <v>50</v>
      </c>
      <c r="AH233" s="2" t="s">
        <v>50</v>
      </c>
      <c r="AI233" s="2" t="s">
        <v>50</v>
      </c>
      <c r="AJ233" s="2" t="s">
        <v>270</v>
      </c>
      <c r="AK233" s="2" t="s">
        <v>271</v>
      </c>
      <c r="AL233" s="2" t="s">
        <v>382</v>
      </c>
    </row>
    <row r="234" ht="15.75" hidden="1" customHeight="1">
      <c r="A234" s="2" t="s">
        <v>1603</v>
      </c>
      <c r="B234" s="2" t="s">
        <v>40</v>
      </c>
      <c r="C234" s="2" t="s">
        <v>40</v>
      </c>
      <c r="D234" s="2" t="s">
        <v>1332</v>
      </c>
      <c r="E234" s="3">
        <v>41902.0</v>
      </c>
      <c r="F234" s="2">
        <v>33504.0</v>
      </c>
      <c r="G234" s="2">
        <v>15229.0</v>
      </c>
      <c r="H234" s="2" t="s">
        <v>42</v>
      </c>
      <c r="I234" s="2" t="s">
        <v>66</v>
      </c>
      <c r="J234" s="2" t="s">
        <v>1604</v>
      </c>
      <c r="K234" s="2" t="s">
        <v>45</v>
      </c>
      <c r="L234" s="2" t="s">
        <v>68</v>
      </c>
      <c r="M234" s="2" t="s">
        <v>1334</v>
      </c>
      <c r="N234" s="2" t="s">
        <v>1605</v>
      </c>
      <c r="O234" s="2">
        <v>7728.0</v>
      </c>
      <c r="P234" s="2">
        <v>1.0</v>
      </c>
      <c r="Q234" s="2" t="s">
        <v>1606</v>
      </c>
      <c r="R234" s="2" t="s">
        <v>50</v>
      </c>
      <c r="S234" s="2">
        <v>64.0</v>
      </c>
      <c r="T234" s="2" t="s">
        <v>84</v>
      </c>
      <c r="U234" s="2">
        <v>0.0</v>
      </c>
      <c r="V234" s="2" t="s">
        <v>50</v>
      </c>
      <c r="W234" s="2" t="s">
        <v>1607</v>
      </c>
      <c r="X234" s="2" t="s">
        <v>53</v>
      </c>
      <c r="Y234" s="2" t="s">
        <v>1608</v>
      </c>
      <c r="Z234" s="2" t="s">
        <v>1609</v>
      </c>
      <c r="AA234" s="2" t="s">
        <v>1610</v>
      </c>
      <c r="AB234" s="2" t="s">
        <v>746</v>
      </c>
      <c r="AC234" s="2" t="s">
        <v>50</v>
      </c>
      <c r="AD234" s="2" t="s">
        <v>1340</v>
      </c>
      <c r="AE234" s="2" t="s">
        <v>1341</v>
      </c>
      <c r="AF234" s="2" t="s">
        <v>1342</v>
      </c>
      <c r="AG234" s="2" t="s">
        <v>50</v>
      </c>
      <c r="AH234" s="2" t="s">
        <v>50</v>
      </c>
      <c r="AI234" s="2" t="s">
        <v>1343</v>
      </c>
      <c r="AJ234" s="2" t="s">
        <v>40</v>
      </c>
      <c r="AK234" s="2" t="s">
        <v>1334</v>
      </c>
      <c r="AL234" s="2" t="s">
        <v>1611</v>
      </c>
    </row>
    <row r="235" ht="15.75" customHeight="1">
      <c r="A235" s="2" t="s">
        <v>1506</v>
      </c>
      <c r="B235" s="2" t="s">
        <v>40</v>
      </c>
      <c r="C235" s="2" t="s">
        <v>40</v>
      </c>
      <c r="D235" s="2" t="s">
        <v>1612</v>
      </c>
      <c r="E235" s="3">
        <v>41896.0</v>
      </c>
      <c r="F235" s="2">
        <v>19420.0</v>
      </c>
      <c r="G235" s="2">
        <v>8827.0</v>
      </c>
      <c r="H235" s="2" t="s">
        <v>190</v>
      </c>
      <c r="I235" s="2" t="s">
        <v>43</v>
      </c>
      <c r="J235" s="2" t="s">
        <v>1613</v>
      </c>
      <c r="K235" s="2" t="s">
        <v>192</v>
      </c>
      <c r="L235" s="2" t="s">
        <v>1614</v>
      </c>
      <c r="M235" s="2" t="s">
        <v>1346</v>
      </c>
      <c r="N235" s="2" t="s">
        <v>1451</v>
      </c>
      <c r="O235" s="2">
        <v>7728.0</v>
      </c>
      <c r="P235" s="2">
        <v>1.0</v>
      </c>
      <c r="Q235" s="2" t="s">
        <v>1615</v>
      </c>
      <c r="R235" s="2">
        <v>4500.0</v>
      </c>
      <c r="S235" s="2">
        <v>30.0</v>
      </c>
      <c r="T235" s="2" t="s">
        <v>84</v>
      </c>
      <c r="U235" s="2">
        <v>0.0</v>
      </c>
      <c r="V235" s="2" t="s">
        <v>85</v>
      </c>
      <c r="W235" s="2" t="s">
        <v>1616</v>
      </c>
      <c r="X235" s="2" t="s">
        <v>50</v>
      </c>
      <c r="Y235" s="2" t="s">
        <v>50</v>
      </c>
      <c r="Z235" s="2" t="s">
        <v>1593</v>
      </c>
      <c r="AA235" s="2" t="s">
        <v>1617</v>
      </c>
      <c r="AB235" s="2" t="s">
        <v>1265</v>
      </c>
      <c r="AC235" s="2" t="s">
        <v>50</v>
      </c>
      <c r="AD235" s="2" t="s">
        <v>90</v>
      </c>
      <c r="AE235" s="2" t="s">
        <v>91</v>
      </c>
      <c r="AF235" s="2" t="s">
        <v>92</v>
      </c>
      <c r="AG235" s="2" t="s">
        <v>50</v>
      </c>
      <c r="AH235" s="2" t="s">
        <v>50</v>
      </c>
      <c r="AI235" s="2" t="s">
        <v>50</v>
      </c>
      <c r="AJ235" s="2" t="s">
        <v>270</v>
      </c>
      <c r="AK235" s="2" t="s">
        <v>271</v>
      </c>
      <c r="AL235" s="2" t="s">
        <v>382</v>
      </c>
    </row>
    <row r="236" ht="15.75" customHeight="1">
      <c r="A236" s="2" t="s">
        <v>1506</v>
      </c>
      <c r="B236" s="2" t="s">
        <v>40</v>
      </c>
      <c r="C236" s="2" t="s">
        <v>40</v>
      </c>
      <c r="D236" s="2" t="s">
        <v>1612</v>
      </c>
      <c r="E236" s="3">
        <v>41896.0</v>
      </c>
      <c r="F236" s="2">
        <v>20160.0</v>
      </c>
      <c r="G236" s="2">
        <v>9164.0</v>
      </c>
      <c r="H236" s="2" t="s">
        <v>190</v>
      </c>
      <c r="I236" s="2" t="s">
        <v>43</v>
      </c>
      <c r="J236" s="2" t="s">
        <v>1613</v>
      </c>
      <c r="K236" s="2" t="s">
        <v>192</v>
      </c>
      <c r="L236" s="2" t="s">
        <v>1618</v>
      </c>
      <c r="M236" s="2" t="s">
        <v>1346</v>
      </c>
      <c r="N236" s="2" t="s">
        <v>1451</v>
      </c>
      <c r="O236" s="2">
        <v>7728.0</v>
      </c>
      <c r="P236" s="2">
        <v>1.0</v>
      </c>
      <c r="Q236" s="2" t="s">
        <v>1619</v>
      </c>
      <c r="R236" s="2">
        <v>4500.0</v>
      </c>
      <c r="S236" s="2">
        <v>36.0</v>
      </c>
      <c r="T236" s="2" t="s">
        <v>84</v>
      </c>
      <c r="U236" s="2">
        <v>0.0</v>
      </c>
      <c r="V236" s="2" t="s">
        <v>85</v>
      </c>
      <c r="W236" s="2" t="s">
        <v>1620</v>
      </c>
      <c r="X236" s="2" t="s">
        <v>50</v>
      </c>
      <c r="Y236" s="2" t="s">
        <v>50</v>
      </c>
      <c r="Z236" s="2" t="s">
        <v>1593</v>
      </c>
      <c r="AA236" s="2" t="s">
        <v>1621</v>
      </c>
      <c r="AB236" s="2" t="s">
        <v>1265</v>
      </c>
      <c r="AC236" s="2" t="s">
        <v>50</v>
      </c>
      <c r="AD236" s="2" t="s">
        <v>90</v>
      </c>
      <c r="AE236" s="2" t="s">
        <v>91</v>
      </c>
      <c r="AF236" s="2" t="s">
        <v>92</v>
      </c>
      <c r="AG236" s="2" t="s">
        <v>50</v>
      </c>
      <c r="AH236" s="2" t="s">
        <v>50</v>
      </c>
      <c r="AI236" s="2" t="s">
        <v>50</v>
      </c>
      <c r="AJ236" s="2" t="s">
        <v>270</v>
      </c>
      <c r="AK236" s="2" t="s">
        <v>271</v>
      </c>
      <c r="AL236" s="2" t="s">
        <v>382</v>
      </c>
    </row>
    <row r="237" ht="15.75" customHeight="1">
      <c r="A237" s="2" t="s">
        <v>1622</v>
      </c>
      <c r="B237" s="2" t="s">
        <v>40</v>
      </c>
      <c r="C237" s="2" t="s">
        <v>40</v>
      </c>
      <c r="D237" s="2" t="s">
        <v>1623</v>
      </c>
      <c r="E237" s="3">
        <v>41896.0</v>
      </c>
      <c r="F237" s="2">
        <v>23960.0</v>
      </c>
      <c r="G237" s="2">
        <v>10891.0</v>
      </c>
      <c r="H237" s="2" t="s">
        <v>190</v>
      </c>
      <c r="I237" s="2" t="s">
        <v>43</v>
      </c>
      <c r="J237" s="2" t="s">
        <v>1613</v>
      </c>
      <c r="K237" s="2" t="s">
        <v>192</v>
      </c>
      <c r="L237" s="2" t="s">
        <v>201</v>
      </c>
      <c r="M237" s="2" t="s">
        <v>1417</v>
      </c>
      <c r="N237" s="2" t="s">
        <v>1624</v>
      </c>
      <c r="O237" s="2">
        <v>7728.0</v>
      </c>
      <c r="P237" s="2">
        <v>1.0</v>
      </c>
      <c r="Q237" s="2" t="s">
        <v>1625</v>
      </c>
      <c r="R237" s="2">
        <v>4500.0</v>
      </c>
      <c r="S237" s="2">
        <v>25.0</v>
      </c>
      <c r="T237" s="2" t="s">
        <v>84</v>
      </c>
      <c r="U237" s="2">
        <v>0.0</v>
      </c>
      <c r="V237" s="2" t="s">
        <v>85</v>
      </c>
      <c r="W237" s="2" t="s">
        <v>1626</v>
      </c>
      <c r="X237" s="2" t="s">
        <v>50</v>
      </c>
      <c r="Y237" s="2" t="s">
        <v>50</v>
      </c>
      <c r="Z237" s="2" t="s">
        <v>1593</v>
      </c>
      <c r="AA237" s="2" t="s">
        <v>1627</v>
      </c>
      <c r="AB237" s="2" t="s">
        <v>1265</v>
      </c>
      <c r="AC237" s="2" t="s">
        <v>50</v>
      </c>
      <c r="AD237" s="2" t="s">
        <v>90</v>
      </c>
      <c r="AE237" s="2" t="s">
        <v>91</v>
      </c>
      <c r="AF237" s="2" t="s">
        <v>92</v>
      </c>
      <c r="AG237" s="2" t="s">
        <v>50</v>
      </c>
      <c r="AH237" s="2" t="s">
        <v>50</v>
      </c>
      <c r="AI237" s="2" t="s">
        <v>50</v>
      </c>
      <c r="AJ237" s="2" t="s">
        <v>270</v>
      </c>
      <c r="AK237" s="2" t="s">
        <v>271</v>
      </c>
      <c r="AL237" s="2" t="s">
        <v>382</v>
      </c>
    </row>
    <row r="238" ht="15.75" customHeight="1">
      <c r="A238" s="2" t="s">
        <v>1628</v>
      </c>
      <c r="B238" s="2" t="s">
        <v>40</v>
      </c>
      <c r="C238" s="2" t="s">
        <v>40</v>
      </c>
      <c r="D238" s="2" t="s">
        <v>653</v>
      </c>
      <c r="E238" s="3">
        <v>41877.0</v>
      </c>
      <c r="F238" s="2">
        <v>22910.0</v>
      </c>
      <c r="G238" s="2">
        <v>10414.0</v>
      </c>
      <c r="H238" s="2" t="s">
        <v>190</v>
      </c>
      <c r="I238" s="2" t="s">
        <v>43</v>
      </c>
      <c r="J238" s="2" t="s">
        <v>1589</v>
      </c>
      <c r="K238" s="2" t="s">
        <v>192</v>
      </c>
      <c r="L238" s="2" t="s">
        <v>1384</v>
      </c>
      <c r="M238" s="2" t="s">
        <v>1598</v>
      </c>
      <c r="N238" s="2" t="s">
        <v>1386</v>
      </c>
      <c r="O238" s="2">
        <v>7728.0</v>
      </c>
      <c r="P238" s="2">
        <v>1.0</v>
      </c>
      <c r="Q238" s="2" t="s">
        <v>1629</v>
      </c>
      <c r="R238" s="2">
        <v>4500.0</v>
      </c>
      <c r="S238" s="2">
        <v>30.0</v>
      </c>
      <c r="T238" s="2" t="s">
        <v>84</v>
      </c>
      <c r="U238" s="2">
        <v>0.0</v>
      </c>
      <c r="V238" s="2" t="s">
        <v>85</v>
      </c>
      <c r="W238" s="2" t="s">
        <v>1630</v>
      </c>
      <c r="X238" s="2" t="s">
        <v>50</v>
      </c>
      <c r="Y238" s="2" t="s">
        <v>50</v>
      </c>
      <c r="Z238" s="2" t="s">
        <v>1631</v>
      </c>
      <c r="AA238" s="2" t="s">
        <v>1632</v>
      </c>
      <c r="AB238" s="2" t="s">
        <v>1265</v>
      </c>
      <c r="AC238" s="2" t="s">
        <v>50</v>
      </c>
      <c r="AD238" s="2" t="s">
        <v>90</v>
      </c>
      <c r="AE238" s="2" t="s">
        <v>91</v>
      </c>
      <c r="AF238" s="2" t="s">
        <v>92</v>
      </c>
      <c r="AG238" s="2" t="s">
        <v>50</v>
      </c>
      <c r="AH238" s="2" t="s">
        <v>50</v>
      </c>
      <c r="AI238" s="2" t="s">
        <v>50</v>
      </c>
      <c r="AJ238" s="2" t="s">
        <v>270</v>
      </c>
      <c r="AK238" s="2" t="s">
        <v>271</v>
      </c>
      <c r="AL238" s="2" t="s">
        <v>382</v>
      </c>
    </row>
    <row r="239" ht="15.75" customHeight="1">
      <c r="A239" s="2" t="s">
        <v>1633</v>
      </c>
      <c r="B239" s="2" t="s">
        <v>40</v>
      </c>
      <c r="C239" s="2" t="s">
        <v>40</v>
      </c>
      <c r="D239" s="2" t="s">
        <v>1612</v>
      </c>
      <c r="E239" s="3">
        <v>41859.0</v>
      </c>
      <c r="F239" s="2">
        <v>41200.0</v>
      </c>
      <c r="G239" s="2">
        <v>18727.0</v>
      </c>
      <c r="H239" s="2" t="s">
        <v>190</v>
      </c>
      <c r="I239" s="2" t="s">
        <v>43</v>
      </c>
      <c r="J239" s="2" t="s">
        <v>1634</v>
      </c>
      <c r="K239" s="2" t="s">
        <v>192</v>
      </c>
      <c r="L239" s="2" t="s">
        <v>1635</v>
      </c>
      <c r="M239" s="2" t="s">
        <v>1346</v>
      </c>
      <c r="N239" s="2" t="s">
        <v>1451</v>
      </c>
      <c r="O239" s="2">
        <v>7728.0</v>
      </c>
      <c r="P239" s="2">
        <v>2.0</v>
      </c>
      <c r="Q239" s="2" t="s">
        <v>1636</v>
      </c>
      <c r="R239" s="2" t="s">
        <v>225</v>
      </c>
      <c r="S239" s="2">
        <v>46.0</v>
      </c>
      <c r="T239" s="2" t="s">
        <v>84</v>
      </c>
      <c r="U239" s="2">
        <v>0.0</v>
      </c>
      <c r="V239" s="2" t="s">
        <v>85</v>
      </c>
      <c r="W239" s="2" t="s">
        <v>1637</v>
      </c>
      <c r="X239" s="2" t="s">
        <v>50</v>
      </c>
      <c r="Y239" s="2" t="s">
        <v>50</v>
      </c>
      <c r="Z239" s="2" t="s">
        <v>1638</v>
      </c>
      <c r="AA239" s="2" t="s">
        <v>1639</v>
      </c>
      <c r="AB239" s="2" t="s">
        <v>57</v>
      </c>
      <c r="AC239" s="2" t="s">
        <v>50</v>
      </c>
      <c r="AD239" s="2" t="s">
        <v>90</v>
      </c>
      <c r="AE239" s="2" t="s">
        <v>91</v>
      </c>
      <c r="AF239" s="2" t="s">
        <v>92</v>
      </c>
      <c r="AG239" s="2" t="s">
        <v>50</v>
      </c>
      <c r="AH239" s="2" t="s">
        <v>50</v>
      </c>
      <c r="AI239" s="2" t="s">
        <v>50</v>
      </c>
      <c r="AJ239" s="2" t="s">
        <v>270</v>
      </c>
      <c r="AK239" s="2" t="s">
        <v>271</v>
      </c>
      <c r="AL239" s="2" t="s">
        <v>382</v>
      </c>
    </row>
    <row r="240" ht="15.75" hidden="1" customHeight="1">
      <c r="A240" s="2" t="s">
        <v>1640</v>
      </c>
      <c r="B240" s="2" t="s">
        <v>911</v>
      </c>
      <c r="C240" s="2" t="s">
        <v>40</v>
      </c>
      <c r="D240" s="2" t="s">
        <v>1641</v>
      </c>
      <c r="E240" s="3">
        <v>41852.0</v>
      </c>
      <c r="F240" s="2">
        <v>78039.0</v>
      </c>
      <c r="G240" s="2">
        <v>35472.0</v>
      </c>
      <c r="H240" s="2" t="s">
        <v>1642</v>
      </c>
      <c r="I240" s="2" t="s">
        <v>43</v>
      </c>
      <c r="J240" s="2" t="s">
        <v>1643</v>
      </c>
      <c r="K240" s="2" t="s">
        <v>737</v>
      </c>
      <c r="L240" s="2" t="s">
        <v>1644</v>
      </c>
      <c r="M240" s="2" t="s">
        <v>1645</v>
      </c>
      <c r="N240" s="2" t="s">
        <v>1646</v>
      </c>
      <c r="O240" s="2">
        <v>7728.0</v>
      </c>
      <c r="P240" s="2">
        <v>2.0</v>
      </c>
      <c r="Q240" s="2" t="s">
        <v>1647</v>
      </c>
      <c r="R240" s="2" t="s">
        <v>1648</v>
      </c>
      <c r="S240" s="2">
        <v>20.0</v>
      </c>
      <c r="T240" s="2" t="s">
        <v>119</v>
      </c>
      <c r="U240" s="2">
        <v>32180.0</v>
      </c>
      <c r="V240" s="2" t="s">
        <v>496</v>
      </c>
      <c r="W240" s="2" t="s">
        <v>1649</v>
      </c>
      <c r="X240" s="2" t="s">
        <v>50</v>
      </c>
      <c r="Y240" s="2" t="s">
        <v>50</v>
      </c>
      <c r="Z240" s="2">
        <v>1408.0</v>
      </c>
      <c r="AA240" s="2" t="s">
        <v>1650</v>
      </c>
      <c r="AB240" s="2" t="s">
        <v>1651</v>
      </c>
      <c r="AC240" s="2" t="s">
        <v>50</v>
      </c>
      <c r="AD240" s="2" t="s">
        <v>1652</v>
      </c>
      <c r="AE240" s="2" t="s">
        <v>1653</v>
      </c>
      <c r="AF240" s="2" t="s">
        <v>1654</v>
      </c>
      <c r="AG240" s="2" t="s">
        <v>1655</v>
      </c>
      <c r="AH240" s="2" t="s">
        <v>1656</v>
      </c>
      <c r="AI240" s="2" t="s">
        <v>1657</v>
      </c>
      <c r="AJ240" s="2" t="s">
        <v>911</v>
      </c>
      <c r="AK240" s="2" t="s">
        <v>1645</v>
      </c>
      <c r="AL240" s="2" t="s">
        <v>1658</v>
      </c>
    </row>
    <row r="241" ht="15.75" customHeight="1">
      <c r="A241" s="2" t="s">
        <v>1659</v>
      </c>
      <c r="B241" s="2" t="s">
        <v>40</v>
      </c>
      <c r="C241" s="2" t="s">
        <v>40</v>
      </c>
      <c r="D241" s="2" t="s">
        <v>653</v>
      </c>
      <c r="E241" s="3">
        <v>41851.0</v>
      </c>
      <c r="F241" s="2">
        <v>21820.0</v>
      </c>
      <c r="G241" s="2">
        <v>9918.0</v>
      </c>
      <c r="H241" s="2" t="s">
        <v>190</v>
      </c>
      <c r="I241" s="2" t="s">
        <v>43</v>
      </c>
      <c r="J241" s="2" t="s">
        <v>1660</v>
      </c>
      <c r="K241" s="2" t="s">
        <v>192</v>
      </c>
      <c r="L241" s="2" t="s">
        <v>1384</v>
      </c>
      <c r="M241" s="2" t="s">
        <v>1467</v>
      </c>
      <c r="N241" s="2" t="s">
        <v>1160</v>
      </c>
      <c r="O241" s="2">
        <v>7728.0</v>
      </c>
      <c r="P241" s="2">
        <v>1.0</v>
      </c>
      <c r="Q241" s="2" t="s">
        <v>1661</v>
      </c>
      <c r="R241" s="2">
        <v>4500.0</v>
      </c>
      <c r="S241" s="2">
        <v>28.0</v>
      </c>
      <c r="T241" s="2" t="s">
        <v>84</v>
      </c>
      <c r="U241" s="2">
        <v>0.0</v>
      </c>
      <c r="V241" s="2" t="s">
        <v>85</v>
      </c>
      <c r="W241" s="2" t="s">
        <v>1662</v>
      </c>
      <c r="X241" s="2" t="s">
        <v>50</v>
      </c>
      <c r="Y241" s="2" t="s">
        <v>50</v>
      </c>
      <c r="Z241" s="2" t="s">
        <v>1663</v>
      </c>
      <c r="AA241" s="2" t="s">
        <v>1664</v>
      </c>
      <c r="AB241" s="2" t="s">
        <v>57</v>
      </c>
      <c r="AC241" s="2" t="s">
        <v>50</v>
      </c>
      <c r="AD241" s="2" t="s">
        <v>90</v>
      </c>
      <c r="AE241" s="2" t="s">
        <v>91</v>
      </c>
      <c r="AF241" s="2" t="s">
        <v>92</v>
      </c>
      <c r="AG241" s="2" t="s">
        <v>50</v>
      </c>
      <c r="AH241" s="2" t="s">
        <v>50</v>
      </c>
      <c r="AI241" s="2" t="s">
        <v>50</v>
      </c>
      <c r="AJ241" s="2" t="s">
        <v>270</v>
      </c>
      <c r="AK241" s="2" t="s">
        <v>271</v>
      </c>
      <c r="AL241" s="2" t="s">
        <v>382</v>
      </c>
    </row>
    <row r="242" ht="15.75" customHeight="1">
      <c r="A242" s="2" t="s">
        <v>1665</v>
      </c>
      <c r="B242" s="2" t="s">
        <v>40</v>
      </c>
      <c r="C242" s="2" t="s">
        <v>40</v>
      </c>
      <c r="D242" s="2" t="s">
        <v>1666</v>
      </c>
      <c r="E242" s="3">
        <v>41823.0</v>
      </c>
      <c r="F242" s="2">
        <v>21930.0</v>
      </c>
      <c r="G242" s="2">
        <v>9968.0</v>
      </c>
      <c r="H242" s="2" t="s">
        <v>190</v>
      </c>
      <c r="I242" s="2" t="s">
        <v>43</v>
      </c>
      <c r="J242" s="2" t="s">
        <v>1589</v>
      </c>
      <c r="K242" s="2" t="s">
        <v>192</v>
      </c>
      <c r="L242" s="2" t="s">
        <v>201</v>
      </c>
      <c r="M242" s="2" t="s">
        <v>1417</v>
      </c>
      <c r="N242" s="2" t="s">
        <v>1667</v>
      </c>
      <c r="O242" s="2">
        <v>7728.0</v>
      </c>
      <c r="P242" s="2">
        <v>1.0</v>
      </c>
      <c r="Q242" s="2" t="s">
        <v>1668</v>
      </c>
      <c r="R242" s="2">
        <v>4500.0</v>
      </c>
      <c r="S242" s="2">
        <v>151.0</v>
      </c>
      <c r="T242" s="2" t="s">
        <v>84</v>
      </c>
      <c r="U242" s="2">
        <v>0.0</v>
      </c>
      <c r="V242" s="2" t="s">
        <v>85</v>
      </c>
      <c r="W242" s="2" t="s">
        <v>1669</v>
      </c>
      <c r="X242" s="2" t="s">
        <v>50</v>
      </c>
      <c r="Y242" s="2" t="s">
        <v>50</v>
      </c>
      <c r="Z242" s="2" t="s">
        <v>1670</v>
      </c>
      <c r="AA242" s="2" t="s">
        <v>1671</v>
      </c>
      <c r="AB242" s="2" t="s">
        <v>1265</v>
      </c>
      <c r="AC242" s="2" t="s">
        <v>50</v>
      </c>
      <c r="AD242" s="2" t="s">
        <v>90</v>
      </c>
      <c r="AE242" s="2" t="s">
        <v>91</v>
      </c>
      <c r="AF242" s="2" t="s">
        <v>92</v>
      </c>
      <c r="AG242" s="2" t="s">
        <v>50</v>
      </c>
      <c r="AH242" s="2" t="s">
        <v>50</v>
      </c>
      <c r="AI242" s="2" t="s">
        <v>50</v>
      </c>
      <c r="AJ242" s="2" t="s">
        <v>270</v>
      </c>
      <c r="AK242" s="2" t="s">
        <v>271</v>
      </c>
      <c r="AL242" s="2" t="s">
        <v>382</v>
      </c>
    </row>
    <row r="243" ht="15.75" customHeight="1">
      <c r="A243" s="2" t="s">
        <v>1672</v>
      </c>
      <c r="B243" s="2" t="s">
        <v>40</v>
      </c>
      <c r="C243" s="2" t="s">
        <v>40</v>
      </c>
      <c r="D243" s="2" t="s">
        <v>1612</v>
      </c>
      <c r="E243" s="3">
        <v>41810.0</v>
      </c>
      <c r="F243" s="2">
        <v>74930.0</v>
      </c>
      <c r="G243" s="2">
        <v>34059.0</v>
      </c>
      <c r="H243" s="2" t="s">
        <v>190</v>
      </c>
      <c r="I243" s="2" t="s">
        <v>43</v>
      </c>
      <c r="J243" s="2" t="s">
        <v>1634</v>
      </c>
      <c r="K243" s="2" t="s">
        <v>192</v>
      </c>
      <c r="L243" s="2" t="s">
        <v>1673</v>
      </c>
      <c r="M243" s="2" t="s">
        <v>1674</v>
      </c>
      <c r="N243" s="2" t="s">
        <v>1451</v>
      </c>
      <c r="O243" s="2">
        <v>7728.0</v>
      </c>
      <c r="P243" s="2">
        <v>4.0</v>
      </c>
      <c r="Q243" s="2" t="s">
        <v>1675</v>
      </c>
      <c r="R243" s="2" t="s">
        <v>1676</v>
      </c>
      <c r="S243" s="2">
        <v>85.0</v>
      </c>
      <c r="T243" s="2" t="s">
        <v>84</v>
      </c>
      <c r="U243" s="2">
        <v>0.0</v>
      </c>
      <c r="V243" s="2" t="s">
        <v>85</v>
      </c>
      <c r="W243" s="2" t="s">
        <v>1677</v>
      </c>
      <c r="X243" s="2" t="s">
        <v>50</v>
      </c>
      <c r="Y243" s="2" t="s">
        <v>50</v>
      </c>
      <c r="Z243" s="2" t="s">
        <v>1678</v>
      </c>
      <c r="AA243" s="2" t="s">
        <v>1679</v>
      </c>
      <c r="AB243" s="2" t="s">
        <v>57</v>
      </c>
      <c r="AC243" s="2" t="s">
        <v>50</v>
      </c>
      <c r="AD243" s="2" t="s">
        <v>90</v>
      </c>
      <c r="AE243" s="2" t="s">
        <v>91</v>
      </c>
      <c r="AF243" s="2" t="s">
        <v>92</v>
      </c>
      <c r="AG243" s="2" t="s">
        <v>50</v>
      </c>
      <c r="AH243" s="2" t="s">
        <v>50</v>
      </c>
      <c r="AI243" s="2" t="s">
        <v>50</v>
      </c>
      <c r="AJ243" s="2" t="s">
        <v>270</v>
      </c>
      <c r="AK243" s="2" t="s">
        <v>271</v>
      </c>
      <c r="AL243" s="2" t="s">
        <v>382</v>
      </c>
    </row>
    <row r="244" ht="15.75" customHeight="1">
      <c r="A244" s="2" t="s">
        <v>1680</v>
      </c>
      <c r="B244" s="2" t="s">
        <v>40</v>
      </c>
      <c r="C244" s="2" t="s">
        <v>40</v>
      </c>
      <c r="D244" s="2" t="s">
        <v>1612</v>
      </c>
      <c r="E244" s="3">
        <v>41791.0</v>
      </c>
      <c r="F244" s="2">
        <v>10410.0</v>
      </c>
      <c r="G244" s="2">
        <v>4732.0</v>
      </c>
      <c r="H244" s="2" t="s">
        <v>190</v>
      </c>
      <c r="I244" s="2" t="s">
        <v>43</v>
      </c>
      <c r="J244" s="2" t="s">
        <v>1681</v>
      </c>
      <c r="K244" s="2" t="s">
        <v>192</v>
      </c>
      <c r="L244" s="2" t="s">
        <v>1682</v>
      </c>
      <c r="M244" s="2" t="s">
        <v>1683</v>
      </c>
      <c r="N244" s="2" t="s">
        <v>1451</v>
      </c>
      <c r="O244" s="2">
        <v>7728.0</v>
      </c>
      <c r="P244" s="2">
        <v>1.0</v>
      </c>
      <c r="Q244" s="2" t="s">
        <v>1684</v>
      </c>
      <c r="R244" s="2">
        <v>4500.0</v>
      </c>
      <c r="S244" s="2">
        <v>25.0</v>
      </c>
      <c r="T244" s="2" t="s">
        <v>84</v>
      </c>
      <c r="U244" s="2">
        <v>0.0</v>
      </c>
      <c r="V244" s="2" t="s">
        <v>85</v>
      </c>
      <c r="W244" s="2" t="s">
        <v>1685</v>
      </c>
      <c r="X244" s="2" t="s">
        <v>50</v>
      </c>
      <c r="Y244" s="2" t="s">
        <v>50</v>
      </c>
      <c r="Z244" s="2" t="s">
        <v>1686</v>
      </c>
      <c r="AA244" s="2" t="s">
        <v>1687</v>
      </c>
      <c r="AB244" s="2" t="s">
        <v>1210</v>
      </c>
      <c r="AC244" s="2" t="s">
        <v>50</v>
      </c>
      <c r="AD244" s="2" t="s">
        <v>90</v>
      </c>
      <c r="AE244" s="2" t="s">
        <v>91</v>
      </c>
      <c r="AF244" s="2" t="s">
        <v>92</v>
      </c>
      <c r="AG244" s="2" t="s">
        <v>50</v>
      </c>
      <c r="AH244" s="2" t="s">
        <v>50</v>
      </c>
      <c r="AI244" s="2" t="s">
        <v>50</v>
      </c>
      <c r="AJ244" s="2" t="s">
        <v>270</v>
      </c>
      <c r="AK244" s="2" t="s">
        <v>271</v>
      </c>
      <c r="AL244" s="2" t="s">
        <v>382</v>
      </c>
    </row>
    <row r="245" ht="15.75" customHeight="1">
      <c r="A245" s="2" t="s">
        <v>1688</v>
      </c>
      <c r="B245" s="2" t="s">
        <v>40</v>
      </c>
      <c r="C245" s="2" t="s">
        <v>40</v>
      </c>
      <c r="D245" s="2" t="s">
        <v>1666</v>
      </c>
      <c r="E245" s="3">
        <v>41791.0</v>
      </c>
      <c r="F245" s="2">
        <v>24960.0</v>
      </c>
      <c r="G245" s="2">
        <v>11345.0</v>
      </c>
      <c r="H245" s="2" t="s">
        <v>190</v>
      </c>
      <c r="I245" s="2" t="s">
        <v>43</v>
      </c>
      <c r="J245" s="2" t="s">
        <v>1681</v>
      </c>
      <c r="K245" s="2" t="s">
        <v>192</v>
      </c>
      <c r="L245" s="2" t="s">
        <v>201</v>
      </c>
      <c r="M245" s="2" t="s">
        <v>1689</v>
      </c>
      <c r="N245" s="2" t="s">
        <v>1690</v>
      </c>
      <c r="O245" s="2">
        <v>7728.0</v>
      </c>
      <c r="P245" s="2">
        <v>1.0</v>
      </c>
      <c r="Q245" s="2" t="s">
        <v>1691</v>
      </c>
      <c r="R245" s="2">
        <v>4500.0</v>
      </c>
      <c r="S245" s="2">
        <v>276.0</v>
      </c>
      <c r="T245" s="2" t="s">
        <v>84</v>
      </c>
      <c r="U245" s="2">
        <v>0.0</v>
      </c>
      <c r="V245" s="2" t="s">
        <v>85</v>
      </c>
      <c r="W245" s="2" t="s">
        <v>1692</v>
      </c>
      <c r="X245" s="2" t="s">
        <v>50</v>
      </c>
      <c r="Y245" s="2" t="s">
        <v>50</v>
      </c>
      <c r="Z245" s="2" t="s">
        <v>1686</v>
      </c>
      <c r="AA245" s="2" t="s">
        <v>1693</v>
      </c>
      <c r="AB245" s="2" t="s">
        <v>1210</v>
      </c>
      <c r="AC245" s="2" t="s">
        <v>50</v>
      </c>
      <c r="AD245" s="2" t="s">
        <v>90</v>
      </c>
      <c r="AE245" s="2" t="s">
        <v>91</v>
      </c>
      <c r="AF245" s="2" t="s">
        <v>92</v>
      </c>
      <c r="AG245" s="2" t="s">
        <v>50</v>
      </c>
      <c r="AH245" s="2" t="s">
        <v>50</v>
      </c>
      <c r="AI245" s="2" t="s">
        <v>50</v>
      </c>
      <c r="AJ245" s="2" t="s">
        <v>270</v>
      </c>
      <c r="AK245" s="2" t="s">
        <v>271</v>
      </c>
      <c r="AL245" s="2" t="s">
        <v>382</v>
      </c>
    </row>
    <row r="246" ht="15.75" customHeight="1">
      <c r="A246" s="2" t="s">
        <v>1694</v>
      </c>
      <c r="B246" s="2" t="s">
        <v>40</v>
      </c>
      <c r="C246" s="2" t="s">
        <v>40</v>
      </c>
      <c r="D246" s="2" t="s">
        <v>1612</v>
      </c>
      <c r="E246" s="3">
        <v>41756.0</v>
      </c>
      <c r="F246" s="2">
        <v>20430.0</v>
      </c>
      <c r="G246" s="2">
        <v>9286.0</v>
      </c>
      <c r="H246" s="2" t="s">
        <v>190</v>
      </c>
      <c r="I246" s="2" t="s">
        <v>43</v>
      </c>
      <c r="J246" s="2" t="s">
        <v>1660</v>
      </c>
      <c r="K246" s="2" t="s">
        <v>192</v>
      </c>
      <c r="L246" s="2" t="s">
        <v>1695</v>
      </c>
      <c r="M246" s="2" t="s">
        <v>1346</v>
      </c>
      <c r="N246" s="2" t="s">
        <v>1451</v>
      </c>
      <c r="O246" s="2">
        <v>7728.0</v>
      </c>
      <c r="P246" s="2">
        <v>1.0</v>
      </c>
      <c r="Q246" s="2" t="s">
        <v>1696</v>
      </c>
      <c r="R246" s="2">
        <v>4500.0</v>
      </c>
      <c r="S246" s="2">
        <v>25.0</v>
      </c>
      <c r="T246" s="2" t="s">
        <v>84</v>
      </c>
      <c r="U246" s="2">
        <v>0.0</v>
      </c>
      <c r="V246" s="2" t="s">
        <v>85</v>
      </c>
      <c r="W246" s="2" t="s">
        <v>1697</v>
      </c>
      <c r="X246" s="2" t="s">
        <v>50</v>
      </c>
      <c r="Y246" s="2" t="s">
        <v>50</v>
      </c>
      <c r="Z246" s="2" t="s">
        <v>1698</v>
      </c>
      <c r="AA246" s="2" t="s">
        <v>1699</v>
      </c>
      <c r="AB246" s="2" t="s">
        <v>57</v>
      </c>
      <c r="AC246" s="2" t="s">
        <v>50</v>
      </c>
      <c r="AD246" s="2" t="s">
        <v>90</v>
      </c>
      <c r="AE246" s="2" t="s">
        <v>91</v>
      </c>
      <c r="AF246" s="2" t="s">
        <v>92</v>
      </c>
      <c r="AG246" s="2" t="s">
        <v>50</v>
      </c>
      <c r="AH246" s="2" t="s">
        <v>50</v>
      </c>
      <c r="AI246" s="2" t="s">
        <v>50</v>
      </c>
      <c r="AJ246" s="2" t="s">
        <v>270</v>
      </c>
      <c r="AK246" s="2" t="s">
        <v>271</v>
      </c>
      <c r="AL246" s="2" t="s">
        <v>382</v>
      </c>
    </row>
    <row r="247" ht="15.75" customHeight="1">
      <c r="A247" s="2" t="s">
        <v>1700</v>
      </c>
      <c r="B247" s="2" t="s">
        <v>40</v>
      </c>
      <c r="C247" s="2" t="s">
        <v>40</v>
      </c>
      <c r="D247" s="2" t="s">
        <v>653</v>
      </c>
      <c r="E247" s="3">
        <v>41756.0</v>
      </c>
      <c r="F247" s="2">
        <v>14730.0</v>
      </c>
      <c r="G247" s="2">
        <v>6695.0</v>
      </c>
      <c r="H247" s="2" t="s">
        <v>190</v>
      </c>
      <c r="I247" s="2" t="s">
        <v>43</v>
      </c>
      <c r="J247" s="2" t="s">
        <v>1660</v>
      </c>
      <c r="K247" s="2" t="s">
        <v>192</v>
      </c>
      <c r="L247" s="2" t="s">
        <v>1701</v>
      </c>
      <c r="M247" s="2" t="s">
        <v>1467</v>
      </c>
      <c r="N247" s="2" t="s">
        <v>1160</v>
      </c>
      <c r="O247" s="2">
        <v>7728.0</v>
      </c>
      <c r="P247" s="2">
        <v>1.0</v>
      </c>
      <c r="Q247" s="2" t="s">
        <v>1702</v>
      </c>
      <c r="R247" s="2">
        <v>4500.0</v>
      </c>
      <c r="S247" s="2">
        <v>40.0</v>
      </c>
      <c r="T247" s="2" t="s">
        <v>84</v>
      </c>
      <c r="U247" s="2">
        <v>0.0</v>
      </c>
      <c r="V247" s="2" t="s">
        <v>85</v>
      </c>
      <c r="W247" s="2" t="s">
        <v>1703</v>
      </c>
      <c r="X247" s="2" t="s">
        <v>50</v>
      </c>
      <c r="Y247" s="2" t="s">
        <v>50</v>
      </c>
      <c r="Z247" s="2" t="s">
        <v>1698</v>
      </c>
      <c r="AA247" s="2" t="s">
        <v>1704</v>
      </c>
      <c r="AB247" s="2" t="s">
        <v>57</v>
      </c>
      <c r="AC247" s="2" t="s">
        <v>50</v>
      </c>
      <c r="AD247" s="2" t="s">
        <v>90</v>
      </c>
      <c r="AE247" s="2" t="s">
        <v>91</v>
      </c>
      <c r="AF247" s="2" t="s">
        <v>92</v>
      </c>
      <c r="AG247" s="2" t="s">
        <v>50</v>
      </c>
      <c r="AH247" s="2" t="s">
        <v>50</v>
      </c>
      <c r="AI247" s="2" t="s">
        <v>50</v>
      </c>
      <c r="AJ247" s="2" t="s">
        <v>270</v>
      </c>
      <c r="AK247" s="2" t="s">
        <v>271</v>
      </c>
      <c r="AL247" s="2" t="s">
        <v>382</v>
      </c>
    </row>
    <row r="248" ht="15.75" customHeight="1">
      <c r="A248" s="2" t="s">
        <v>1705</v>
      </c>
      <c r="B248" s="2" t="s">
        <v>40</v>
      </c>
      <c r="C248" s="2" t="s">
        <v>40</v>
      </c>
      <c r="D248" s="2" t="s">
        <v>653</v>
      </c>
      <c r="E248" s="3">
        <v>41756.0</v>
      </c>
      <c r="F248" s="2">
        <v>15530.0</v>
      </c>
      <c r="G248" s="2">
        <v>7059.0</v>
      </c>
      <c r="H248" s="2" t="s">
        <v>190</v>
      </c>
      <c r="I248" s="2" t="s">
        <v>43</v>
      </c>
      <c r="J248" s="2" t="s">
        <v>1660</v>
      </c>
      <c r="K248" s="2" t="s">
        <v>192</v>
      </c>
      <c r="L248" s="2" t="s">
        <v>1701</v>
      </c>
      <c r="M248" s="2" t="s">
        <v>1467</v>
      </c>
      <c r="N248" s="2" t="s">
        <v>1160</v>
      </c>
      <c r="O248" s="2">
        <v>7728.0</v>
      </c>
      <c r="P248" s="2">
        <v>1.0</v>
      </c>
      <c r="Q248" s="2" t="s">
        <v>1706</v>
      </c>
      <c r="R248" s="2">
        <v>4500.0</v>
      </c>
      <c r="S248" s="2">
        <v>25.0</v>
      </c>
      <c r="T248" s="2" t="s">
        <v>84</v>
      </c>
      <c r="U248" s="2">
        <v>0.0</v>
      </c>
      <c r="V248" s="2" t="s">
        <v>85</v>
      </c>
      <c r="W248" s="2" t="s">
        <v>1707</v>
      </c>
      <c r="X248" s="2" t="s">
        <v>50</v>
      </c>
      <c r="Y248" s="2" t="s">
        <v>50</v>
      </c>
      <c r="Z248" s="2" t="s">
        <v>1698</v>
      </c>
      <c r="AA248" s="2" t="s">
        <v>1708</v>
      </c>
      <c r="AB248" s="2" t="s">
        <v>57</v>
      </c>
      <c r="AC248" s="2" t="s">
        <v>50</v>
      </c>
      <c r="AD248" s="2" t="s">
        <v>90</v>
      </c>
      <c r="AE248" s="2" t="s">
        <v>91</v>
      </c>
      <c r="AF248" s="2" t="s">
        <v>92</v>
      </c>
      <c r="AG248" s="2" t="s">
        <v>50</v>
      </c>
      <c r="AH248" s="2" t="s">
        <v>50</v>
      </c>
      <c r="AI248" s="2" t="s">
        <v>50</v>
      </c>
      <c r="AJ248" s="2" t="s">
        <v>270</v>
      </c>
      <c r="AK248" s="2" t="s">
        <v>271</v>
      </c>
      <c r="AL248" s="2" t="s">
        <v>382</v>
      </c>
    </row>
    <row r="249" ht="15.75" customHeight="1">
      <c r="A249" s="2" t="s">
        <v>1709</v>
      </c>
      <c r="B249" s="2" t="s">
        <v>40</v>
      </c>
      <c r="C249" s="2" t="s">
        <v>40</v>
      </c>
      <c r="D249" s="2" t="s">
        <v>653</v>
      </c>
      <c r="E249" s="3">
        <v>41724.0</v>
      </c>
      <c r="F249" s="2">
        <v>13310.0</v>
      </c>
      <c r="G249" s="2">
        <v>6050.0</v>
      </c>
      <c r="H249" s="2" t="s">
        <v>190</v>
      </c>
      <c r="I249" s="2" t="s">
        <v>43</v>
      </c>
      <c r="J249" s="2" t="s">
        <v>1589</v>
      </c>
      <c r="K249" s="2" t="s">
        <v>192</v>
      </c>
      <c r="L249" s="2" t="s">
        <v>1701</v>
      </c>
      <c r="M249" s="2" t="s">
        <v>1467</v>
      </c>
      <c r="N249" s="2" t="s">
        <v>1160</v>
      </c>
      <c r="O249" s="2">
        <v>7728.0</v>
      </c>
      <c r="P249" s="2">
        <v>1.0</v>
      </c>
      <c r="Q249" s="2" t="s">
        <v>1710</v>
      </c>
      <c r="R249" s="2">
        <v>4500.0</v>
      </c>
      <c r="S249" s="2">
        <v>32.0</v>
      </c>
      <c r="T249" s="2" t="s">
        <v>84</v>
      </c>
      <c r="U249" s="2">
        <v>0.0</v>
      </c>
      <c r="V249" s="2" t="s">
        <v>85</v>
      </c>
      <c r="W249" s="2" t="s">
        <v>1711</v>
      </c>
      <c r="X249" s="2" t="s">
        <v>50</v>
      </c>
      <c r="Y249" s="2" t="s">
        <v>50</v>
      </c>
      <c r="Z249" s="2" t="s">
        <v>1686</v>
      </c>
      <c r="AA249" s="2" t="s">
        <v>1712</v>
      </c>
      <c r="AB249" s="2" t="s">
        <v>1265</v>
      </c>
      <c r="AC249" s="2" t="s">
        <v>50</v>
      </c>
      <c r="AD249" s="2" t="s">
        <v>90</v>
      </c>
      <c r="AE249" s="2" t="s">
        <v>91</v>
      </c>
      <c r="AF249" s="2" t="s">
        <v>92</v>
      </c>
      <c r="AG249" s="2" t="s">
        <v>50</v>
      </c>
      <c r="AH249" s="2" t="s">
        <v>50</v>
      </c>
      <c r="AI249" s="2" t="s">
        <v>50</v>
      </c>
      <c r="AJ249" s="2" t="s">
        <v>270</v>
      </c>
      <c r="AK249" s="2" t="s">
        <v>271</v>
      </c>
      <c r="AL249" s="2" t="s">
        <v>382</v>
      </c>
    </row>
    <row r="250" ht="15.75" customHeight="1">
      <c r="A250" s="2" t="s">
        <v>1713</v>
      </c>
      <c r="B250" s="2" t="s">
        <v>40</v>
      </c>
      <c r="C250" s="2" t="s">
        <v>40</v>
      </c>
      <c r="D250" s="2" t="s">
        <v>653</v>
      </c>
      <c r="E250" s="3">
        <v>41712.0</v>
      </c>
      <c r="F250" s="2">
        <v>16200.0</v>
      </c>
      <c r="G250" s="2">
        <v>7364.0</v>
      </c>
      <c r="H250" s="2" t="s">
        <v>190</v>
      </c>
      <c r="I250" s="2" t="s">
        <v>43</v>
      </c>
      <c r="J250" s="2" t="s">
        <v>1596</v>
      </c>
      <c r="K250" s="2" t="s">
        <v>192</v>
      </c>
      <c r="L250" s="2" t="s">
        <v>1701</v>
      </c>
      <c r="M250" s="2" t="s">
        <v>1467</v>
      </c>
      <c r="N250" s="2" t="s">
        <v>1160</v>
      </c>
      <c r="O250" s="2">
        <v>7728.0</v>
      </c>
      <c r="P250" s="2">
        <v>1.0</v>
      </c>
      <c r="Q250" s="2" t="s">
        <v>1714</v>
      </c>
      <c r="R250" s="2">
        <v>4500.0</v>
      </c>
      <c r="S250" s="2">
        <v>28.0</v>
      </c>
      <c r="T250" s="2" t="s">
        <v>84</v>
      </c>
      <c r="U250" s="2">
        <v>0.0</v>
      </c>
      <c r="V250" s="2" t="s">
        <v>85</v>
      </c>
      <c r="W250" s="2" t="s">
        <v>1715</v>
      </c>
      <c r="X250" s="2" t="s">
        <v>50</v>
      </c>
      <c r="Y250" s="2" t="s">
        <v>50</v>
      </c>
      <c r="Z250" s="2" t="s">
        <v>1716</v>
      </c>
      <c r="AA250" s="2" t="s">
        <v>1717</v>
      </c>
      <c r="AB250" s="2" t="s">
        <v>110</v>
      </c>
      <c r="AC250" s="2" t="s">
        <v>50</v>
      </c>
      <c r="AD250" s="2" t="s">
        <v>90</v>
      </c>
      <c r="AE250" s="2" t="s">
        <v>91</v>
      </c>
      <c r="AF250" s="2" t="s">
        <v>92</v>
      </c>
      <c r="AG250" s="2" t="s">
        <v>50</v>
      </c>
      <c r="AH250" s="2" t="s">
        <v>50</v>
      </c>
      <c r="AI250" s="2" t="s">
        <v>50</v>
      </c>
      <c r="AJ250" s="2" t="s">
        <v>270</v>
      </c>
      <c r="AK250" s="2" t="s">
        <v>271</v>
      </c>
      <c r="AL250" s="2" t="s">
        <v>382</v>
      </c>
    </row>
    <row r="251" ht="15.75" customHeight="1">
      <c r="A251" s="2" t="s">
        <v>1718</v>
      </c>
      <c r="B251" s="2" t="s">
        <v>40</v>
      </c>
      <c r="C251" s="2" t="s">
        <v>40</v>
      </c>
      <c r="D251" s="2" t="s">
        <v>653</v>
      </c>
      <c r="E251" s="3">
        <v>41712.0</v>
      </c>
      <c r="F251" s="2">
        <v>17370.0</v>
      </c>
      <c r="G251" s="2">
        <v>7895.0</v>
      </c>
      <c r="H251" s="2" t="s">
        <v>190</v>
      </c>
      <c r="I251" s="2" t="s">
        <v>43</v>
      </c>
      <c r="J251" s="2" t="s">
        <v>1596</v>
      </c>
      <c r="K251" s="2" t="s">
        <v>192</v>
      </c>
      <c r="L251" s="2" t="s">
        <v>1701</v>
      </c>
      <c r="M251" s="2" t="s">
        <v>1467</v>
      </c>
      <c r="N251" s="2" t="s">
        <v>1160</v>
      </c>
      <c r="O251" s="2">
        <v>7728.0</v>
      </c>
      <c r="P251" s="2">
        <v>1.0</v>
      </c>
      <c r="Q251" s="2" t="s">
        <v>1719</v>
      </c>
      <c r="R251" s="2">
        <v>4500.0</v>
      </c>
      <c r="S251" s="2">
        <v>25.0</v>
      </c>
      <c r="T251" s="2" t="s">
        <v>84</v>
      </c>
      <c r="U251" s="2">
        <v>0.0</v>
      </c>
      <c r="V251" s="2" t="s">
        <v>85</v>
      </c>
      <c r="W251" s="2" t="s">
        <v>1720</v>
      </c>
      <c r="X251" s="2" t="s">
        <v>50</v>
      </c>
      <c r="Y251" s="2" t="s">
        <v>50</v>
      </c>
      <c r="Z251" s="2" t="s">
        <v>1716</v>
      </c>
      <c r="AA251" s="2" t="s">
        <v>1721</v>
      </c>
      <c r="AB251" s="2" t="s">
        <v>110</v>
      </c>
      <c r="AC251" s="2" t="s">
        <v>50</v>
      </c>
      <c r="AD251" s="2" t="s">
        <v>90</v>
      </c>
      <c r="AE251" s="2" t="s">
        <v>91</v>
      </c>
      <c r="AF251" s="2" t="s">
        <v>92</v>
      </c>
      <c r="AG251" s="2" t="s">
        <v>50</v>
      </c>
      <c r="AH251" s="2" t="s">
        <v>50</v>
      </c>
      <c r="AI251" s="2" t="s">
        <v>50</v>
      </c>
      <c r="AJ251" s="2" t="s">
        <v>270</v>
      </c>
      <c r="AK251" s="2" t="s">
        <v>271</v>
      </c>
      <c r="AL251" s="2" t="s">
        <v>382</v>
      </c>
    </row>
    <row r="252" ht="15.75" customHeight="1">
      <c r="A252" s="2" t="s">
        <v>1722</v>
      </c>
      <c r="B252" s="2" t="s">
        <v>40</v>
      </c>
      <c r="C252" s="2" t="s">
        <v>40</v>
      </c>
      <c r="D252" s="2" t="s">
        <v>1612</v>
      </c>
      <c r="E252" s="3">
        <v>41704.0</v>
      </c>
      <c r="F252" s="2">
        <v>23870.0</v>
      </c>
      <c r="G252" s="2">
        <v>10850.0</v>
      </c>
      <c r="H252" s="2" t="s">
        <v>190</v>
      </c>
      <c r="I252" s="2" t="s">
        <v>43</v>
      </c>
      <c r="J252" s="2" t="s">
        <v>1660</v>
      </c>
      <c r="K252" s="2" t="s">
        <v>192</v>
      </c>
      <c r="L252" s="2" t="s">
        <v>1723</v>
      </c>
      <c r="M252" s="2" t="s">
        <v>1346</v>
      </c>
      <c r="N252" s="2" t="s">
        <v>1451</v>
      </c>
      <c r="O252" s="2">
        <v>7728.0</v>
      </c>
      <c r="P252" s="2">
        <v>1.0</v>
      </c>
      <c r="Q252" s="2" t="s">
        <v>1724</v>
      </c>
      <c r="R252" s="2">
        <v>4200.0</v>
      </c>
      <c r="S252" s="2">
        <v>225.0</v>
      </c>
      <c r="T252" s="2" t="s">
        <v>84</v>
      </c>
      <c r="U252" s="2">
        <v>0.0</v>
      </c>
      <c r="V252" s="2" t="s">
        <v>85</v>
      </c>
      <c r="W252" s="2" t="s">
        <v>1725</v>
      </c>
      <c r="X252" s="2" t="s">
        <v>50</v>
      </c>
      <c r="Y252" s="2" t="s">
        <v>50</v>
      </c>
      <c r="Z252" s="2" t="s">
        <v>1726</v>
      </c>
      <c r="AA252" s="2" t="s">
        <v>1727</v>
      </c>
      <c r="AB252" s="2" t="s">
        <v>57</v>
      </c>
      <c r="AC252" s="2" t="s">
        <v>50</v>
      </c>
      <c r="AD252" s="2" t="s">
        <v>90</v>
      </c>
      <c r="AE252" s="2" t="s">
        <v>91</v>
      </c>
      <c r="AF252" s="2" t="s">
        <v>92</v>
      </c>
      <c r="AG252" s="2" t="s">
        <v>50</v>
      </c>
      <c r="AH252" s="2" t="s">
        <v>50</v>
      </c>
      <c r="AI252" s="2" t="s">
        <v>50</v>
      </c>
      <c r="AJ252" s="2" t="s">
        <v>270</v>
      </c>
      <c r="AK252" s="2" t="s">
        <v>271</v>
      </c>
      <c r="AL252" s="2" t="s">
        <v>382</v>
      </c>
    </row>
    <row r="253" ht="15.75" customHeight="1">
      <c r="A253" s="2" t="s">
        <v>1694</v>
      </c>
      <c r="B253" s="2" t="s">
        <v>40</v>
      </c>
      <c r="C253" s="2" t="s">
        <v>40</v>
      </c>
      <c r="D253" s="2" t="s">
        <v>1612</v>
      </c>
      <c r="E253" s="3">
        <v>41671.0</v>
      </c>
      <c r="F253" s="2">
        <v>15640.0</v>
      </c>
      <c r="G253" s="2">
        <v>7109.0</v>
      </c>
      <c r="H253" s="2" t="s">
        <v>190</v>
      </c>
      <c r="I253" s="2" t="s">
        <v>43</v>
      </c>
      <c r="J253" s="2" t="s">
        <v>1406</v>
      </c>
      <c r="K253" s="2" t="s">
        <v>192</v>
      </c>
      <c r="L253" s="2" t="s">
        <v>1728</v>
      </c>
      <c r="M253" s="2" t="s">
        <v>1346</v>
      </c>
      <c r="N253" s="2" t="s">
        <v>1451</v>
      </c>
      <c r="O253" s="2">
        <v>7728.0</v>
      </c>
      <c r="P253" s="2">
        <v>1.0</v>
      </c>
      <c r="Q253" s="2" t="s">
        <v>1729</v>
      </c>
      <c r="R253" s="2">
        <v>4500.0</v>
      </c>
      <c r="S253" s="2">
        <v>26.0</v>
      </c>
      <c r="T253" s="2" t="s">
        <v>84</v>
      </c>
      <c r="U253" s="2">
        <v>0.0</v>
      </c>
      <c r="V253" s="2" t="s">
        <v>85</v>
      </c>
      <c r="W253" s="2" t="s">
        <v>1730</v>
      </c>
      <c r="X253" s="2" t="s">
        <v>50</v>
      </c>
      <c r="Y253" s="2" t="s">
        <v>50</v>
      </c>
      <c r="Z253" s="2" t="s">
        <v>1731</v>
      </c>
      <c r="AA253" s="2" t="s">
        <v>1732</v>
      </c>
      <c r="AB253" s="2" t="s">
        <v>89</v>
      </c>
      <c r="AC253" s="2" t="s">
        <v>50</v>
      </c>
      <c r="AD253" s="2" t="s">
        <v>90</v>
      </c>
      <c r="AE253" s="2" t="s">
        <v>91</v>
      </c>
      <c r="AF253" s="2" t="s">
        <v>92</v>
      </c>
      <c r="AG253" s="2" t="s">
        <v>50</v>
      </c>
      <c r="AH253" s="2" t="s">
        <v>50</v>
      </c>
      <c r="AI253" s="2" t="s">
        <v>50</v>
      </c>
      <c r="AJ253" s="2" t="s">
        <v>270</v>
      </c>
      <c r="AK253" s="2" t="s">
        <v>271</v>
      </c>
      <c r="AL253" s="2" t="s">
        <v>382</v>
      </c>
    </row>
    <row r="254" ht="15.75" customHeight="1">
      <c r="A254" s="2" t="s">
        <v>1733</v>
      </c>
      <c r="B254" s="2" t="s">
        <v>40</v>
      </c>
      <c r="C254" s="2" t="s">
        <v>40</v>
      </c>
      <c r="D254" s="2" t="s">
        <v>1612</v>
      </c>
      <c r="E254" s="3">
        <v>41671.0</v>
      </c>
      <c r="F254" s="2">
        <v>61850.0</v>
      </c>
      <c r="G254" s="2">
        <v>28114.0</v>
      </c>
      <c r="H254" s="2" t="s">
        <v>190</v>
      </c>
      <c r="I254" s="2" t="s">
        <v>43</v>
      </c>
      <c r="J254" s="2" t="s">
        <v>1406</v>
      </c>
      <c r="K254" s="2" t="s">
        <v>192</v>
      </c>
      <c r="L254" s="2" t="s">
        <v>1734</v>
      </c>
      <c r="M254" s="2" t="s">
        <v>1346</v>
      </c>
      <c r="N254" s="2" t="s">
        <v>1451</v>
      </c>
      <c r="O254" s="2">
        <v>7728.0</v>
      </c>
      <c r="P254" s="2">
        <v>3.0</v>
      </c>
      <c r="Q254" s="2" t="s">
        <v>1735</v>
      </c>
      <c r="R254" s="2" t="s">
        <v>1736</v>
      </c>
      <c r="S254" s="2">
        <v>87.0</v>
      </c>
      <c r="T254" s="2" t="s">
        <v>84</v>
      </c>
      <c r="U254" s="2">
        <v>0.0</v>
      </c>
      <c r="V254" s="2" t="s">
        <v>85</v>
      </c>
      <c r="W254" s="2" t="s">
        <v>1737</v>
      </c>
      <c r="X254" s="2" t="s">
        <v>50</v>
      </c>
      <c r="Y254" s="2" t="s">
        <v>50</v>
      </c>
      <c r="Z254" s="2" t="s">
        <v>1731</v>
      </c>
      <c r="AA254" s="2" t="s">
        <v>1738</v>
      </c>
      <c r="AB254" s="2" t="s">
        <v>89</v>
      </c>
      <c r="AC254" s="2" t="s">
        <v>50</v>
      </c>
      <c r="AD254" s="2" t="s">
        <v>90</v>
      </c>
      <c r="AE254" s="2" t="s">
        <v>91</v>
      </c>
      <c r="AF254" s="2" t="s">
        <v>92</v>
      </c>
      <c r="AG254" s="2" t="s">
        <v>50</v>
      </c>
      <c r="AH254" s="2" t="s">
        <v>50</v>
      </c>
      <c r="AI254" s="2" t="s">
        <v>50</v>
      </c>
      <c r="AJ254" s="2" t="s">
        <v>270</v>
      </c>
      <c r="AK254" s="2" t="s">
        <v>271</v>
      </c>
      <c r="AL254" s="2" t="s">
        <v>382</v>
      </c>
    </row>
    <row r="255" ht="15.75" customHeight="1">
      <c r="A255" s="2" t="s">
        <v>1739</v>
      </c>
      <c r="B255" s="2" t="s">
        <v>762</v>
      </c>
      <c r="C255" s="2" t="s">
        <v>40</v>
      </c>
      <c r="D255" s="2" t="s">
        <v>76</v>
      </c>
      <c r="E255" s="3">
        <v>41667.0</v>
      </c>
      <c r="F255" s="2">
        <v>31669.0</v>
      </c>
      <c r="G255" s="2">
        <v>14395.0</v>
      </c>
      <c r="H255" s="2" t="s">
        <v>1740</v>
      </c>
      <c r="I255" s="2" t="s">
        <v>492</v>
      </c>
      <c r="J255" s="2" t="s">
        <v>1741</v>
      </c>
      <c r="K255" s="2" t="s">
        <v>1742</v>
      </c>
      <c r="L255" s="2" t="s">
        <v>116</v>
      </c>
      <c r="M255" s="2" t="s">
        <v>1743</v>
      </c>
      <c r="N255" s="2" t="s">
        <v>360</v>
      </c>
      <c r="O255" s="2">
        <v>7308.0</v>
      </c>
      <c r="P255" s="2">
        <v>1.0</v>
      </c>
      <c r="Q255" s="2" t="s">
        <v>1744</v>
      </c>
      <c r="R255" s="2">
        <v>2210.0</v>
      </c>
      <c r="S255" s="2">
        <v>20.0</v>
      </c>
      <c r="T255" s="2" t="s">
        <v>51</v>
      </c>
      <c r="U255" s="2">
        <v>12.0</v>
      </c>
      <c r="V255" s="2" t="s">
        <v>1745</v>
      </c>
      <c r="W255" s="2" t="s">
        <v>1746</v>
      </c>
      <c r="X255" s="2" t="s">
        <v>50</v>
      </c>
      <c r="Y255" s="2" t="s">
        <v>50</v>
      </c>
      <c r="Z255" s="2" t="s">
        <v>1747</v>
      </c>
      <c r="AA255" s="2" t="s">
        <v>1748</v>
      </c>
      <c r="AB255" s="2" t="s">
        <v>536</v>
      </c>
      <c r="AC255" s="2" t="s">
        <v>50</v>
      </c>
      <c r="AD255" s="2" t="s">
        <v>1749</v>
      </c>
      <c r="AE255" s="2" t="s">
        <v>1750</v>
      </c>
      <c r="AF255" s="2" t="s">
        <v>1751</v>
      </c>
      <c r="AG255" s="2" t="s">
        <v>50</v>
      </c>
      <c r="AH255" s="2" t="s">
        <v>1752</v>
      </c>
      <c r="AI255" s="2" t="s">
        <v>1753</v>
      </c>
      <c r="AJ255" s="2" t="s">
        <v>762</v>
      </c>
      <c r="AK255" s="2" t="s">
        <v>1743</v>
      </c>
      <c r="AL255" s="2" t="s">
        <v>382</v>
      </c>
    </row>
    <row r="256" ht="15.75" customHeight="1">
      <c r="A256" s="2" t="s">
        <v>1694</v>
      </c>
      <c r="B256" s="2" t="s">
        <v>40</v>
      </c>
      <c r="C256" s="2" t="s">
        <v>40</v>
      </c>
      <c r="D256" s="2" t="s">
        <v>1612</v>
      </c>
      <c r="E256" s="3">
        <v>41659.0</v>
      </c>
      <c r="F256" s="2">
        <v>16340.0</v>
      </c>
      <c r="G256" s="2">
        <v>7427.0</v>
      </c>
      <c r="H256" s="2" t="s">
        <v>190</v>
      </c>
      <c r="I256" s="2" t="s">
        <v>43</v>
      </c>
      <c r="J256" s="2" t="s">
        <v>1534</v>
      </c>
      <c r="K256" s="2" t="s">
        <v>192</v>
      </c>
      <c r="L256" s="2" t="s">
        <v>1728</v>
      </c>
      <c r="M256" s="2" t="s">
        <v>1346</v>
      </c>
      <c r="N256" s="2" t="s">
        <v>1451</v>
      </c>
      <c r="O256" s="2">
        <v>7728.0</v>
      </c>
      <c r="P256" s="2">
        <v>1.0</v>
      </c>
      <c r="Q256" s="2" t="s">
        <v>1754</v>
      </c>
      <c r="R256" s="2">
        <v>4500.0</v>
      </c>
      <c r="S256" s="2">
        <v>24.0</v>
      </c>
      <c r="T256" s="2" t="s">
        <v>84</v>
      </c>
      <c r="U256" s="2">
        <v>0.0</v>
      </c>
      <c r="V256" s="2" t="s">
        <v>85</v>
      </c>
      <c r="W256" s="2" t="s">
        <v>1755</v>
      </c>
      <c r="X256" s="2" t="s">
        <v>50</v>
      </c>
      <c r="Y256" s="2" t="s">
        <v>50</v>
      </c>
      <c r="Z256" s="2" t="s">
        <v>1756</v>
      </c>
      <c r="AA256" s="2" t="s">
        <v>1757</v>
      </c>
      <c r="AB256" s="2" t="s">
        <v>89</v>
      </c>
      <c r="AC256" s="2" t="s">
        <v>50</v>
      </c>
      <c r="AD256" s="2" t="s">
        <v>90</v>
      </c>
      <c r="AE256" s="2" t="s">
        <v>91</v>
      </c>
      <c r="AF256" s="2" t="s">
        <v>92</v>
      </c>
      <c r="AG256" s="2" t="s">
        <v>50</v>
      </c>
      <c r="AH256" s="2" t="s">
        <v>50</v>
      </c>
      <c r="AI256" s="2" t="s">
        <v>50</v>
      </c>
      <c r="AJ256" s="2" t="s">
        <v>270</v>
      </c>
      <c r="AK256" s="2" t="s">
        <v>271</v>
      </c>
      <c r="AL256" s="2" t="s">
        <v>382</v>
      </c>
    </row>
    <row r="257" ht="15.75" customHeight="1">
      <c r="A257" s="2" t="s">
        <v>1758</v>
      </c>
      <c r="B257" s="2" t="s">
        <v>40</v>
      </c>
      <c r="C257" s="2" t="s">
        <v>40</v>
      </c>
      <c r="D257" s="2" t="s">
        <v>1447</v>
      </c>
      <c r="E257" s="3">
        <v>41653.0</v>
      </c>
      <c r="F257" s="2">
        <v>39750.0</v>
      </c>
      <c r="G257" s="2">
        <v>18068.0</v>
      </c>
      <c r="H257" s="2" t="s">
        <v>190</v>
      </c>
      <c r="I257" s="2" t="s">
        <v>43</v>
      </c>
      <c r="J257" s="2" t="s">
        <v>1416</v>
      </c>
      <c r="K257" s="2" t="s">
        <v>192</v>
      </c>
      <c r="L257" s="2" t="s">
        <v>1759</v>
      </c>
      <c r="M257" s="2" t="s">
        <v>1346</v>
      </c>
      <c r="N257" s="2" t="s">
        <v>1451</v>
      </c>
      <c r="O257" s="2">
        <v>7728.0</v>
      </c>
      <c r="P257" s="2">
        <v>2.0</v>
      </c>
      <c r="Q257" s="2" t="s">
        <v>1760</v>
      </c>
      <c r="R257" s="2" t="s">
        <v>1761</v>
      </c>
      <c r="S257" s="2">
        <v>63.0</v>
      </c>
      <c r="T257" s="2" t="s">
        <v>84</v>
      </c>
      <c r="U257" s="2">
        <v>0.0</v>
      </c>
      <c r="V257" s="2" t="s">
        <v>85</v>
      </c>
      <c r="W257" s="2" t="s">
        <v>1762</v>
      </c>
      <c r="X257" s="2" t="s">
        <v>50</v>
      </c>
      <c r="Y257" s="2" t="s">
        <v>50</v>
      </c>
      <c r="Z257" s="2" t="s">
        <v>1531</v>
      </c>
      <c r="AA257" s="2" t="s">
        <v>1763</v>
      </c>
      <c r="AB257" s="2" t="s">
        <v>89</v>
      </c>
      <c r="AC257" s="2" t="s">
        <v>50</v>
      </c>
      <c r="AD257" s="2" t="s">
        <v>90</v>
      </c>
      <c r="AE257" s="2" t="s">
        <v>91</v>
      </c>
      <c r="AF257" s="2" t="s">
        <v>92</v>
      </c>
      <c r="AG257" s="2" t="s">
        <v>50</v>
      </c>
      <c r="AH257" s="2" t="s">
        <v>50</v>
      </c>
      <c r="AI257" s="2" t="s">
        <v>50</v>
      </c>
      <c r="AJ257" s="2" t="s">
        <v>270</v>
      </c>
      <c r="AK257" s="2" t="s">
        <v>271</v>
      </c>
      <c r="AL257" s="2" t="s">
        <v>382</v>
      </c>
    </row>
    <row r="258" ht="15.75" customHeight="1">
      <c r="A258" s="2" t="s">
        <v>1758</v>
      </c>
      <c r="B258" s="2" t="s">
        <v>40</v>
      </c>
      <c r="C258" s="2" t="s">
        <v>40</v>
      </c>
      <c r="D258" s="2" t="s">
        <v>1612</v>
      </c>
      <c r="E258" s="3">
        <v>41650.0</v>
      </c>
      <c r="F258" s="2">
        <v>40910.0</v>
      </c>
      <c r="G258" s="2">
        <v>18595.0</v>
      </c>
      <c r="H258" s="2" t="s">
        <v>190</v>
      </c>
      <c r="I258" s="2" t="s">
        <v>43</v>
      </c>
      <c r="J258" s="2" t="s">
        <v>1764</v>
      </c>
      <c r="K258" s="2" t="s">
        <v>192</v>
      </c>
      <c r="L258" s="2" t="s">
        <v>1759</v>
      </c>
      <c r="M258" s="2" t="s">
        <v>1346</v>
      </c>
      <c r="N258" s="2" t="s">
        <v>1451</v>
      </c>
      <c r="O258" s="2">
        <v>7728.0</v>
      </c>
      <c r="P258" s="2">
        <v>2.0</v>
      </c>
      <c r="Q258" s="2" t="s">
        <v>1765</v>
      </c>
      <c r="R258" s="2" t="s">
        <v>225</v>
      </c>
      <c r="S258" s="2">
        <v>50.0</v>
      </c>
      <c r="T258" s="2" t="s">
        <v>84</v>
      </c>
      <c r="U258" s="2">
        <v>0.0</v>
      </c>
      <c r="V258" s="2" t="s">
        <v>85</v>
      </c>
      <c r="W258" s="2" t="s">
        <v>1766</v>
      </c>
      <c r="X258" s="2" t="s">
        <v>50</v>
      </c>
      <c r="Y258" s="2" t="s">
        <v>50</v>
      </c>
      <c r="Z258" s="2" t="s">
        <v>1767</v>
      </c>
      <c r="AA258" s="2" t="s">
        <v>1768</v>
      </c>
      <c r="AB258" s="2" t="s">
        <v>510</v>
      </c>
      <c r="AC258" s="2" t="s">
        <v>50</v>
      </c>
      <c r="AD258" s="2" t="s">
        <v>90</v>
      </c>
      <c r="AE258" s="2" t="s">
        <v>91</v>
      </c>
      <c r="AF258" s="2" t="s">
        <v>92</v>
      </c>
      <c r="AG258" s="2" t="s">
        <v>50</v>
      </c>
      <c r="AH258" s="2" t="s">
        <v>50</v>
      </c>
      <c r="AI258" s="2" t="s">
        <v>50</v>
      </c>
      <c r="AJ258" s="2" t="s">
        <v>270</v>
      </c>
      <c r="AK258" s="2" t="s">
        <v>271</v>
      </c>
      <c r="AL258" s="2" t="s">
        <v>382</v>
      </c>
    </row>
    <row r="259" ht="15.75" customHeight="1">
      <c r="A259" s="2" t="s">
        <v>1769</v>
      </c>
      <c r="B259" s="2" t="s">
        <v>40</v>
      </c>
      <c r="C259" s="2" t="s">
        <v>40</v>
      </c>
      <c r="D259" s="2" t="s">
        <v>1666</v>
      </c>
      <c r="E259" s="3">
        <v>41623.0</v>
      </c>
      <c r="F259" s="2">
        <v>22610.0</v>
      </c>
      <c r="G259" s="2">
        <v>10277.0</v>
      </c>
      <c r="H259" s="2" t="s">
        <v>190</v>
      </c>
      <c r="I259" s="2" t="s">
        <v>43</v>
      </c>
      <c r="J259" s="2" t="s">
        <v>1770</v>
      </c>
      <c r="K259" s="2" t="s">
        <v>192</v>
      </c>
      <c r="L259" s="2" t="s">
        <v>1771</v>
      </c>
      <c r="M259" s="2" t="s">
        <v>1689</v>
      </c>
      <c r="N259" s="2" t="s">
        <v>1690</v>
      </c>
      <c r="O259" s="2">
        <v>7728.0</v>
      </c>
      <c r="P259" s="2">
        <v>1.0</v>
      </c>
      <c r="Q259" s="2" t="s">
        <v>1772</v>
      </c>
      <c r="R259" s="2">
        <v>4500.0</v>
      </c>
      <c r="S259" s="2">
        <v>225.0</v>
      </c>
      <c r="T259" s="2" t="s">
        <v>84</v>
      </c>
      <c r="U259" s="2">
        <v>0.0</v>
      </c>
      <c r="V259" s="2" t="s">
        <v>85</v>
      </c>
      <c r="W259" s="2" t="s">
        <v>1773</v>
      </c>
      <c r="X259" s="2" t="s">
        <v>50</v>
      </c>
      <c r="Y259" s="2" t="s">
        <v>50</v>
      </c>
      <c r="Z259" s="2" t="s">
        <v>1670</v>
      </c>
      <c r="AA259" s="2" t="s">
        <v>1774</v>
      </c>
      <c r="AB259" s="2" t="s">
        <v>57</v>
      </c>
      <c r="AC259" s="2" t="s">
        <v>50</v>
      </c>
      <c r="AD259" s="2" t="s">
        <v>90</v>
      </c>
      <c r="AE259" s="2" t="s">
        <v>91</v>
      </c>
      <c r="AF259" s="2" t="s">
        <v>92</v>
      </c>
      <c r="AG259" s="2" t="s">
        <v>50</v>
      </c>
      <c r="AH259" s="2" t="s">
        <v>50</v>
      </c>
      <c r="AI259" s="2" t="s">
        <v>50</v>
      </c>
      <c r="AJ259" s="2" t="s">
        <v>270</v>
      </c>
      <c r="AK259" s="2" t="s">
        <v>271</v>
      </c>
      <c r="AL259" s="2" t="s">
        <v>382</v>
      </c>
    </row>
    <row r="260" ht="15.75" customHeight="1">
      <c r="A260" s="2" t="s">
        <v>1775</v>
      </c>
      <c r="B260" s="2" t="s">
        <v>40</v>
      </c>
      <c r="C260" s="2" t="s">
        <v>40</v>
      </c>
      <c r="D260" s="2" t="s">
        <v>653</v>
      </c>
      <c r="E260" s="3">
        <v>41605.0</v>
      </c>
      <c r="F260" s="2">
        <v>17860.0</v>
      </c>
      <c r="G260" s="2">
        <v>8118.0</v>
      </c>
      <c r="H260" s="2" t="s">
        <v>190</v>
      </c>
      <c r="I260" s="2" t="s">
        <v>43</v>
      </c>
      <c r="J260" s="2" t="s">
        <v>1589</v>
      </c>
      <c r="K260" s="2" t="s">
        <v>192</v>
      </c>
      <c r="L260" s="2" t="s">
        <v>1701</v>
      </c>
      <c r="M260" s="2" t="s">
        <v>1467</v>
      </c>
      <c r="N260" s="2" t="s">
        <v>1776</v>
      </c>
      <c r="O260" s="2">
        <v>7728.0</v>
      </c>
      <c r="P260" s="2">
        <v>1.0</v>
      </c>
      <c r="Q260" s="2" t="s">
        <v>1777</v>
      </c>
      <c r="R260" s="2">
        <v>4500.0</v>
      </c>
      <c r="S260" s="2">
        <v>44.0</v>
      </c>
      <c r="T260" s="2" t="s">
        <v>84</v>
      </c>
      <c r="U260" s="2">
        <v>0.0</v>
      </c>
      <c r="V260" s="2" t="s">
        <v>85</v>
      </c>
      <c r="W260" s="2" t="s">
        <v>1778</v>
      </c>
      <c r="X260" s="2" t="s">
        <v>50</v>
      </c>
      <c r="Y260" s="2" t="s">
        <v>50</v>
      </c>
      <c r="Z260" s="2" t="s">
        <v>1779</v>
      </c>
      <c r="AA260" s="2" t="s">
        <v>1780</v>
      </c>
      <c r="AB260" s="2" t="s">
        <v>1265</v>
      </c>
      <c r="AC260" s="2" t="s">
        <v>50</v>
      </c>
      <c r="AD260" s="2" t="s">
        <v>90</v>
      </c>
      <c r="AE260" s="2" t="s">
        <v>91</v>
      </c>
      <c r="AF260" s="2" t="s">
        <v>92</v>
      </c>
      <c r="AG260" s="2" t="s">
        <v>50</v>
      </c>
      <c r="AH260" s="2" t="s">
        <v>50</v>
      </c>
      <c r="AI260" s="2" t="s">
        <v>50</v>
      </c>
      <c r="AJ260" s="2" t="s">
        <v>270</v>
      </c>
      <c r="AK260" s="2" t="s">
        <v>271</v>
      </c>
      <c r="AL260" s="2" t="s">
        <v>382</v>
      </c>
    </row>
    <row r="261" ht="15.75" customHeight="1">
      <c r="A261" s="2" t="s">
        <v>1694</v>
      </c>
      <c r="B261" s="2" t="s">
        <v>40</v>
      </c>
      <c r="C261" s="2" t="s">
        <v>40</v>
      </c>
      <c r="D261" s="2" t="s">
        <v>1612</v>
      </c>
      <c r="E261" s="3">
        <v>41605.0</v>
      </c>
      <c r="F261" s="2">
        <v>17580.0</v>
      </c>
      <c r="G261" s="2">
        <v>7991.0</v>
      </c>
      <c r="H261" s="2" t="s">
        <v>190</v>
      </c>
      <c r="I261" s="2" t="s">
        <v>43</v>
      </c>
      <c r="J261" s="2" t="s">
        <v>1589</v>
      </c>
      <c r="K261" s="2" t="s">
        <v>192</v>
      </c>
      <c r="L261" s="2" t="s">
        <v>1781</v>
      </c>
      <c r="M261" s="2" t="s">
        <v>1346</v>
      </c>
      <c r="N261" s="2" t="s">
        <v>1451</v>
      </c>
      <c r="O261" s="2">
        <v>7728.0</v>
      </c>
      <c r="P261" s="2">
        <v>1.0</v>
      </c>
      <c r="Q261" s="2" t="s">
        <v>1782</v>
      </c>
      <c r="R261" s="2">
        <v>4500.0</v>
      </c>
      <c r="S261" s="2">
        <v>24.0</v>
      </c>
      <c r="T261" s="2" t="s">
        <v>84</v>
      </c>
      <c r="U261" s="2">
        <v>0.0</v>
      </c>
      <c r="V261" s="2" t="s">
        <v>85</v>
      </c>
      <c r="W261" s="2" t="s">
        <v>1783</v>
      </c>
      <c r="X261" s="2" t="s">
        <v>50</v>
      </c>
      <c r="Y261" s="2" t="s">
        <v>50</v>
      </c>
      <c r="Z261" s="2" t="s">
        <v>1779</v>
      </c>
      <c r="AA261" s="2" t="s">
        <v>1784</v>
      </c>
      <c r="AB261" s="2" t="s">
        <v>1265</v>
      </c>
      <c r="AC261" s="2" t="s">
        <v>50</v>
      </c>
      <c r="AD261" s="2" t="s">
        <v>90</v>
      </c>
      <c r="AE261" s="2" t="s">
        <v>91</v>
      </c>
      <c r="AF261" s="2" t="s">
        <v>92</v>
      </c>
      <c r="AG261" s="2" t="s">
        <v>50</v>
      </c>
      <c r="AH261" s="2" t="s">
        <v>50</v>
      </c>
      <c r="AI261" s="2" t="s">
        <v>50</v>
      </c>
      <c r="AJ261" s="2" t="s">
        <v>270</v>
      </c>
      <c r="AK261" s="2" t="s">
        <v>271</v>
      </c>
      <c r="AL261" s="2" t="s">
        <v>382</v>
      </c>
    </row>
    <row r="262" ht="15.75" customHeight="1">
      <c r="A262" s="2" t="s">
        <v>1694</v>
      </c>
      <c r="B262" s="2" t="s">
        <v>40</v>
      </c>
      <c r="C262" s="2" t="s">
        <v>40</v>
      </c>
      <c r="D262" s="2" t="s">
        <v>1612</v>
      </c>
      <c r="E262" s="3">
        <v>41605.0</v>
      </c>
      <c r="F262" s="2">
        <v>18510.0</v>
      </c>
      <c r="G262" s="2">
        <v>8414.0</v>
      </c>
      <c r="H262" s="2" t="s">
        <v>190</v>
      </c>
      <c r="I262" s="2" t="s">
        <v>43</v>
      </c>
      <c r="J262" s="2" t="s">
        <v>1589</v>
      </c>
      <c r="K262" s="2" t="s">
        <v>192</v>
      </c>
      <c r="L262" s="2" t="s">
        <v>1785</v>
      </c>
      <c r="M262" s="2" t="s">
        <v>1346</v>
      </c>
      <c r="N262" s="2" t="s">
        <v>1451</v>
      </c>
      <c r="O262" s="2">
        <v>7728.0</v>
      </c>
      <c r="P262" s="2">
        <v>1.0</v>
      </c>
      <c r="Q262" s="2" t="s">
        <v>1786</v>
      </c>
      <c r="R262" s="2">
        <v>4500.0</v>
      </c>
      <c r="S262" s="2">
        <v>24.0</v>
      </c>
      <c r="T262" s="2" t="s">
        <v>84</v>
      </c>
      <c r="U262" s="2">
        <v>0.0</v>
      </c>
      <c r="V262" s="2" t="s">
        <v>85</v>
      </c>
      <c r="W262" s="2" t="s">
        <v>1787</v>
      </c>
      <c r="X262" s="2" t="s">
        <v>50</v>
      </c>
      <c r="Y262" s="2" t="s">
        <v>50</v>
      </c>
      <c r="Z262" s="2" t="s">
        <v>1779</v>
      </c>
      <c r="AA262" s="2" t="s">
        <v>1788</v>
      </c>
      <c r="AB262" s="2" t="s">
        <v>1265</v>
      </c>
      <c r="AC262" s="2" t="s">
        <v>50</v>
      </c>
      <c r="AD262" s="2" t="s">
        <v>90</v>
      </c>
      <c r="AE262" s="2" t="s">
        <v>91</v>
      </c>
      <c r="AF262" s="2" t="s">
        <v>92</v>
      </c>
      <c r="AG262" s="2" t="s">
        <v>50</v>
      </c>
      <c r="AH262" s="2" t="s">
        <v>50</v>
      </c>
      <c r="AI262" s="2" t="s">
        <v>50</v>
      </c>
      <c r="AJ262" s="2" t="s">
        <v>270</v>
      </c>
      <c r="AK262" s="2" t="s">
        <v>271</v>
      </c>
      <c r="AL262" s="2" t="s">
        <v>382</v>
      </c>
    </row>
    <row r="263" ht="15.75" customHeight="1">
      <c r="A263" s="2" t="s">
        <v>1789</v>
      </c>
      <c r="B263" s="2" t="s">
        <v>762</v>
      </c>
      <c r="C263" s="2" t="s">
        <v>40</v>
      </c>
      <c r="D263" s="2" t="s">
        <v>76</v>
      </c>
      <c r="E263" s="3">
        <v>41582.0</v>
      </c>
      <c r="F263" s="2">
        <v>59400.0</v>
      </c>
      <c r="G263" s="2">
        <v>27000.0</v>
      </c>
      <c r="H263" s="2" t="s">
        <v>50</v>
      </c>
      <c r="I263" s="2" t="s">
        <v>43</v>
      </c>
      <c r="J263" s="2" t="s">
        <v>1790</v>
      </c>
      <c r="K263" s="2" t="s">
        <v>50</v>
      </c>
      <c r="L263" s="2" t="s">
        <v>116</v>
      </c>
      <c r="M263" s="2" t="s">
        <v>1743</v>
      </c>
      <c r="N263" s="2" t="s">
        <v>360</v>
      </c>
      <c r="O263" s="2">
        <v>7308.0</v>
      </c>
      <c r="P263" s="2">
        <v>1.0</v>
      </c>
      <c r="Q263" s="2" t="s">
        <v>1791</v>
      </c>
      <c r="R263" s="2">
        <v>4510.0</v>
      </c>
      <c r="S263" s="2">
        <v>12.0</v>
      </c>
      <c r="T263" s="2" t="s">
        <v>51</v>
      </c>
      <c r="U263" s="2">
        <v>27.0</v>
      </c>
      <c r="V263" s="2" t="s">
        <v>1745</v>
      </c>
      <c r="W263" s="2" t="s">
        <v>1792</v>
      </c>
      <c r="X263" s="2" t="s">
        <v>50</v>
      </c>
      <c r="Y263" s="2" t="s">
        <v>50</v>
      </c>
      <c r="Z263" s="2" t="s">
        <v>1793</v>
      </c>
      <c r="AA263" s="2">
        <v>631819.0</v>
      </c>
      <c r="AB263" s="2" t="s">
        <v>536</v>
      </c>
      <c r="AC263" s="2" t="s">
        <v>50</v>
      </c>
      <c r="AD263" s="2" t="s">
        <v>1749</v>
      </c>
      <c r="AE263" s="2" t="s">
        <v>1750</v>
      </c>
      <c r="AF263" s="2" t="s">
        <v>1751</v>
      </c>
      <c r="AG263" s="2" t="s">
        <v>50</v>
      </c>
      <c r="AH263" s="2" t="s">
        <v>1752</v>
      </c>
      <c r="AI263" s="2" t="s">
        <v>1753</v>
      </c>
      <c r="AJ263" s="2" t="s">
        <v>762</v>
      </c>
      <c r="AK263" s="2" t="s">
        <v>1743</v>
      </c>
      <c r="AL263" s="2" t="s">
        <v>382</v>
      </c>
    </row>
    <row r="264" ht="15.75" customHeight="1">
      <c r="A264" s="2" t="s">
        <v>1794</v>
      </c>
      <c r="B264" s="2" t="s">
        <v>636</v>
      </c>
      <c r="C264" s="2" t="s">
        <v>40</v>
      </c>
      <c r="D264" s="2" t="s">
        <v>294</v>
      </c>
      <c r="E264" s="3">
        <v>41581.0</v>
      </c>
      <c r="F264" s="2">
        <v>24730.0</v>
      </c>
      <c r="G264" s="2">
        <v>11241.0</v>
      </c>
      <c r="H264" s="2" t="s">
        <v>190</v>
      </c>
      <c r="I264" s="2" t="s">
        <v>43</v>
      </c>
      <c r="J264" s="2" t="s">
        <v>1534</v>
      </c>
      <c r="K264" s="2" t="s">
        <v>192</v>
      </c>
      <c r="L264" s="2" t="s">
        <v>1795</v>
      </c>
      <c r="M264" s="2" t="s">
        <v>1490</v>
      </c>
      <c r="N264" s="2" t="s">
        <v>1553</v>
      </c>
      <c r="O264" s="2">
        <v>7728.0</v>
      </c>
      <c r="P264" s="2">
        <v>1.0</v>
      </c>
      <c r="Q264" s="2" t="s">
        <v>1796</v>
      </c>
      <c r="R264" s="2">
        <v>4500.0</v>
      </c>
      <c r="S264" s="2">
        <v>11.0</v>
      </c>
      <c r="T264" s="2" t="s">
        <v>119</v>
      </c>
      <c r="U264" s="2">
        <v>0.0</v>
      </c>
      <c r="V264" s="2" t="s">
        <v>85</v>
      </c>
      <c r="W264" s="2" t="s">
        <v>1797</v>
      </c>
      <c r="X264" s="2" t="s">
        <v>50</v>
      </c>
      <c r="Y264" s="2" t="s">
        <v>50</v>
      </c>
      <c r="Z264" s="2" t="s">
        <v>1150</v>
      </c>
      <c r="AA264" s="2" t="s">
        <v>1798</v>
      </c>
      <c r="AB264" s="2" t="s">
        <v>89</v>
      </c>
      <c r="AC264" s="2" t="s">
        <v>50</v>
      </c>
      <c r="AD264" s="2" t="s">
        <v>90</v>
      </c>
      <c r="AE264" s="2" t="s">
        <v>91</v>
      </c>
      <c r="AF264" s="2" t="s">
        <v>92</v>
      </c>
      <c r="AG264" s="2" t="s">
        <v>50</v>
      </c>
      <c r="AH264" s="2" t="s">
        <v>50</v>
      </c>
      <c r="AI264" s="2" t="s">
        <v>50</v>
      </c>
      <c r="AJ264" s="2" t="s">
        <v>270</v>
      </c>
      <c r="AK264" s="2" t="s">
        <v>271</v>
      </c>
      <c r="AL264" s="2" t="s">
        <v>382</v>
      </c>
    </row>
    <row r="265" ht="15.75" customHeight="1">
      <c r="A265" s="2" t="s">
        <v>1799</v>
      </c>
      <c r="B265" s="2" t="s">
        <v>40</v>
      </c>
      <c r="C265" s="2" t="s">
        <v>40</v>
      </c>
      <c r="D265" s="2" t="s">
        <v>653</v>
      </c>
      <c r="E265" s="3">
        <v>41581.0</v>
      </c>
      <c r="F265" s="2">
        <v>14040.0</v>
      </c>
      <c r="G265" s="2">
        <v>6382.0</v>
      </c>
      <c r="H265" s="2" t="s">
        <v>190</v>
      </c>
      <c r="I265" s="2" t="s">
        <v>43</v>
      </c>
      <c r="J265" s="2" t="s">
        <v>1534</v>
      </c>
      <c r="K265" s="2" t="s">
        <v>192</v>
      </c>
      <c r="L265" s="2" t="s">
        <v>1597</v>
      </c>
      <c r="M265" s="2" t="s">
        <v>1467</v>
      </c>
      <c r="N265" s="2" t="s">
        <v>1386</v>
      </c>
      <c r="O265" s="2">
        <v>7728.0</v>
      </c>
      <c r="P265" s="2">
        <v>1.0</v>
      </c>
      <c r="Q265" s="2" t="s">
        <v>1800</v>
      </c>
      <c r="R265" s="2">
        <v>4500.0</v>
      </c>
      <c r="S265" s="2">
        <v>72.0</v>
      </c>
      <c r="T265" s="2" t="s">
        <v>84</v>
      </c>
      <c r="U265" s="2">
        <v>0.0</v>
      </c>
      <c r="V265" s="2" t="s">
        <v>85</v>
      </c>
      <c r="W265" s="2" t="s">
        <v>1801</v>
      </c>
      <c r="X265" s="2" t="s">
        <v>50</v>
      </c>
      <c r="Y265" s="2" t="s">
        <v>50</v>
      </c>
      <c r="Z265" s="2" t="s">
        <v>1150</v>
      </c>
      <c r="AA265" s="2" t="s">
        <v>1802</v>
      </c>
      <c r="AB265" s="2" t="s">
        <v>89</v>
      </c>
      <c r="AC265" s="2" t="s">
        <v>50</v>
      </c>
      <c r="AD265" s="2" t="s">
        <v>90</v>
      </c>
      <c r="AE265" s="2" t="s">
        <v>91</v>
      </c>
      <c r="AF265" s="2" t="s">
        <v>92</v>
      </c>
      <c r="AG265" s="2" t="s">
        <v>50</v>
      </c>
      <c r="AH265" s="2" t="s">
        <v>50</v>
      </c>
      <c r="AI265" s="2" t="s">
        <v>50</v>
      </c>
      <c r="AJ265" s="2" t="s">
        <v>270</v>
      </c>
      <c r="AK265" s="2" t="s">
        <v>271</v>
      </c>
      <c r="AL265" s="2" t="s">
        <v>382</v>
      </c>
    </row>
    <row r="266" ht="15.75" hidden="1" customHeight="1">
      <c r="A266" s="2" t="s">
        <v>1803</v>
      </c>
      <c r="B266" s="2" t="s">
        <v>40</v>
      </c>
      <c r="C266" s="2" t="s">
        <v>40</v>
      </c>
      <c r="D266" s="2" t="s">
        <v>1332</v>
      </c>
      <c r="E266" s="3">
        <v>41576.0</v>
      </c>
      <c r="F266" s="2">
        <v>83600.0</v>
      </c>
      <c r="G266" s="2">
        <v>38000.0</v>
      </c>
      <c r="H266" s="2" t="s">
        <v>42</v>
      </c>
      <c r="I266" s="2" t="s">
        <v>66</v>
      </c>
      <c r="J266" s="2" t="s">
        <v>1804</v>
      </c>
      <c r="K266" s="2" t="s">
        <v>45</v>
      </c>
      <c r="L266" s="2" t="s">
        <v>116</v>
      </c>
      <c r="M266" s="2" t="s">
        <v>1334</v>
      </c>
      <c r="N266" s="2" t="s">
        <v>1335</v>
      </c>
      <c r="O266" s="2">
        <v>7728.0</v>
      </c>
      <c r="P266" s="2">
        <v>2.0</v>
      </c>
      <c r="Q266" s="2" t="s">
        <v>1805</v>
      </c>
      <c r="R266" s="2" t="s">
        <v>225</v>
      </c>
      <c r="S266" s="2">
        <v>200.0</v>
      </c>
      <c r="T266" s="2" t="s">
        <v>84</v>
      </c>
      <c r="U266" s="2">
        <v>0.0</v>
      </c>
      <c r="V266" s="2" t="s">
        <v>50</v>
      </c>
      <c r="W266" s="2" t="s">
        <v>1806</v>
      </c>
      <c r="X266" s="2" t="s">
        <v>53</v>
      </c>
      <c r="Y266" s="2" t="s">
        <v>1807</v>
      </c>
      <c r="Z266" s="2" t="s">
        <v>1808</v>
      </c>
      <c r="AA266" s="2" t="s">
        <v>1809</v>
      </c>
      <c r="AB266" s="2" t="s">
        <v>110</v>
      </c>
      <c r="AC266" s="2" t="s">
        <v>50</v>
      </c>
      <c r="AD266" s="2" t="s">
        <v>1340</v>
      </c>
      <c r="AE266" s="2" t="s">
        <v>1341</v>
      </c>
      <c r="AF266" s="2" t="s">
        <v>1342</v>
      </c>
      <c r="AG266" s="2" t="s">
        <v>50</v>
      </c>
      <c r="AH266" s="2" t="s">
        <v>50</v>
      </c>
      <c r="AI266" s="2" t="s">
        <v>1343</v>
      </c>
      <c r="AJ266" s="2" t="s">
        <v>40</v>
      </c>
      <c r="AK266" s="2" t="s">
        <v>1334</v>
      </c>
      <c r="AL266" s="2" t="s">
        <v>1611</v>
      </c>
    </row>
    <row r="267" ht="15.75" customHeight="1">
      <c r="A267" s="2" t="s">
        <v>1694</v>
      </c>
      <c r="B267" s="2" t="s">
        <v>40</v>
      </c>
      <c r="C267" s="2" t="s">
        <v>40</v>
      </c>
      <c r="D267" s="2" t="s">
        <v>1612</v>
      </c>
      <c r="E267" s="3">
        <v>41571.0</v>
      </c>
      <c r="F267" s="2">
        <v>17800.0</v>
      </c>
      <c r="G267" s="2">
        <v>8091.0</v>
      </c>
      <c r="H267" s="2" t="s">
        <v>190</v>
      </c>
      <c r="I267" s="2" t="s">
        <v>43</v>
      </c>
      <c r="J267" s="2" t="s">
        <v>1770</v>
      </c>
      <c r="K267" s="2" t="s">
        <v>192</v>
      </c>
      <c r="L267" s="2" t="s">
        <v>1810</v>
      </c>
      <c r="M267" s="2" t="s">
        <v>1346</v>
      </c>
      <c r="N267" s="2" t="s">
        <v>1451</v>
      </c>
      <c r="O267" s="2">
        <v>7728.0</v>
      </c>
      <c r="P267" s="2">
        <v>1.0</v>
      </c>
      <c r="Q267" s="2" t="s">
        <v>1811</v>
      </c>
      <c r="R267" s="2">
        <v>4500.0</v>
      </c>
      <c r="S267" s="2">
        <v>23.0</v>
      </c>
      <c r="T267" s="2" t="s">
        <v>84</v>
      </c>
      <c r="U267" s="2">
        <v>0.0</v>
      </c>
      <c r="V267" s="2" t="s">
        <v>85</v>
      </c>
      <c r="W267" s="2" t="s">
        <v>1812</v>
      </c>
      <c r="X267" s="2" t="s">
        <v>50</v>
      </c>
      <c r="Y267" s="2" t="s">
        <v>50</v>
      </c>
      <c r="Z267" s="2" t="s">
        <v>1813</v>
      </c>
      <c r="AA267" s="2" t="s">
        <v>1814</v>
      </c>
      <c r="AB267" s="2" t="s">
        <v>57</v>
      </c>
      <c r="AC267" s="2" t="s">
        <v>50</v>
      </c>
      <c r="AD267" s="2" t="s">
        <v>90</v>
      </c>
      <c r="AE267" s="2" t="s">
        <v>91</v>
      </c>
      <c r="AF267" s="2" t="s">
        <v>92</v>
      </c>
      <c r="AG267" s="2" t="s">
        <v>50</v>
      </c>
      <c r="AH267" s="2" t="s">
        <v>50</v>
      </c>
      <c r="AI267" s="2" t="s">
        <v>50</v>
      </c>
      <c r="AJ267" s="2" t="s">
        <v>270</v>
      </c>
      <c r="AK267" s="2" t="s">
        <v>271</v>
      </c>
      <c r="AL267" s="2" t="s">
        <v>382</v>
      </c>
    </row>
    <row r="268" ht="15.75" customHeight="1">
      <c r="A268" s="2" t="s">
        <v>1815</v>
      </c>
      <c r="B268" s="2" t="s">
        <v>636</v>
      </c>
      <c r="C268" s="2" t="s">
        <v>40</v>
      </c>
      <c r="D268" s="2" t="s">
        <v>294</v>
      </c>
      <c r="E268" s="3">
        <v>41564.0</v>
      </c>
      <c r="F268" s="2">
        <v>24080.0</v>
      </c>
      <c r="G268" s="2">
        <v>10945.0</v>
      </c>
      <c r="H268" s="2" t="s">
        <v>190</v>
      </c>
      <c r="I268" s="2" t="s">
        <v>43</v>
      </c>
      <c r="J268" s="2" t="s">
        <v>1589</v>
      </c>
      <c r="K268" s="2" t="s">
        <v>192</v>
      </c>
      <c r="L268" s="2" t="s">
        <v>1816</v>
      </c>
      <c r="M268" s="2" t="s">
        <v>1490</v>
      </c>
      <c r="N268" s="2" t="s">
        <v>1553</v>
      </c>
      <c r="O268" s="2">
        <v>7728.0</v>
      </c>
      <c r="P268" s="2">
        <v>1.0</v>
      </c>
      <c r="Q268" s="2" t="s">
        <v>1817</v>
      </c>
      <c r="R268" s="2">
        <v>4500.0</v>
      </c>
      <c r="S268" s="2">
        <v>9.0</v>
      </c>
      <c r="T268" s="2" t="s">
        <v>119</v>
      </c>
      <c r="U268" s="2">
        <v>0.0</v>
      </c>
      <c r="V268" s="2" t="s">
        <v>85</v>
      </c>
      <c r="W268" s="2" t="s">
        <v>1818</v>
      </c>
      <c r="X268" s="2" t="s">
        <v>50</v>
      </c>
      <c r="Y268" s="2" t="s">
        <v>50</v>
      </c>
      <c r="Z268" s="2" t="s">
        <v>1819</v>
      </c>
      <c r="AA268" s="2" t="s">
        <v>1820</v>
      </c>
      <c r="AB268" s="2" t="s">
        <v>1265</v>
      </c>
      <c r="AC268" s="2" t="s">
        <v>50</v>
      </c>
      <c r="AD268" s="2" t="s">
        <v>90</v>
      </c>
      <c r="AE268" s="2" t="s">
        <v>91</v>
      </c>
      <c r="AF268" s="2" t="s">
        <v>92</v>
      </c>
      <c r="AG268" s="2" t="s">
        <v>50</v>
      </c>
      <c r="AH268" s="2" t="s">
        <v>50</v>
      </c>
      <c r="AI268" s="2" t="s">
        <v>50</v>
      </c>
      <c r="AJ268" s="2" t="s">
        <v>270</v>
      </c>
      <c r="AK268" s="2" t="s">
        <v>271</v>
      </c>
      <c r="AL268" s="2" t="s">
        <v>382</v>
      </c>
    </row>
    <row r="269" ht="15.75" customHeight="1">
      <c r="A269" s="2" t="s">
        <v>1694</v>
      </c>
      <c r="B269" s="2" t="s">
        <v>40</v>
      </c>
      <c r="C269" s="2" t="s">
        <v>40</v>
      </c>
      <c r="D269" s="2" t="s">
        <v>1612</v>
      </c>
      <c r="E269" s="3">
        <v>41564.0</v>
      </c>
      <c r="F269" s="2">
        <v>16250.0</v>
      </c>
      <c r="G269" s="2">
        <v>7386.0</v>
      </c>
      <c r="H269" s="2" t="s">
        <v>190</v>
      </c>
      <c r="I269" s="2" t="s">
        <v>43</v>
      </c>
      <c r="J269" s="2" t="s">
        <v>1589</v>
      </c>
      <c r="K269" s="2" t="s">
        <v>192</v>
      </c>
      <c r="L269" s="2" t="s">
        <v>1810</v>
      </c>
      <c r="M269" s="2" t="s">
        <v>1346</v>
      </c>
      <c r="N269" s="2" t="s">
        <v>1451</v>
      </c>
      <c r="O269" s="2">
        <v>7728.0</v>
      </c>
      <c r="P269" s="2">
        <v>1.0</v>
      </c>
      <c r="Q269" s="2" t="s">
        <v>1821</v>
      </c>
      <c r="R269" s="2">
        <v>4500.0</v>
      </c>
      <c r="S269" s="2">
        <v>23.0</v>
      </c>
      <c r="T269" s="2" t="s">
        <v>84</v>
      </c>
      <c r="U269" s="2">
        <v>0.0</v>
      </c>
      <c r="V269" s="2" t="s">
        <v>85</v>
      </c>
      <c r="W269" s="2" t="s">
        <v>1822</v>
      </c>
      <c r="X269" s="2" t="s">
        <v>50</v>
      </c>
      <c r="Y269" s="2" t="s">
        <v>50</v>
      </c>
      <c r="Z269" s="2" t="s">
        <v>1819</v>
      </c>
      <c r="AA269" s="2" t="s">
        <v>1823</v>
      </c>
      <c r="AB269" s="2" t="s">
        <v>1265</v>
      </c>
      <c r="AC269" s="2" t="s">
        <v>50</v>
      </c>
      <c r="AD269" s="2" t="s">
        <v>90</v>
      </c>
      <c r="AE269" s="2" t="s">
        <v>91</v>
      </c>
      <c r="AF269" s="2" t="s">
        <v>92</v>
      </c>
      <c r="AG269" s="2" t="s">
        <v>50</v>
      </c>
      <c r="AH269" s="2" t="s">
        <v>50</v>
      </c>
      <c r="AI269" s="2" t="s">
        <v>50</v>
      </c>
      <c r="AJ269" s="2" t="s">
        <v>270</v>
      </c>
      <c r="AK269" s="2" t="s">
        <v>271</v>
      </c>
      <c r="AL269" s="2" t="s">
        <v>382</v>
      </c>
    </row>
    <row r="270" ht="15.75" customHeight="1">
      <c r="A270" s="2" t="s">
        <v>1824</v>
      </c>
      <c r="B270" s="2" t="s">
        <v>762</v>
      </c>
      <c r="C270" s="2" t="s">
        <v>40</v>
      </c>
      <c r="D270" s="2" t="s">
        <v>76</v>
      </c>
      <c r="E270" s="3">
        <v>41552.0</v>
      </c>
      <c r="F270" s="2">
        <v>107424.0</v>
      </c>
      <c r="G270" s="2">
        <v>48829.0</v>
      </c>
      <c r="H270" s="2" t="s">
        <v>1825</v>
      </c>
      <c r="I270" s="2" t="s">
        <v>492</v>
      </c>
      <c r="J270" s="2" t="s">
        <v>1826</v>
      </c>
      <c r="K270" s="2" t="s">
        <v>1827</v>
      </c>
      <c r="L270" s="2" t="s">
        <v>1828</v>
      </c>
      <c r="M270" s="2" t="s">
        <v>1743</v>
      </c>
      <c r="N270" s="2" t="s">
        <v>360</v>
      </c>
      <c r="O270" s="2">
        <v>7308.0</v>
      </c>
      <c r="P270" s="2">
        <v>3.0</v>
      </c>
      <c r="Q270" s="2" t="s">
        <v>1829</v>
      </c>
      <c r="R270" s="2" t="s">
        <v>1830</v>
      </c>
      <c r="S270" s="2">
        <v>45.0</v>
      </c>
      <c r="T270" s="2" t="s">
        <v>51</v>
      </c>
      <c r="U270" s="2">
        <v>42.0</v>
      </c>
      <c r="V270" s="2" t="s">
        <v>1745</v>
      </c>
      <c r="W270" s="2" t="s">
        <v>1831</v>
      </c>
      <c r="X270" s="2" t="s">
        <v>50</v>
      </c>
      <c r="Y270" s="2" t="s">
        <v>50</v>
      </c>
      <c r="Z270" s="2" t="s">
        <v>1832</v>
      </c>
      <c r="AA270" s="2" t="s">
        <v>1833</v>
      </c>
      <c r="AB270" s="2" t="s">
        <v>746</v>
      </c>
      <c r="AC270" s="2" t="s">
        <v>50</v>
      </c>
      <c r="AD270" s="2" t="s">
        <v>1749</v>
      </c>
      <c r="AE270" s="2" t="s">
        <v>1750</v>
      </c>
      <c r="AF270" s="2" t="s">
        <v>1751</v>
      </c>
      <c r="AG270" s="2" t="s">
        <v>50</v>
      </c>
      <c r="AH270" s="2" t="s">
        <v>1752</v>
      </c>
      <c r="AI270" s="2" t="s">
        <v>1753</v>
      </c>
      <c r="AJ270" s="2" t="s">
        <v>762</v>
      </c>
      <c r="AK270" s="2" t="s">
        <v>1743</v>
      </c>
      <c r="AL270" s="2" t="s">
        <v>382</v>
      </c>
    </row>
    <row r="271" ht="15.75" customHeight="1">
      <c r="A271" s="2" t="s">
        <v>1834</v>
      </c>
      <c r="B271" s="2" t="s">
        <v>40</v>
      </c>
      <c r="C271" s="2" t="s">
        <v>40</v>
      </c>
      <c r="D271" s="2" t="s">
        <v>294</v>
      </c>
      <c r="E271" s="3">
        <v>41550.0</v>
      </c>
      <c r="F271" s="2">
        <v>24020.0</v>
      </c>
      <c r="G271" s="2">
        <v>10918.0</v>
      </c>
      <c r="H271" s="2" t="s">
        <v>190</v>
      </c>
      <c r="I271" s="2" t="s">
        <v>43</v>
      </c>
      <c r="J271" s="2" t="s">
        <v>1634</v>
      </c>
      <c r="K271" s="2" t="s">
        <v>192</v>
      </c>
      <c r="L271" s="2" t="s">
        <v>1835</v>
      </c>
      <c r="M271" s="2" t="s">
        <v>1467</v>
      </c>
      <c r="N271" s="2" t="s">
        <v>1326</v>
      </c>
      <c r="O271" s="2">
        <v>7728.0</v>
      </c>
      <c r="P271" s="2">
        <v>1.0</v>
      </c>
      <c r="Q271" s="2" t="s">
        <v>1836</v>
      </c>
      <c r="R271" s="2">
        <v>4500.0</v>
      </c>
      <c r="S271" s="2">
        <v>15.0</v>
      </c>
      <c r="T271" s="2" t="s">
        <v>119</v>
      </c>
      <c r="U271" s="2">
        <v>0.0</v>
      </c>
      <c r="V271" s="2" t="s">
        <v>85</v>
      </c>
      <c r="W271" s="2" t="s">
        <v>1837</v>
      </c>
      <c r="X271" s="2" t="s">
        <v>50</v>
      </c>
      <c r="Y271" s="2" t="s">
        <v>50</v>
      </c>
      <c r="Z271" s="2" t="s">
        <v>1838</v>
      </c>
      <c r="AA271" s="2" t="s">
        <v>1839</v>
      </c>
      <c r="AB271" s="2" t="s">
        <v>57</v>
      </c>
      <c r="AC271" s="2" t="s">
        <v>50</v>
      </c>
      <c r="AD271" s="2" t="s">
        <v>90</v>
      </c>
      <c r="AE271" s="2" t="s">
        <v>91</v>
      </c>
      <c r="AF271" s="2" t="s">
        <v>92</v>
      </c>
      <c r="AG271" s="2" t="s">
        <v>50</v>
      </c>
      <c r="AH271" s="2" t="s">
        <v>50</v>
      </c>
      <c r="AI271" s="2" t="s">
        <v>50</v>
      </c>
      <c r="AJ271" s="2" t="s">
        <v>270</v>
      </c>
      <c r="AK271" s="2" t="s">
        <v>271</v>
      </c>
      <c r="AL271" s="2" t="s">
        <v>382</v>
      </c>
    </row>
    <row r="272" ht="15.75" customHeight="1">
      <c r="A272" s="2" t="s">
        <v>1840</v>
      </c>
      <c r="B272" s="2" t="s">
        <v>318</v>
      </c>
      <c r="C272" s="2" t="s">
        <v>40</v>
      </c>
      <c r="D272" s="2" t="s">
        <v>653</v>
      </c>
      <c r="E272" s="3">
        <v>41550.0</v>
      </c>
      <c r="F272" s="2">
        <v>13600.0</v>
      </c>
      <c r="G272" s="2">
        <v>6182.0</v>
      </c>
      <c r="H272" s="2" t="s">
        <v>190</v>
      </c>
      <c r="I272" s="2" t="s">
        <v>43</v>
      </c>
      <c r="J272" s="2" t="s">
        <v>1634</v>
      </c>
      <c r="K272" s="2" t="s">
        <v>192</v>
      </c>
      <c r="L272" s="2" t="s">
        <v>1597</v>
      </c>
      <c r="M272" s="2" t="s">
        <v>1841</v>
      </c>
      <c r="N272" s="2" t="s">
        <v>1842</v>
      </c>
      <c r="O272" s="2">
        <v>7728.0</v>
      </c>
      <c r="P272" s="2">
        <v>1.0</v>
      </c>
      <c r="Q272" s="2" t="s">
        <v>1843</v>
      </c>
      <c r="R272" s="2">
        <v>4500.0</v>
      </c>
      <c r="S272" s="2">
        <v>72.0</v>
      </c>
      <c r="T272" s="2" t="s">
        <v>84</v>
      </c>
      <c r="U272" s="2">
        <v>0.0</v>
      </c>
      <c r="V272" s="2" t="s">
        <v>85</v>
      </c>
      <c r="W272" s="2" t="s">
        <v>1844</v>
      </c>
      <c r="X272" s="2" t="s">
        <v>50</v>
      </c>
      <c r="Y272" s="2" t="s">
        <v>50</v>
      </c>
      <c r="Z272" s="2" t="s">
        <v>1838</v>
      </c>
      <c r="AA272" s="2" t="s">
        <v>1845</v>
      </c>
      <c r="AB272" s="2" t="s">
        <v>57</v>
      </c>
      <c r="AC272" s="2" t="s">
        <v>50</v>
      </c>
      <c r="AD272" s="2" t="s">
        <v>90</v>
      </c>
      <c r="AE272" s="2" t="s">
        <v>91</v>
      </c>
      <c r="AF272" s="2" t="s">
        <v>92</v>
      </c>
      <c r="AG272" s="2" t="s">
        <v>50</v>
      </c>
      <c r="AH272" s="2" t="s">
        <v>50</v>
      </c>
      <c r="AI272" s="2" t="s">
        <v>50</v>
      </c>
      <c r="AJ272" s="2" t="s">
        <v>270</v>
      </c>
      <c r="AK272" s="2" t="s">
        <v>271</v>
      </c>
      <c r="AL272" s="2" t="s">
        <v>382</v>
      </c>
    </row>
    <row r="273" ht="15.75" customHeight="1">
      <c r="A273" s="2" t="s">
        <v>1846</v>
      </c>
      <c r="B273" s="2" t="s">
        <v>40</v>
      </c>
      <c r="C273" s="2" t="s">
        <v>40</v>
      </c>
      <c r="D273" s="2" t="s">
        <v>1666</v>
      </c>
      <c r="E273" s="3">
        <v>41522.0</v>
      </c>
      <c r="F273" s="2">
        <v>23790.0</v>
      </c>
      <c r="G273" s="2">
        <v>10814.0</v>
      </c>
      <c r="H273" s="2" t="s">
        <v>190</v>
      </c>
      <c r="I273" s="2" t="s">
        <v>43</v>
      </c>
      <c r="J273" s="2" t="s">
        <v>1770</v>
      </c>
      <c r="K273" s="2" t="s">
        <v>192</v>
      </c>
      <c r="L273" s="2" t="s">
        <v>1847</v>
      </c>
      <c r="M273" s="2" t="s">
        <v>1848</v>
      </c>
      <c r="N273" s="2" t="s">
        <v>1690</v>
      </c>
      <c r="O273" s="2">
        <v>7728.0</v>
      </c>
      <c r="P273" s="2">
        <v>1.0</v>
      </c>
      <c r="Q273" s="2" t="s">
        <v>1849</v>
      </c>
      <c r="R273" s="2">
        <v>4500.0</v>
      </c>
      <c r="S273" s="2">
        <v>192.0</v>
      </c>
      <c r="T273" s="2" t="s">
        <v>84</v>
      </c>
      <c r="U273" s="2">
        <v>0.0</v>
      </c>
      <c r="V273" s="2" t="s">
        <v>85</v>
      </c>
      <c r="W273" s="2" t="s">
        <v>1850</v>
      </c>
      <c r="X273" s="2" t="s">
        <v>50</v>
      </c>
      <c r="Y273" s="2" t="s">
        <v>50</v>
      </c>
      <c r="Z273" s="2" t="s">
        <v>1686</v>
      </c>
      <c r="AA273" s="2" t="s">
        <v>1851</v>
      </c>
      <c r="AB273" s="2" t="s">
        <v>57</v>
      </c>
      <c r="AC273" s="2" t="s">
        <v>50</v>
      </c>
      <c r="AD273" s="2" t="s">
        <v>90</v>
      </c>
      <c r="AE273" s="2" t="s">
        <v>91</v>
      </c>
      <c r="AF273" s="2" t="s">
        <v>92</v>
      </c>
      <c r="AG273" s="2" t="s">
        <v>50</v>
      </c>
      <c r="AH273" s="2" t="s">
        <v>50</v>
      </c>
      <c r="AI273" s="2" t="s">
        <v>50</v>
      </c>
      <c r="AJ273" s="2" t="s">
        <v>270</v>
      </c>
      <c r="AK273" s="2" t="s">
        <v>271</v>
      </c>
      <c r="AL273" s="2" t="s">
        <v>382</v>
      </c>
    </row>
    <row r="274" ht="15.75" customHeight="1">
      <c r="A274" s="2" t="s">
        <v>1852</v>
      </c>
      <c r="B274" s="2" t="s">
        <v>40</v>
      </c>
      <c r="C274" s="2" t="s">
        <v>40</v>
      </c>
      <c r="D274" s="2" t="s">
        <v>1612</v>
      </c>
      <c r="E274" s="3">
        <v>41494.0</v>
      </c>
      <c r="F274" s="2">
        <v>26500.0</v>
      </c>
      <c r="G274" s="2">
        <v>12045.0</v>
      </c>
      <c r="H274" s="2" t="s">
        <v>190</v>
      </c>
      <c r="I274" s="2" t="s">
        <v>43</v>
      </c>
      <c r="J274" s="2" t="s">
        <v>1764</v>
      </c>
      <c r="K274" s="2" t="s">
        <v>192</v>
      </c>
      <c r="L274" s="2" t="s">
        <v>1853</v>
      </c>
      <c r="M274" s="2" t="s">
        <v>1346</v>
      </c>
      <c r="N274" s="2" t="s">
        <v>1451</v>
      </c>
      <c r="O274" s="2">
        <v>7728.0</v>
      </c>
      <c r="P274" s="2">
        <v>1.0</v>
      </c>
      <c r="Q274" s="2" t="s">
        <v>1854</v>
      </c>
      <c r="R274" s="2">
        <v>4500.0</v>
      </c>
      <c r="S274" s="2">
        <v>104.0</v>
      </c>
      <c r="T274" s="2" t="s">
        <v>84</v>
      </c>
      <c r="U274" s="2">
        <v>21.0</v>
      </c>
      <c r="V274" s="2" t="s">
        <v>85</v>
      </c>
      <c r="W274" s="2" t="s">
        <v>1855</v>
      </c>
      <c r="X274" s="2" t="s">
        <v>50</v>
      </c>
      <c r="Y274" s="2" t="s">
        <v>50</v>
      </c>
      <c r="Z274" s="2" t="s">
        <v>1856</v>
      </c>
      <c r="AA274" s="2" t="s">
        <v>1857</v>
      </c>
      <c r="AB274" s="2" t="s">
        <v>510</v>
      </c>
      <c r="AC274" s="2" t="s">
        <v>50</v>
      </c>
      <c r="AD274" s="2" t="s">
        <v>90</v>
      </c>
      <c r="AE274" s="2" t="s">
        <v>91</v>
      </c>
      <c r="AF274" s="2" t="s">
        <v>92</v>
      </c>
      <c r="AG274" s="2" t="s">
        <v>50</v>
      </c>
      <c r="AH274" s="2" t="s">
        <v>50</v>
      </c>
      <c r="AI274" s="2" t="s">
        <v>50</v>
      </c>
      <c r="AJ274" s="2" t="s">
        <v>270</v>
      </c>
      <c r="AK274" s="2" t="s">
        <v>271</v>
      </c>
      <c r="AL274" s="2" t="s">
        <v>382</v>
      </c>
    </row>
    <row r="275" ht="15.75" hidden="1" customHeight="1">
      <c r="A275" s="2" t="s">
        <v>1858</v>
      </c>
      <c r="B275" s="2" t="s">
        <v>1859</v>
      </c>
      <c r="C275" s="2" t="s">
        <v>50</v>
      </c>
      <c r="D275" s="2" t="s">
        <v>1447</v>
      </c>
      <c r="E275" s="3">
        <v>41470.0</v>
      </c>
      <c r="F275" s="2">
        <v>123508.0</v>
      </c>
      <c r="G275" s="2">
        <v>56140.0</v>
      </c>
      <c r="H275" s="2" t="s">
        <v>491</v>
      </c>
      <c r="I275" s="2" t="s">
        <v>492</v>
      </c>
      <c r="J275" s="2" t="s">
        <v>1860</v>
      </c>
      <c r="K275" s="2" t="s">
        <v>375</v>
      </c>
      <c r="L275" s="2" t="s">
        <v>68</v>
      </c>
      <c r="M275" s="2" t="s">
        <v>1861</v>
      </c>
      <c r="N275" s="2" t="s">
        <v>1862</v>
      </c>
      <c r="O275" s="2">
        <v>7728.0</v>
      </c>
      <c r="P275" s="2">
        <v>1.0</v>
      </c>
      <c r="Q275" s="2" t="s">
        <v>378</v>
      </c>
      <c r="R275" s="2" t="s">
        <v>50</v>
      </c>
      <c r="S275" s="2">
        <v>48.0</v>
      </c>
      <c r="T275" s="2" t="s">
        <v>84</v>
      </c>
      <c r="U275" s="2">
        <v>48.0</v>
      </c>
      <c r="V275" s="2" t="s">
        <v>496</v>
      </c>
      <c r="W275" s="2" t="s">
        <v>1863</v>
      </c>
      <c r="X275" s="2" t="s">
        <v>50</v>
      </c>
      <c r="Y275" s="2" t="s">
        <v>50</v>
      </c>
      <c r="Z275" s="2">
        <v>10400.0</v>
      </c>
      <c r="AA275" s="2" t="s">
        <v>50</v>
      </c>
      <c r="AB275" s="2" t="s">
        <v>1561</v>
      </c>
      <c r="AC275" s="2" t="s">
        <v>50</v>
      </c>
      <c r="AD275" s="2" t="s">
        <v>498</v>
      </c>
      <c r="AE275" s="2" t="s">
        <v>499</v>
      </c>
      <c r="AF275" s="2" t="s">
        <v>500</v>
      </c>
      <c r="AG275" s="2" t="s">
        <v>501</v>
      </c>
      <c r="AH275" s="2">
        <v>77060.0</v>
      </c>
      <c r="AI275" s="2" t="s">
        <v>502</v>
      </c>
      <c r="AJ275" s="2" t="s">
        <v>1859</v>
      </c>
      <c r="AK275" s="2" t="s">
        <v>1861</v>
      </c>
      <c r="AL275" s="2" t="s">
        <v>504</v>
      </c>
    </row>
    <row r="276" ht="15.75" customHeight="1">
      <c r="A276" s="2" t="s">
        <v>1694</v>
      </c>
      <c r="B276" s="2" t="s">
        <v>40</v>
      </c>
      <c r="C276" s="2" t="s">
        <v>40</v>
      </c>
      <c r="D276" s="2" t="s">
        <v>1612</v>
      </c>
      <c r="E276" s="3">
        <v>41470.0</v>
      </c>
      <c r="F276" s="2">
        <v>19700.0</v>
      </c>
      <c r="G276" s="2">
        <v>8955.0</v>
      </c>
      <c r="H276" s="2" t="s">
        <v>190</v>
      </c>
      <c r="I276" s="2" t="s">
        <v>43</v>
      </c>
      <c r="J276" s="2" t="s">
        <v>1864</v>
      </c>
      <c r="K276" s="2" t="s">
        <v>192</v>
      </c>
      <c r="L276" s="2" t="s">
        <v>1865</v>
      </c>
      <c r="M276" s="2" t="s">
        <v>1346</v>
      </c>
      <c r="N276" s="2" t="s">
        <v>1451</v>
      </c>
      <c r="O276" s="2">
        <v>7728.0</v>
      </c>
      <c r="P276" s="2">
        <v>1.0</v>
      </c>
      <c r="Q276" s="2" t="s">
        <v>1866</v>
      </c>
      <c r="R276" s="2">
        <v>4200.0</v>
      </c>
      <c r="S276" s="2">
        <v>27.0</v>
      </c>
      <c r="T276" s="2" t="s">
        <v>84</v>
      </c>
      <c r="U276" s="2">
        <v>13.0</v>
      </c>
      <c r="V276" s="2" t="s">
        <v>85</v>
      </c>
      <c r="W276" s="2" t="s">
        <v>1867</v>
      </c>
      <c r="X276" s="2" t="s">
        <v>50</v>
      </c>
      <c r="Y276" s="2" t="s">
        <v>50</v>
      </c>
      <c r="Z276" s="2" t="s">
        <v>1272</v>
      </c>
      <c r="AA276" s="2" t="s">
        <v>1868</v>
      </c>
      <c r="AB276" s="2" t="s">
        <v>510</v>
      </c>
      <c r="AC276" s="2" t="s">
        <v>50</v>
      </c>
      <c r="AD276" s="2" t="s">
        <v>90</v>
      </c>
      <c r="AE276" s="2" t="s">
        <v>91</v>
      </c>
      <c r="AF276" s="2" t="s">
        <v>92</v>
      </c>
      <c r="AG276" s="2" t="s">
        <v>50</v>
      </c>
      <c r="AH276" s="2" t="s">
        <v>50</v>
      </c>
      <c r="AI276" s="2" t="s">
        <v>50</v>
      </c>
      <c r="AJ276" s="2" t="s">
        <v>270</v>
      </c>
      <c r="AK276" s="2" t="s">
        <v>271</v>
      </c>
      <c r="AL276" s="2" t="s">
        <v>382</v>
      </c>
    </row>
    <row r="277" ht="15.75" customHeight="1">
      <c r="A277" s="2" t="s">
        <v>1869</v>
      </c>
      <c r="B277" s="2" t="s">
        <v>40</v>
      </c>
      <c r="C277" s="2" t="s">
        <v>40</v>
      </c>
      <c r="D277" s="2" t="s">
        <v>1612</v>
      </c>
      <c r="E277" s="3">
        <v>41469.0</v>
      </c>
      <c r="F277" s="2">
        <v>50710.0</v>
      </c>
      <c r="G277" s="2">
        <v>23050.0</v>
      </c>
      <c r="H277" s="2" t="s">
        <v>190</v>
      </c>
      <c r="I277" s="2" t="s">
        <v>43</v>
      </c>
      <c r="J277" s="2" t="s">
        <v>1681</v>
      </c>
      <c r="K277" s="2" t="s">
        <v>192</v>
      </c>
      <c r="L277" s="2" t="s">
        <v>1870</v>
      </c>
      <c r="M277" s="2" t="s">
        <v>1346</v>
      </c>
      <c r="N277" s="2" t="s">
        <v>1451</v>
      </c>
      <c r="O277" s="2">
        <v>7728.0</v>
      </c>
      <c r="P277" s="2">
        <v>3.0</v>
      </c>
      <c r="Q277" s="2" t="s">
        <v>1871</v>
      </c>
      <c r="R277" s="2" t="s">
        <v>1049</v>
      </c>
      <c r="S277" s="2">
        <v>180.0</v>
      </c>
      <c r="T277" s="2" t="s">
        <v>84</v>
      </c>
      <c r="U277" s="2">
        <v>36.0</v>
      </c>
      <c r="V277" s="2" t="s">
        <v>85</v>
      </c>
      <c r="W277" s="2" t="s">
        <v>1872</v>
      </c>
      <c r="X277" s="2" t="s">
        <v>50</v>
      </c>
      <c r="Y277" s="2" t="s">
        <v>50</v>
      </c>
      <c r="Z277" s="2" t="s">
        <v>1873</v>
      </c>
      <c r="AA277" s="2" t="s">
        <v>1874</v>
      </c>
      <c r="AB277" s="2" t="s">
        <v>1210</v>
      </c>
      <c r="AC277" s="2" t="s">
        <v>50</v>
      </c>
      <c r="AD277" s="2" t="s">
        <v>90</v>
      </c>
      <c r="AE277" s="2" t="s">
        <v>91</v>
      </c>
      <c r="AF277" s="2" t="s">
        <v>92</v>
      </c>
      <c r="AG277" s="2" t="s">
        <v>50</v>
      </c>
      <c r="AH277" s="2" t="s">
        <v>50</v>
      </c>
      <c r="AI277" s="2" t="s">
        <v>50</v>
      </c>
      <c r="AJ277" s="2" t="s">
        <v>270</v>
      </c>
      <c r="AK277" s="2" t="s">
        <v>271</v>
      </c>
      <c r="AL277" s="2" t="s">
        <v>382</v>
      </c>
    </row>
    <row r="278" ht="15.75" customHeight="1">
      <c r="A278" s="2" t="s">
        <v>1694</v>
      </c>
      <c r="B278" s="2" t="s">
        <v>40</v>
      </c>
      <c r="C278" s="2" t="s">
        <v>40</v>
      </c>
      <c r="D278" s="2" t="s">
        <v>1612</v>
      </c>
      <c r="E278" s="3">
        <v>41454.0</v>
      </c>
      <c r="F278" s="2">
        <v>23180.0</v>
      </c>
      <c r="G278" s="2">
        <v>10536.0</v>
      </c>
      <c r="H278" s="2" t="s">
        <v>190</v>
      </c>
      <c r="I278" s="2" t="s">
        <v>43</v>
      </c>
      <c r="J278" s="2" t="s">
        <v>1634</v>
      </c>
      <c r="K278" s="2" t="s">
        <v>192</v>
      </c>
      <c r="L278" s="2" t="s">
        <v>1875</v>
      </c>
      <c r="M278" s="2" t="s">
        <v>1346</v>
      </c>
      <c r="N278" s="2" t="s">
        <v>1451</v>
      </c>
      <c r="O278" s="2">
        <v>7728.0</v>
      </c>
      <c r="P278" s="2">
        <v>1.0</v>
      </c>
      <c r="Q278" s="2" t="s">
        <v>1876</v>
      </c>
      <c r="R278" s="2">
        <v>4200.0</v>
      </c>
      <c r="S278" s="2">
        <v>36.0</v>
      </c>
      <c r="T278" s="2" t="s">
        <v>84</v>
      </c>
      <c r="U278" s="2">
        <v>15.0</v>
      </c>
      <c r="V278" s="2" t="s">
        <v>85</v>
      </c>
      <c r="W278" s="2" t="s">
        <v>1877</v>
      </c>
      <c r="X278" s="2" t="s">
        <v>50</v>
      </c>
      <c r="Y278" s="2" t="s">
        <v>50</v>
      </c>
      <c r="Z278" s="2" t="s">
        <v>1878</v>
      </c>
      <c r="AA278" s="2" t="s">
        <v>1879</v>
      </c>
      <c r="AB278" s="2" t="s">
        <v>57</v>
      </c>
      <c r="AC278" s="2" t="s">
        <v>50</v>
      </c>
      <c r="AD278" s="2" t="s">
        <v>90</v>
      </c>
      <c r="AE278" s="2" t="s">
        <v>91</v>
      </c>
      <c r="AF278" s="2" t="s">
        <v>92</v>
      </c>
      <c r="AG278" s="2" t="s">
        <v>50</v>
      </c>
      <c r="AH278" s="2" t="s">
        <v>50</v>
      </c>
      <c r="AI278" s="2" t="s">
        <v>50</v>
      </c>
      <c r="AJ278" s="2" t="s">
        <v>270</v>
      </c>
      <c r="AK278" s="2" t="s">
        <v>271</v>
      </c>
      <c r="AL278" s="2" t="s">
        <v>382</v>
      </c>
    </row>
    <row r="279" ht="15.75" hidden="1" customHeight="1">
      <c r="A279" s="2" t="s">
        <v>1880</v>
      </c>
      <c r="B279" s="2" t="s">
        <v>40</v>
      </c>
      <c r="C279" s="2" t="s">
        <v>40</v>
      </c>
      <c r="D279" s="2" t="s">
        <v>1881</v>
      </c>
      <c r="E279" s="3">
        <v>41441.0</v>
      </c>
      <c r="F279" s="2">
        <v>12540.0</v>
      </c>
      <c r="G279" s="2">
        <v>5700.0</v>
      </c>
      <c r="H279" s="2" t="s">
        <v>207</v>
      </c>
      <c r="I279" s="2" t="s">
        <v>913</v>
      </c>
      <c r="J279" s="2" t="s">
        <v>1882</v>
      </c>
      <c r="K279" s="2" t="s">
        <v>209</v>
      </c>
      <c r="L279" s="2" t="s">
        <v>1883</v>
      </c>
      <c r="M279" s="2" t="s">
        <v>1373</v>
      </c>
      <c r="N279" s="2" t="s">
        <v>1884</v>
      </c>
      <c r="O279" s="2">
        <v>7728.0</v>
      </c>
      <c r="P279" s="2">
        <v>1.0</v>
      </c>
      <c r="Q279" s="2" t="s">
        <v>378</v>
      </c>
      <c r="R279" s="2" t="s">
        <v>50</v>
      </c>
      <c r="S279" s="2">
        <v>6.0</v>
      </c>
      <c r="T279" s="2" t="s">
        <v>84</v>
      </c>
      <c r="U279" s="2">
        <v>0.0</v>
      </c>
      <c r="V279" s="2" t="s">
        <v>50</v>
      </c>
      <c r="W279" s="2" t="s">
        <v>1885</v>
      </c>
      <c r="X279" s="2" t="s">
        <v>50</v>
      </c>
      <c r="Y279" s="2" t="s">
        <v>50</v>
      </c>
      <c r="Z279" s="2" t="s">
        <v>1886</v>
      </c>
      <c r="AA279" s="2" t="s">
        <v>50</v>
      </c>
      <c r="AB279" s="2" t="s">
        <v>536</v>
      </c>
      <c r="AC279" s="2" t="s">
        <v>50</v>
      </c>
      <c r="AD279" s="2" t="s">
        <v>1220</v>
      </c>
      <c r="AE279" s="2" t="s">
        <v>1221</v>
      </c>
      <c r="AF279" s="2" t="s">
        <v>1222</v>
      </c>
      <c r="AG279" s="2" t="s">
        <v>50</v>
      </c>
      <c r="AH279" s="2">
        <v>2100.0</v>
      </c>
      <c r="AI279" s="2" t="s">
        <v>1223</v>
      </c>
      <c r="AJ279" s="2" t="s">
        <v>40</v>
      </c>
      <c r="AK279" s="2" t="s">
        <v>1373</v>
      </c>
      <c r="AL279" s="2" t="s">
        <v>1224</v>
      </c>
    </row>
    <row r="280" ht="15.75" hidden="1" customHeight="1">
      <c r="A280" s="2" t="s">
        <v>1880</v>
      </c>
      <c r="B280" s="2" t="s">
        <v>40</v>
      </c>
      <c r="C280" s="2" t="s">
        <v>40</v>
      </c>
      <c r="D280" s="2" t="s">
        <v>1881</v>
      </c>
      <c r="E280" s="3">
        <v>41436.0</v>
      </c>
      <c r="F280" s="2">
        <v>15512.0</v>
      </c>
      <c r="G280" s="2">
        <v>7051.0</v>
      </c>
      <c r="H280" s="2" t="s">
        <v>207</v>
      </c>
      <c r="I280" s="2" t="s">
        <v>1425</v>
      </c>
      <c r="J280" s="2" t="s">
        <v>1882</v>
      </c>
      <c r="K280" s="2" t="s">
        <v>209</v>
      </c>
      <c r="L280" s="2" t="s">
        <v>1887</v>
      </c>
      <c r="M280" s="2" t="s">
        <v>1373</v>
      </c>
      <c r="N280" s="2" t="s">
        <v>1884</v>
      </c>
      <c r="O280" s="2">
        <v>7728.0</v>
      </c>
      <c r="P280" s="2">
        <v>1.0</v>
      </c>
      <c r="Q280" s="2" t="s">
        <v>378</v>
      </c>
      <c r="R280" s="2" t="s">
        <v>50</v>
      </c>
      <c r="S280" s="2">
        <v>3.0</v>
      </c>
      <c r="T280" s="2" t="s">
        <v>84</v>
      </c>
      <c r="U280" s="2">
        <v>0.0</v>
      </c>
      <c r="V280" s="2" t="s">
        <v>50</v>
      </c>
      <c r="W280" s="2" t="s">
        <v>1888</v>
      </c>
      <c r="X280" s="2" t="s">
        <v>50</v>
      </c>
      <c r="Y280" s="2" t="s">
        <v>50</v>
      </c>
      <c r="Z280" s="2" t="s">
        <v>1886</v>
      </c>
      <c r="AA280" s="2" t="s">
        <v>50</v>
      </c>
      <c r="AB280" s="2" t="s">
        <v>536</v>
      </c>
      <c r="AC280" s="2" t="s">
        <v>50</v>
      </c>
      <c r="AD280" s="2" t="s">
        <v>1220</v>
      </c>
      <c r="AE280" s="2" t="s">
        <v>1221</v>
      </c>
      <c r="AF280" s="2" t="s">
        <v>1222</v>
      </c>
      <c r="AG280" s="2" t="s">
        <v>50</v>
      </c>
      <c r="AH280" s="2">
        <v>2100.0</v>
      </c>
      <c r="AI280" s="2" t="s">
        <v>1223</v>
      </c>
      <c r="AJ280" s="2" t="s">
        <v>40</v>
      </c>
      <c r="AK280" s="2" t="s">
        <v>1373</v>
      </c>
      <c r="AL280" s="2" t="s">
        <v>1224</v>
      </c>
    </row>
    <row r="281" ht="15.75" customHeight="1">
      <c r="A281" s="2" t="s">
        <v>1889</v>
      </c>
      <c r="B281" s="2" t="s">
        <v>40</v>
      </c>
      <c r="C281" s="2" t="s">
        <v>40</v>
      </c>
      <c r="D281" s="2" t="s">
        <v>1612</v>
      </c>
      <c r="E281" s="3">
        <v>41419.0</v>
      </c>
      <c r="F281" s="2">
        <v>8090.0</v>
      </c>
      <c r="G281" s="2">
        <v>3677.0</v>
      </c>
      <c r="H281" s="2" t="s">
        <v>190</v>
      </c>
      <c r="I281" s="2" t="s">
        <v>43</v>
      </c>
      <c r="J281" s="2" t="s">
        <v>1681</v>
      </c>
      <c r="K281" s="2" t="s">
        <v>192</v>
      </c>
      <c r="L281" s="2" t="s">
        <v>1890</v>
      </c>
      <c r="M281" s="2" t="s">
        <v>1346</v>
      </c>
      <c r="N281" s="2" t="s">
        <v>1451</v>
      </c>
      <c r="O281" s="2">
        <v>7728.0</v>
      </c>
      <c r="P281" s="2">
        <v>1.0</v>
      </c>
      <c r="Q281" s="2" t="s">
        <v>1891</v>
      </c>
      <c r="R281" s="2">
        <v>2200.0</v>
      </c>
      <c r="S281" s="2">
        <v>600.0</v>
      </c>
      <c r="T281" s="2" t="s">
        <v>84</v>
      </c>
      <c r="U281" s="2">
        <v>9.0</v>
      </c>
      <c r="V281" s="2" t="s">
        <v>85</v>
      </c>
      <c r="W281" s="2" t="s">
        <v>1892</v>
      </c>
      <c r="X281" s="2" t="s">
        <v>50</v>
      </c>
      <c r="Y281" s="2" t="s">
        <v>50</v>
      </c>
      <c r="Z281" s="2" t="s">
        <v>1893</v>
      </c>
      <c r="AA281" s="2" t="s">
        <v>1894</v>
      </c>
      <c r="AB281" s="2" t="s">
        <v>1210</v>
      </c>
      <c r="AC281" s="2" t="s">
        <v>50</v>
      </c>
      <c r="AD281" s="2" t="s">
        <v>90</v>
      </c>
      <c r="AE281" s="2" t="s">
        <v>91</v>
      </c>
      <c r="AF281" s="2" t="s">
        <v>92</v>
      </c>
      <c r="AG281" s="2" t="s">
        <v>50</v>
      </c>
      <c r="AH281" s="2" t="s">
        <v>50</v>
      </c>
      <c r="AI281" s="2" t="s">
        <v>50</v>
      </c>
      <c r="AJ281" s="2" t="s">
        <v>270</v>
      </c>
      <c r="AK281" s="2" t="s">
        <v>271</v>
      </c>
      <c r="AL281" s="2" t="s">
        <v>382</v>
      </c>
    </row>
    <row r="282" ht="15.75" customHeight="1">
      <c r="A282" s="2" t="s">
        <v>1633</v>
      </c>
      <c r="B282" s="2" t="s">
        <v>40</v>
      </c>
      <c r="C282" s="2" t="s">
        <v>40</v>
      </c>
      <c r="D282" s="2" t="s">
        <v>1612</v>
      </c>
      <c r="E282" s="3">
        <v>41408.0</v>
      </c>
      <c r="F282" s="2">
        <v>39980.0</v>
      </c>
      <c r="G282" s="2">
        <v>18173.0</v>
      </c>
      <c r="H282" s="2" t="s">
        <v>190</v>
      </c>
      <c r="I282" s="2" t="s">
        <v>66</v>
      </c>
      <c r="J282" s="2" t="s">
        <v>1325</v>
      </c>
      <c r="K282" s="2" t="s">
        <v>192</v>
      </c>
      <c r="L282" s="2" t="s">
        <v>1895</v>
      </c>
      <c r="M282" s="2" t="s">
        <v>1346</v>
      </c>
      <c r="N282" s="2" t="s">
        <v>1451</v>
      </c>
      <c r="O282" s="2">
        <v>7728.0</v>
      </c>
      <c r="P282" s="2">
        <v>2.0</v>
      </c>
      <c r="Q282" s="2" t="s">
        <v>1896</v>
      </c>
      <c r="R282" s="2" t="s">
        <v>225</v>
      </c>
      <c r="S282" s="2">
        <v>60.0</v>
      </c>
      <c r="T282" s="2" t="s">
        <v>84</v>
      </c>
      <c r="U282" s="2">
        <v>26.0</v>
      </c>
      <c r="V282" s="2" t="s">
        <v>85</v>
      </c>
      <c r="W282" s="2" t="s">
        <v>1897</v>
      </c>
      <c r="X282" s="2" t="s">
        <v>50</v>
      </c>
      <c r="Y282" s="2" t="s">
        <v>50</v>
      </c>
      <c r="Z282" s="2" t="s">
        <v>1280</v>
      </c>
      <c r="AA282" s="2" t="s">
        <v>1898</v>
      </c>
      <c r="AB282" s="2" t="s">
        <v>700</v>
      </c>
      <c r="AC282" s="2" t="s">
        <v>50</v>
      </c>
      <c r="AD282" s="2" t="s">
        <v>90</v>
      </c>
      <c r="AE282" s="2" t="s">
        <v>91</v>
      </c>
      <c r="AF282" s="2" t="s">
        <v>92</v>
      </c>
      <c r="AG282" s="2" t="s">
        <v>50</v>
      </c>
      <c r="AH282" s="2" t="s">
        <v>50</v>
      </c>
      <c r="AI282" s="2" t="s">
        <v>50</v>
      </c>
      <c r="AJ282" s="2" t="s">
        <v>270</v>
      </c>
      <c r="AK282" s="2" t="s">
        <v>271</v>
      </c>
      <c r="AL282" s="2" t="s">
        <v>382</v>
      </c>
    </row>
    <row r="283" ht="15.75" customHeight="1">
      <c r="A283" s="2" t="s">
        <v>1899</v>
      </c>
      <c r="B283" s="2" t="s">
        <v>318</v>
      </c>
      <c r="C283" s="2" t="s">
        <v>40</v>
      </c>
      <c r="D283" s="2" t="s">
        <v>653</v>
      </c>
      <c r="E283" s="3">
        <v>41401.0</v>
      </c>
      <c r="F283" s="2">
        <v>18410.0</v>
      </c>
      <c r="G283" s="2">
        <v>8368.0</v>
      </c>
      <c r="H283" s="2" t="s">
        <v>190</v>
      </c>
      <c r="I283" s="2" t="s">
        <v>66</v>
      </c>
      <c r="J283" s="2" t="s">
        <v>1900</v>
      </c>
      <c r="K283" s="2" t="s">
        <v>192</v>
      </c>
      <c r="L283" s="2" t="s">
        <v>1701</v>
      </c>
      <c r="M283" s="2" t="s">
        <v>1841</v>
      </c>
      <c r="N283" s="2" t="s">
        <v>1842</v>
      </c>
      <c r="O283" s="2">
        <v>7728.0</v>
      </c>
      <c r="P283" s="2">
        <v>1.0</v>
      </c>
      <c r="Q283" s="2" t="s">
        <v>1901</v>
      </c>
      <c r="R283" s="2">
        <v>4200.0</v>
      </c>
      <c r="S283" s="2">
        <v>37.0</v>
      </c>
      <c r="T283" s="2" t="s">
        <v>84</v>
      </c>
      <c r="U283" s="2">
        <v>16.0</v>
      </c>
      <c r="V283" s="2" t="s">
        <v>85</v>
      </c>
      <c r="W283" s="2" t="s">
        <v>1902</v>
      </c>
      <c r="X283" s="2" t="s">
        <v>50</v>
      </c>
      <c r="Y283" s="2" t="s">
        <v>50</v>
      </c>
      <c r="Z283" s="2" t="s">
        <v>1903</v>
      </c>
      <c r="AA283" s="2" t="s">
        <v>1904</v>
      </c>
      <c r="AB283" s="2" t="s">
        <v>536</v>
      </c>
      <c r="AC283" s="2" t="s">
        <v>50</v>
      </c>
      <c r="AD283" s="2" t="s">
        <v>90</v>
      </c>
      <c r="AE283" s="2" t="s">
        <v>91</v>
      </c>
      <c r="AF283" s="2" t="s">
        <v>92</v>
      </c>
      <c r="AG283" s="2" t="s">
        <v>50</v>
      </c>
      <c r="AH283" s="2" t="s">
        <v>50</v>
      </c>
      <c r="AI283" s="2" t="s">
        <v>50</v>
      </c>
      <c r="AJ283" s="2" t="s">
        <v>1905</v>
      </c>
      <c r="AK283" s="2" t="s">
        <v>271</v>
      </c>
      <c r="AL283" s="2" t="s">
        <v>382</v>
      </c>
    </row>
    <row r="284" ht="15.75" customHeight="1">
      <c r="A284" s="2" t="s">
        <v>1906</v>
      </c>
      <c r="B284" s="2" t="s">
        <v>318</v>
      </c>
      <c r="C284" s="2" t="s">
        <v>40</v>
      </c>
      <c r="D284" s="2" t="s">
        <v>653</v>
      </c>
      <c r="E284" s="3">
        <v>41401.0</v>
      </c>
      <c r="F284" s="2">
        <v>19360.0</v>
      </c>
      <c r="G284" s="2">
        <v>8800.0</v>
      </c>
      <c r="H284" s="2" t="s">
        <v>190</v>
      </c>
      <c r="I284" s="2" t="s">
        <v>66</v>
      </c>
      <c r="J284" s="2" t="s">
        <v>1900</v>
      </c>
      <c r="K284" s="2" t="s">
        <v>192</v>
      </c>
      <c r="L284" s="2" t="s">
        <v>1701</v>
      </c>
      <c r="M284" s="2" t="s">
        <v>1841</v>
      </c>
      <c r="N284" s="2" t="s">
        <v>1842</v>
      </c>
      <c r="O284" s="2">
        <v>7728.0</v>
      </c>
      <c r="P284" s="2">
        <v>1.0</v>
      </c>
      <c r="Q284" s="2" t="s">
        <v>1907</v>
      </c>
      <c r="R284" s="2">
        <v>4200.0</v>
      </c>
      <c r="S284" s="2">
        <v>40.0</v>
      </c>
      <c r="T284" s="2" t="s">
        <v>84</v>
      </c>
      <c r="U284" s="2">
        <v>14.0</v>
      </c>
      <c r="V284" s="2" t="s">
        <v>85</v>
      </c>
      <c r="W284" s="2" t="s">
        <v>1908</v>
      </c>
      <c r="X284" s="2" t="s">
        <v>50</v>
      </c>
      <c r="Y284" s="2" t="s">
        <v>50</v>
      </c>
      <c r="Z284" s="2" t="s">
        <v>1903</v>
      </c>
      <c r="AA284" s="2" t="s">
        <v>1909</v>
      </c>
      <c r="AB284" s="2" t="s">
        <v>536</v>
      </c>
      <c r="AC284" s="2" t="s">
        <v>50</v>
      </c>
      <c r="AD284" s="2" t="s">
        <v>90</v>
      </c>
      <c r="AE284" s="2" t="s">
        <v>91</v>
      </c>
      <c r="AF284" s="2" t="s">
        <v>92</v>
      </c>
      <c r="AG284" s="2" t="s">
        <v>50</v>
      </c>
      <c r="AH284" s="2" t="s">
        <v>50</v>
      </c>
      <c r="AI284" s="2" t="s">
        <v>50</v>
      </c>
      <c r="AJ284" s="2" t="s">
        <v>270</v>
      </c>
      <c r="AK284" s="2" t="s">
        <v>271</v>
      </c>
      <c r="AL284" s="2" t="s">
        <v>382</v>
      </c>
    </row>
    <row r="285" ht="15.75" customHeight="1">
      <c r="A285" s="2" t="s">
        <v>1633</v>
      </c>
      <c r="B285" s="2" t="s">
        <v>40</v>
      </c>
      <c r="C285" s="2" t="s">
        <v>40</v>
      </c>
      <c r="D285" s="2" t="s">
        <v>1612</v>
      </c>
      <c r="E285" s="3">
        <v>41387.0</v>
      </c>
      <c r="F285" s="2">
        <v>38670.0</v>
      </c>
      <c r="G285" s="2">
        <v>17577.0</v>
      </c>
      <c r="H285" s="2" t="s">
        <v>190</v>
      </c>
      <c r="I285" s="2" t="s">
        <v>66</v>
      </c>
      <c r="J285" s="2" t="s">
        <v>1275</v>
      </c>
      <c r="K285" s="2" t="s">
        <v>192</v>
      </c>
      <c r="L285" s="2" t="s">
        <v>1910</v>
      </c>
      <c r="M285" s="2" t="s">
        <v>1346</v>
      </c>
      <c r="N285" s="2" t="s">
        <v>1451</v>
      </c>
      <c r="O285" s="2">
        <v>7728.0</v>
      </c>
      <c r="P285" s="2">
        <v>2.0</v>
      </c>
      <c r="Q285" s="2" t="s">
        <v>1911</v>
      </c>
      <c r="R285" s="2" t="s">
        <v>225</v>
      </c>
      <c r="S285" s="2">
        <v>55.0</v>
      </c>
      <c r="T285" s="2" t="s">
        <v>84</v>
      </c>
      <c r="U285" s="2">
        <v>30.0</v>
      </c>
      <c r="V285" s="2" t="s">
        <v>85</v>
      </c>
      <c r="W285" s="2" t="s">
        <v>1912</v>
      </c>
      <c r="X285" s="2" t="s">
        <v>50</v>
      </c>
      <c r="Y285" s="2" t="s">
        <v>50</v>
      </c>
      <c r="Z285" s="2" t="s">
        <v>1190</v>
      </c>
      <c r="AA285" s="2" t="s">
        <v>1913</v>
      </c>
      <c r="AB285" s="2" t="s">
        <v>110</v>
      </c>
      <c r="AC285" s="2" t="s">
        <v>50</v>
      </c>
      <c r="AD285" s="2" t="s">
        <v>90</v>
      </c>
      <c r="AE285" s="2" t="s">
        <v>91</v>
      </c>
      <c r="AF285" s="2" t="s">
        <v>92</v>
      </c>
      <c r="AG285" s="2" t="s">
        <v>50</v>
      </c>
      <c r="AH285" s="2" t="s">
        <v>50</v>
      </c>
      <c r="AI285" s="2" t="s">
        <v>50</v>
      </c>
      <c r="AJ285" s="2" t="s">
        <v>270</v>
      </c>
      <c r="AK285" s="2" t="s">
        <v>271</v>
      </c>
      <c r="AL285" s="2" t="s">
        <v>382</v>
      </c>
    </row>
    <row r="286" ht="15.75" customHeight="1">
      <c r="A286" s="2" t="s">
        <v>1914</v>
      </c>
      <c r="B286" s="2" t="s">
        <v>40</v>
      </c>
      <c r="C286" s="2" t="s">
        <v>40</v>
      </c>
      <c r="D286" s="2" t="s">
        <v>294</v>
      </c>
      <c r="E286" s="3">
        <v>41387.0</v>
      </c>
      <c r="F286" s="2">
        <v>19860.0</v>
      </c>
      <c r="G286" s="2">
        <v>9027.0</v>
      </c>
      <c r="H286" s="2" t="s">
        <v>190</v>
      </c>
      <c r="I286" s="2" t="s">
        <v>66</v>
      </c>
      <c r="J286" s="2" t="s">
        <v>1275</v>
      </c>
      <c r="K286" s="2" t="s">
        <v>192</v>
      </c>
      <c r="L286" s="2" t="s">
        <v>1915</v>
      </c>
      <c r="M286" s="2" t="s">
        <v>1916</v>
      </c>
      <c r="N286" s="2" t="s">
        <v>1326</v>
      </c>
      <c r="O286" s="2">
        <v>7728.0</v>
      </c>
      <c r="P286" s="2">
        <v>1.0</v>
      </c>
      <c r="Q286" s="2" t="s">
        <v>1917</v>
      </c>
      <c r="R286" s="2">
        <v>4500.0</v>
      </c>
      <c r="S286" s="2">
        <v>12.0</v>
      </c>
      <c r="T286" s="2" t="s">
        <v>119</v>
      </c>
      <c r="U286" s="2">
        <v>15.0</v>
      </c>
      <c r="V286" s="2" t="s">
        <v>85</v>
      </c>
      <c r="W286" s="2" t="s">
        <v>1918</v>
      </c>
      <c r="X286" s="2" t="s">
        <v>50</v>
      </c>
      <c r="Y286" s="2" t="s">
        <v>50</v>
      </c>
      <c r="Z286" s="2" t="s">
        <v>1190</v>
      </c>
      <c r="AA286" s="2" t="s">
        <v>1919</v>
      </c>
      <c r="AB286" s="2" t="s">
        <v>110</v>
      </c>
      <c r="AC286" s="2" t="s">
        <v>50</v>
      </c>
      <c r="AD286" s="2" t="s">
        <v>90</v>
      </c>
      <c r="AE286" s="2" t="s">
        <v>91</v>
      </c>
      <c r="AF286" s="2" t="s">
        <v>92</v>
      </c>
      <c r="AG286" s="2" t="s">
        <v>50</v>
      </c>
      <c r="AH286" s="2" t="s">
        <v>50</v>
      </c>
      <c r="AI286" s="2" t="s">
        <v>50</v>
      </c>
      <c r="AJ286" s="2" t="s">
        <v>270</v>
      </c>
      <c r="AK286" s="2" t="s">
        <v>271</v>
      </c>
      <c r="AL286" s="2" t="s">
        <v>382</v>
      </c>
    </row>
    <row r="287" ht="15.75" customHeight="1">
      <c r="A287" s="2" t="s">
        <v>1920</v>
      </c>
      <c r="B287" s="2" t="s">
        <v>40</v>
      </c>
      <c r="C287" s="2" t="s">
        <v>40</v>
      </c>
      <c r="D287" s="2" t="s">
        <v>294</v>
      </c>
      <c r="E287" s="3">
        <v>41387.0</v>
      </c>
      <c r="F287" s="2">
        <v>19390.0</v>
      </c>
      <c r="G287" s="2">
        <v>8814.0</v>
      </c>
      <c r="H287" s="2" t="s">
        <v>190</v>
      </c>
      <c r="I287" s="2" t="s">
        <v>66</v>
      </c>
      <c r="J287" s="2" t="s">
        <v>1275</v>
      </c>
      <c r="K287" s="2" t="s">
        <v>192</v>
      </c>
      <c r="L287" s="2" t="s">
        <v>1915</v>
      </c>
      <c r="M287" s="2" t="s">
        <v>1467</v>
      </c>
      <c r="N287" s="2" t="s">
        <v>1326</v>
      </c>
      <c r="O287" s="2">
        <v>7728.0</v>
      </c>
      <c r="P287" s="2">
        <v>1.0</v>
      </c>
      <c r="Q287" s="2" t="s">
        <v>1921</v>
      </c>
      <c r="R287" s="2">
        <v>4500.0</v>
      </c>
      <c r="S287" s="2">
        <v>12.0</v>
      </c>
      <c r="T287" s="2" t="s">
        <v>119</v>
      </c>
      <c r="U287" s="2">
        <v>15.0</v>
      </c>
      <c r="V287" s="2" t="s">
        <v>85</v>
      </c>
      <c r="W287" s="2" t="s">
        <v>1922</v>
      </c>
      <c r="X287" s="2" t="s">
        <v>50</v>
      </c>
      <c r="Y287" s="2" t="s">
        <v>50</v>
      </c>
      <c r="Z287" s="2" t="s">
        <v>1190</v>
      </c>
      <c r="AA287" s="2" t="s">
        <v>1923</v>
      </c>
      <c r="AB287" s="2" t="s">
        <v>110</v>
      </c>
      <c r="AC287" s="2" t="s">
        <v>50</v>
      </c>
      <c r="AD287" s="2" t="s">
        <v>90</v>
      </c>
      <c r="AE287" s="2" t="s">
        <v>91</v>
      </c>
      <c r="AF287" s="2" t="s">
        <v>92</v>
      </c>
      <c r="AG287" s="2" t="s">
        <v>50</v>
      </c>
      <c r="AH287" s="2" t="s">
        <v>50</v>
      </c>
      <c r="AI287" s="2" t="s">
        <v>50</v>
      </c>
      <c r="AJ287" s="2" t="s">
        <v>270</v>
      </c>
      <c r="AK287" s="2" t="s">
        <v>271</v>
      </c>
      <c r="AL287" s="2" t="s">
        <v>382</v>
      </c>
    </row>
    <row r="288" ht="15.75" customHeight="1">
      <c r="A288" s="2" t="s">
        <v>1924</v>
      </c>
      <c r="B288" s="2" t="s">
        <v>40</v>
      </c>
      <c r="C288" s="2" t="s">
        <v>40</v>
      </c>
      <c r="D288" s="2" t="s">
        <v>294</v>
      </c>
      <c r="E288" s="3">
        <v>41366.0</v>
      </c>
      <c r="F288" s="2">
        <v>24880.0</v>
      </c>
      <c r="G288" s="2">
        <v>11309.0</v>
      </c>
      <c r="H288" s="2" t="s">
        <v>190</v>
      </c>
      <c r="I288" s="2" t="s">
        <v>66</v>
      </c>
      <c r="J288" s="2" t="s">
        <v>1534</v>
      </c>
      <c r="K288" s="2" t="s">
        <v>192</v>
      </c>
      <c r="L288" s="2" t="s">
        <v>1925</v>
      </c>
      <c r="M288" s="2" t="s">
        <v>1926</v>
      </c>
      <c r="N288" s="2" t="s">
        <v>1326</v>
      </c>
      <c r="O288" s="2">
        <v>7728.0</v>
      </c>
      <c r="P288" s="2">
        <v>1.0</v>
      </c>
      <c r="Q288" s="2" t="s">
        <v>1927</v>
      </c>
      <c r="R288" s="2">
        <v>4500.0</v>
      </c>
      <c r="S288" s="2">
        <v>11.0</v>
      </c>
      <c r="T288" s="2" t="s">
        <v>119</v>
      </c>
      <c r="U288" s="2">
        <v>19.0</v>
      </c>
      <c r="V288" s="2" t="s">
        <v>85</v>
      </c>
      <c r="W288" s="2" t="s">
        <v>1928</v>
      </c>
      <c r="X288" s="2" t="s">
        <v>50</v>
      </c>
      <c r="Y288" s="2" t="s">
        <v>50</v>
      </c>
      <c r="Z288" s="2" t="s">
        <v>1929</v>
      </c>
      <c r="AA288" s="2" t="s">
        <v>1930</v>
      </c>
      <c r="AB288" s="2" t="s">
        <v>89</v>
      </c>
      <c r="AC288" s="2" t="s">
        <v>50</v>
      </c>
      <c r="AD288" s="2" t="s">
        <v>90</v>
      </c>
      <c r="AE288" s="2" t="s">
        <v>91</v>
      </c>
      <c r="AF288" s="2" t="s">
        <v>92</v>
      </c>
      <c r="AG288" s="2" t="s">
        <v>50</v>
      </c>
      <c r="AH288" s="2" t="s">
        <v>50</v>
      </c>
      <c r="AI288" s="2" t="s">
        <v>50</v>
      </c>
      <c r="AJ288" s="2" t="s">
        <v>270</v>
      </c>
      <c r="AK288" s="2" t="s">
        <v>271</v>
      </c>
      <c r="AL288" s="2" t="s">
        <v>382</v>
      </c>
    </row>
    <row r="289" ht="15.75" customHeight="1">
      <c r="A289" s="2" t="s">
        <v>1931</v>
      </c>
      <c r="B289" s="2" t="s">
        <v>40</v>
      </c>
      <c r="C289" s="2" t="s">
        <v>40</v>
      </c>
      <c r="D289" s="2" t="s">
        <v>294</v>
      </c>
      <c r="E289" s="3">
        <v>41327.0</v>
      </c>
      <c r="F289" s="2">
        <v>18770.0</v>
      </c>
      <c r="G289" s="2">
        <v>8532.0</v>
      </c>
      <c r="H289" s="2" t="s">
        <v>190</v>
      </c>
      <c r="I289" s="2" t="s">
        <v>66</v>
      </c>
      <c r="J289" s="2" t="s">
        <v>1406</v>
      </c>
      <c r="K289" s="2" t="s">
        <v>192</v>
      </c>
      <c r="L289" s="2" t="s">
        <v>1932</v>
      </c>
      <c r="M289" s="2" t="s">
        <v>1933</v>
      </c>
      <c r="N289" s="2" t="s">
        <v>1326</v>
      </c>
      <c r="O289" s="2">
        <v>7728.0</v>
      </c>
      <c r="P289" s="2">
        <v>1.0</v>
      </c>
      <c r="Q289" s="2" t="s">
        <v>1934</v>
      </c>
      <c r="R289" s="2">
        <v>4200.0</v>
      </c>
      <c r="S289" s="2">
        <v>14.0</v>
      </c>
      <c r="T289" s="2" t="s">
        <v>119</v>
      </c>
      <c r="U289" s="2">
        <v>15.0</v>
      </c>
      <c r="V289" s="2" t="s">
        <v>85</v>
      </c>
      <c r="W289" s="2" t="s">
        <v>1935</v>
      </c>
      <c r="X289" s="2" t="s">
        <v>50</v>
      </c>
      <c r="Y289" s="2" t="s">
        <v>50</v>
      </c>
      <c r="Z289" s="2" t="s">
        <v>1929</v>
      </c>
      <c r="AA289" s="2" t="s">
        <v>1936</v>
      </c>
      <c r="AB289" s="2" t="s">
        <v>89</v>
      </c>
      <c r="AC289" s="2" t="s">
        <v>50</v>
      </c>
      <c r="AD289" s="2" t="s">
        <v>90</v>
      </c>
      <c r="AE289" s="2" t="s">
        <v>91</v>
      </c>
      <c r="AF289" s="2" t="s">
        <v>92</v>
      </c>
      <c r="AG289" s="2" t="s">
        <v>50</v>
      </c>
      <c r="AH289" s="2" t="s">
        <v>50</v>
      </c>
      <c r="AI289" s="2" t="s">
        <v>50</v>
      </c>
      <c r="AJ289" s="2" t="s">
        <v>270</v>
      </c>
      <c r="AK289" s="2" t="s">
        <v>271</v>
      </c>
      <c r="AL289" s="2" t="s">
        <v>382</v>
      </c>
    </row>
    <row r="290" ht="15.75" customHeight="1">
      <c r="A290" s="2" t="s">
        <v>1937</v>
      </c>
      <c r="B290" s="2" t="s">
        <v>40</v>
      </c>
      <c r="C290" s="2" t="s">
        <v>40</v>
      </c>
      <c r="D290" s="2" t="s">
        <v>1612</v>
      </c>
      <c r="E290" s="3">
        <v>41277.0</v>
      </c>
      <c r="F290" s="2">
        <v>21680.0</v>
      </c>
      <c r="G290" s="2">
        <v>9855.0</v>
      </c>
      <c r="H290" s="2" t="s">
        <v>190</v>
      </c>
      <c r="I290" s="2" t="s">
        <v>66</v>
      </c>
      <c r="J290" s="2" t="s">
        <v>1938</v>
      </c>
      <c r="K290" s="2" t="s">
        <v>192</v>
      </c>
      <c r="L290" s="2" t="s">
        <v>1939</v>
      </c>
      <c r="M290" s="2" t="s">
        <v>1940</v>
      </c>
      <c r="N290" s="2" t="s">
        <v>1451</v>
      </c>
      <c r="O290" s="2">
        <v>7728.0</v>
      </c>
      <c r="P290" s="2">
        <v>1.0</v>
      </c>
      <c r="Q290" s="2" t="s">
        <v>1941</v>
      </c>
      <c r="R290" s="2">
        <v>4500.0</v>
      </c>
      <c r="S290" s="2">
        <v>225.0</v>
      </c>
      <c r="T290" s="2" t="s">
        <v>84</v>
      </c>
      <c r="U290" s="2">
        <v>0.0</v>
      </c>
      <c r="V290" s="2" t="s">
        <v>50</v>
      </c>
      <c r="W290" s="2" t="s">
        <v>1942</v>
      </c>
      <c r="X290" s="2" t="s">
        <v>50</v>
      </c>
      <c r="Y290" s="2" t="s">
        <v>50</v>
      </c>
      <c r="Z290" s="2" t="s">
        <v>1943</v>
      </c>
      <c r="AA290" s="2" t="s">
        <v>1944</v>
      </c>
      <c r="AB290" s="2" t="s">
        <v>536</v>
      </c>
      <c r="AC290" s="2" t="s">
        <v>50</v>
      </c>
      <c r="AD290" s="2" t="s">
        <v>90</v>
      </c>
      <c r="AE290" s="2" t="s">
        <v>91</v>
      </c>
      <c r="AF290" s="2" t="s">
        <v>92</v>
      </c>
      <c r="AG290" s="2" t="s">
        <v>50</v>
      </c>
      <c r="AH290" s="2" t="s">
        <v>50</v>
      </c>
      <c r="AI290" s="2" t="s">
        <v>50</v>
      </c>
      <c r="AJ290" s="2" t="s">
        <v>270</v>
      </c>
      <c r="AK290" s="2" t="s">
        <v>271</v>
      </c>
      <c r="AL290" s="2" t="s">
        <v>382</v>
      </c>
    </row>
    <row r="291" ht="15.75" customHeight="1">
      <c r="A291" s="2" t="s">
        <v>1945</v>
      </c>
      <c r="B291" s="2" t="s">
        <v>1946</v>
      </c>
      <c r="C291" s="2" t="s">
        <v>50</v>
      </c>
      <c r="D291" s="2" t="s">
        <v>294</v>
      </c>
      <c r="E291" s="3">
        <v>41261.0</v>
      </c>
      <c r="F291" s="2">
        <v>1907781.0</v>
      </c>
      <c r="G291" s="2">
        <v>867173.0</v>
      </c>
      <c r="H291" s="2" t="s">
        <v>372</v>
      </c>
      <c r="I291" s="2" t="s">
        <v>913</v>
      </c>
      <c r="J291" s="2" t="s">
        <v>1947</v>
      </c>
      <c r="K291" s="2" t="s">
        <v>375</v>
      </c>
      <c r="L291" s="2" t="s">
        <v>1948</v>
      </c>
      <c r="M291" s="2" t="s">
        <v>1949</v>
      </c>
      <c r="N291" s="2" t="s">
        <v>1950</v>
      </c>
      <c r="O291" s="2">
        <v>0.0</v>
      </c>
      <c r="P291" s="2">
        <v>1.0</v>
      </c>
      <c r="Q291" s="2" t="s">
        <v>378</v>
      </c>
      <c r="R291" s="2" t="s">
        <v>50</v>
      </c>
      <c r="S291" s="2">
        <v>715.0</v>
      </c>
      <c r="T291" s="2" t="s">
        <v>84</v>
      </c>
      <c r="U291" s="2">
        <v>0.0</v>
      </c>
      <c r="V291" s="2" t="s">
        <v>50</v>
      </c>
      <c r="W291" s="2" t="s">
        <v>1951</v>
      </c>
      <c r="X291" s="2" t="s">
        <v>50</v>
      </c>
      <c r="Y291" s="2" t="s">
        <v>50</v>
      </c>
      <c r="Z291" s="2">
        <v>116.0</v>
      </c>
      <c r="AA291" s="2" t="s">
        <v>50</v>
      </c>
      <c r="AB291" s="2" t="s">
        <v>1952</v>
      </c>
      <c r="AC291" s="2" t="s">
        <v>50</v>
      </c>
      <c r="AD291" s="2" t="s">
        <v>1432</v>
      </c>
      <c r="AE291" s="2" t="s">
        <v>1433</v>
      </c>
      <c r="AF291" s="2" t="s">
        <v>1434</v>
      </c>
      <c r="AG291" s="2" t="s">
        <v>50</v>
      </c>
      <c r="AH291" s="2">
        <v>97231.0</v>
      </c>
      <c r="AI291" s="2" t="s">
        <v>1435</v>
      </c>
      <c r="AJ291" s="2" t="s">
        <v>1953</v>
      </c>
      <c r="AK291" s="2" t="s">
        <v>1954</v>
      </c>
      <c r="AL291" s="2" t="s">
        <v>1955</v>
      </c>
    </row>
    <row r="292" ht="15.75" customHeight="1">
      <c r="A292" s="2" t="s">
        <v>1956</v>
      </c>
      <c r="B292" s="2" t="s">
        <v>40</v>
      </c>
      <c r="C292" s="2" t="s">
        <v>40</v>
      </c>
      <c r="D292" s="2" t="s">
        <v>1612</v>
      </c>
      <c r="E292" s="3">
        <v>41241.0</v>
      </c>
      <c r="F292" s="2">
        <v>21000.0</v>
      </c>
      <c r="G292" s="2">
        <v>9545.0</v>
      </c>
      <c r="H292" s="2" t="s">
        <v>190</v>
      </c>
      <c r="I292" s="2" t="s">
        <v>66</v>
      </c>
      <c r="J292" s="2" t="s">
        <v>1957</v>
      </c>
      <c r="K292" s="2" t="s">
        <v>192</v>
      </c>
      <c r="L292" s="2" t="s">
        <v>1958</v>
      </c>
      <c r="M292" s="2" t="s">
        <v>1346</v>
      </c>
      <c r="N292" s="2" t="s">
        <v>1451</v>
      </c>
      <c r="O292" s="2">
        <v>7728.0</v>
      </c>
      <c r="P292" s="2">
        <v>1.0</v>
      </c>
      <c r="Q292" s="2" t="s">
        <v>1959</v>
      </c>
      <c r="R292" s="2">
        <v>4500.0</v>
      </c>
      <c r="S292" s="2">
        <v>307.0</v>
      </c>
      <c r="T292" s="2" t="s">
        <v>84</v>
      </c>
      <c r="U292" s="2">
        <v>19.0</v>
      </c>
      <c r="V292" s="2" t="s">
        <v>85</v>
      </c>
      <c r="W292" s="2" t="s">
        <v>1960</v>
      </c>
      <c r="X292" s="2" t="s">
        <v>50</v>
      </c>
      <c r="Y292" s="2" t="s">
        <v>50</v>
      </c>
      <c r="Z292" s="2" t="s">
        <v>1197</v>
      </c>
      <c r="AA292" s="2" t="s">
        <v>1961</v>
      </c>
      <c r="AB292" s="2" t="s">
        <v>700</v>
      </c>
      <c r="AC292" s="2" t="s">
        <v>50</v>
      </c>
      <c r="AD292" s="2" t="s">
        <v>90</v>
      </c>
      <c r="AE292" s="2" t="s">
        <v>91</v>
      </c>
      <c r="AF292" s="2" t="s">
        <v>92</v>
      </c>
      <c r="AG292" s="2" t="s">
        <v>50</v>
      </c>
      <c r="AH292" s="2" t="s">
        <v>50</v>
      </c>
      <c r="AI292" s="2" t="s">
        <v>50</v>
      </c>
      <c r="AJ292" s="2" t="s">
        <v>270</v>
      </c>
      <c r="AK292" s="2" t="s">
        <v>271</v>
      </c>
      <c r="AL292" s="2" t="s">
        <v>382</v>
      </c>
    </row>
    <row r="293" ht="15.75" customHeight="1">
      <c r="A293" s="2" t="s">
        <v>1694</v>
      </c>
      <c r="B293" s="2" t="s">
        <v>40</v>
      </c>
      <c r="C293" s="2" t="s">
        <v>40</v>
      </c>
      <c r="D293" s="2" t="s">
        <v>1612</v>
      </c>
      <c r="E293" s="3">
        <v>41224.0</v>
      </c>
      <c r="F293" s="2">
        <v>20570.0</v>
      </c>
      <c r="G293" s="2">
        <v>9350.0</v>
      </c>
      <c r="H293" s="2" t="s">
        <v>190</v>
      </c>
      <c r="I293" s="2" t="s">
        <v>43</v>
      </c>
      <c r="J293" s="2" t="s">
        <v>1962</v>
      </c>
      <c r="K293" s="2" t="s">
        <v>192</v>
      </c>
      <c r="L293" s="2" t="s">
        <v>1963</v>
      </c>
      <c r="M293" s="2" t="s">
        <v>1346</v>
      </c>
      <c r="N293" s="2" t="s">
        <v>1451</v>
      </c>
      <c r="O293" s="2">
        <v>7728.0</v>
      </c>
      <c r="P293" s="2">
        <v>1.0</v>
      </c>
      <c r="Q293" s="2" t="s">
        <v>1964</v>
      </c>
      <c r="R293" s="2">
        <v>4200.0</v>
      </c>
      <c r="S293" s="2">
        <v>31.0</v>
      </c>
      <c r="T293" s="2" t="s">
        <v>84</v>
      </c>
      <c r="U293" s="2">
        <v>16.0</v>
      </c>
      <c r="V293" s="2" t="s">
        <v>85</v>
      </c>
      <c r="W293" s="2" t="s">
        <v>1965</v>
      </c>
      <c r="X293" s="2" t="s">
        <v>50</v>
      </c>
      <c r="Y293" s="2" t="s">
        <v>50</v>
      </c>
      <c r="Z293" s="2" t="s">
        <v>1966</v>
      </c>
      <c r="AA293" s="2" t="s">
        <v>1967</v>
      </c>
      <c r="AB293" s="2" t="s">
        <v>110</v>
      </c>
      <c r="AC293" s="2" t="s">
        <v>50</v>
      </c>
      <c r="AD293" s="2" t="s">
        <v>90</v>
      </c>
      <c r="AE293" s="2" t="s">
        <v>91</v>
      </c>
      <c r="AF293" s="2" t="s">
        <v>92</v>
      </c>
      <c r="AG293" s="2" t="s">
        <v>50</v>
      </c>
      <c r="AH293" s="2" t="s">
        <v>50</v>
      </c>
      <c r="AI293" s="2" t="s">
        <v>50</v>
      </c>
      <c r="AJ293" s="2" t="s">
        <v>270</v>
      </c>
      <c r="AK293" s="2" t="s">
        <v>271</v>
      </c>
      <c r="AL293" s="2" t="s">
        <v>382</v>
      </c>
    </row>
    <row r="294" ht="15.75" customHeight="1">
      <c r="A294" s="2" t="s">
        <v>1694</v>
      </c>
      <c r="B294" s="2" t="s">
        <v>636</v>
      </c>
      <c r="C294" s="2" t="s">
        <v>40</v>
      </c>
      <c r="D294" s="2" t="s">
        <v>1612</v>
      </c>
      <c r="E294" s="3">
        <v>41223.0</v>
      </c>
      <c r="F294" s="2">
        <v>19120.0</v>
      </c>
      <c r="G294" s="2">
        <v>8691.0</v>
      </c>
      <c r="H294" s="2" t="s">
        <v>190</v>
      </c>
      <c r="I294" s="2" t="s">
        <v>66</v>
      </c>
      <c r="J294" s="2" t="s">
        <v>1968</v>
      </c>
      <c r="K294" s="2" t="s">
        <v>192</v>
      </c>
      <c r="L294" s="2" t="s">
        <v>1969</v>
      </c>
      <c r="M294" s="2" t="s">
        <v>1970</v>
      </c>
      <c r="N294" s="2" t="s">
        <v>1451</v>
      </c>
      <c r="O294" s="2">
        <v>7728.0</v>
      </c>
      <c r="P294" s="2">
        <v>1.0</v>
      </c>
      <c r="Q294" s="2" t="s">
        <v>1971</v>
      </c>
      <c r="R294" s="2">
        <v>4200.0</v>
      </c>
      <c r="S294" s="2">
        <v>41.0</v>
      </c>
      <c r="T294" s="2" t="s">
        <v>84</v>
      </c>
      <c r="U294" s="2">
        <v>14.0</v>
      </c>
      <c r="V294" s="2" t="s">
        <v>85</v>
      </c>
      <c r="W294" s="2" t="s">
        <v>1972</v>
      </c>
      <c r="X294" s="2" t="s">
        <v>50</v>
      </c>
      <c r="Y294" s="2" t="s">
        <v>50</v>
      </c>
      <c r="Z294" s="2" t="s">
        <v>324</v>
      </c>
      <c r="AA294" s="2" t="s">
        <v>1973</v>
      </c>
      <c r="AB294" s="2" t="s">
        <v>536</v>
      </c>
      <c r="AC294" s="2" t="s">
        <v>50</v>
      </c>
      <c r="AD294" s="2" t="s">
        <v>90</v>
      </c>
      <c r="AE294" s="2" t="s">
        <v>91</v>
      </c>
      <c r="AF294" s="2" t="s">
        <v>92</v>
      </c>
      <c r="AG294" s="2" t="s">
        <v>50</v>
      </c>
      <c r="AH294" s="2" t="s">
        <v>50</v>
      </c>
      <c r="AI294" s="2" t="s">
        <v>50</v>
      </c>
      <c r="AJ294" s="2" t="s">
        <v>270</v>
      </c>
      <c r="AK294" s="2" t="s">
        <v>271</v>
      </c>
      <c r="AL294" s="2" t="s">
        <v>382</v>
      </c>
    </row>
    <row r="295" ht="15.75" customHeight="1">
      <c r="A295" s="2" t="s">
        <v>1633</v>
      </c>
      <c r="B295" s="2" t="s">
        <v>1283</v>
      </c>
      <c r="C295" s="2" t="s">
        <v>40</v>
      </c>
      <c r="D295" s="2" t="s">
        <v>1612</v>
      </c>
      <c r="E295" s="3">
        <v>41203.0</v>
      </c>
      <c r="F295" s="2">
        <v>30110.0</v>
      </c>
      <c r="G295" s="2">
        <v>13686.0</v>
      </c>
      <c r="H295" s="2" t="s">
        <v>190</v>
      </c>
      <c r="I295" s="2" t="s">
        <v>43</v>
      </c>
      <c r="J295" s="2" t="s">
        <v>1416</v>
      </c>
      <c r="K295" s="2" t="s">
        <v>192</v>
      </c>
      <c r="L295" s="2" t="s">
        <v>1974</v>
      </c>
      <c r="M295" s="2" t="s">
        <v>1975</v>
      </c>
      <c r="N295" s="2" t="s">
        <v>1451</v>
      </c>
      <c r="O295" s="2">
        <v>7728.0</v>
      </c>
      <c r="P295" s="2">
        <v>2.0</v>
      </c>
      <c r="Q295" s="2" t="s">
        <v>1976</v>
      </c>
      <c r="R295" s="2" t="s">
        <v>1977</v>
      </c>
      <c r="S295" s="2">
        <v>58.0</v>
      </c>
      <c r="T295" s="2" t="s">
        <v>84</v>
      </c>
      <c r="U295" s="2">
        <v>23.0</v>
      </c>
      <c r="V295" s="2" t="s">
        <v>85</v>
      </c>
      <c r="W295" s="2" t="s">
        <v>1978</v>
      </c>
      <c r="X295" s="2" t="s">
        <v>50</v>
      </c>
      <c r="Y295" s="2" t="s">
        <v>50</v>
      </c>
      <c r="Z295" s="2" t="s">
        <v>1051</v>
      </c>
      <c r="AA295" s="2" t="s">
        <v>1979</v>
      </c>
      <c r="AB295" s="2" t="s">
        <v>89</v>
      </c>
      <c r="AC295" s="2" t="s">
        <v>50</v>
      </c>
      <c r="AD295" s="2" t="s">
        <v>90</v>
      </c>
      <c r="AE295" s="2" t="s">
        <v>91</v>
      </c>
      <c r="AF295" s="2" t="s">
        <v>92</v>
      </c>
      <c r="AG295" s="2" t="s">
        <v>50</v>
      </c>
      <c r="AH295" s="2" t="s">
        <v>50</v>
      </c>
      <c r="AI295" s="2" t="s">
        <v>50</v>
      </c>
      <c r="AJ295" s="2" t="s">
        <v>270</v>
      </c>
      <c r="AK295" s="2" t="s">
        <v>271</v>
      </c>
      <c r="AL295" s="2" t="s">
        <v>382</v>
      </c>
    </row>
    <row r="296" ht="15.75" customHeight="1">
      <c r="A296" s="2" t="s">
        <v>1980</v>
      </c>
      <c r="B296" s="2" t="s">
        <v>636</v>
      </c>
      <c r="C296" s="2" t="s">
        <v>40</v>
      </c>
      <c r="D296" s="2" t="s">
        <v>294</v>
      </c>
      <c r="E296" s="3">
        <v>41203.0</v>
      </c>
      <c r="F296" s="2">
        <v>23210.0</v>
      </c>
      <c r="G296" s="2">
        <v>10550.0</v>
      </c>
      <c r="H296" s="2" t="s">
        <v>190</v>
      </c>
      <c r="I296" s="2" t="s">
        <v>43</v>
      </c>
      <c r="J296" s="2" t="s">
        <v>1416</v>
      </c>
      <c r="K296" s="2" t="s">
        <v>192</v>
      </c>
      <c r="L296" s="2" t="s">
        <v>201</v>
      </c>
      <c r="M296" s="2" t="s">
        <v>1981</v>
      </c>
      <c r="N296" s="2" t="s">
        <v>1326</v>
      </c>
      <c r="O296" s="2">
        <v>7728.0</v>
      </c>
      <c r="P296" s="2">
        <v>1.0</v>
      </c>
      <c r="Q296" s="2" t="s">
        <v>1982</v>
      </c>
      <c r="R296" s="2">
        <v>4500.0</v>
      </c>
      <c r="S296" s="2">
        <v>11.0</v>
      </c>
      <c r="T296" s="2" t="s">
        <v>119</v>
      </c>
      <c r="U296" s="2">
        <v>17.0</v>
      </c>
      <c r="V296" s="2" t="s">
        <v>85</v>
      </c>
      <c r="W296" s="2" t="s">
        <v>1983</v>
      </c>
      <c r="X296" s="2" t="s">
        <v>50</v>
      </c>
      <c r="Y296" s="2" t="s">
        <v>50</v>
      </c>
      <c r="Z296" s="2" t="s">
        <v>1051</v>
      </c>
      <c r="AA296" s="2" t="s">
        <v>1984</v>
      </c>
      <c r="AB296" s="2" t="s">
        <v>89</v>
      </c>
      <c r="AC296" s="2" t="s">
        <v>50</v>
      </c>
      <c r="AD296" s="2" t="s">
        <v>90</v>
      </c>
      <c r="AE296" s="2" t="s">
        <v>91</v>
      </c>
      <c r="AF296" s="2" t="s">
        <v>92</v>
      </c>
      <c r="AG296" s="2" t="s">
        <v>50</v>
      </c>
      <c r="AH296" s="2" t="s">
        <v>50</v>
      </c>
      <c r="AI296" s="2" t="s">
        <v>50</v>
      </c>
      <c r="AJ296" s="2" t="s">
        <v>270</v>
      </c>
      <c r="AK296" s="2" t="s">
        <v>271</v>
      </c>
      <c r="AL296" s="2" t="s">
        <v>382</v>
      </c>
    </row>
    <row r="297" ht="15.75" customHeight="1">
      <c r="A297" s="2" t="s">
        <v>1985</v>
      </c>
      <c r="B297" s="2" t="s">
        <v>1283</v>
      </c>
      <c r="C297" s="2" t="s">
        <v>40</v>
      </c>
      <c r="D297" s="2" t="s">
        <v>1612</v>
      </c>
      <c r="E297" s="3">
        <v>41196.0</v>
      </c>
      <c r="F297" s="2">
        <v>33130.0</v>
      </c>
      <c r="G297" s="2">
        <v>15059.0</v>
      </c>
      <c r="H297" s="2" t="s">
        <v>190</v>
      </c>
      <c r="I297" s="2" t="s">
        <v>43</v>
      </c>
      <c r="J297" s="2" t="s">
        <v>1764</v>
      </c>
      <c r="K297" s="2" t="s">
        <v>192</v>
      </c>
      <c r="L297" s="2" t="s">
        <v>1986</v>
      </c>
      <c r="M297" s="2" t="s">
        <v>1975</v>
      </c>
      <c r="N297" s="2" t="s">
        <v>1451</v>
      </c>
      <c r="O297" s="2">
        <v>7728.0</v>
      </c>
      <c r="P297" s="2">
        <v>2.0</v>
      </c>
      <c r="Q297" s="2" t="s">
        <v>1987</v>
      </c>
      <c r="R297" s="2" t="s">
        <v>1988</v>
      </c>
      <c r="S297" s="2">
        <v>1416.0</v>
      </c>
      <c r="T297" s="2" t="s">
        <v>84</v>
      </c>
      <c r="U297" s="2">
        <v>28.0</v>
      </c>
      <c r="V297" s="2" t="s">
        <v>85</v>
      </c>
      <c r="W297" s="2" t="s">
        <v>1989</v>
      </c>
      <c r="X297" s="2" t="s">
        <v>50</v>
      </c>
      <c r="Y297" s="2" t="s">
        <v>50</v>
      </c>
      <c r="Z297" s="2" t="s">
        <v>1136</v>
      </c>
      <c r="AA297" s="2" t="s">
        <v>1990</v>
      </c>
      <c r="AB297" s="2" t="s">
        <v>510</v>
      </c>
      <c r="AC297" s="2" t="s">
        <v>1991</v>
      </c>
      <c r="AD297" s="2" t="s">
        <v>90</v>
      </c>
      <c r="AE297" s="2" t="s">
        <v>91</v>
      </c>
      <c r="AF297" s="2" t="s">
        <v>92</v>
      </c>
      <c r="AG297" s="2" t="s">
        <v>50</v>
      </c>
      <c r="AH297" s="2" t="s">
        <v>50</v>
      </c>
      <c r="AI297" s="2" t="s">
        <v>50</v>
      </c>
      <c r="AJ297" s="2" t="s">
        <v>270</v>
      </c>
      <c r="AK297" s="2" t="s">
        <v>50</v>
      </c>
      <c r="AL297" s="2" t="s">
        <v>382</v>
      </c>
    </row>
    <row r="298" ht="15.75" customHeight="1">
      <c r="A298" s="2" t="s">
        <v>1992</v>
      </c>
      <c r="B298" s="2" t="s">
        <v>636</v>
      </c>
      <c r="C298" s="2" t="s">
        <v>40</v>
      </c>
      <c r="D298" s="2" t="s">
        <v>294</v>
      </c>
      <c r="E298" s="3">
        <v>41182.0</v>
      </c>
      <c r="F298" s="2">
        <v>17670.0</v>
      </c>
      <c r="G298" s="2">
        <v>8032.0</v>
      </c>
      <c r="H298" s="2" t="s">
        <v>190</v>
      </c>
      <c r="I298" s="2" t="s">
        <v>43</v>
      </c>
      <c r="J298" s="2" t="s">
        <v>1993</v>
      </c>
      <c r="K298" s="2" t="s">
        <v>192</v>
      </c>
      <c r="L298" s="2" t="s">
        <v>201</v>
      </c>
      <c r="M298" s="2" t="s">
        <v>1981</v>
      </c>
      <c r="N298" s="2" t="s">
        <v>1326</v>
      </c>
      <c r="O298" s="2">
        <v>7728.0</v>
      </c>
      <c r="P298" s="2">
        <v>1.0</v>
      </c>
      <c r="Q298" s="2" t="s">
        <v>1994</v>
      </c>
      <c r="R298" s="2">
        <v>2200.0</v>
      </c>
      <c r="S298" s="2">
        <v>11.0</v>
      </c>
      <c r="T298" s="2" t="s">
        <v>119</v>
      </c>
      <c r="U298" s="2">
        <v>14.0</v>
      </c>
      <c r="V298" s="2" t="s">
        <v>85</v>
      </c>
      <c r="W298" s="2" t="s">
        <v>1995</v>
      </c>
      <c r="X298" s="2" t="s">
        <v>50</v>
      </c>
      <c r="Y298" s="2" t="s">
        <v>50</v>
      </c>
      <c r="Z298" s="2" t="s">
        <v>1463</v>
      </c>
      <c r="AA298" s="2" t="s">
        <v>1996</v>
      </c>
      <c r="AB298" s="2" t="s">
        <v>110</v>
      </c>
      <c r="AC298" s="2" t="s">
        <v>1997</v>
      </c>
      <c r="AD298" s="2" t="s">
        <v>90</v>
      </c>
      <c r="AE298" s="2" t="s">
        <v>91</v>
      </c>
      <c r="AF298" s="2" t="s">
        <v>92</v>
      </c>
      <c r="AG298" s="2" t="s">
        <v>50</v>
      </c>
      <c r="AH298" s="2" t="s">
        <v>50</v>
      </c>
      <c r="AI298" s="2" t="s">
        <v>50</v>
      </c>
      <c r="AJ298" s="2" t="s">
        <v>270</v>
      </c>
      <c r="AK298" s="2" t="s">
        <v>50</v>
      </c>
      <c r="AL298" s="2" t="s">
        <v>382</v>
      </c>
    </row>
    <row r="299" ht="15.75" customHeight="1">
      <c r="A299" s="2" t="s">
        <v>1998</v>
      </c>
      <c r="B299" s="2" t="s">
        <v>40</v>
      </c>
      <c r="C299" s="2" t="s">
        <v>40</v>
      </c>
      <c r="D299" s="2" t="s">
        <v>1612</v>
      </c>
      <c r="E299" s="3">
        <v>41163.0</v>
      </c>
      <c r="F299" s="2">
        <v>21870.0</v>
      </c>
      <c r="G299" s="2">
        <v>9941.0</v>
      </c>
      <c r="H299" s="2" t="s">
        <v>190</v>
      </c>
      <c r="I299" s="2" t="s">
        <v>43</v>
      </c>
      <c r="J299" s="2" t="s">
        <v>319</v>
      </c>
      <c r="K299" s="2" t="s">
        <v>192</v>
      </c>
      <c r="L299" s="2" t="s">
        <v>201</v>
      </c>
      <c r="M299" s="2" t="s">
        <v>1346</v>
      </c>
      <c r="N299" s="2" t="s">
        <v>1451</v>
      </c>
      <c r="O299" s="2">
        <v>7728.0</v>
      </c>
      <c r="P299" s="2">
        <v>1.0</v>
      </c>
      <c r="Q299" s="2" t="s">
        <v>1999</v>
      </c>
      <c r="R299" s="2">
        <v>4500.0</v>
      </c>
      <c r="S299" s="2">
        <v>104.0</v>
      </c>
      <c r="T299" s="2" t="s">
        <v>84</v>
      </c>
      <c r="U299" s="2">
        <v>18.0</v>
      </c>
      <c r="V299" s="2" t="s">
        <v>85</v>
      </c>
      <c r="W299" s="2" t="s">
        <v>2000</v>
      </c>
      <c r="X299" s="2" t="s">
        <v>50</v>
      </c>
      <c r="Y299" s="2" t="s">
        <v>50</v>
      </c>
      <c r="Z299" s="2" t="s">
        <v>1463</v>
      </c>
      <c r="AA299" s="2" t="s">
        <v>2001</v>
      </c>
      <c r="AB299" s="2" t="s">
        <v>1265</v>
      </c>
      <c r="AC299" s="2" t="s">
        <v>1991</v>
      </c>
      <c r="AD299" s="2" t="s">
        <v>90</v>
      </c>
      <c r="AE299" s="2" t="s">
        <v>91</v>
      </c>
      <c r="AF299" s="2" t="s">
        <v>92</v>
      </c>
      <c r="AG299" s="2" t="s">
        <v>50</v>
      </c>
      <c r="AH299" s="2" t="s">
        <v>50</v>
      </c>
      <c r="AI299" s="2" t="s">
        <v>50</v>
      </c>
      <c r="AJ299" s="2" t="s">
        <v>270</v>
      </c>
      <c r="AK299" s="2" t="s">
        <v>50</v>
      </c>
      <c r="AL299" s="2" t="s">
        <v>382</v>
      </c>
    </row>
    <row r="300" ht="15.75" customHeight="1">
      <c r="A300" s="2" t="s">
        <v>2002</v>
      </c>
      <c r="B300" s="2" t="s">
        <v>636</v>
      </c>
      <c r="C300" s="2" t="s">
        <v>40</v>
      </c>
      <c r="D300" s="2" t="s">
        <v>294</v>
      </c>
      <c r="E300" s="3">
        <v>41163.0</v>
      </c>
      <c r="F300" s="2">
        <v>22500.0</v>
      </c>
      <c r="G300" s="2">
        <v>10227.0</v>
      </c>
      <c r="H300" s="2" t="s">
        <v>190</v>
      </c>
      <c r="I300" s="2" t="s">
        <v>43</v>
      </c>
      <c r="J300" s="2" t="s">
        <v>319</v>
      </c>
      <c r="K300" s="2" t="s">
        <v>192</v>
      </c>
      <c r="L300" s="2" t="s">
        <v>201</v>
      </c>
      <c r="M300" s="2" t="s">
        <v>1981</v>
      </c>
      <c r="N300" s="2" t="s">
        <v>1326</v>
      </c>
      <c r="O300" s="2">
        <v>7728.0</v>
      </c>
      <c r="P300" s="2">
        <v>1.0</v>
      </c>
      <c r="Q300" s="2" t="s">
        <v>2003</v>
      </c>
      <c r="R300" s="2">
        <v>4500.0</v>
      </c>
      <c r="S300" s="2">
        <v>190.0</v>
      </c>
      <c r="T300" s="2" t="s">
        <v>84</v>
      </c>
      <c r="U300" s="2">
        <v>17.0</v>
      </c>
      <c r="V300" s="2" t="s">
        <v>85</v>
      </c>
      <c r="W300" s="2" t="s">
        <v>2004</v>
      </c>
      <c r="X300" s="2" t="s">
        <v>50</v>
      </c>
      <c r="Y300" s="2" t="s">
        <v>50</v>
      </c>
      <c r="Z300" s="2" t="s">
        <v>1463</v>
      </c>
      <c r="AA300" s="2" t="s">
        <v>2005</v>
      </c>
      <c r="AB300" s="2" t="s">
        <v>1265</v>
      </c>
      <c r="AC300" s="2" t="s">
        <v>1991</v>
      </c>
      <c r="AD300" s="2" t="s">
        <v>90</v>
      </c>
      <c r="AE300" s="2" t="s">
        <v>91</v>
      </c>
      <c r="AF300" s="2" t="s">
        <v>92</v>
      </c>
      <c r="AG300" s="2" t="s">
        <v>50</v>
      </c>
      <c r="AH300" s="2" t="s">
        <v>50</v>
      </c>
      <c r="AI300" s="2" t="s">
        <v>50</v>
      </c>
      <c r="AJ300" s="2" t="s">
        <v>270</v>
      </c>
      <c r="AK300" s="2" t="s">
        <v>50</v>
      </c>
      <c r="AL300" s="2" t="s">
        <v>382</v>
      </c>
    </row>
    <row r="301" ht="15.75" customHeight="1">
      <c r="A301" s="2" t="s">
        <v>2006</v>
      </c>
      <c r="B301" s="2" t="s">
        <v>636</v>
      </c>
      <c r="C301" s="2" t="s">
        <v>40</v>
      </c>
      <c r="D301" s="2" t="s">
        <v>294</v>
      </c>
      <c r="E301" s="3">
        <v>41163.0</v>
      </c>
      <c r="F301" s="2">
        <v>22720.0</v>
      </c>
      <c r="G301" s="2">
        <v>10327.0</v>
      </c>
      <c r="H301" s="2" t="s">
        <v>190</v>
      </c>
      <c r="I301" s="2" t="s">
        <v>43</v>
      </c>
      <c r="J301" s="2" t="s">
        <v>319</v>
      </c>
      <c r="K301" s="2" t="s">
        <v>192</v>
      </c>
      <c r="L301" s="2" t="s">
        <v>201</v>
      </c>
      <c r="M301" s="2" t="s">
        <v>1981</v>
      </c>
      <c r="N301" s="2" t="s">
        <v>1326</v>
      </c>
      <c r="O301" s="2">
        <v>7728.0</v>
      </c>
      <c r="P301" s="2">
        <v>1.0</v>
      </c>
      <c r="Q301" s="2" t="s">
        <v>2007</v>
      </c>
      <c r="R301" s="2">
        <v>4500.0</v>
      </c>
      <c r="S301" s="2">
        <v>123.0</v>
      </c>
      <c r="T301" s="2" t="s">
        <v>84</v>
      </c>
      <c r="U301" s="2">
        <v>17.0</v>
      </c>
      <c r="V301" s="2" t="s">
        <v>85</v>
      </c>
      <c r="W301" s="2" t="s">
        <v>2008</v>
      </c>
      <c r="X301" s="2" t="s">
        <v>50</v>
      </c>
      <c r="Y301" s="2" t="s">
        <v>50</v>
      </c>
      <c r="Z301" s="2" t="s">
        <v>1463</v>
      </c>
      <c r="AA301" s="2" t="s">
        <v>2009</v>
      </c>
      <c r="AB301" s="2" t="s">
        <v>1265</v>
      </c>
      <c r="AC301" s="2" t="s">
        <v>1991</v>
      </c>
      <c r="AD301" s="2" t="s">
        <v>90</v>
      </c>
      <c r="AE301" s="2" t="s">
        <v>91</v>
      </c>
      <c r="AF301" s="2" t="s">
        <v>92</v>
      </c>
      <c r="AG301" s="2" t="s">
        <v>50</v>
      </c>
      <c r="AH301" s="2" t="s">
        <v>50</v>
      </c>
      <c r="AI301" s="2" t="s">
        <v>50</v>
      </c>
      <c r="AJ301" s="2" t="s">
        <v>270</v>
      </c>
      <c r="AK301" s="2" t="s">
        <v>50</v>
      </c>
      <c r="AL301" s="2" t="s">
        <v>382</v>
      </c>
    </row>
    <row r="302" ht="15.75" customHeight="1">
      <c r="A302" s="2" t="s">
        <v>2010</v>
      </c>
      <c r="B302" s="2" t="s">
        <v>636</v>
      </c>
      <c r="C302" s="2" t="s">
        <v>40</v>
      </c>
      <c r="D302" s="2" t="s">
        <v>1612</v>
      </c>
      <c r="E302" s="3">
        <v>41112.0</v>
      </c>
      <c r="F302" s="2">
        <v>42174.0</v>
      </c>
      <c r="G302" s="2">
        <v>19170.0</v>
      </c>
      <c r="H302" s="2" t="s">
        <v>190</v>
      </c>
      <c r="I302" s="2" t="s">
        <v>43</v>
      </c>
      <c r="J302" s="2" t="s">
        <v>1993</v>
      </c>
      <c r="K302" s="2" t="s">
        <v>192</v>
      </c>
      <c r="L302" s="2" t="s">
        <v>2011</v>
      </c>
      <c r="M302" s="2" t="s">
        <v>1970</v>
      </c>
      <c r="N302" s="2" t="s">
        <v>1451</v>
      </c>
      <c r="O302" s="2">
        <v>7728.0</v>
      </c>
      <c r="P302" s="2">
        <v>1.0</v>
      </c>
      <c r="Q302" s="2" t="s">
        <v>2012</v>
      </c>
      <c r="R302" s="2">
        <v>4500.0</v>
      </c>
      <c r="S302" s="2">
        <v>40.0</v>
      </c>
      <c r="T302" s="2" t="s">
        <v>84</v>
      </c>
      <c r="U302" s="2">
        <v>14.0</v>
      </c>
      <c r="V302" s="2" t="s">
        <v>85</v>
      </c>
      <c r="W302" s="2" t="s">
        <v>2013</v>
      </c>
      <c r="X302" s="2" t="s">
        <v>50</v>
      </c>
      <c r="Y302" s="2" t="s">
        <v>50</v>
      </c>
      <c r="Z302" s="2" t="s">
        <v>1943</v>
      </c>
      <c r="AA302" s="2" t="s">
        <v>2014</v>
      </c>
      <c r="AB302" s="2" t="s">
        <v>110</v>
      </c>
      <c r="AC302" s="2" t="s">
        <v>1991</v>
      </c>
      <c r="AD302" s="2" t="s">
        <v>90</v>
      </c>
      <c r="AE302" s="2" t="s">
        <v>91</v>
      </c>
      <c r="AF302" s="2" t="s">
        <v>92</v>
      </c>
      <c r="AG302" s="2" t="s">
        <v>50</v>
      </c>
      <c r="AH302" s="2" t="s">
        <v>50</v>
      </c>
      <c r="AI302" s="2" t="s">
        <v>50</v>
      </c>
      <c r="AJ302" s="2" t="s">
        <v>270</v>
      </c>
      <c r="AK302" s="2" t="s">
        <v>50</v>
      </c>
      <c r="AL302" s="2" t="s">
        <v>382</v>
      </c>
    </row>
    <row r="303" ht="15.75" customHeight="1">
      <c r="A303" s="2" t="s">
        <v>2015</v>
      </c>
      <c r="B303" s="2" t="s">
        <v>636</v>
      </c>
      <c r="C303" s="2" t="s">
        <v>40</v>
      </c>
      <c r="D303" s="2" t="s">
        <v>294</v>
      </c>
      <c r="E303" s="3">
        <v>41112.0</v>
      </c>
      <c r="F303" s="2">
        <v>49449.0</v>
      </c>
      <c r="G303" s="2">
        <v>22477.0</v>
      </c>
      <c r="H303" s="2" t="s">
        <v>190</v>
      </c>
      <c r="I303" s="2" t="s">
        <v>43</v>
      </c>
      <c r="J303" s="2" t="s">
        <v>1993</v>
      </c>
      <c r="K303" s="2" t="s">
        <v>192</v>
      </c>
      <c r="L303" s="2" t="s">
        <v>201</v>
      </c>
      <c r="M303" s="2" t="s">
        <v>1981</v>
      </c>
      <c r="N303" s="2" t="s">
        <v>1326</v>
      </c>
      <c r="O303" s="2">
        <v>7728.0</v>
      </c>
      <c r="P303" s="2">
        <v>1.0</v>
      </c>
      <c r="Q303" s="2" t="s">
        <v>2016</v>
      </c>
      <c r="R303" s="2">
        <v>4500.0</v>
      </c>
      <c r="S303" s="2">
        <v>12.0</v>
      </c>
      <c r="T303" s="2" t="s">
        <v>119</v>
      </c>
      <c r="U303" s="2">
        <v>17.0</v>
      </c>
      <c r="V303" s="2" t="s">
        <v>85</v>
      </c>
      <c r="W303" s="2" t="s">
        <v>2017</v>
      </c>
      <c r="X303" s="2" t="s">
        <v>50</v>
      </c>
      <c r="Y303" s="2" t="s">
        <v>50</v>
      </c>
      <c r="Z303" s="2" t="s">
        <v>1943</v>
      </c>
      <c r="AA303" s="2" t="s">
        <v>2018</v>
      </c>
      <c r="AB303" s="2" t="s">
        <v>110</v>
      </c>
      <c r="AC303" s="2" t="s">
        <v>1991</v>
      </c>
      <c r="AD303" s="2" t="s">
        <v>90</v>
      </c>
      <c r="AE303" s="2" t="s">
        <v>91</v>
      </c>
      <c r="AF303" s="2" t="s">
        <v>92</v>
      </c>
      <c r="AG303" s="2" t="s">
        <v>50</v>
      </c>
      <c r="AH303" s="2" t="s">
        <v>50</v>
      </c>
      <c r="AI303" s="2" t="s">
        <v>50</v>
      </c>
      <c r="AJ303" s="2" t="s">
        <v>270</v>
      </c>
      <c r="AK303" s="2" t="s">
        <v>50</v>
      </c>
      <c r="AL303" s="2" t="s">
        <v>382</v>
      </c>
    </row>
    <row r="304" ht="15.75" customHeight="1">
      <c r="A304" s="2" t="s">
        <v>2019</v>
      </c>
      <c r="B304" s="2" t="s">
        <v>636</v>
      </c>
      <c r="C304" s="2" t="s">
        <v>40</v>
      </c>
      <c r="D304" s="2" t="s">
        <v>294</v>
      </c>
      <c r="E304" s="3">
        <v>41105.0</v>
      </c>
      <c r="F304" s="2">
        <v>89309.0</v>
      </c>
      <c r="G304" s="2">
        <v>40595.0</v>
      </c>
      <c r="H304" s="2" t="s">
        <v>190</v>
      </c>
      <c r="I304" s="2" t="s">
        <v>43</v>
      </c>
      <c r="J304" s="2" t="s">
        <v>2020</v>
      </c>
      <c r="K304" s="2" t="s">
        <v>192</v>
      </c>
      <c r="L304" s="2" t="s">
        <v>1345</v>
      </c>
      <c r="M304" s="2" t="s">
        <v>1981</v>
      </c>
      <c r="N304" s="2" t="s">
        <v>1326</v>
      </c>
      <c r="O304" s="2">
        <v>7728.0</v>
      </c>
      <c r="P304" s="2">
        <v>2.0</v>
      </c>
      <c r="Q304" s="2" t="s">
        <v>2021</v>
      </c>
      <c r="R304" s="2" t="s">
        <v>2022</v>
      </c>
      <c r="S304" s="2">
        <v>70.0</v>
      </c>
      <c r="T304" s="2" t="s">
        <v>119</v>
      </c>
      <c r="U304" s="2">
        <v>30.0</v>
      </c>
      <c r="V304" s="2" t="s">
        <v>85</v>
      </c>
      <c r="W304" s="2" t="s">
        <v>2023</v>
      </c>
      <c r="X304" s="2" t="s">
        <v>50</v>
      </c>
      <c r="Y304" s="2" t="s">
        <v>50</v>
      </c>
      <c r="Z304" s="2" t="s">
        <v>1767</v>
      </c>
      <c r="AA304" s="2" t="s">
        <v>2024</v>
      </c>
      <c r="AB304" s="2" t="s">
        <v>1265</v>
      </c>
      <c r="AC304" s="2" t="s">
        <v>1991</v>
      </c>
      <c r="AD304" s="2" t="s">
        <v>90</v>
      </c>
      <c r="AE304" s="2" t="s">
        <v>91</v>
      </c>
      <c r="AF304" s="2" t="s">
        <v>92</v>
      </c>
      <c r="AG304" s="2" t="s">
        <v>50</v>
      </c>
      <c r="AH304" s="2" t="s">
        <v>50</v>
      </c>
      <c r="AI304" s="2" t="s">
        <v>50</v>
      </c>
      <c r="AJ304" s="2" t="s">
        <v>270</v>
      </c>
      <c r="AK304" s="2" t="s">
        <v>50</v>
      </c>
      <c r="AL304" s="2" t="s">
        <v>382</v>
      </c>
    </row>
    <row r="305" ht="15.75" customHeight="1">
      <c r="A305" s="2" t="s">
        <v>2010</v>
      </c>
      <c r="B305" s="2" t="s">
        <v>636</v>
      </c>
      <c r="C305" s="2" t="s">
        <v>40</v>
      </c>
      <c r="D305" s="2" t="s">
        <v>1612</v>
      </c>
      <c r="E305" s="3">
        <v>41098.0</v>
      </c>
      <c r="F305" s="2">
        <v>42879.0</v>
      </c>
      <c r="G305" s="2">
        <v>19490.0</v>
      </c>
      <c r="H305" s="2" t="s">
        <v>190</v>
      </c>
      <c r="I305" s="2" t="s">
        <v>43</v>
      </c>
      <c r="J305" s="2" t="s">
        <v>1864</v>
      </c>
      <c r="K305" s="2" t="s">
        <v>192</v>
      </c>
      <c r="L305" s="2" t="s">
        <v>2025</v>
      </c>
      <c r="M305" s="2" t="s">
        <v>1970</v>
      </c>
      <c r="N305" s="2" t="s">
        <v>1451</v>
      </c>
      <c r="O305" s="2">
        <v>7728.0</v>
      </c>
      <c r="P305" s="2">
        <v>1.0</v>
      </c>
      <c r="Q305" s="2" t="s">
        <v>2026</v>
      </c>
      <c r="R305" s="2">
        <v>4500.0</v>
      </c>
      <c r="S305" s="2">
        <v>35.0</v>
      </c>
      <c r="T305" s="2" t="s">
        <v>84</v>
      </c>
      <c r="U305" s="2">
        <v>14.0</v>
      </c>
      <c r="V305" s="2" t="s">
        <v>85</v>
      </c>
      <c r="W305" s="2" t="s">
        <v>2027</v>
      </c>
      <c r="X305" s="2" t="s">
        <v>50</v>
      </c>
      <c r="Y305" s="2" t="s">
        <v>50</v>
      </c>
      <c r="Z305" s="2" t="s">
        <v>1463</v>
      </c>
      <c r="AA305" s="2" t="s">
        <v>2028</v>
      </c>
      <c r="AB305" s="2" t="s">
        <v>510</v>
      </c>
      <c r="AC305" s="2" t="s">
        <v>1991</v>
      </c>
      <c r="AD305" s="2" t="s">
        <v>90</v>
      </c>
      <c r="AE305" s="2" t="s">
        <v>91</v>
      </c>
      <c r="AF305" s="2" t="s">
        <v>92</v>
      </c>
      <c r="AG305" s="2" t="s">
        <v>50</v>
      </c>
      <c r="AH305" s="2" t="s">
        <v>50</v>
      </c>
      <c r="AI305" s="2" t="s">
        <v>50</v>
      </c>
      <c r="AJ305" s="2" t="s">
        <v>270</v>
      </c>
      <c r="AK305" s="2" t="s">
        <v>50</v>
      </c>
      <c r="AL305" s="2" t="s">
        <v>382</v>
      </c>
    </row>
    <row r="306" ht="15.75" customHeight="1">
      <c r="A306" s="2" t="s">
        <v>2029</v>
      </c>
      <c r="B306" s="2" t="s">
        <v>40</v>
      </c>
      <c r="C306" s="2" t="s">
        <v>40</v>
      </c>
      <c r="D306" s="2" t="s">
        <v>294</v>
      </c>
      <c r="E306" s="3">
        <v>41070.0</v>
      </c>
      <c r="F306" s="2">
        <v>50221.0</v>
      </c>
      <c r="G306" s="2">
        <v>22828.0</v>
      </c>
      <c r="H306" s="2" t="s">
        <v>190</v>
      </c>
      <c r="I306" s="2" t="s">
        <v>43</v>
      </c>
      <c r="J306" s="2" t="s">
        <v>2030</v>
      </c>
      <c r="K306" s="2" t="s">
        <v>192</v>
      </c>
      <c r="L306" s="2" t="s">
        <v>2031</v>
      </c>
      <c r="M306" s="2" t="s">
        <v>1467</v>
      </c>
      <c r="N306" s="2" t="s">
        <v>1326</v>
      </c>
      <c r="O306" s="2">
        <v>7728.0</v>
      </c>
      <c r="P306" s="2">
        <v>1.0</v>
      </c>
      <c r="Q306" s="2" t="s">
        <v>2032</v>
      </c>
      <c r="R306" s="2">
        <v>4500.0</v>
      </c>
      <c r="S306" s="2">
        <v>209.0</v>
      </c>
      <c r="T306" s="2" t="s">
        <v>84</v>
      </c>
      <c r="U306" s="2">
        <v>16.0</v>
      </c>
      <c r="V306" s="2" t="s">
        <v>85</v>
      </c>
      <c r="W306" s="2" t="s">
        <v>2033</v>
      </c>
      <c r="X306" s="2" t="s">
        <v>50</v>
      </c>
      <c r="Y306" s="2" t="s">
        <v>50</v>
      </c>
      <c r="Z306" s="2" t="s">
        <v>1256</v>
      </c>
      <c r="AA306" s="2" t="s">
        <v>2034</v>
      </c>
      <c r="AB306" s="2" t="s">
        <v>510</v>
      </c>
      <c r="AC306" s="2" t="s">
        <v>1991</v>
      </c>
      <c r="AD306" s="2" t="s">
        <v>90</v>
      </c>
      <c r="AE306" s="2" t="s">
        <v>91</v>
      </c>
      <c r="AF306" s="2" t="s">
        <v>92</v>
      </c>
      <c r="AG306" s="2" t="s">
        <v>50</v>
      </c>
      <c r="AH306" s="2" t="s">
        <v>50</v>
      </c>
      <c r="AI306" s="2" t="s">
        <v>50</v>
      </c>
      <c r="AJ306" s="2" t="s">
        <v>270</v>
      </c>
      <c r="AK306" s="2" t="s">
        <v>50</v>
      </c>
      <c r="AL306" s="2" t="s">
        <v>382</v>
      </c>
    </row>
    <row r="307" ht="15.75" customHeight="1">
      <c r="A307" s="2" t="s">
        <v>2035</v>
      </c>
      <c r="B307" s="2" t="s">
        <v>636</v>
      </c>
      <c r="C307" s="2" t="s">
        <v>40</v>
      </c>
      <c r="D307" s="2" t="s">
        <v>1612</v>
      </c>
      <c r="E307" s="3">
        <v>41063.0</v>
      </c>
      <c r="F307" s="2">
        <v>54806.0</v>
      </c>
      <c r="G307" s="2">
        <v>24912.0</v>
      </c>
      <c r="H307" s="2" t="s">
        <v>190</v>
      </c>
      <c r="I307" s="2" t="s">
        <v>43</v>
      </c>
      <c r="J307" s="2" t="s">
        <v>1534</v>
      </c>
      <c r="K307" s="2" t="s">
        <v>192</v>
      </c>
      <c r="L307" s="2" t="s">
        <v>2036</v>
      </c>
      <c r="M307" s="2" t="s">
        <v>1346</v>
      </c>
      <c r="N307" s="2" t="s">
        <v>1451</v>
      </c>
      <c r="O307" s="2">
        <v>7728.0</v>
      </c>
      <c r="P307" s="2">
        <v>1.0</v>
      </c>
      <c r="Q307" s="2" t="s">
        <v>2037</v>
      </c>
      <c r="R307" s="2">
        <v>4500.0</v>
      </c>
      <c r="S307" s="2">
        <v>320.0</v>
      </c>
      <c r="T307" s="2" t="s">
        <v>84</v>
      </c>
      <c r="U307" s="2">
        <v>21.0</v>
      </c>
      <c r="V307" s="2" t="s">
        <v>85</v>
      </c>
      <c r="W307" s="2" t="s">
        <v>2038</v>
      </c>
      <c r="X307" s="2" t="s">
        <v>50</v>
      </c>
      <c r="Y307" s="2" t="s">
        <v>50</v>
      </c>
      <c r="Z307" s="2" t="s">
        <v>1329</v>
      </c>
      <c r="AA307" s="2" t="s">
        <v>2039</v>
      </c>
      <c r="AB307" s="2" t="s">
        <v>89</v>
      </c>
      <c r="AC307" s="2" t="s">
        <v>1991</v>
      </c>
      <c r="AD307" s="2" t="s">
        <v>90</v>
      </c>
      <c r="AE307" s="2" t="s">
        <v>91</v>
      </c>
      <c r="AF307" s="2" t="s">
        <v>92</v>
      </c>
      <c r="AG307" s="2" t="s">
        <v>50</v>
      </c>
      <c r="AH307" s="2" t="s">
        <v>50</v>
      </c>
      <c r="AI307" s="2" t="s">
        <v>50</v>
      </c>
      <c r="AJ307" s="2" t="s">
        <v>270</v>
      </c>
      <c r="AK307" s="2" t="s">
        <v>50</v>
      </c>
      <c r="AL307" s="2" t="s">
        <v>382</v>
      </c>
    </row>
    <row r="308" ht="15.75" customHeight="1">
      <c r="A308" s="2" t="s">
        <v>2029</v>
      </c>
      <c r="B308" s="2" t="s">
        <v>40</v>
      </c>
      <c r="C308" s="2" t="s">
        <v>40</v>
      </c>
      <c r="D308" s="2" t="s">
        <v>294</v>
      </c>
      <c r="E308" s="3">
        <v>41063.0</v>
      </c>
      <c r="F308" s="2">
        <v>54167.0</v>
      </c>
      <c r="G308" s="2">
        <v>24621.0</v>
      </c>
      <c r="H308" s="2" t="s">
        <v>190</v>
      </c>
      <c r="I308" s="2" t="s">
        <v>43</v>
      </c>
      <c r="J308" s="2" t="s">
        <v>1534</v>
      </c>
      <c r="K308" s="2" t="s">
        <v>192</v>
      </c>
      <c r="L308" s="2" t="s">
        <v>2031</v>
      </c>
      <c r="M308" s="2" t="s">
        <v>1467</v>
      </c>
      <c r="N308" s="2" t="s">
        <v>1326</v>
      </c>
      <c r="O308" s="2">
        <v>7728.0</v>
      </c>
      <c r="P308" s="2">
        <v>1.0</v>
      </c>
      <c r="Q308" s="2" t="s">
        <v>2040</v>
      </c>
      <c r="R308" s="2">
        <v>4500.0</v>
      </c>
      <c r="S308" s="2">
        <v>146.0</v>
      </c>
      <c r="T308" s="2" t="s">
        <v>84</v>
      </c>
      <c r="U308" s="2">
        <v>17.0</v>
      </c>
      <c r="V308" s="2" t="s">
        <v>85</v>
      </c>
      <c r="W308" s="2" t="s">
        <v>2041</v>
      </c>
      <c r="X308" s="2" t="s">
        <v>50</v>
      </c>
      <c r="Y308" s="2" t="s">
        <v>50</v>
      </c>
      <c r="Z308" s="2" t="s">
        <v>1329</v>
      </c>
      <c r="AA308" s="2" t="s">
        <v>2042</v>
      </c>
      <c r="AB308" s="2" t="s">
        <v>89</v>
      </c>
      <c r="AC308" s="2" t="s">
        <v>1991</v>
      </c>
      <c r="AD308" s="2" t="s">
        <v>90</v>
      </c>
      <c r="AE308" s="2" t="s">
        <v>91</v>
      </c>
      <c r="AF308" s="2" t="s">
        <v>92</v>
      </c>
      <c r="AG308" s="2" t="s">
        <v>50</v>
      </c>
      <c r="AH308" s="2" t="s">
        <v>50</v>
      </c>
      <c r="AI308" s="2" t="s">
        <v>50</v>
      </c>
      <c r="AJ308" s="2" t="s">
        <v>270</v>
      </c>
      <c r="AK308" s="2" t="s">
        <v>50</v>
      </c>
      <c r="AL308" s="2" t="s">
        <v>382</v>
      </c>
    </row>
    <row r="309" ht="15.75" customHeight="1">
      <c r="A309" s="2" t="s">
        <v>2043</v>
      </c>
      <c r="B309" s="2" t="s">
        <v>318</v>
      </c>
      <c r="C309" s="2" t="s">
        <v>40</v>
      </c>
      <c r="D309" s="2" t="s">
        <v>653</v>
      </c>
      <c r="E309" s="3">
        <v>41042.0</v>
      </c>
      <c r="F309" s="2">
        <v>40256.0</v>
      </c>
      <c r="G309" s="2">
        <v>18298.0</v>
      </c>
      <c r="H309" s="2" t="s">
        <v>190</v>
      </c>
      <c r="I309" s="2" t="s">
        <v>43</v>
      </c>
      <c r="J309" s="2" t="s">
        <v>1993</v>
      </c>
      <c r="K309" s="2" t="s">
        <v>192</v>
      </c>
      <c r="L309" s="2" t="s">
        <v>1701</v>
      </c>
      <c r="M309" s="2" t="s">
        <v>1841</v>
      </c>
      <c r="N309" s="2" t="s">
        <v>1842</v>
      </c>
      <c r="O309" s="2">
        <v>7728.0</v>
      </c>
      <c r="P309" s="2">
        <v>1.0</v>
      </c>
      <c r="Q309" s="2" t="s">
        <v>2044</v>
      </c>
      <c r="R309" s="2">
        <v>4500.0</v>
      </c>
      <c r="S309" s="2">
        <v>37.0</v>
      </c>
      <c r="T309" s="2" t="s">
        <v>84</v>
      </c>
      <c r="U309" s="2">
        <v>16.0</v>
      </c>
      <c r="V309" s="2" t="s">
        <v>85</v>
      </c>
      <c r="W309" s="2" t="s">
        <v>2045</v>
      </c>
      <c r="X309" s="2" t="s">
        <v>50</v>
      </c>
      <c r="Y309" s="2" t="s">
        <v>50</v>
      </c>
      <c r="Z309" s="2" t="s">
        <v>2046</v>
      </c>
      <c r="AA309" s="2" t="s">
        <v>2047</v>
      </c>
      <c r="AB309" s="2" t="s">
        <v>110</v>
      </c>
      <c r="AC309" s="2" t="s">
        <v>1991</v>
      </c>
      <c r="AD309" s="2" t="s">
        <v>90</v>
      </c>
      <c r="AE309" s="2" t="s">
        <v>91</v>
      </c>
      <c r="AF309" s="2" t="s">
        <v>92</v>
      </c>
      <c r="AG309" s="2" t="s">
        <v>50</v>
      </c>
      <c r="AH309" s="2" t="s">
        <v>50</v>
      </c>
      <c r="AI309" s="2" t="s">
        <v>50</v>
      </c>
      <c r="AJ309" s="2" t="s">
        <v>270</v>
      </c>
      <c r="AK309" s="2" t="s">
        <v>50</v>
      </c>
      <c r="AL309" s="2" t="s">
        <v>382</v>
      </c>
    </row>
    <row r="310" ht="15.75" customHeight="1">
      <c r="A310" s="2" t="s">
        <v>2048</v>
      </c>
      <c r="B310" s="2" t="s">
        <v>636</v>
      </c>
      <c r="C310" s="2" t="s">
        <v>40</v>
      </c>
      <c r="D310" s="2" t="s">
        <v>294</v>
      </c>
      <c r="E310" s="3">
        <v>41040.0</v>
      </c>
      <c r="F310" s="2">
        <v>38955.0</v>
      </c>
      <c r="G310" s="2">
        <v>17707.0</v>
      </c>
      <c r="H310" s="2" t="s">
        <v>491</v>
      </c>
      <c r="I310" s="2" t="s">
        <v>2049</v>
      </c>
      <c r="J310" s="2" t="s">
        <v>2050</v>
      </c>
      <c r="K310" s="2" t="s">
        <v>375</v>
      </c>
      <c r="L310" s="2" t="s">
        <v>2051</v>
      </c>
      <c r="M310" s="2" t="s">
        <v>1981</v>
      </c>
      <c r="N310" s="2" t="s">
        <v>1326</v>
      </c>
      <c r="O310" s="2">
        <v>7728.0</v>
      </c>
      <c r="P310" s="2">
        <v>1.0</v>
      </c>
      <c r="Q310" s="2" t="s">
        <v>2052</v>
      </c>
      <c r="R310" s="2">
        <v>4500.0</v>
      </c>
      <c r="S310" s="2">
        <v>44.0</v>
      </c>
      <c r="T310" s="2" t="s">
        <v>84</v>
      </c>
      <c r="U310" s="2">
        <v>12.0</v>
      </c>
      <c r="V310" s="2" t="s">
        <v>85</v>
      </c>
      <c r="W310" s="2" t="s">
        <v>2053</v>
      </c>
      <c r="X310" s="2" t="s">
        <v>50</v>
      </c>
      <c r="Y310" s="2" t="s">
        <v>50</v>
      </c>
      <c r="Z310" s="2" t="s">
        <v>2054</v>
      </c>
      <c r="AA310" s="2" t="s">
        <v>2055</v>
      </c>
      <c r="AB310" s="2" t="s">
        <v>110</v>
      </c>
      <c r="AC310" s="2" t="s">
        <v>1991</v>
      </c>
      <c r="AD310" s="2" t="s">
        <v>90</v>
      </c>
      <c r="AE310" s="2" t="s">
        <v>91</v>
      </c>
      <c r="AF310" s="2" t="s">
        <v>92</v>
      </c>
      <c r="AG310" s="2" t="s">
        <v>50</v>
      </c>
      <c r="AH310" s="2" t="s">
        <v>50</v>
      </c>
      <c r="AI310" s="2" t="s">
        <v>50</v>
      </c>
      <c r="AJ310" s="2" t="s">
        <v>270</v>
      </c>
      <c r="AK310" s="2" t="s">
        <v>50</v>
      </c>
      <c r="AL310" s="2" t="s">
        <v>382</v>
      </c>
    </row>
    <row r="311" ht="15.75" customHeight="1">
      <c r="A311" s="2" t="s">
        <v>2056</v>
      </c>
      <c r="B311" s="2" t="s">
        <v>636</v>
      </c>
      <c r="C311" s="2" t="s">
        <v>40</v>
      </c>
      <c r="D311" s="2" t="s">
        <v>294</v>
      </c>
      <c r="E311" s="3">
        <v>41040.0</v>
      </c>
      <c r="F311" s="2">
        <v>88372.0</v>
      </c>
      <c r="G311" s="2">
        <v>40169.0</v>
      </c>
      <c r="H311" s="2" t="s">
        <v>491</v>
      </c>
      <c r="I311" s="2" t="s">
        <v>2049</v>
      </c>
      <c r="J311" s="2" t="s">
        <v>2050</v>
      </c>
      <c r="K311" s="2" t="s">
        <v>375</v>
      </c>
      <c r="L311" s="2" t="s">
        <v>2057</v>
      </c>
      <c r="M311" s="2" t="s">
        <v>1981</v>
      </c>
      <c r="N311" s="2" t="s">
        <v>1326</v>
      </c>
      <c r="O311" s="2">
        <v>7728.0</v>
      </c>
      <c r="P311" s="2">
        <v>2.0</v>
      </c>
      <c r="Q311" s="2" t="s">
        <v>2058</v>
      </c>
      <c r="R311" s="2" t="s">
        <v>225</v>
      </c>
      <c r="S311" s="2">
        <v>52.0</v>
      </c>
      <c r="T311" s="2" t="s">
        <v>84</v>
      </c>
      <c r="U311" s="2">
        <v>28.0</v>
      </c>
      <c r="V311" s="2" t="s">
        <v>85</v>
      </c>
      <c r="W311" s="2" t="s">
        <v>2059</v>
      </c>
      <c r="X311" s="2" t="s">
        <v>50</v>
      </c>
      <c r="Y311" s="2" t="s">
        <v>50</v>
      </c>
      <c r="Z311" s="2" t="s">
        <v>2054</v>
      </c>
      <c r="AA311" s="2" t="s">
        <v>2060</v>
      </c>
      <c r="AB311" s="2" t="s">
        <v>110</v>
      </c>
      <c r="AC311" s="2" t="s">
        <v>1991</v>
      </c>
      <c r="AD311" s="2" t="s">
        <v>90</v>
      </c>
      <c r="AE311" s="2" t="s">
        <v>91</v>
      </c>
      <c r="AF311" s="2" t="s">
        <v>92</v>
      </c>
      <c r="AG311" s="2" t="s">
        <v>50</v>
      </c>
      <c r="AH311" s="2" t="s">
        <v>50</v>
      </c>
      <c r="AI311" s="2" t="s">
        <v>50</v>
      </c>
      <c r="AJ311" s="2" t="s">
        <v>270</v>
      </c>
      <c r="AK311" s="2" t="s">
        <v>50</v>
      </c>
      <c r="AL311" s="2" t="s">
        <v>382</v>
      </c>
    </row>
    <row r="312" ht="15.75" customHeight="1">
      <c r="A312" s="2" t="s">
        <v>2010</v>
      </c>
      <c r="B312" s="2" t="s">
        <v>636</v>
      </c>
      <c r="C312" s="2" t="s">
        <v>40</v>
      </c>
      <c r="D312" s="2" t="s">
        <v>1447</v>
      </c>
      <c r="E312" s="3">
        <v>41035.0</v>
      </c>
      <c r="F312" s="2">
        <v>39782.0</v>
      </c>
      <c r="G312" s="2">
        <v>18083.0</v>
      </c>
      <c r="H312" s="2" t="s">
        <v>190</v>
      </c>
      <c r="I312" s="2" t="s">
        <v>43</v>
      </c>
      <c r="J312" s="2" t="s">
        <v>1267</v>
      </c>
      <c r="K312" s="2" t="s">
        <v>192</v>
      </c>
      <c r="L312" s="2" t="s">
        <v>2011</v>
      </c>
      <c r="M312" s="2" t="s">
        <v>1970</v>
      </c>
      <c r="N312" s="2" t="s">
        <v>1451</v>
      </c>
      <c r="O312" s="2">
        <v>7728.0</v>
      </c>
      <c r="P312" s="2">
        <v>1.0</v>
      </c>
      <c r="Q312" s="2" t="s">
        <v>2061</v>
      </c>
      <c r="R312" s="2">
        <v>4500.0</v>
      </c>
      <c r="S312" s="2">
        <v>47.0</v>
      </c>
      <c r="T312" s="2" t="s">
        <v>84</v>
      </c>
      <c r="U312" s="2">
        <v>13.0</v>
      </c>
      <c r="V312" s="2" t="s">
        <v>85</v>
      </c>
      <c r="W312" s="2" t="s">
        <v>2062</v>
      </c>
      <c r="X312" s="2" t="s">
        <v>50</v>
      </c>
      <c r="Y312" s="2" t="s">
        <v>50</v>
      </c>
      <c r="Z312" s="2" t="s">
        <v>2063</v>
      </c>
      <c r="AA312" s="2" t="s">
        <v>2064</v>
      </c>
      <c r="AB312" s="2" t="s">
        <v>700</v>
      </c>
      <c r="AC312" s="2" t="s">
        <v>1991</v>
      </c>
      <c r="AD312" s="2" t="s">
        <v>90</v>
      </c>
      <c r="AE312" s="2" t="s">
        <v>91</v>
      </c>
      <c r="AF312" s="2" t="s">
        <v>92</v>
      </c>
      <c r="AG312" s="2" t="s">
        <v>50</v>
      </c>
      <c r="AH312" s="2" t="s">
        <v>50</v>
      </c>
      <c r="AI312" s="2" t="s">
        <v>50</v>
      </c>
      <c r="AJ312" s="2" t="s">
        <v>270</v>
      </c>
      <c r="AK312" s="2" t="s">
        <v>50</v>
      </c>
      <c r="AL312" s="2" t="s">
        <v>382</v>
      </c>
    </row>
    <row r="313" ht="15.75" customHeight="1">
      <c r="A313" s="2" t="s">
        <v>2065</v>
      </c>
      <c r="B313" s="2" t="s">
        <v>40</v>
      </c>
      <c r="C313" s="2" t="s">
        <v>40</v>
      </c>
      <c r="D313" s="2" t="s">
        <v>294</v>
      </c>
      <c r="E313" s="3">
        <v>41014.0</v>
      </c>
      <c r="F313" s="2">
        <v>57805.0</v>
      </c>
      <c r="G313" s="2">
        <v>26275.0</v>
      </c>
      <c r="H313" s="2" t="s">
        <v>190</v>
      </c>
      <c r="I313" s="2" t="s">
        <v>43</v>
      </c>
      <c r="J313" s="2" t="s">
        <v>1359</v>
      </c>
      <c r="K313" s="2" t="s">
        <v>192</v>
      </c>
      <c r="L313" s="2" t="s">
        <v>2066</v>
      </c>
      <c r="M313" s="2" t="s">
        <v>2067</v>
      </c>
      <c r="N313" s="2" t="s">
        <v>1326</v>
      </c>
      <c r="O313" s="2">
        <v>7728.0</v>
      </c>
      <c r="P313" s="2">
        <v>1.0</v>
      </c>
      <c r="Q313" s="2" t="s">
        <v>2068</v>
      </c>
      <c r="R313" s="2">
        <v>4500.0</v>
      </c>
      <c r="S313" s="2">
        <v>166.0</v>
      </c>
      <c r="T313" s="2" t="s">
        <v>84</v>
      </c>
      <c r="U313" s="2">
        <v>19.0</v>
      </c>
      <c r="V313" s="2" t="s">
        <v>85</v>
      </c>
      <c r="W313" s="2" t="s">
        <v>2069</v>
      </c>
      <c r="X313" s="2" t="s">
        <v>50</v>
      </c>
      <c r="Y313" s="2" t="s">
        <v>50</v>
      </c>
      <c r="Z313" s="2" t="s">
        <v>2046</v>
      </c>
      <c r="AA313" s="2" t="s">
        <v>2070</v>
      </c>
      <c r="AB313" s="2" t="s">
        <v>110</v>
      </c>
      <c r="AC313" s="2" t="s">
        <v>1991</v>
      </c>
      <c r="AD313" s="2" t="s">
        <v>90</v>
      </c>
      <c r="AE313" s="2" t="s">
        <v>91</v>
      </c>
      <c r="AF313" s="2" t="s">
        <v>92</v>
      </c>
      <c r="AG313" s="2" t="s">
        <v>50</v>
      </c>
      <c r="AH313" s="2" t="s">
        <v>50</v>
      </c>
      <c r="AI313" s="2" t="s">
        <v>50</v>
      </c>
      <c r="AJ313" s="2" t="s">
        <v>270</v>
      </c>
      <c r="AK313" s="2" t="s">
        <v>50</v>
      </c>
      <c r="AL313" s="2" t="s">
        <v>382</v>
      </c>
    </row>
    <row r="314" ht="15.75" customHeight="1">
      <c r="A314" s="2" t="s">
        <v>2010</v>
      </c>
      <c r="B314" s="2" t="s">
        <v>40</v>
      </c>
      <c r="C314" s="2" t="s">
        <v>40</v>
      </c>
      <c r="D314" s="2" t="s">
        <v>1612</v>
      </c>
      <c r="E314" s="3">
        <v>41009.0</v>
      </c>
      <c r="F314" s="2">
        <v>40168.0</v>
      </c>
      <c r="G314" s="2">
        <v>18258.0</v>
      </c>
      <c r="H314" s="2" t="s">
        <v>190</v>
      </c>
      <c r="I314" s="2" t="s">
        <v>43</v>
      </c>
      <c r="J314" s="2" t="s">
        <v>1962</v>
      </c>
      <c r="K314" s="2" t="s">
        <v>192</v>
      </c>
      <c r="L314" s="2" t="s">
        <v>2011</v>
      </c>
      <c r="M314" s="2" t="s">
        <v>1417</v>
      </c>
      <c r="N314" s="2" t="s">
        <v>1451</v>
      </c>
      <c r="O314" s="2">
        <v>7728.0</v>
      </c>
      <c r="P314" s="2">
        <v>1.0</v>
      </c>
      <c r="Q314" s="2" t="s">
        <v>2071</v>
      </c>
      <c r="R314" s="2">
        <v>4500.0</v>
      </c>
      <c r="S314" s="2">
        <v>40.0</v>
      </c>
      <c r="T314" s="2" t="s">
        <v>84</v>
      </c>
      <c r="U314" s="2">
        <v>13.0</v>
      </c>
      <c r="V314" s="2" t="s">
        <v>85</v>
      </c>
      <c r="W314" s="2" t="s">
        <v>2072</v>
      </c>
      <c r="X314" s="2" t="s">
        <v>50</v>
      </c>
      <c r="Y314" s="2" t="s">
        <v>50</v>
      </c>
      <c r="Z314" s="2" t="s">
        <v>1929</v>
      </c>
      <c r="AA314" s="2" t="s">
        <v>2073</v>
      </c>
      <c r="AB314" s="2" t="s">
        <v>110</v>
      </c>
      <c r="AC314" s="2" t="s">
        <v>1991</v>
      </c>
      <c r="AD314" s="2" t="s">
        <v>90</v>
      </c>
      <c r="AE314" s="2" t="s">
        <v>91</v>
      </c>
      <c r="AF314" s="2" t="s">
        <v>92</v>
      </c>
      <c r="AG314" s="2" t="s">
        <v>50</v>
      </c>
      <c r="AH314" s="2" t="s">
        <v>50</v>
      </c>
      <c r="AI314" s="2" t="s">
        <v>50</v>
      </c>
      <c r="AJ314" s="2" t="s">
        <v>270</v>
      </c>
      <c r="AK314" s="2" t="s">
        <v>50</v>
      </c>
      <c r="AL314" s="2" t="s">
        <v>382</v>
      </c>
    </row>
    <row r="315" ht="15.75" customHeight="1">
      <c r="A315" s="2" t="s">
        <v>2010</v>
      </c>
      <c r="B315" s="2" t="s">
        <v>318</v>
      </c>
      <c r="C315" s="2" t="s">
        <v>40</v>
      </c>
      <c r="D315" s="2" t="s">
        <v>1612</v>
      </c>
      <c r="E315" s="3">
        <v>40993.0</v>
      </c>
      <c r="F315" s="2">
        <v>35979.0</v>
      </c>
      <c r="G315" s="2">
        <v>16354.0</v>
      </c>
      <c r="H315" s="2" t="s">
        <v>190</v>
      </c>
      <c r="I315" s="2" t="s">
        <v>43</v>
      </c>
      <c r="J315" s="2" t="s">
        <v>1534</v>
      </c>
      <c r="K315" s="2" t="s">
        <v>192</v>
      </c>
      <c r="L315" s="2" t="s">
        <v>2074</v>
      </c>
      <c r="M315" s="2" t="s">
        <v>2075</v>
      </c>
      <c r="N315" s="2" t="s">
        <v>1451</v>
      </c>
      <c r="O315" s="2">
        <v>7728.0</v>
      </c>
      <c r="P315" s="2">
        <v>1.0</v>
      </c>
      <c r="Q315" s="2" t="s">
        <v>2076</v>
      </c>
      <c r="R315" s="2">
        <v>4500.0</v>
      </c>
      <c r="S315" s="2">
        <v>35.0</v>
      </c>
      <c r="T315" s="2" t="s">
        <v>84</v>
      </c>
      <c r="U315" s="2">
        <v>12.0</v>
      </c>
      <c r="V315" s="2" t="s">
        <v>85</v>
      </c>
      <c r="W315" s="2" t="s">
        <v>2077</v>
      </c>
      <c r="X315" s="2" t="s">
        <v>50</v>
      </c>
      <c r="Y315" s="2" t="s">
        <v>50</v>
      </c>
      <c r="Z315" s="2" t="s">
        <v>2078</v>
      </c>
      <c r="AA315" s="2" t="s">
        <v>2079</v>
      </c>
      <c r="AB315" s="2" t="s">
        <v>89</v>
      </c>
      <c r="AC315" s="2" t="s">
        <v>1991</v>
      </c>
      <c r="AD315" s="2" t="s">
        <v>90</v>
      </c>
      <c r="AE315" s="2" t="s">
        <v>91</v>
      </c>
      <c r="AF315" s="2" t="s">
        <v>92</v>
      </c>
      <c r="AG315" s="2" t="s">
        <v>50</v>
      </c>
      <c r="AH315" s="2" t="s">
        <v>50</v>
      </c>
      <c r="AI315" s="2" t="s">
        <v>50</v>
      </c>
      <c r="AJ315" s="2" t="s">
        <v>270</v>
      </c>
      <c r="AK315" s="2" t="s">
        <v>50</v>
      </c>
      <c r="AL315" s="2" t="s">
        <v>382</v>
      </c>
    </row>
    <row r="316" ht="15.75" customHeight="1">
      <c r="A316" s="2" t="s">
        <v>2010</v>
      </c>
      <c r="B316" s="2" t="s">
        <v>318</v>
      </c>
      <c r="C316" s="2" t="s">
        <v>40</v>
      </c>
      <c r="D316" s="2" t="s">
        <v>1612</v>
      </c>
      <c r="E316" s="3">
        <v>40972.0</v>
      </c>
      <c r="F316" s="2">
        <v>28428.0</v>
      </c>
      <c r="G316" s="2">
        <v>12922.0</v>
      </c>
      <c r="H316" s="2" t="s">
        <v>190</v>
      </c>
      <c r="I316" s="2" t="s">
        <v>43</v>
      </c>
      <c r="J316" s="2" t="s">
        <v>1993</v>
      </c>
      <c r="K316" s="2" t="s">
        <v>192</v>
      </c>
      <c r="L316" s="2" t="s">
        <v>1384</v>
      </c>
      <c r="M316" s="2" t="s">
        <v>2080</v>
      </c>
      <c r="N316" s="2" t="s">
        <v>1451</v>
      </c>
      <c r="O316" s="2">
        <v>7728.0</v>
      </c>
      <c r="P316" s="2">
        <v>1.0</v>
      </c>
      <c r="Q316" s="2" t="s">
        <v>2081</v>
      </c>
      <c r="R316" s="2">
        <v>4500.0</v>
      </c>
      <c r="S316" s="2">
        <v>32.0</v>
      </c>
      <c r="T316" s="2" t="s">
        <v>84</v>
      </c>
      <c r="U316" s="2">
        <v>10.0</v>
      </c>
      <c r="V316" s="2" t="s">
        <v>85</v>
      </c>
      <c r="W316" s="2" t="s">
        <v>2082</v>
      </c>
      <c r="X316" s="2" t="s">
        <v>50</v>
      </c>
      <c r="Y316" s="2" t="s">
        <v>50</v>
      </c>
      <c r="Z316" s="2" t="s">
        <v>1545</v>
      </c>
      <c r="AA316" s="2" t="s">
        <v>2083</v>
      </c>
      <c r="AB316" s="2" t="s">
        <v>110</v>
      </c>
      <c r="AC316" s="2" t="s">
        <v>1991</v>
      </c>
      <c r="AD316" s="2" t="s">
        <v>90</v>
      </c>
      <c r="AE316" s="2" t="s">
        <v>91</v>
      </c>
      <c r="AF316" s="2" t="s">
        <v>92</v>
      </c>
      <c r="AG316" s="2" t="s">
        <v>50</v>
      </c>
      <c r="AH316" s="2" t="s">
        <v>50</v>
      </c>
      <c r="AI316" s="2" t="s">
        <v>50</v>
      </c>
      <c r="AJ316" s="2" t="s">
        <v>270</v>
      </c>
      <c r="AK316" s="2" t="s">
        <v>50</v>
      </c>
      <c r="AL316" s="2" t="s">
        <v>382</v>
      </c>
    </row>
    <row r="317" ht="15.75" customHeight="1">
      <c r="A317" s="2" t="s">
        <v>2010</v>
      </c>
      <c r="B317" s="2" t="s">
        <v>40</v>
      </c>
      <c r="C317" s="2" t="s">
        <v>40</v>
      </c>
      <c r="D317" s="2" t="s">
        <v>1612</v>
      </c>
      <c r="E317" s="3">
        <v>40959.0</v>
      </c>
      <c r="F317" s="2">
        <v>42163.0</v>
      </c>
      <c r="G317" s="2">
        <v>19165.0</v>
      </c>
      <c r="H317" s="2" t="s">
        <v>190</v>
      </c>
      <c r="I317" s="2" t="s">
        <v>43</v>
      </c>
      <c r="J317" s="2" t="s">
        <v>1864</v>
      </c>
      <c r="K317" s="2" t="s">
        <v>192</v>
      </c>
      <c r="L317" s="2" t="s">
        <v>1384</v>
      </c>
      <c r="M317" s="2" t="s">
        <v>1346</v>
      </c>
      <c r="N317" s="2" t="s">
        <v>1451</v>
      </c>
      <c r="O317" s="2">
        <v>7728.0</v>
      </c>
      <c r="P317" s="2">
        <v>1.0</v>
      </c>
      <c r="Q317" s="2" t="s">
        <v>2084</v>
      </c>
      <c r="R317" s="2">
        <v>4500.0</v>
      </c>
      <c r="S317" s="2">
        <v>24.0</v>
      </c>
      <c r="T317" s="2" t="s">
        <v>84</v>
      </c>
      <c r="U317" s="2">
        <v>14.0</v>
      </c>
      <c r="V317" s="2" t="s">
        <v>85</v>
      </c>
      <c r="W317" s="2" t="s">
        <v>2085</v>
      </c>
      <c r="X317" s="2" t="s">
        <v>50</v>
      </c>
      <c r="Y317" s="2" t="s">
        <v>50</v>
      </c>
      <c r="Z317" s="2" t="s">
        <v>2046</v>
      </c>
      <c r="AA317" s="2" t="s">
        <v>2086</v>
      </c>
      <c r="AB317" s="2" t="s">
        <v>510</v>
      </c>
      <c r="AC317" s="2" t="s">
        <v>1991</v>
      </c>
      <c r="AD317" s="2" t="s">
        <v>90</v>
      </c>
      <c r="AE317" s="2" t="s">
        <v>91</v>
      </c>
      <c r="AF317" s="2" t="s">
        <v>92</v>
      </c>
      <c r="AG317" s="2" t="s">
        <v>50</v>
      </c>
      <c r="AH317" s="2" t="s">
        <v>50</v>
      </c>
      <c r="AI317" s="2" t="s">
        <v>50</v>
      </c>
      <c r="AJ317" s="2" t="s">
        <v>270</v>
      </c>
      <c r="AK317" s="2" t="s">
        <v>50</v>
      </c>
      <c r="AL317" s="2" t="s">
        <v>382</v>
      </c>
    </row>
    <row r="318" ht="15.75" customHeight="1">
      <c r="A318" s="2" t="s">
        <v>2087</v>
      </c>
      <c r="B318" s="2" t="s">
        <v>318</v>
      </c>
      <c r="C318" s="2" t="s">
        <v>40</v>
      </c>
      <c r="D318" s="2" t="s">
        <v>294</v>
      </c>
      <c r="E318" s="3">
        <v>40951.0</v>
      </c>
      <c r="F318" s="2">
        <v>48082.0</v>
      </c>
      <c r="G318" s="2">
        <v>21855.0</v>
      </c>
      <c r="H318" s="2" t="s">
        <v>190</v>
      </c>
      <c r="I318" s="2" t="s">
        <v>43</v>
      </c>
      <c r="J318" s="2" t="s">
        <v>319</v>
      </c>
      <c r="K318" s="2" t="s">
        <v>192</v>
      </c>
      <c r="L318" s="2" t="s">
        <v>2088</v>
      </c>
      <c r="M318" s="2" t="s">
        <v>2089</v>
      </c>
      <c r="N318" s="2" t="s">
        <v>1326</v>
      </c>
      <c r="O318" s="2">
        <v>7728.0</v>
      </c>
      <c r="P318" s="2">
        <v>1.0</v>
      </c>
      <c r="Q318" s="2" t="s">
        <v>2090</v>
      </c>
      <c r="R318" s="2">
        <v>4500.0</v>
      </c>
      <c r="S318" s="2">
        <v>33.0</v>
      </c>
      <c r="T318" s="2" t="s">
        <v>84</v>
      </c>
      <c r="U318" s="2">
        <v>17.0</v>
      </c>
      <c r="V318" s="2" t="s">
        <v>85</v>
      </c>
      <c r="W318" s="2" t="s">
        <v>2091</v>
      </c>
      <c r="X318" s="2" t="s">
        <v>50</v>
      </c>
      <c r="Y318" s="2" t="s">
        <v>50</v>
      </c>
      <c r="Z318" s="2" t="s">
        <v>1545</v>
      </c>
      <c r="AA318" s="2" t="s">
        <v>2092</v>
      </c>
      <c r="AB318" s="2" t="s">
        <v>1265</v>
      </c>
      <c r="AC318" s="2" t="s">
        <v>1991</v>
      </c>
      <c r="AD318" s="2" t="s">
        <v>90</v>
      </c>
      <c r="AE318" s="2" t="s">
        <v>91</v>
      </c>
      <c r="AF318" s="2" t="s">
        <v>92</v>
      </c>
      <c r="AG318" s="2" t="s">
        <v>50</v>
      </c>
      <c r="AH318" s="2" t="s">
        <v>50</v>
      </c>
      <c r="AI318" s="2" t="s">
        <v>50</v>
      </c>
      <c r="AJ318" s="2" t="s">
        <v>270</v>
      </c>
      <c r="AK318" s="2" t="s">
        <v>50</v>
      </c>
      <c r="AL318" s="2" t="s">
        <v>382</v>
      </c>
    </row>
    <row r="319" ht="15.75" customHeight="1">
      <c r="A319" s="2" t="s">
        <v>2010</v>
      </c>
      <c r="B319" s="2" t="s">
        <v>40</v>
      </c>
      <c r="C319" s="2" t="s">
        <v>40</v>
      </c>
      <c r="D319" s="2" t="s">
        <v>1612</v>
      </c>
      <c r="E319" s="3">
        <v>40938.0</v>
      </c>
      <c r="F319" s="2">
        <v>48391.0</v>
      </c>
      <c r="G319" s="2">
        <v>21996.0</v>
      </c>
      <c r="H319" s="2" t="s">
        <v>190</v>
      </c>
      <c r="I319" s="2" t="s">
        <v>43</v>
      </c>
      <c r="J319" s="2" t="s">
        <v>1962</v>
      </c>
      <c r="K319" s="2" t="s">
        <v>192</v>
      </c>
      <c r="L319" s="2" t="s">
        <v>1384</v>
      </c>
      <c r="M319" s="2" t="s">
        <v>2093</v>
      </c>
      <c r="N319" s="2" t="s">
        <v>1451</v>
      </c>
      <c r="O319" s="2">
        <v>7728.0</v>
      </c>
      <c r="P319" s="2">
        <v>1.0</v>
      </c>
      <c r="Q319" s="2" t="s">
        <v>2094</v>
      </c>
      <c r="R319" s="2">
        <v>4500.0</v>
      </c>
      <c r="S319" s="2">
        <v>34.0</v>
      </c>
      <c r="T319" s="2" t="s">
        <v>84</v>
      </c>
      <c r="U319" s="2">
        <v>14.0</v>
      </c>
      <c r="V319" s="2" t="s">
        <v>85</v>
      </c>
      <c r="W319" s="2" t="s">
        <v>2095</v>
      </c>
      <c r="X319" s="2" t="s">
        <v>50</v>
      </c>
      <c r="Y319" s="2" t="s">
        <v>50</v>
      </c>
      <c r="Z319" s="2" t="s">
        <v>1767</v>
      </c>
      <c r="AA319" s="2" t="s">
        <v>2096</v>
      </c>
      <c r="AB319" s="2" t="s">
        <v>1265</v>
      </c>
      <c r="AC319" s="2" t="s">
        <v>1991</v>
      </c>
      <c r="AD319" s="2" t="s">
        <v>90</v>
      </c>
      <c r="AE319" s="2" t="s">
        <v>91</v>
      </c>
      <c r="AF319" s="2" t="s">
        <v>92</v>
      </c>
      <c r="AG319" s="2" t="s">
        <v>50</v>
      </c>
      <c r="AH319" s="2" t="s">
        <v>50</v>
      </c>
      <c r="AI319" s="2" t="s">
        <v>50</v>
      </c>
      <c r="AJ319" s="2" t="s">
        <v>270</v>
      </c>
      <c r="AK319" s="2" t="s">
        <v>50</v>
      </c>
      <c r="AL319" s="2" t="s">
        <v>382</v>
      </c>
    </row>
    <row r="320" ht="15.75" customHeight="1">
      <c r="A320" s="2" t="s">
        <v>2097</v>
      </c>
      <c r="B320" s="2" t="s">
        <v>490</v>
      </c>
      <c r="C320" s="2" t="s">
        <v>40</v>
      </c>
      <c r="D320" s="2" t="s">
        <v>76</v>
      </c>
      <c r="E320" s="3">
        <v>40931.0</v>
      </c>
      <c r="F320" s="2">
        <v>43107.0</v>
      </c>
      <c r="G320" s="2">
        <v>19594.0</v>
      </c>
      <c r="H320" s="2" t="s">
        <v>2098</v>
      </c>
      <c r="I320" s="2" t="s">
        <v>43</v>
      </c>
      <c r="J320" s="2" t="s">
        <v>2099</v>
      </c>
      <c r="K320" s="2" t="s">
        <v>915</v>
      </c>
      <c r="L320" s="2" t="s">
        <v>2100</v>
      </c>
      <c r="M320" s="2" t="s">
        <v>2101</v>
      </c>
      <c r="N320" s="2" t="s">
        <v>360</v>
      </c>
      <c r="O320" s="2">
        <v>8857.0</v>
      </c>
      <c r="P320" s="2">
        <v>1.0</v>
      </c>
      <c r="Q320" s="2" t="s">
        <v>2102</v>
      </c>
      <c r="R320" s="2">
        <v>4310.0</v>
      </c>
      <c r="S320" s="2">
        <v>40.0</v>
      </c>
      <c r="T320" s="2" t="s">
        <v>2103</v>
      </c>
      <c r="U320" s="2">
        <v>16.0</v>
      </c>
      <c r="V320" s="2" t="s">
        <v>496</v>
      </c>
      <c r="W320" s="2" t="s">
        <v>2104</v>
      </c>
      <c r="X320" s="2" t="s">
        <v>50</v>
      </c>
      <c r="Y320" s="2" t="s">
        <v>50</v>
      </c>
      <c r="Z320" s="2" t="s">
        <v>2105</v>
      </c>
      <c r="AA320" s="2">
        <v>687029.0</v>
      </c>
      <c r="AB320" s="2" t="s">
        <v>536</v>
      </c>
      <c r="AC320" s="2" t="s">
        <v>1991</v>
      </c>
      <c r="AD320" s="2" t="s">
        <v>1749</v>
      </c>
      <c r="AE320" s="2" t="s">
        <v>1750</v>
      </c>
      <c r="AF320" s="2" t="s">
        <v>1751</v>
      </c>
      <c r="AG320" s="2" t="s">
        <v>50</v>
      </c>
      <c r="AH320" s="2" t="s">
        <v>1752</v>
      </c>
      <c r="AI320" s="2" t="s">
        <v>1753</v>
      </c>
      <c r="AJ320" s="2" t="s">
        <v>2106</v>
      </c>
      <c r="AK320" s="2" t="s">
        <v>50</v>
      </c>
      <c r="AL320" s="2" t="s">
        <v>382</v>
      </c>
    </row>
    <row r="321" ht="15.75" customHeight="1">
      <c r="A321" s="2" t="s">
        <v>2107</v>
      </c>
      <c r="B321" s="2" t="s">
        <v>490</v>
      </c>
      <c r="C321" s="2" t="s">
        <v>40</v>
      </c>
      <c r="D321" s="2" t="s">
        <v>76</v>
      </c>
      <c r="E321" s="3">
        <v>40924.0</v>
      </c>
      <c r="F321" s="2">
        <v>44669.0</v>
      </c>
      <c r="G321" s="2">
        <v>20304.0</v>
      </c>
      <c r="H321" s="2" t="s">
        <v>2098</v>
      </c>
      <c r="I321" s="2" t="s">
        <v>43</v>
      </c>
      <c r="J321" s="2" t="s">
        <v>2108</v>
      </c>
      <c r="K321" s="2" t="s">
        <v>915</v>
      </c>
      <c r="L321" s="2" t="s">
        <v>2109</v>
      </c>
      <c r="M321" s="2" t="s">
        <v>2101</v>
      </c>
      <c r="N321" s="2" t="s">
        <v>360</v>
      </c>
      <c r="O321" s="2">
        <v>8857.0</v>
      </c>
      <c r="P321" s="2">
        <v>1.0</v>
      </c>
      <c r="Q321" s="2" t="s">
        <v>2110</v>
      </c>
      <c r="R321" s="2">
        <v>4310.0</v>
      </c>
      <c r="S321" s="2">
        <v>64.0</v>
      </c>
      <c r="T321" s="2" t="s">
        <v>2103</v>
      </c>
      <c r="U321" s="2">
        <v>17.0</v>
      </c>
      <c r="V321" s="2" t="s">
        <v>496</v>
      </c>
      <c r="W321" s="2" t="s">
        <v>2111</v>
      </c>
      <c r="X321" s="2" t="s">
        <v>50</v>
      </c>
      <c r="Y321" s="2" t="s">
        <v>50</v>
      </c>
      <c r="Z321" s="2" t="s">
        <v>2112</v>
      </c>
      <c r="AA321" s="2">
        <v>174472.0</v>
      </c>
      <c r="AB321" s="2" t="s">
        <v>2113</v>
      </c>
      <c r="AC321" s="2" t="s">
        <v>1991</v>
      </c>
      <c r="AD321" s="2" t="s">
        <v>1749</v>
      </c>
      <c r="AE321" s="2" t="s">
        <v>1750</v>
      </c>
      <c r="AF321" s="2" t="s">
        <v>1751</v>
      </c>
      <c r="AG321" s="2" t="s">
        <v>50</v>
      </c>
      <c r="AH321" s="2" t="s">
        <v>1752</v>
      </c>
      <c r="AI321" s="2" t="s">
        <v>1753</v>
      </c>
      <c r="AJ321" s="2" t="s">
        <v>2106</v>
      </c>
      <c r="AK321" s="2" t="s">
        <v>50</v>
      </c>
      <c r="AL321" s="2" t="s">
        <v>382</v>
      </c>
    </row>
    <row r="322" ht="15.75" customHeight="1">
      <c r="A322" s="2" t="s">
        <v>2010</v>
      </c>
      <c r="B322" s="2" t="s">
        <v>1283</v>
      </c>
      <c r="C322" s="2" t="s">
        <v>40</v>
      </c>
      <c r="D322" s="2" t="s">
        <v>1612</v>
      </c>
      <c r="E322" s="3">
        <v>40910.0</v>
      </c>
      <c r="F322" s="2">
        <v>40708.0</v>
      </c>
      <c r="G322" s="2">
        <v>18504.0</v>
      </c>
      <c r="H322" s="2" t="s">
        <v>190</v>
      </c>
      <c r="I322" s="2" t="s">
        <v>43</v>
      </c>
      <c r="J322" s="2" t="s">
        <v>2020</v>
      </c>
      <c r="K322" s="2" t="s">
        <v>192</v>
      </c>
      <c r="L322" s="2" t="s">
        <v>1384</v>
      </c>
      <c r="M322" s="2" t="s">
        <v>2114</v>
      </c>
      <c r="N322" s="2" t="s">
        <v>1451</v>
      </c>
      <c r="O322" s="2">
        <v>7728.0</v>
      </c>
      <c r="P322" s="2">
        <v>1.0</v>
      </c>
      <c r="Q322" s="2" t="s">
        <v>2115</v>
      </c>
      <c r="R322" s="2">
        <v>4500.0</v>
      </c>
      <c r="S322" s="2">
        <v>30.0</v>
      </c>
      <c r="T322" s="2" t="s">
        <v>84</v>
      </c>
      <c r="U322" s="2">
        <v>14.0</v>
      </c>
      <c r="V322" s="2" t="s">
        <v>85</v>
      </c>
      <c r="W322" s="2" t="s">
        <v>2116</v>
      </c>
      <c r="X322" s="2" t="s">
        <v>50</v>
      </c>
      <c r="Y322" s="2" t="s">
        <v>50</v>
      </c>
      <c r="Z322" s="2" t="s">
        <v>1329</v>
      </c>
      <c r="AA322" s="2" t="s">
        <v>2117</v>
      </c>
      <c r="AB322" s="2" t="s">
        <v>1265</v>
      </c>
      <c r="AC322" s="2" t="s">
        <v>1991</v>
      </c>
      <c r="AD322" s="2" t="s">
        <v>90</v>
      </c>
      <c r="AE322" s="2" t="s">
        <v>91</v>
      </c>
      <c r="AF322" s="2" t="s">
        <v>92</v>
      </c>
      <c r="AG322" s="2" t="s">
        <v>50</v>
      </c>
      <c r="AH322" s="2" t="s">
        <v>50</v>
      </c>
      <c r="AI322" s="2" t="s">
        <v>50</v>
      </c>
      <c r="AJ322" s="2" t="s">
        <v>270</v>
      </c>
      <c r="AK322" s="2" t="s">
        <v>50</v>
      </c>
      <c r="AL322" s="2" t="s">
        <v>382</v>
      </c>
    </row>
    <row r="323" ht="15.75" hidden="1" customHeight="1">
      <c r="A323" s="2" t="s">
        <v>2118</v>
      </c>
      <c r="B323" s="2" t="s">
        <v>40</v>
      </c>
      <c r="C323" s="2" t="s">
        <v>40</v>
      </c>
      <c r="D323" s="2" t="s">
        <v>1332</v>
      </c>
      <c r="E323" s="3">
        <v>40891.0</v>
      </c>
      <c r="F323" s="2">
        <v>1540.0</v>
      </c>
      <c r="G323" s="2">
        <v>700.0</v>
      </c>
      <c r="H323" s="2" t="s">
        <v>42</v>
      </c>
      <c r="I323" s="2" t="s">
        <v>66</v>
      </c>
      <c r="J323" s="2" t="s">
        <v>2119</v>
      </c>
      <c r="K323" s="2" t="s">
        <v>45</v>
      </c>
      <c r="L323" s="2" t="s">
        <v>68</v>
      </c>
      <c r="M323" s="2" t="s">
        <v>1334</v>
      </c>
      <c r="N323" s="2" t="s">
        <v>1335</v>
      </c>
      <c r="O323" s="2">
        <v>7728.0</v>
      </c>
      <c r="P323" s="2">
        <v>1.0</v>
      </c>
      <c r="Q323" s="2" t="s">
        <v>2120</v>
      </c>
      <c r="R323" s="2" t="s">
        <v>50</v>
      </c>
      <c r="S323" s="2">
        <v>2.0</v>
      </c>
      <c r="T323" s="2" t="s">
        <v>84</v>
      </c>
      <c r="U323" s="2">
        <v>0.0</v>
      </c>
      <c r="V323" s="2" t="s">
        <v>50</v>
      </c>
      <c r="W323" s="2" t="s">
        <v>2121</v>
      </c>
      <c r="X323" s="2" t="s">
        <v>53</v>
      </c>
      <c r="Y323" s="2" t="s">
        <v>2122</v>
      </c>
      <c r="Z323" s="2" t="s">
        <v>2123</v>
      </c>
      <c r="AA323" s="2" t="s">
        <v>2124</v>
      </c>
      <c r="AB323" s="2" t="s">
        <v>746</v>
      </c>
      <c r="AC323" s="2" t="s">
        <v>1991</v>
      </c>
      <c r="AD323" s="2" t="s">
        <v>1340</v>
      </c>
      <c r="AE323" s="2" t="s">
        <v>1341</v>
      </c>
      <c r="AF323" s="2" t="s">
        <v>1342</v>
      </c>
      <c r="AG323" s="2" t="s">
        <v>50</v>
      </c>
      <c r="AH323" s="2" t="s">
        <v>50</v>
      </c>
      <c r="AI323" s="2" t="s">
        <v>1343</v>
      </c>
      <c r="AJ323" s="2" t="s">
        <v>40</v>
      </c>
      <c r="AK323" s="2" t="s">
        <v>50</v>
      </c>
      <c r="AL323" s="2" t="s">
        <v>1611</v>
      </c>
    </row>
    <row r="324" ht="15.75" customHeight="1">
      <c r="A324" s="2" t="s">
        <v>2125</v>
      </c>
      <c r="B324" s="2" t="s">
        <v>490</v>
      </c>
      <c r="C324" s="2" t="s">
        <v>40</v>
      </c>
      <c r="D324" s="2" t="s">
        <v>76</v>
      </c>
      <c r="E324" s="3">
        <v>40882.0</v>
      </c>
      <c r="F324" s="2">
        <v>108042.0</v>
      </c>
      <c r="G324" s="2">
        <v>49110.0</v>
      </c>
      <c r="H324" s="2" t="s">
        <v>2098</v>
      </c>
      <c r="I324" s="2" t="s">
        <v>43</v>
      </c>
      <c r="J324" s="2" t="s">
        <v>2099</v>
      </c>
      <c r="K324" s="2" t="s">
        <v>915</v>
      </c>
      <c r="L324" s="2" t="s">
        <v>798</v>
      </c>
      <c r="M324" s="2" t="s">
        <v>2101</v>
      </c>
      <c r="N324" s="2" t="s">
        <v>360</v>
      </c>
      <c r="O324" s="2">
        <v>8857.0</v>
      </c>
      <c r="P324" s="2">
        <v>2.0</v>
      </c>
      <c r="Q324" s="2" t="s">
        <v>2126</v>
      </c>
      <c r="R324" s="2" t="s">
        <v>2127</v>
      </c>
      <c r="S324" s="2">
        <v>69.0</v>
      </c>
      <c r="T324" s="2" t="s">
        <v>2103</v>
      </c>
      <c r="U324" s="2">
        <v>28.0</v>
      </c>
      <c r="V324" s="2" t="s">
        <v>496</v>
      </c>
      <c r="W324" s="2" t="s">
        <v>2128</v>
      </c>
      <c r="X324" s="2" t="s">
        <v>50</v>
      </c>
      <c r="Y324" s="2" t="s">
        <v>50</v>
      </c>
      <c r="Z324" s="2" t="s">
        <v>2129</v>
      </c>
      <c r="AA324" s="2" t="s">
        <v>2130</v>
      </c>
      <c r="AB324" s="2" t="s">
        <v>536</v>
      </c>
      <c r="AC324" s="2" t="s">
        <v>1991</v>
      </c>
      <c r="AD324" s="2" t="s">
        <v>1749</v>
      </c>
      <c r="AE324" s="2" t="s">
        <v>1750</v>
      </c>
      <c r="AF324" s="2" t="s">
        <v>1751</v>
      </c>
      <c r="AG324" s="2" t="s">
        <v>50</v>
      </c>
      <c r="AH324" s="2" t="s">
        <v>1752</v>
      </c>
      <c r="AI324" s="2" t="s">
        <v>1753</v>
      </c>
      <c r="AJ324" s="2" t="s">
        <v>911</v>
      </c>
      <c r="AK324" s="2" t="s">
        <v>50</v>
      </c>
      <c r="AL324" s="2" t="s">
        <v>382</v>
      </c>
    </row>
    <row r="325" ht="15.75" customHeight="1">
      <c r="A325" s="2" t="s">
        <v>2131</v>
      </c>
      <c r="B325" s="2" t="s">
        <v>911</v>
      </c>
      <c r="C325" s="2" t="s">
        <v>40</v>
      </c>
      <c r="D325" s="2" t="s">
        <v>2132</v>
      </c>
      <c r="E325" s="3">
        <v>40882.0</v>
      </c>
      <c r="F325" s="2">
        <v>43349.0</v>
      </c>
      <c r="G325" s="2">
        <v>19704.0</v>
      </c>
      <c r="H325" s="2" t="s">
        <v>2098</v>
      </c>
      <c r="I325" s="2" t="s">
        <v>43</v>
      </c>
      <c r="J325" s="2" t="s">
        <v>2099</v>
      </c>
      <c r="K325" s="2" t="s">
        <v>915</v>
      </c>
      <c r="L325" s="2" t="s">
        <v>68</v>
      </c>
      <c r="M325" s="2" t="s">
        <v>2133</v>
      </c>
      <c r="N325" s="2" t="s">
        <v>2134</v>
      </c>
      <c r="O325" s="2">
        <v>7728.0</v>
      </c>
      <c r="P325" s="2">
        <v>1.0</v>
      </c>
      <c r="Q325" s="2" t="s">
        <v>2135</v>
      </c>
      <c r="R325" s="2">
        <v>4310.0</v>
      </c>
      <c r="S325" s="2">
        <v>164.0</v>
      </c>
      <c r="T325" s="2" t="s">
        <v>2103</v>
      </c>
      <c r="U325" s="2">
        <v>15.0</v>
      </c>
      <c r="V325" s="2" t="s">
        <v>496</v>
      </c>
      <c r="W325" s="2" t="s">
        <v>2136</v>
      </c>
      <c r="X325" s="2" t="s">
        <v>50</v>
      </c>
      <c r="Y325" s="2" t="s">
        <v>50</v>
      </c>
      <c r="Z325" s="2" t="s">
        <v>2129</v>
      </c>
      <c r="AA325" s="2" t="s">
        <v>2137</v>
      </c>
      <c r="AB325" s="2" t="s">
        <v>536</v>
      </c>
      <c r="AC325" s="2" t="s">
        <v>1991</v>
      </c>
      <c r="AD325" s="2" t="s">
        <v>1749</v>
      </c>
      <c r="AE325" s="2" t="s">
        <v>1750</v>
      </c>
      <c r="AF325" s="2" t="s">
        <v>1751</v>
      </c>
      <c r="AG325" s="2" t="s">
        <v>50</v>
      </c>
      <c r="AH325" s="2" t="s">
        <v>1752</v>
      </c>
      <c r="AI325" s="2" t="s">
        <v>1753</v>
      </c>
      <c r="AJ325" s="2" t="s">
        <v>911</v>
      </c>
      <c r="AK325" s="2" t="s">
        <v>50</v>
      </c>
      <c r="AL325" s="2" t="s">
        <v>382</v>
      </c>
    </row>
    <row r="326" ht="15.75" customHeight="1">
      <c r="A326" s="2" t="s">
        <v>2138</v>
      </c>
      <c r="B326" s="2" t="s">
        <v>911</v>
      </c>
      <c r="C326" s="2" t="s">
        <v>40</v>
      </c>
      <c r="D326" s="2" t="s">
        <v>2132</v>
      </c>
      <c r="E326" s="3">
        <v>40882.0</v>
      </c>
      <c r="F326" s="2">
        <v>68156.0</v>
      </c>
      <c r="G326" s="2">
        <v>30980.0</v>
      </c>
      <c r="H326" s="2" t="s">
        <v>491</v>
      </c>
      <c r="I326" s="2" t="s">
        <v>43</v>
      </c>
      <c r="J326" s="2" t="s">
        <v>2099</v>
      </c>
      <c r="K326" s="2" t="s">
        <v>375</v>
      </c>
      <c r="L326" s="2" t="s">
        <v>116</v>
      </c>
      <c r="M326" s="2" t="s">
        <v>2133</v>
      </c>
      <c r="N326" s="2" t="s">
        <v>2134</v>
      </c>
      <c r="O326" s="2">
        <v>7728.0</v>
      </c>
      <c r="P326" s="2">
        <v>2.0</v>
      </c>
      <c r="Q326" s="2" t="s">
        <v>2139</v>
      </c>
      <c r="R326" s="2" t="s">
        <v>2127</v>
      </c>
      <c r="S326" s="2">
        <v>51.0</v>
      </c>
      <c r="T326" s="2" t="s">
        <v>2103</v>
      </c>
      <c r="U326" s="2">
        <v>26.0</v>
      </c>
      <c r="V326" s="2" t="s">
        <v>496</v>
      </c>
      <c r="W326" s="2" t="s">
        <v>2140</v>
      </c>
      <c r="X326" s="2" t="s">
        <v>50</v>
      </c>
      <c r="Y326" s="2" t="s">
        <v>50</v>
      </c>
      <c r="Z326" s="2" t="s">
        <v>2129</v>
      </c>
      <c r="AA326" s="2" t="s">
        <v>2141</v>
      </c>
      <c r="AB326" s="2" t="s">
        <v>536</v>
      </c>
      <c r="AC326" s="2" t="s">
        <v>1991</v>
      </c>
      <c r="AD326" s="2" t="s">
        <v>1749</v>
      </c>
      <c r="AE326" s="2" t="s">
        <v>1750</v>
      </c>
      <c r="AF326" s="2" t="s">
        <v>1751</v>
      </c>
      <c r="AG326" s="2" t="s">
        <v>50</v>
      </c>
      <c r="AH326" s="2" t="s">
        <v>1752</v>
      </c>
      <c r="AI326" s="2" t="s">
        <v>1753</v>
      </c>
      <c r="AJ326" s="2" t="s">
        <v>911</v>
      </c>
      <c r="AK326" s="2" t="s">
        <v>50</v>
      </c>
      <c r="AL326" s="2" t="s">
        <v>382</v>
      </c>
    </row>
    <row r="327" ht="15.75" customHeight="1">
      <c r="A327" s="2" t="s">
        <v>2142</v>
      </c>
      <c r="B327" s="2" t="s">
        <v>2143</v>
      </c>
      <c r="C327" s="2" t="s">
        <v>50</v>
      </c>
      <c r="D327" s="2" t="s">
        <v>2144</v>
      </c>
      <c r="E327" s="3">
        <v>40874.0</v>
      </c>
      <c r="F327" s="2">
        <v>174240.0</v>
      </c>
      <c r="G327" s="2">
        <v>79200.0</v>
      </c>
      <c r="H327" s="2" t="s">
        <v>491</v>
      </c>
      <c r="I327" s="2" t="s">
        <v>492</v>
      </c>
      <c r="J327" s="2" t="s">
        <v>2145</v>
      </c>
      <c r="K327" s="2" t="s">
        <v>375</v>
      </c>
      <c r="L327" s="2" t="s">
        <v>916</v>
      </c>
      <c r="M327" s="2" t="s">
        <v>2146</v>
      </c>
      <c r="N327" s="2" t="s">
        <v>2147</v>
      </c>
      <c r="O327" s="2">
        <v>7728.0</v>
      </c>
      <c r="P327" s="2">
        <v>1.0</v>
      </c>
      <c r="Q327" s="2" t="s">
        <v>378</v>
      </c>
      <c r="R327" s="2" t="s">
        <v>50</v>
      </c>
      <c r="S327" s="2">
        <v>48.0</v>
      </c>
      <c r="T327" s="2" t="s">
        <v>84</v>
      </c>
      <c r="U327" s="2">
        <v>0.0</v>
      </c>
      <c r="V327" s="2" t="s">
        <v>496</v>
      </c>
      <c r="W327" s="2" t="s">
        <v>2148</v>
      </c>
      <c r="X327" s="2" t="s">
        <v>50</v>
      </c>
      <c r="Y327" s="2" t="s">
        <v>50</v>
      </c>
      <c r="Z327" s="2">
        <v>10220.0</v>
      </c>
      <c r="AA327" s="2" t="s">
        <v>50</v>
      </c>
      <c r="AB327" s="2" t="s">
        <v>1561</v>
      </c>
      <c r="AC327" s="2" t="s">
        <v>1991</v>
      </c>
      <c r="AD327" s="2" t="s">
        <v>498</v>
      </c>
      <c r="AE327" s="2" t="s">
        <v>499</v>
      </c>
      <c r="AF327" s="2" t="s">
        <v>500</v>
      </c>
      <c r="AG327" s="2" t="s">
        <v>501</v>
      </c>
      <c r="AH327" s="2">
        <v>77060.0</v>
      </c>
      <c r="AI327" s="2" t="s">
        <v>502</v>
      </c>
      <c r="AJ327" s="2" t="s">
        <v>2143</v>
      </c>
      <c r="AK327" s="2" t="s">
        <v>50</v>
      </c>
      <c r="AL327" s="2" t="s">
        <v>504</v>
      </c>
    </row>
    <row r="328" ht="15.75" customHeight="1">
      <c r="A328" s="2" t="s">
        <v>2149</v>
      </c>
      <c r="B328" s="2" t="s">
        <v>125</v>
      </c>
      <c r="C328" s="2" t="s">
        <v>40</v>
      </c>
      <c r="D328" s="2" t="s">
        <v>76</v>
      </c>
      <c r="E328" s="3">
        <v>40850.0</v>
      </c>
      <c r="F328" s="2">
        <v>87169.0</v>
      </c>
      <c r="G328" s="2">
        <v>39622.0</v>
      </c>
      <c r="H328" s="2" t="s">
        <v>190</v>
      </c>
      <c r="I328" s="2" t="s">
        <v>66</v>
      </c>
      <c r="J328" s="2" t="s">
        <v>2150</v>
      </c>
      <c r="K328" s="2" t="s">
        <v>192</v>
      </c>
      <c r="L328" s="2" t="s">
        <v>2151</v>
      </c>
      <c r="M328" s="2" t="s">
        <v>2152</v>
      </c>
      <c r="N328" s="2" t="s">
        <v>2153</v>
      </c>
      <c r="O328" s="2">
        <v>70563.0</v>
      </c>
      <c r="P328" s="2">
        <v>2.0</v>
      </c>
      <c r="Q328" s="2" t="s">
        <v>2154</v>
      </c>
      <c r="R328" s="2" t="s">
        <v>50</v>
      </c>
      <c r="S328" s="2">
        <v>36.0</v>
      </c>
      <c r="T328" s="2" t="s">
        <v>2155</v>
      </c>
      <c r="U328" s="2">
        <v>0.0</v>
      </c>
      <c r="V328" s="2" t="s">
        <v>50</v>
      </c>
      <c r="W328" s="2" t="s">
        <v>2156</v>
      </c>
      <c r="X328" s="2" t="s">
        <v>50</v>
      </c>
      <c r="Y328" s="2" t="s">
        <v>50</v>
      </c>
      <c r="Z328" s="2">
        <v>107.0</v>
      </c>
      <c r="AA328" s="2" t="s">
        <v>2157</v>
      </c>
      <c r="AB328" s="2" t="s">
        <v>2158</v>
      </c>
      <c r="AC328" s="2" t="s">
        <v>1991</v>
      </c>
      <c r="AD328" s="2" t="s">
        <v>2159</v>
      </c>
      <c r="AE328" s="2" t="s">
        <v>2160</v>
      </c>
      <c r="AF328" s="2" t="s">
        <v>2161</v>
      </c>
      <c r="AG328" s="2" t="s">
        <v>2162</v>
      </c>
      <c r="AH328" s="2">
        <v>33166.0</v>
      </c>
      <c r="AI328" s="2" t="s">
        <v>2163</v>
      </c>
      <c r="AJ328" s="2" t="s">
        <v>125</v>
      </c>
      <c r="AK328" s="2" t="s">
        <v>50</v>
      </c>
      <c r="AL328" s="2" t="s">
        <v>382</v>
      </c>
    </row>
    <row r="329" ht="15.75" hidden="1" customHeight="1">
      <c r="A329" s="2" t="s">
        <v>2164</v>
      </c>
      <c r="B329" s="2" t="s">
        <v>40</v>
      </c>
      <c r="C329" s="2" t="s">
        <v>40</v>
      </c>
      <c r="D329" s="2" t="s">
        <v>452</v>
      </c>
      <c r="E329" s="3">
        <v>40766.0</v>
      </c>
      <c r="F329" s="2">
        <v>63105.0</v>
      </c>
      <c r="G329" s="2">
        <v>28684.0</v>
      </c>
      <c r="H329" s="2" t="s">
        <v>207</v>
      </c>
      <c r="I329" s="2" t="s">
        <v>913</v>
      </c>
      <c r="J329" s="2" t="s">
        <v>2165</v>
      </c>
      <c r="K329" s="2" t="s">
        <v>209</v>
      </c>
      <c r="L329" s="2" t="s">
        <v>2166</v>
      </c>
      <c r="M329" s="2" t="s">
        <v>2167</v>
      </c>
      <c r="N329" s="2" t="s">
        <v>1374</v>
      </c>
      <c r="O329" s="2">
        <v>7728.0</v>
      </c>
      <c r="P329" s="2">
        <v>1.0</v>
      </c>
      <c r="Q329" s="2" t="s">
        <v>378</v>
      </c>
      <c r="R329" s="2" t="s">
        <v>50</v>
      </c>
      <c r="S329" s="2">
        <v>9.0</v>
      </c>
      <c r="T329" s="2" t="s">
        <v>84</v>
      </c>
      <c r="U329" s="2">
        <v>0.0</v>
      </c>
      <c r="V329" s="2" t="s">
        <v>50</v>
      </c>
      <c r="W329" s="2" t="s">
        <v>2168</v>
      </c>
      <c r="X329" s="2" t="s">
        <v>50</v>
      </c>
      <c r="Y329" s="2" t="s">
        <v>50</v>
      </c>
      <c r="Z329" s="2" t="s">
        <v>2169</v>
      </c>
      <c r="AA329" s="2" t="s">
        <v>50</v>
      </c>
      <c r="AB329" s="2" t="s">
        <v>57</v>
      </c>
      <c r="AC329" s="2" t="s">
        <v>1991</v>
      </c>
      <c r="AD329" s="2" t="s">
        <v>1220</v>
      </c>
      <c r="AE329" s="2" t="s">
        <v>1221</v>
      </c>
      <c r="AF329" s="2" t="s">
        <v>1222</v>
      </c>
      <c r="AG329" s="2" t="s">
        <v>50</v>
      </c>
      <c r="AH329" s="2">
        <v>2100.0</v>
      </c>
      <c r="AI329" s="2" t="s">
        <v>1223</v>
      </c>
      <c r="AJ329" s="2" t="s">
        <v>40</v>
      </c>
      <c r="AK329" s="2" t="s">
        <v>50</v>
      </c>
      <c r="AL329" s="2" t="s">
        <v>1224</v>
      </c>
    </row>
    <row r="330" ht="15.75" customHeight="1">
      <c r="A330" s="2" t="s">
        <v>2170</v>
      </c>
      <c r="B330" s="2" t="s">
        <v>125</v>
      </c>
      <c r="C330" s="2" t="s">
        <v>40</v>
      </c>
      <c r="D330" s="2" t="s">
        <v>76</v>
      </c>
      <c r="E330" s="3">
        <v>40748.0</v>
      </c>
      <c r="F330" s="2">
        <v>33187.0</v>
      </c>
      <c r="G330" s="2">
        <v>15085.0</v>
      </c>
      <c r="H330" s="2" t="s">
        <v>2171</v>
      </c>
      <c r="I330" s="2" t="s">
        <v>2172</v>
      </c>
      <c r="J330" s="2" t="s">
        <v>2173</v>
      </c>
      <c r="K330" s="2" t="s">
        <v>2174</v>
      </c>
      <c r="L330" s="2" t="s">
        <v>2175</v>
      </c>
      <c r="M330" s="2" t="s">
        <v>2152</v>
      </c>
      <c r="N330" s="2" t="s">
        <v>2153</v>
      </c>
      <c r="O330" s="2">
        <v>70563.0</v>
      </c>
      <c r="P330" s="2">
        <v>1.0</v>
      </c>
      <c r="Q330" s="2" t="s">
        <v>2176</v>
      </c>
      <c r="R330" s="2" t="s">
        <v>50</v>
      </c>
      <c r="S330" s="2">
        <v>18.0</v>
      </c>
      <c r="T330" s="2" t="s">
        <v>2155</v>
      </c>
      <c r="U330" s="2">
        <v>0.0</v>
      </c>
      <c r="V330" s="2" t="s">
        <v>50</v>
      </c>
      <c r="W330" s="2" t="s">
        <v>2177</v>
      </c>
      <c r="X330" s="2" t="s">
        <v>50</v>
      </c>
      <c r="Y330" s="2" t="s">
        <v>50</v>
      </c>
      <c r="Z330" s="2">
        <v>91.0</v>
      </c>
      <c r="AA330" s="2" t="s">
        <v>2178</v>
      </c>
      <c r="AB330" s="2" t="s">
        <v>1561</v>
      </c>
      <c r="AC330" s="2" t="s">
        <v>1991</v>
      </c>
      <c r="AD330" s="2" t="s">
        <v>2159</v>
      </c>
      <c r="AE330" s="2" t="s">
        <v>2160</v>
      </c>
      <c r="AF330" s="2" t="s">
        <v>2161</v>
      </c>
      <c r="AG330" s="2" t="s">
        <v>2162</v>
      </c>
      <c r="AH330" s="2">
        <v>33166.0</v>
      </c>
      <c r="AI330" s="2" t="s">
        <v>2163</v>
      </c>
      <c r="AJ330" s="2" t="s">
        <v>125</v>
      </c>
      <c r="AK330" s="2" t="s">
        <v>50</v>
      </c>
      <c r="AL330" s="2" t="s">
        <v>1562</v>
      </c>
    </row>
    <row r="331" ht="15.75" hidden="1" customHeight="1">
      <c r="A331" s="2" t="s">
        <v>2164</v>
      </c>
      <c r="B331" s="2" t="s">
        <v>40</v>
      </c>
      <c r="C331" s="2" t="s">
        <v>40</v>
      </c>
      <c r="D331" s="2" t="s">
        <v>452</v>
      </c>
      <c r="E331" s="3">
        <v>40740.0</v>
      </c>
      <c r="F331" s="2">
        <v>266774.0</v>
      </c>
      <c r="G331" s="2">
        <v>121261.0</v>
      </c>
      <c r="H331" s="2" t="s">
        <v>207</v>
      </c>
      <c r="I331" s="2" t="s">
        <v>913</v>
      </c>
      <c r="J331" s="2" t="s">
        <v>2179</v>
      </c>
      <c r="K331" s="2" t="s">
        <v>209</v>
      </c>
      <c r="L331" s="2" t="s">
        <v>2180</v>
      </c>
      <c r="M331" s="2" t="s">
        <v>1373</v>
      </c>
      <c r="N331" s="2" t="s">
        <v>1374</v>
      </c>
      <c r="O331" s="2">
        <v>7728.0</v>
      </c>
      <c r="P331" s="2">
        <v>1.0</v>
      </c>
      <c r="Q331" s="2" t="s">
        <v>378</v>
      </c>
      <c r="R331" s="2" t="s">
        <v>50</v>
      </c>
      <c r="S331" s="2">
        <v>37.0</v>
      </c>
      <c r="T331" s="2" t="s">
        <v>84</v>
      </c>
      <c r="U331" s="2">
        <v>0.0</v>
      </c>
      <c r="V331" s="2" t="s">
        <v>50</v>
      </c>
      <c r="W331" s="2" t="s">
        <v>2181</v>
      </c>
      <c r="X331" s="2" t="s">
        <v>50</v>
      </c>
      <c r="Y331" s="2" t="s">
        <v>50</v>
      </c>
      <c r="Z331" s="2" t="s">
        <v>2182</v>
      </c>
      <c r="AA331" s="2" t="s">
        <v>50</v>
      </c>
      <c r="AB331" s="2" t="s">
        <v>110</v>
      </c>
      <c r="AC331" s="2" t="s">
        <v>1991</v>
      </c>
      <c r="AD331" s="2" t="s">
        <v>1220</v>
      </c>
      <c r="AE331" s="2" t="s">
        <v>1221</v>
      </c>
      <c r="AF331" s="2" t="s">
        <v>1222</v>
      </c>
      <c r="AG331" s="2" t="s">
        <v>50</v>
      </c>
      <c r="AH331" s="2">
        <v>2100.0</v>
      </c>
      <c r="AI331" s="2" t="s">
        <v>1223</v>
      </c>
      <c r="AJ331" s="2" t="s">
        <v>2183</v>
      </c>
      <c r="AK331" s="2" t="s">
        <v>50</v>
      </c>
      <c r="AL331" s="2" t="s">
        <v>1224</v>
      </c>
    </row>
    <row r="332" ht="15.75" customHeight="1">
      <c r="A332" s="2" t="s">
        <v>2184</v>
      </c>
      <c r="B332" s="2" t="s">
        <v>1953</v>
      </c>
      <c r="C332" s="2" t="s">
        <v>50</v>
      </c>
      <c r="D332" s="2" t="s">
        <v>294</v>
      </c>
      <c r="E332" s="3">
        <v>40694.0</v>
      </c>
      <c r="F332" s="2">
        <v>101112.0</v>
      </c>
      <c r="G332" s="2">
        <v>45960.0</v>
      </c>
      <c r="H332" s="2" t="s">
        <v>491</v>
      </c>
      <c r="I332" s="2" t="s">
        <v>2185</v>
      </c>
      <c r="J332" s="2" t="s">
        <v>2186</v>
      </c>
      <c r="K332" s="2" t="s">
        <v>375</v>
      </c>
      <c r="L332" s="2" t="s">
        <v>2187</v>
      </c>
      <c r="M332" s="2" t="s">
        <v>1954</v>
      </c>
      <c r="N332" s="2" t="s">
        <v>1950</v>
      </c>
      <c r="O332" s="2">
        <v>7728.0</v>
      </c>
      <c r="P332" s="2">
        <v>1.0</v>
      </c>
      <c r="Q332" s="2" t="s">
        <v>378</v>
      </c>
      <c r="R332" s="2" t="s">
        <v>50</v>
      </c>
      <c r="S332" s="2">
        <v>33.0</v>
      </c>
      <c r="T332" s="2" t="s">
        <v>84</v>
      </c>
      <c r="U332" s="2">
        <v>0.0</v>
      </c>
      <c r="V332" s="2" t="s">
        <v>50</v>
      </c>
      <c r="W332" s="2" t="s">
        <v>2188</v>
      </c>
      <c r="X332" s="2" t="s">
        <v>50</v>
      </c>
      <c r="Y332" s="2" t="s">
        <v>50</v>
      </c>
      <c r="Z332" s="2">
        <v>33.0</v>
      </c>
      <c r="AA332" s="2" t="s">
        <v>50</v>
      </c>
      <c r="AB332" s="2" t="s">
        <v>380</v>
      </c>
      <c r="AC332" s="2" t="s">
        <v>1991</v>
      </c>
      <c r="AD332" s="2" t="s">
        <v>1432</v>
      </c>
      <c r="AE332" s="2" t="s">
        <v>1433</v>
      </c>
      <c r="AF332" s="2" t="s">
        <v>1434</v>
      </c>
      <c r="AG332" s="2" t="s">
        <v>50</v>
      </c>
      <c r="AH332" s="2">
        <v>97231.0</v>
      </c>
      <c r="AI332" s="2" t="s">
        <v>1435</v>
      </c>
      <c r="AJ332" s="2" t="s">
        <v>1953</v>
      </c>
      <c r="AK332" s="2" t="s">
        <v>50</v>
      </c>
      <c r="AL332" s="2" t="s">
        <v>382</v>
      </c>
    </row>
    <row r="333" ht="15.75" customHeight="1">
      <c r="A333" s="2" t="s">
        <v>2189</v>
      </c>
      <c r="B333" s="2" t="s">
        <v>1953</v>
      </c>
      <c r="C333" s="2" t="s">
        <v>50</v>
      </c>
      <c r="D333" s="2" t="s">
        <v>294</v>
      </c>
      <c r="E333" s="3">
        <v>40694.0</v>
      </c>
      <c r="F333" s="2">
        <v>137060.0</v>
      </c>
      <c r="G333" s="2">
        <v>62300.0</v>
      </c>
      <c r="H333" s="2" t="s">
        <v>491</v>
      </c>
      <c r="I333" s="2" t="s">
        <v>2185</v>
      </c>
      <c r="J333" s="2" t="s">
        <v>2186</v>
      </c>
      <c r="K333" s="2" t="s">
        <v>375</v>
      </c>
      <c r="L333" s="2" t="s">
        <v>2190</v>
      </c>
      <c r="M333" s="2" t="s">
        <v>1954</v>
      </c>
      <c r="N333" s="2" t="s">
        <v>1950</v>
      </c>
      <c r="O333" s="2">
        <v>7728.0</v>
      </c>
      <c r="P333" s="2">
        <v>1.0</v>
      </c>
      <c r="Q333" s="2" t="s">
        <v>378</v>
      </c>
      <c r="R333" s="2" t="s">
        <v>50</v>
      </c>
      <c r="S333" s="2">
        <v>43.0</v>
      </c>
      <c r="T333" s="2" t="s">
        <v>84</v>
      </c>
      <c r="U333" s="2">
        <v>0.0</v>
      </c>
      <c r="V333" s="2" t="s">
        <v>50</v>
      </c>
      <c r="W333" s="2" t="s">
        <v>2191</v>
      </c>
      <c r="X333" s="2" t="s">
        <v>50</v>
      </c>
      <c r="Y333" s="2" t="s">
        <v>50</v>
      </c>
      <c r="Z333" s="2">
        <v>33.0</v>
      </c>
      <c r="AA333" s="2" t="s">
        <v>50</v>
      </c>
      <c r="AB333" s="2" t="s">
        <v>380</v>
      </c>
      <c r="AC333" s="2" t="s">
        <v>1991</v>
      </c>
      <c r="AD333" s="2" t="s">
        <v>1432</v>
      </c>
      <c r="AE333" s="2" t="s">
        <v>1433</v>
      </c>
      <c r="AF333" s="2" t="s">
        <v>1434</v>
      </c>
      <c r="AG333" s="2" t="s">
        <v>50</v>
      </c>
      <c r="AH333" s="2">
        <v>97231.0</v>
      </c>
      <c r="AI333" s="2" t="s">
        <v>1435</v>
      </c>
      <c r="AJ333" s="2" t="s">
        <v>1953</v>
      </c>
      <c r="AK333" s="2" t="s">
        <v>50</v>
      </c>
      <c r="AL333" s="2" t="s">
        <v>382</v>
      </c>
    </row>
    <row r="334" ht="15.75" customHeight="1">
      <c r="A334" s="2" t="s">
        <v>2192</v>
      </c>
      <c r="B334" s="2" t="s">
        <v>1953</v>
      </c>
      <c r="C334" s="2" t="s">
        <v>50</v>
      </c>
      <c r="D334" s="2" t="s">
        <v>294</v>
      </c>
      <c r="E334" s="3">
        <v>40694.0</v>
      </c>
      <c r="F334" s="2">
        <v>171182.0</v>
      </c>
      <c r="G334" s="2">
        <v>77810.0</v>
      </c>
      <c r="H334" s="2" t="s">
        <v>491</v>
      </c>
      <c r="I334" s="2" t="s">
        <v>2185</v>
      </c>
      <c r="J334" s="2" t="s">
        <v>2186</v>
      </c>
      <c r="K334" s="2" t="s">
        <v>375</v>
      </c>
      <c r="L334" s="2" t="s">
        <v>2193</v>
      </c>
      <c r="M334" s="2" t="s">
        <v>1954</v>
      </c>
      <c r="N334" s="2" t="s">
        <v>1950</v>
      </c>
      <c r="O334" s="2">
        <v>7728.0</v>
      </c>
      <c r="P334" s="2">
        <v>1.0</v>
      </c>
      <c r="Q334" s="2" t="s">
        <v>378</v>
      </c>
      <c r="R334" s="2" t="s">
        <v>50</v>
      </c>
      <c r="S334" s="2">
        <v>67.0</v>
      </c>
      <c r="T334" s="2" t="s">
        <v>84</v>
      </c>
      <c r="U334" s="2">
        <v>0.0</v>
      </c>
      <c r="V334" s="2" t="s">
        <v>50</v>
      </c>
      <c r="W334" s="2" t="s">
        <v>2194</v>
      </c>
      <c r="X334" s="2" t="s">
        <v>50</v>
      </c>
      <c r="Y334" s="2" t="s">
        <v>50</v>
      </c>
      <c r="Z334" s="2">
        <v>33.0</v>
      </c>
      <c r="AA334" s="2" t="s">
        <v>50</v>
      </c>
      <c r="AB334" s="2" t="s">
        <v>380</v>
      </c>
      <c r="AC334" s="2" t="s">
        <v>1991</v>
      </c>
      <c r="AD334" s="2" t="s">
        <v>1432</v>
      </c>
      <c r="AE334" s="2" t="s">
        <v>1433</v>
      </c>
      <c r="AF334" s="2" t="s">
        <v>1434</v>
      </c>
      <c r="AG334" s="2" t="s">
        <v>50</v>
      </c>
      <c r="AH334" s="2">
        <v>97231.0</v>
      </c>
      <c r="AI334" s="2" t="s">
        <v>1435</v>
      </c>
      <c r="AJ334" s="2" t="s">
        <v>1953</v>
      </c>
      <c r="AK334" s="2" t="s">
        <v>50</v>
      </c>
      <c r="AL334" s="2" t="s">
        <v>382</v>
      </c>
    </row>
    <row r="335" ht="15.75" customHeight="1">
      <c r="A335" s="2" t="s">
        <v>2195</v>
      </c>
      <c r="B335" s="2" t="s">
        <v>1953</v>
      </c>
      <c r="C335" s="2" t="s">
        <v>50</v>
      </c>
      <c r="D335" s="2" t="s">
        <v>294</v>
      </c>
      <c r="E335" s="3">
        <v>40694.0</v>
      </c>
      <c r="F335" s="2">
        <v>16588.0</v>
      </c>
      <c r="G335" s="2">
        <v>7540.0</v>
      </c>
      <c r="H335" s="2" t="s">
        <v>491</v>
      </c>
      <c r="I335" s="2" t="s">
        <v>2185</v>
      </c>
      <c r="J335" s="2" t="s">
        <v>2186</v>
      </c>
      <c r="K335" s="2" t="s">
        <v>375</v>
      </c>
      <c r="L335" s="2" t="s">
        <v>2196</v>
      </c>
      <c r="M335" s="2" t="s">
        <v>1954</v>
      </c>
      <c r="N335" s="2" t="s">
        <v>1950</v>
      </c>
      <c r="O335" s="2">
        <v>7728.0</v>
      </c>
      <c r="P335" s="2">
        <v>1.0</v>
      </c>
      <c r="Q335" s="2" t="s">
        <v>378</v>
      </c>
      <c r="R335" s="2" t="s">
        <v>50</v>
      </c>
      <c r="S335" s="2">
        <v>4.0</v>
      </c>
      <c r="T335" s="2" t="s">
        <v>84</v>
      </c>
      <c r="U335" s="2">
        <v>0.0</v>
      </c>
      <c r="V335" s="2" t="s">
        <v>50</v>
      </c>
      <c r="W335" s="2" t="s">
        <v>2197</v>
      </c>
      <c r="X335" s="2" t="s">
        <v>50</v>
      </c>
      <c r="Y335" s="2" t="s">
        <v>50</v>
      </c>
      <c r="Z335" s="2">
        <v>33.0</v>
      </c>
      <c r="AA335" s="2" t="s">
        <v>50</v>
      </c>
      <c r="AB335" s="2" t="s">
        <v>380</v>
      </c>
      <c r="AC335" s="2" t="s">
        <v>1991</v>
      </c>
      <c r="AD335" s="2" t="s">
        <v>1432</v>
      </c>
      <c r="AE335" s="2" t="s">
        <v>1433</v>
      </c>
      <c r="AF335" s="2" t="s">
        <v>1434</v>
      </c>
      <c r="AG335" s="2" t="s">
        <v>50</v>
      </c>
      <c r="AH335" s="2">
        <v>97231.0</v>
      </c>
      <c r="AI335" s="2" t="s">
        <v>1435</v>
      </c>
      <c r="AJ335" s="2" t="s">
        <v>1953</v>
      </c>
      <c r="AK335" s="2" t="s">
        <v>50</v>
      </c>
      <c r="AL335" s="2" t="s">
        <v>382</v>
      </c>
    </row>
    <row r="336" ht="15.75" customHeight="1">
      <c r="A336" s="2" t="s">
        <v>2198</v>
      </c>
      <c r="B336" s="2" t="s">
        <v>1953</v>
      </c>
      <c r="C336" s="2" t="s">
        <v>50</v>
      </c>
      <c r="D336" s="2" t="s">
        <v>294</v>
      </c>
      <c r="E336" s="3">
        <v>40694.0</v>
      </c>
      <c r="F336" s="2">
        <v>28798.0</v>
      </c>
      <c r="G336" s="2">
        <v>13090.0</v>
      </c>
      <c r="H336" s="2" t="s">
        <v>491</v>
      </c>
      <c r="I336" s="2" t="s">
        <v>2185</v>
      </c>
      <c r="J336" s="2" t="s">
        <v>2186</v>
      </c>
      <c r="K336" s="2" t="s">
        <v>375</v>
      </c>
      <c r="L336" s="2" t="s">
        <v>2199</v>
      </c>
      <c r="M336" s="2" t="s">
        <v>1954</v>
      </c>
      <c r="N336" s="2" t="s">
        <v>1950</v>
      </c>
      <c r="O336" s="2">
        <v>7728.0</v>
      </c>
      <c r="P336" s="2">
        <v>1.0</v>
      </c>
      <c r="Q336" s="2" t="s">
        <v>378</v>
      </c>
      <c r="R336" s="2" t="s">
        <v>50</v>
      </c>
      <c r="S336" s="2">
        <v>15.0</v>
      </c>
      <c r="T336" s="2" t="s">
        <v>2200</v>
      </c>
      <c r="U336" s="2">
        <v>0.0</v>
      </c>
      <c r="V336" s="2" t="s">
        <v>50</v>
      </c>
      <c r="W336" s="2" t="s">
        <v>2201</v>
      </c>
      <c r="X336" s="2" t="s">
        <v>50</v>
      </c>
      <c r="Y336" s="2" t="s">
        <v>50</v>
      </c>
      <c r="Z336" s="2">
        <v>33.0</v>
      </c>
      <c r="AA336" s="2" t="s">
        <v>50</v>
      </c>
      <c r="AB336" s="2" t="s">
        <v>380</v>
      </c>
      <c r="AC336" s="2" t="s">
        <v>1991</v>
      </c>
      <c r="AD336" s="2" t="s">
        <v>1432</v>
      </c>
      <c r="AE336" s="2" t="s">
        <v>1433</v>
      </c>
      <c r="AF336" s="2" t="s">
        <v>1434</v>
      </c>
      <c r="AG336" s="2" t="s">
        <v>50</v>
      </c>
      <c r="AH336" s="2">
        <v>97231.0</v>
      </c>
      <c r="AI336" s="2" t="s">
        <v>1435</v>
      </c>
      <c r="AJ336" s="2" t="s">
        <v>1953</v>
      </c>
      <c r="AK336" s="2" t="s">
        <v>50</v>
      </c>
      <c r="AL336" s="2" t="s">
        <v>382</v>
      </c>
    </row>
    <row r="337" ht="15.75" customHeight="1">
      <c r="A337" s="2" t="s">
        <v>2202</v>
      </c>
      <c r="B337" s="2" t="s">
        <v>1953</v>
      </c>
      <c r="C337" s="2" t="s">
        <v>50</v>
      </c>
      <c r="D337" s="2" t="s">
        <v>294</v>
      </c>
      <c r="E337" s="3">
        <v>40694.0</v>
      </c>
      <c r="F337" s="2">
        <v>28776.0</v>
      </c>
      <c r="G337" s="2">
        <v>13080.0</v>
      </c>
      <c r="H337" s="2" t="s">
        <v>491</v>
      </c>
      <c r="I337" s="2" t="s">
        <v>2185</v>
      </c>
      <c r="J337" s="2" t="s">
        <v>2186</v>
      </c>
      <c r="K337" s="2" t="s">
        <v>375</v>
      </c>
      <c r="L337" s="2" t="s">
        <v>2203</v>
      </c>
      <c r="M337" s="2" t="s">
        <v>1954</v>
      </c>
      <c r="N337" s="2" t="s">
        <v>1950</v>
      </c>
      <c r="O337" s="2">
        <v>7728.0</v>
      </c>
      <c r="P337" s="2">
        <v>1.0</v>
      </c>
      <c r="Q337" s="2" t="s">
        <v>378</v>
      </c>
      <c r="R337" s="2" t="s">
        <v>50</v>
      </c>
      <c r="S337" s="2">
        <v>33.0</v>
      </c>
      <c r="T337" s="2" t="s">
        <v>84</v>
      </c>
      <c r="U337" s="2">
        <v>0.0</v>
      </c>
      <c r="V337" s="2" t="s">
        <v>50</v>
      </c>
      <c r="W337" s="2" t="s">
        <v>2204</v>
      </c>
      <c r="X337" s="2" t="s">
        <v>50</v>
      </c>
      <c r="Y337" s="2" t="s">
        <v>50</v>
      </c>
      <c r="Z337" s="2">
        <v>33.0</v>
      </c>
      <c r="AA337" s="2" t="s">
        <v>50</v>
      </c>
      <c r="AB337" s="2" t="s">
        <v>380</v>
      </c>
      <c r="AC337" s="2" t="s">
        <v>1991</v>
      </c>
      <c r="AD337" s="2" t="s">
        <v>1432</v>
      </c>
      <c r="AE337" s="2" t="s">
        <v>1433</v>
      </c>
      <c r="AF337" s="2" t="s">
        <v>1434</v>
      </c>
      <c r="AG337" s="2" t="s">
        <v>50</v>
      </c>
      <c r="AH337" s="2">
        <v>97231.0</v>
      </c>
      <c r="AI337" s="2" t="s">
        <v>1435</v>
      </c>
      <c r="AJ337" s="2" t="s">
        <v>1953</v>
      </c>
      <c r="AK337" s="2" t="s">
        <v>50</v>
      </c>
      <c r="AL337" s="2" t="s">
        <v>382</v>
      </c>
    </row>
    <row r="338" ht="15.75" customHeight="1">
      <c r="A338" s="2" t="s">
        <v>2205</v>
      </c>
      <c r="B338" s="2" t="s">
        <v>1953</v>
      </c>
      <c r="C338" s="2" t="s">
        <v>50</v>
      </c>
      <c r="D338" s="2" t="s">
        <v>294</v>
      </c>
      <c r="E338" s="3">
        <v>40694.0</v>
      </c>
      <c r="F338" s="2">
        <v>18700.0</v>
      </c>
      <c r="G338" s="2">
        <v>8500.0</v>
      </c>
      <c r="H338" s="2" t="s">
        <v>491</v>
      </c>
      <c r="I338" s="2" t="s">
        <v>2185</v>
      </c>
      <c r="J338" s="2" t="s">
        <v>2186</v>
      </c>
      <c r="K338" s="2" t="s">
        <v>375</v>
      </c>
      <c r="L338" s="2" t="s">
        <v>2206</v>
      </c>
      <c r="M338" s="2" t="s">
        <v>1954</v>
      </c>
      <c r="N338" s="2" t="s">
        <v>1950</v>
      </c>
      <c r="O338" s="2">
        <v>7728.0</v>
      </c>
      <c r="P338" s="2">
        <v>1.0</v>
      </c>
      <c r="Q338" s="2" t="s">
        <v>378</v>
      </c>
      <c r="R338" s="2" t="s">
        <v>50</v>
      </c>
      <c r="S338" s="2">
        <v>10.0</v>
      </c>
      <c r="T338" s="2" t="s">
        <v>84</v>
      </c>
      <c r="U338" s="2">
        <v>0.0</v>
      </c>
      <c r="V338" s="2" t="s">
        <v>50</v>
      </c>
      <c r="W338" s="2" t="s">
        <v>2207</v>
      </c>
      <c r="X338" s="2" t="s">
        <v>50</v>
      </c>
      <c r="Y338" s="2" t="s">
        <v>50</v>
      </c>
      <c r="Z338" s="2">
        <v>33.0</v>
      </c>
      <c r="AA338" s="2" t="s">
        <v>50</v>
      </c>
      <c r="AB338" s="2" t="s">
        <v>380</v>
      </c>
      <c r="AC338" s="2" t="s">
        <v>1991</v>
      </c>
      <c r="AD338" s="2" t="s">
        <v>1432</v>
      </c>
      <c r="AE338" s="2" t="s">
        <v>1433</v>
      </c>
      <c r="AF338" s="2" t="s">
        <v>1434</v>
      </c>
      <c r="AG338" s="2" t="s">
        <v>50</v>
      </c>
      <c r="AH338" s="2">
        <v>97231.0</v>
      </c>
      <c r="AI338" s="2" t="s">
        <v>1435</v>
      </c>
      <c r="AJ338" s="2" t="s">
        <v>1953</v>
      </c>
      <c r="AK338" s="2" t="s">
        <v>50</v>
      </c>
      <c r="AL338" s="2" t="s">
        <v>382</v>
      </c>
    </row>
    <row r="339" ht="15.75" customHeight="1">
      <c r="A339" s="2" t="s">
        <v>2208</v>
      </c>
      <c r="B339" s="2" t="s">
        <v>1953</v>
      </c>
      <c r="C339" s="2" t="s">
        <v>50</v>
      </c>
      <c r="D339" s="2" t="s">
        <v>294</v>
      </c>
      <c r="E339" s="3">
        <v>40694.0</v>
      </c>
      <c r="F339" s="2">
        <v>40304.0</v>
      </c>
      <c r="G339" s="2">
        <v>18320.0</v>
      </c>
      <c r="H339" s="2" t="s">
        <v>491</v>
      </c>
      <c r="I339" s="2" t="s">
        <v>2185</v>
      </c>
      <c r="J339" s="2" t="s">
        <v>2186</v>
      </c>
      <c r="K339" s="2" t="s">
        <v>375</v>
      </c>
      <c r="L339" s="2" t="s">
        <v>2209</v>
      </c>
      <c r="M339" s="2" t="s">
        <v>1954</v>
      </c>
      <c r="N339" s="2" t="s">
        <v>1950</v>
      </c>
      <c r="O339" s="2">
        <v>7728.0</v>
      </c>
      <c r="P339" s="2">
        <v>1.0</v>
      </c>
      <c r="Q339" s="2" t="s">
        <v>378</v>
      </c>
      <c r="R339" s="2" t="s">
        <v>50</v>
      </c>
      <c r="S339" s="2">
        <v>20.0</v>
      </c>
      <c r="T339" s="2" t="s">
        <v>2200</v>
      </c>
      <c r="U339" s="2">
        <v>0.0</v>
      </c>
      <c r="V339" s="2" t="s">
        <v>50</v>
      </c>
      <c r="W339" s="2" t="s">
        <v>2210</v>
      </c>
      <c r="X339" s="2" t="s">
        <v>50</v>
      </c>
      <c r="Y339" s="2" t="s">
        <v>50</v>
      </c>
      <c r="Z339" s="2">
        <v>33.0</v>
      </c>
      <c r="AA339" s="2" t="s">
        <v>50</v>
      </c>
      <c r="AB339" s="2" t="s">
        <v>380</v>
      </c>
      <c r="AC339" s="2" t="s">
        <v>1991</v>
      </c>
      <c r="AD339" s="2" t="s">
        <v>1432</v>
      </c>
      <c r="AE339" s="2" t="s">
        <v>1433</v>
      </c>
      <c r="AF339" s="2" t="s">
        <v>1434</v>
      </c>
      <c r="AG339" s="2" t="s">
        <v>50</v>
      </c>
      <c r="AH339" s="2">
        <v>97231.0</v>
      </c>
      <c r="AI339" s="2" t="s">
        <v>1435</v>
      </c>
      <c r="AJ339" s="2" t="s">
        <v>1953</v>
      </c>
      <c r="AK339" s="2" t="s">
        <v>50</v>
      </c>
      <c r="AL339" s="2" t="s">
        <v>382</v>
      </c>
    </row>
    <row r="340" ht="15.75" customHeight="1">
      <c r="A340" s="2" t="s">
        <v>2211</v>
      </c>
      <c r="B340" s="2" t="s">
        <v>1953</v>
      </c>
      <c r="C340" s="2" t="s">
        <v>50</v>
      </c>
      <c r="D340" s="2" t="s">
        <v>294</v>
      </c>
      <c r="E340" s="3">
        <v>40694.0</v>
      </c>
      <c r="F340" s="2">
        <v>17336.0</v>
      </c>
      <c r="G340" s="2">
        <v>7880.0</v>
      </c>
      <c r="H340" s="2" t="s">
        <v>491</v>
      </c>
      <c r="I340" s="2" t="s">
        <v>2185</v>
      </c>
      <c r="J340" s="2" t="s">
        <v>2186</v>
      </c>
      <c r="K340" s="2" t="s">
        <v>375</v>
      </c>
      <c r="L340" s="2" t="s">
        <v>2212</v>
      </c>
      <c r="M340" s="2" t="s">
        <v>1954</v>
      </c>
      <c r="N340" s="2" t="s">
        <v>1950</v>
      </c>
      <c r="O340" s="2">
        <v>7728.0</v>
      </c>
      <c r="P340" s="2">
        <v>1.0</v>
      </c>
      <c r="Q340" s="2" t="s">
        <v>378</v>
      </c>
      <c r="R340" s="2" t="s">
        <v>50</v>
      </c>
      <c r="S340" s="2">
        <v>12.0</v>
      </c>
      <c r="T340" s="2" t="s">
        <v>84</v>
      </c>
      <c r="U340" s="2">
        <v>0.0</v>
      </c>
      <c r="V340" s="2" t="s">
        <v>50</v>
      </c>
      <c r="W340" s="2" t="s">
        <v>2213</v>
      </c>
      <c r="X340" s="2" t="s">
        <v>50</v>
      </c>
      <c r="Y340" s="2" t="s">
        <v>50</v>
      </c>
      <c r="Z340" s="2">
        <v>33.0</v>
      </c>
      <c r="AA340" s="2" t="s">
        <v>50</v>
      </c>
      <c r="AB340" s="2" t="s">
        <v>380</v>
      </c>
      <c r="AC340" s="2" t="s">
        <v>1991</v>
      </c>
      <c r="AD340" s="2" t="s">
        <v>1432</v>
      </c>
      <c r="AE340" s="2" t="s">
        <v>1433</v>
      </c>
      <c r="AF340" s="2" t="s">
        <v>1434</v>
      </c>
      <c r="AG340" s="2" t="s">
        <v>50</v>
      </c>
      <c r="AH340" s="2">
        <v>97231.0</v>
      </c>
      <c r="AI340" s="2" t="s">
        <v>1435</v>
      </c>
      <c r="AJ340" s="2" t="s">
        <v>1953</v>
      </c>
      <c r="AK340" s="2" t="s">
        <v>50</v>
      </c>
      <c r="AL340" s="2" t="s">
        <v>382</v>
      </c>
    </row>
    <row r="341" ht="15.75" customHeight="1">
      <c r="A341" s="2" t="s">
        <v>2214</v>
      </c>
      <c r="B341" s="2" t="s">
        <v>1953</v>
      </c>
      <c r="C341" s="2" t="s">
        <v>50</v>
      </c>
      <c r="D341" s="2" t="s">
        <v>294</v>
      </c>
      <c r="E341" s="3">
        <v>40694.0</v>
      </c>
      <c r="F341" s="2">
        <v>325380.0</v>
      </c>
      <c r="G341" s="2">
        <v>147900.0</v>
      </c>
      <c r="H341" s="2" t="s">
        <v>491</v>
      </c>
      <c r="I341" s="2" t="s">
        <v>2185</v>
      </c>
      <c r="J341" s="2" t="s">
        <v>2186</v>
      </c>
      <c r="K341" s="2" t="s">
        <v>375</v>
      </c>
      <c r="L341" s="2" t="s">
        <v>2215</v>
      </c>
      <c r="M341" s="2" t="s">
        <v>1954</v>
      </c>
      <c r="N341" s="2" t="s">
        <v>1950</v>
      </c>
      <c r="O341" s="2">
        <v>7728.0</v>
      </c>
      <c r="P341" s="2">
        <v>1.0</v>
      </c>
      <c r="Q341" s="2" t="s">
        <v>378</v>
      </c>
      <c r="R341" s="2" t="s">
        <v>50</v>
      </c>
      <c r="S341" s="2">
        <v>121.0</v>
      </c>
      <c r="T341" s="2" t="s">
        <v>84</v>
      </c>
      <c r="U341" s="2">
        <v>0.0</v>
      </c>
      <c r="V341" s="2" t="s">
        <v>50</v>
      </c>
      <c r="W341" s="2" t="s">
        <v>2216</v>
      </c>
      <c r="X341" s="2" t="s">
        <v>50</v>
      </c>
      <c r="Y341" s="2" t="s">
        <v>50</v>
      </c>
      <c r="Z341" s="2">
        <v>33.0</v>
      </c>
      <c r="AA341" s="2" t="s">
        <v>50</v>
      </c>
      <c r="AB341" s="2" t="s">
        <v>380</v>
      </c>
      <c r="AC341" s="2" t="s">
        <v>1991</v>
      </c>
      <c r="AD341" s="2" t="s">
        <v>1432</v>
      </c>
      <c r="AE341" s="2" t="s">
        <v>1433</v>
      </c>
      <c r="AF341" s="2" t="s">
        <v>1434</v>
      </c>
      <c r="AG341" s="2" t="s">
        <v>50</v>
      </c>
      <c r="AH341" s="2">
        <v>97231.0</v>
      </c>
      <c r="AI341" s="2" t="s">
        <v>1435</v>
      </c>
      <c r="AJ341" s="2" t="s">
        <v>1953</v>
      </c>
      <c r="AK341" s="2" t="s">
        <v>50</v>
      </c>
      <c r="AL341" s="2" t="s">
        <v>382</v>
      </c>
    </row>
    <row r="342" ht="15.75" customHeight="1">
      <c r="A342" s="2" t="s">
        <v>2217</v>
      </c>
      <c r="B342" s="2" t="s">
        <v>1953</v>
      </c>
      <c r="C342" s="2" t="s">
        <v>50</v>
      </c>
      <c r="D342" s="2" t="s">
        <v>294</v>
      </c>
      <c r="E342" s="3">
        <v>40694.0</v>
      </c>
      <c r="F342" s="2">
        <v>25982.0</v>
      </c>
      <c r="G342" s="2">
        <v>11810.0</v>
      </c>
      <c r="H342" s="2" t="s">
        <v>491</v>
      </c>
      <c r="I342" s="2" t="s">
        <v>2185</v>
      </c>
      <c r="J342" s="2" t="s">
        <v>2186</v>
      </c>
      <c r="K342" s="2" t="s">
        <v>375</v>
      </c>
      <c r="L342" s="2" t="s">
        <v>2218</v>
      </c>
      <c r="M342" s="2" t="s">
        <v>1954</v>
      </c>
      <c r="N342" s="2" t="s">
        <v>1950</v>
      </c>
      <c r="O342" s="2">
        <v>7728.0</v>
      </c>
      <c r="P342" s="2">
        <v>1.0</v>
      </c>
      <c r="Q342" s="2" t="s">
        <v>378</v>
      </c>
      <c r="R342" s="2" t="s">
        <v>50</v>
      </c>
      <c r="S342" s="2">
        <v>10.0</v>
      </c>
      <c r="T342" s="2" t="s">
        <v>84</v>
      </c>
      <c r="U342" s="2">
        <v>0.0</v>
      </c>
      <c r="V342" s="2" t="s">
        <v>50</v>
      </c>
      <c r="W342" s="2" t="s">
        <v>2219</v>
      </c>
      <c r="X342" s="2" t="s">
        <v>50</v>
      </c>
      <c r="Y342" s="2" t="s">
        <v>50</v>
      </c>
      <c r="Z342" s="2">
        <v>33.0</v>
      </c>
      <c r="AA342" s="2" t="s">
        <v>50</v>
      </c>
      <c r="AB342" s="2" t="s">
        <v>380</v>
      </c>
      <c r="AC342" s="2" t="s">
        <v>1991</v>
      </c>
      <c r="AD342" s="2" t="s">
        <v>1432</v>
      </c>
      <c r="AE342" s="2" t="s">
        <v>1433</v>
      </c>
      <c r="AF342" s="2" t="s">
        <v>1434</v>
      </c>
      <c r="AG342" s="2" t="s">
        <v>50</v>
      </c>
      <c r="AH342" s="2">
        <v>97231.0</v>
      </c>
      <c r="AI342" s="2" t="s">
        <v>1435</v>
      </c>
      <c r="AJ342" s="2" t="s">
        <v>1953</v>
      </c>
      <c r="AK342" s="2" t="s">
        <v>50</v>
      </c>
      <c r="AL342" s="2" t="s">
        <v>382</v>
      </c>
    </row>
    <row r="343" ht="15.75" customHeight="1">
      <c r="A343" s="2" t="s">
        <v>2220</v>
      </c>
      <c r="B343" s="2" t="s">
        <v>1953</v>
      </c>
      <c r="C343" s="2" t="s">
        <v>50</v>
      </c>
      <c r="D343" s="2" t="s">
        <v>294</v>
      </c>
      <c r="E343" s="3">
        <v>40694.0</v>
      </c>
      <c r="F343" s="2">
        <v>218064.0</v>
      </c>
      <c r="G343" s="2">
        <v>99120.0</v>
      </c>
      <c r="H343" s="2" t="s">
        <v>491</v>
      </c>
      <c r="I343" s="2" t="s">
        <v>2185</v>
      </c>
      <c r="J343" s="2" t="s">
        <v>2186</v>
      </c>
      <c r="K343" s="2" t="s">
        <v>375</v>
      </c>
      <c r="L343" s="2" t="s">
        <v>2199</v>
      </c>
      <c r="M343" s="2" t="s">
        <v>1954</v>
      </c>
      <c r="N343" s="2" t="s">
        <v>1950</v>
      </c>
      <c r="O343" s="2">
        <v>7728.0</v>
      </c>
      <c r="P343" s="2">
        <v>1.0</v>
      </c>
      <c r="Q343" s="2" t="s">
        <v>378</v>
      </c>
      <c r="R343" s="2" t="s">
        <v>50</v>
      </c>
      <c r="S343" s="2">
        <v>64.0</v>
      </c>
      <c r="T343" s="2" t="s">
        <v>84</v>
      </c>
      <c r="U343" s="2">
        <v>0.0</v>
      </c>
      <c r="V343" s="2" t="s">
        <v>50</v>
      </c>
      <c r="W343" s="2" t="s">
        <v>2221</v>
      </c>
      <c r="X343" s="2" t="s">
        <v>50</v>
      </c>
      <c r="Y343" s="2" t="s">
        <v>50</v>
      </c>
      <c r="Z343" s="2">
        <v>33.0</v>
      </c>
      <c r="AA343" s="2" t="s">
        <v>50</v>
      </c>
      <c r="AB343" s="2" t="s">
        <v>380</v>
      </c>
      <c r="AC343" s="2" t="s">
        <v>1991</v>
      </c>
      <c r="AD343" s="2" t="s">
        <v>1432</v>
      </c>
      <c r="AE343" s="2" t="s">
        <v>1433</v>
      </c>
      <c r="AF343" s="2" t="s">
        <v>1434</v>
      </c>
      <c r="AG343" s="2" t="s">
        <v>50</v>
      </c>
      <c r="AH343" s="2">
        <v>97231.0</v>
      </c>
      <c r="AI343" s="2" t="s">
        <v>1435</v>
      </c>
      <c r="AJ343" s="2" t="s">
        <v>1953</v>
      </c>
      <c r="AK343" s="2" t="s">
        <v>50</v>
      </c>
      <c r="AL343" s="2" t="s">
        <v>382</v>
      </c>
    </row>
    <row r="344" ht="15.75" customHeight="1">
      <c r="A344" s="2" t="s">
        <v>2222</v>
      </c>
      <c r="B344" s="2" t="s">
        <v>1953</v>
      </c>
      <c r="C344" s="2" t="s">
        <v>50</v>
      </c>
      <c r="D344" s="2" t="s">
        <v>294</v>
      </c>
      <c r="E344" s="3">
        <v>40694.0</v>
      </c>
      <c r="F344" s="2">
        <v>4884.0</v>
      </c>
      <c r="G344" s="2">
        <v>2220.0</v>
      </c>
      <c r="H344" s="2" t="s">
        <v>491</v>
      </c>
      <c r="I344" s="2" t="s">
        <v>2185</v>
      </c>
      <c r="J344" s="2" t="s">
        <v>2186</v>
      </c>
      <c r="K344" s="2" t="s">
        <v>375</v>
      </c>
      <c r="L344" s="2" t="s">
        <v>2223</v>
      </c>
      <c r="M344" s="2" t="s">
        <v>1954</v>
      </c>
      <c r="N344" s="2" t="s">
        <v>1950</v>
      </c>
      <c r="O344" s="2">
        <v>7728.0</v>
      </c>
      <c r="P344" s="2">
        <v>1.0</v>
      </c>
      <c r="Q344" s="2" t="s">
        <v>378</v>
      </c>
      <c r="R344" s="2" t="s">
        <v>50</v>
      </c>
      <c r="S344" s="2">
        <v>2.0</v>
      </c>
      <c r="T344" s="2" t="s">
        <v>2200</v>
      </c>
      <c r="U344" s="2">
        <v>0.0</v>
      </c>
      <c r="V344" s="2" t="s">
        <v>50</v>
      </c>
      <c r="W344" s="2" t="s">
        <v>2224</v>
      </c>
      <c r="X344" s="2" t="s">
        <v>50</v>
      </c>
      <c r="Y344" s="2" t="s">
        <v>50</v>
      </c>
      <c r="Z344" s="2">
        <v>33.0</v>
      </c>
      <c r="AA344" s="2" t="s">
        <v>50</v>
      </c>
      <c r="AB344" s="2" t="s">
        <v>380</v>
      </c>
      <c r="AC344" s="2" t="s">
        <v>1991</v>
      </c>
      <c r="AD344" s="2" t="s">
        <v>1432</v>
      </c>
      <c r="AE344" s="2" t="s">
        <v>1433</v>
      </c>
      <c r="AF344" s="2" t="s">
        <v>1434</v>
      </c>
      <c r="AG344" s="2" t="s">
        <v>50</v>
      </c>
      <c r="AH344" s="2">
        <v>97231.0</v>
      </c>
      <c r="AI344" s="2" t="s">
        <v>1435</v>
      </c>
      <c r="AJ344" s="2" t="s">
        <v>1953</v>
      </c>
      <c r="AK344" s="2" t="s">
        <v>50</v>
      </c>
      <c r="AL344" s="2" t="s">
        <v>382</v>
      </c>
    </row>
    <row r="345" ht="15.75" hidden="1" customHeight="1">
      <c r="A345" s="2" t="s">
        <v>2225</v>
      </c>
      <c r="B345" s="2" t="s">
        <v>40</v>
      </c>
      <c r="C345" s="2" t="s">
        <v>40</v>
      </c>
      <c r="D345" s="2" t="s">
        <v>76</v>
      </c>
      <c r="E345" s="3">
        <v>40653.0</v>
      </c>
      <c r="F345" s="2">
        <v>22176.0</v>
      </c>
      <c r="G345" s="2">
        <v>10080.0</v>
      </c>
      <c r="H345" s="2" t="s">
        <v>2226</v>
      </c>
      <c r="I345" s="2" t="s">
        <v>2227</v>
      </c>
      <c r="J345" s="2" t="s">
        <v>2228</v>
      </c>
      <c r="K345" s="2" t="s">
        <v>1742</v>
      </c>
      <c r="L345" s="2" t="s">
        <v>2229</v>
      </c>
      <c r="M345" s="2" t="s">
        <v>2230</v>
      </c>
      <c r="N345" s="2" t="s">
        <v>377</v>
      </c>
      <c r="O345" s="2">
        <v>33040.0</v>
      </c>
      <c r="P345" s="2">
        <v>1.0</v>
      </c>
      <c r="Q345" s="2" t="s">
        <v>2229</v>
      </c>
      <c r="R345" s="2" t="s">
        <v>2231</v>
      </c>
      <c r="S345" s="2">
        <v>20.0</v>
      </c>
      <c r="T345" s="2" t="s">
        <v>84</v>
      </c>
      <c r="U345" s="2">
        <v>0.0</v>
      </c>
      <c r="V345" s="2" t="s">
        <v>50</v>
      </c>
      <c r="W345" s="2" t="s">
        <v>2232</v>
      </c>
      <c r="X345" s="2" t="s">
        <v>50</v>
      </c>
      <c r="Y345" s="2" t="s">
        <v>50</v>
      </c>
      <c r="Z345" s="2">
        <v>238.0</v>
      </c>
      <c r="AA345" s="2">
        <v>3251556.0</v>
      </c>
      <c r="AB345" s="2" t="s">
        <v>2158</v>
      </c>
      <c r="AC345" s="2" t="s">
        <v>1991</v>
      </c>
      <c r="AD345" s="2" t="s">
        <v>2233</v>
      </c>
      <c r="AE345" s="2" t="s">
        <v>2234</v>
      </c>
      <c r="AF345" s="2" t="s">
        <v>2235</v>
      </c>
      <c r="AG345" s="2" t="s">
        <v>2162</v>
      </c>
      <c r="AH345" s="2" t="s">
        <v>2236</v>
      </c>
      <c r="AI345" s="2" t="s">
        <v>2237</v>
      </c>
      <c r="AJ345" s="2" t="s">
        <v>50</v>
      </c>
      <c r="AK345" s="2" t="s">
        <v>50</v>
      </c>
      <c r="AL345" s="2" t="s">
        <v>2238</v>
      </c>
    </row>
    <row r="346" ht="15.75" hidden="1" customHeight="1">
      <c r="A346" s="2" t="s">
        <v>2239</v>
      </c>
      <c r="B346" s="2" t="s">
        <v>40</v>
      </c>
      <c r="C346" s="2" t="s">
        <v>40</v>
      </c>
      <c r="D346" s="2" t="s">
        <v>2240</v>
      </c>
      <c r="E346" s="3">
        <v>40647.0</v>
      </c>
      <c r="F346" s="2">
        <v>34032.0</v>
      </c>
      <c r="G346" s="2">
        <v>15469.0</v>
      </c>
      <c r="H346" s="2" t="s">
        <v>207</v>
      </c>
      <c r="I346" s="2" t="s">
        <v>1425</v>
      </c>
      <c r="J346" s="2" t="s">
        <v>2241</v>
      </c>
      <c r="K346" s="2" t="s">
        <v>209</v>
      </c>
      <c r="L346" s="2" t="s">
        <v>2242</v>
      </c>
      <c r="M346" s="2" t="s">
        <v>1373</v>
      </c>
      <c r="N346" s="2" t="s">
        <v>2243</v>
      </c>
      <c r="O346" s="2">
        <v>7728.0</v>
      </c>
      <c r="P346" s="2">
        <v>1.0</v>
      </c>
      <c r="Q346" s="2" t="s">
        <v>378</v>
      </c>
      <c r="R346" s="2" t="s">
        <v>50</v>
      </c>
      <c r="S346" s="2">
        <v>8.0</v>
      </c>
      <c r="T346" s="2" t="s">
        <v>84</v>
      </c>
      <c r="U346" s="2">
        <v>0.0</v>
      </c>
      <c r="V346" s="2" t="s">
        <v>50</v>
      </c>
      <c r="W346" s="2" t="s">
        <v>2244</v>
      </c>
      <c r="X346" s="2" t="s">
        <v>50</v>
      </c>
      <c r="Y346" s="2" t="s">
        <v>50</v>
      </c>
      <c r="Z346" s="2" t="s">
        <v>2245</v>
      </c>
      <c r="AA346" s="2" t="s">
        <v>50</v>
      </c>
      <c r="AB346" s="2" t="s">
        <v>57</v>
      </c>
      <c r="AC346" s="2" t="s">
        <v>1991</v>
      </c>
      <c r="AD346" s="2" t="s">
        <v>1220</v>
      </c>
      <c r="AE346" s="2" t="s">
        <v>1221</v>
      </c>
      <c r="AF346" s="2" t="s">
        <v>1222</v>
      </c>
      <c r="AG346" s="2" t="s">
        <v>50</v>
      </c>
      <c r="AH346" s="2">
        <v>2100.0</v>
      </c>
      <c r="AI346" s="2" t="s">
        <v>1223</v>
      </c>
      <c r="AJ346" s="2" t="s">
        <v>2183</v>
      </c>
      <c r="AK346" s="2" t="s">
        <v>50</v>
      </c>
      <c r="AL346" s="2" t="s">
        <v>1224</v>
      </c>
    </row>
    <row r="347" ht="15.75" customHeight="1">
      <c r="A347" s="2" t="s">
        <v>2246</v>
      </c>
      <c r="B347" s="2" t="s">
        <v>1953</v>
      </c>
      <c r="C347" s="2" t="s">
        <v>50</v>
      </c>
      <c r="D347" s="2" t="s">
        <v>294</v>
      </c>
      <c r="E347" s="3">
        <v>40546.0</v>
      </c>
      <c r="F347" s="2">
        <v>3454.0</v>
      </c>
      <c r="G347" s="2">
        <v>1570.0</v>
      </c>
      <c r="H347" s="2" t="s">
        <v>491</v>
      </c>
      <c r="I347" s="2" t="s">
        <v>913</v>
      </c>
      <c r="J347" s="2" t="s">
        <v>2186</v>
      </c>
      <c r="K347" s="2" t="s">
        <v>375</v>
      </c>
      <c r="L347" s="2" t="s">
        <v>2247</v>
      </c>
      <c r="M347" s="2" t="s">
        <v>2248</v>
      </c>
      <c r="N347" s="2" t="s">
        <v>1950</v>
      </c>
      <c r="O347" s="2">
        <v>7728.0</v>
      </c>
      <c r="P347" s="2">
        <v>1.0</v>
      </c>
      <c r="Q347" s="2" t="s">
        <v>378</v>
      </c>
      <c r="R347" s="2" t="s">
        <v>50</v>
      </c>
      <c r="S347" s="2">
        <v>1.0</v>
      </c>
      <c r="T347" s="2" t="s">
        <v>2200</v>
      </c>
      <c r="U347" s="2">
        <v>0.0</v>
      </c>
      <c r="V347" s="2" t="s">
        <v>50</v>
      </c>
      <c r="W347" s="2" t="s">
        <v>2249</v>
      </c>
      <c r="X347" s="2" t="s">
        <v>50</v>
      </c>
      <c r="Y347" s="2" t="s">
        <v>50</v>
      </c>
      <c r="Z347" s="2">
        <v>19.0</v>
      </c>
      <c r="AA347" s="2" t="s">
        <v>50</v>
      </c>
      <c r="AB347" s="2" t="s">
        <v>380</v>
      </c>
      <c r="AC347" s="2" t="s">
        <v>1991</v>
      </c>
      <c r="AD347" s="2" t="s">
        <v>1432</v>
      </c>
      <c r="AE347" s="2" t="s">
        <v>1433</v>
      </c>
      <c r="AF347" s="2" t="s">
        <v>1434</v>
      </c>
      <c r="AG347" s="2" t="s">
        <v>50</v>
      </c>
      <c r="AH347" s="2">
        <v>97231.0</v>
      </c>
      <c r="AI347" s="2" t="s">
        <v>1435</v>
      </c>
      <c r="AJ347" s="2" t="s">
        <v>1953</v>
      </c>
      <c r="AK347" s="2" t="s">
        <v>50</v>
      </c>
      <c r="AL347" s="2" t="s">
        <v>382</v>
      </c>
    </row>
    <row r="348" ht="15.75" customHeight="1">
      <c r="A348" s="2" t="s">
        <v>2250</v>
      </c>
      <c r="B348" s="2" t="s">
        <v>1953</v>
      </c>
      <c r="C348" s="2" t="s">
        <v>50</v>
      </c>
      <c r="D348" s="2" t="s">
        <v>294</v>
      </c>
      <c r="E348" s="3">
        <v>40546.0</v>
      </c>
      <c r="F348" s="2">
        <v>9548.0</v>
      </c>
      <c r="G348" s="2">
        <v>4340.0</v>
      </c>
      <c r="H348" s="2" t="s">
        <v>491</v>
      </c>
      <c r="I348" s="2" t="s">
        <v>913</v>
      </c>
      <c r="J348" s="2" t="s">
        <v>2186</v>
      </c>
      <c r="K348" s="2" t="s">
        <v>375</v>
      </c>
      <c r="L348" s="2" t="s">
        <v>2251</v>
      </c>
      <c r="M348" s="2" t="s">
        <v>2248</v>
      </c>
      <c r="N348" s="2" t="s">
        <v>1950</v>
      </c>
      <c r="O348" s="2">
        <v>7728.0</v>
      </c>
      <c r="P348" s="2">
        <v>1.0</v>
      </c>
      <c r="Q348" s="2" t="s">
        <v>378</v>
      </c>
      <c r="R348" s="2" t="s">
        <v>50</v>
      </c>
      <c r="S348" s="2">
        <v>6.0</v>
      </c>
      <c r="T348" s="2" t="s">
        <v>84</v>
      </c>
      <c r="U348" s="2">
        <v>0.0</v>
      </c>
      <c r="V348" s="2" t="s">
        <v>50</v>
      </c>
      <c r="W348" s="2" t="s">
        <v>2252</v>
      </c>
      <c r="X348" s="2" t="s">
        <v>50</v>
      </c>
      <c r="Y348" s="2" t="s">
        <v>50</v>
      </c>
      <c r="Z348" s="2">
        <v>19.0</v>
      </c>
      <c r="AA348" s="2" t="s">
        <v>50</v>
      </c>
      <c r="AB348" s="2" t="s">
        <v>380</v>
      </c>
      <c r="AC348" s="2" t="s">
        <v>1991</v>
      </c>
      <c r="AD348" s="2" t="s">
        <v>1432</v>
      </c>
      <c r="AE348" s="2" t="s">
        <v>1433</v>
      </c>
      <c r="AF348" s="2" t="s">
        <v>1434</v>
      </c>
      <c r="AG348" s="2" t="s">
        <v>50</v>
      </c>
      <c r="AH348" s="2">
        <v>97231.0</v>
      </c>
      <c r="AI348" s="2" t="s">
        <v>1435</v>
      </c>
      <c r="AJ348" s="2" t="s">
        <v>1953</v>
      </c>
      <c r="AK348" s="2" t="s">
        <v>50</v>
      </c>
      <c r="AL348" s="2" t="s">
        <v>382</v>
      </c>
    </row>
    <row r="349" ht="15.75" customHeight="1">
      <c r="A349" s="2" t="s">
        <v>2253</v>
      </c>
      <c r="B349" s="2" t="s">
        <v>1953</v>
      </c>
      <c r="C349" s="2" t="s">
        <v>50</v>
      </c>
      <c r="D349" s="2" t="s">
        <v>294</v>
      </c>
      <c r="E349" s="3">
        <v>40546.0</v>
      </c>
      <c r="F349" s="2">
        <v>81114.0</v>
      </c>
      <c r="G349" s="2">
        <v>36870.0</v>
      </c>
      <c r="H349" s="2" t="s">
        <v>491</v>
      </c>
      <c r="I349" s="2" t="s">
        <v>913</v>
      </c>
      <c r="J349" s="2" t="s">
        <v>2186</v>
      </c>
      <c r="K349" s="2" t="s">
        <v>375</v>
      </c>
      <c r="L349" s="2" t="s">
        <v>2254</v>
      </c>
      <c r="M349" s="2" t="s">
        <v>2248</v>
      </c>
      <c r="N349" s="2" t="s">
        <v>1950</v>
      </c>
      <c r="O349" s="2">
        <v>7728.0</v>
      </c>
      <c r="P349" s="2">
        <v>1.0</v>
      </c>
      <c r="Q349" s="2" t="s">
        <v>378</v>
      </c>
      <c r="R349" s="2" t="s">
        <v>50</v>
      </c>
      <c r="S349" s="2">
        <v>29.0</v>
      </c>
      <c r="T349" s="2" t="s">
        <v>84</v>
      </c>
      <c r="U349" s="2">
        <v>0.0</v>
      </c>
      <c r="V349" s="2" t="s">
        <v>50</v>
      </c>
      <c r="W349" s="2" t="s">
        <v>2255</v>
      </c>
      <c r="X349" s="2" t="s">
        <v>50</v>
      </c>
      <c r="Y349" s="2" t="s">
        <v>50</v>
      </c>
      <c r="Z349" s="2">
        <v>19.0</v>
      </c>
      <c r="AA349" s="2" t="s">
        <v>50</v>
      </c>
      <c r="AB349" s="2" t="s">
        <v>380</v>
      </c>
      <c r="AC349" s="2" t="s">
        <v>1991</v>
      </c>
      <c r="AD349" s="2" t="s">
        <v>1432</v>
      </c>
      <c r="AE349" s="2" t="s">
        <v>1433</v>
      </c>
      <c r="AF349" s="2" t="s">
        <v>1434</v>
      </c>
      <c r="AG349" s="2" t="s">
        <v>50</v>
      </c>
      <c r="AH349" s="2">
        <v>97231.0</v>
      </c>
      <c r="AI349" s="2" t="s">
        <v>1435</v>
      </c>
      <c r="AJ349" s="2" t="s">
        <v>1953</v>
      </c>
      <c r="AK349" s="2" t="s">
        <v>50</v>
      </c>
      <c r="AL349" s="2" t="s">
        <v>382</v>
      </c>
    </row>
    <row r="350" ht="15.75" customHeight="1">
      <c r="A350" s="2" t="s">
        <v>2256</v>
      </c>
      <c r="B350" s="2" t="s">
        <v>1953</v>
      </c>
      <c r="C350" s="2" t="s">
        <v>50</v>
      </c>
      <c r="D350" s="2" t="s">
        <v>294</v>
      </c>
      <c r="E350" s="3">
        <v>40546.0</v>
      </c>
      <c r="F350" s="2">
        <v>83292.0</v>
      </c>
      <c r="G350" s="2">
        <v>37860.0</v>
      </c>
      <c r="H350" s="2" t="s">
        <v>491</v>
      </c>
      <c r="I350" s="2" t="s">
        <v>913</v>
      </c>
      <c r="J350" s="2" t="s">
        <v>2186</v>
      </c>
      <c r="K350" s="2" t="s">
        <v>375</v>
      </c>
      <c r="L350" s="2" t="s">
        <v>2257</v>
      </c>
      <c r="M350" s="2" t="s">
        <v>2248</v>
      </c>
      <c r="N350" s="2" t="s">
        <v>1950</v>
      </c>
      <c r="O350" s="2">
        <v>7728.0</v>
      </c>
      <c r="P350" s="2">
        <v>1.0</v>
      </c>
      <c r="Q350" s="2" t="s">
        <v>378</v>
      </c>
      <c r="R350" s="2" t="s">
        <v>50</v>
      </c>
      <c r="S350" s="2">
        <v>33.0</v>
      </c>
      <c r="T350" s="2" t="s">
        <v>84</v>
      </c>
      <c r="U350" s="2">
        <v>0.0</v>
      </c>
      <c r="V350" s="2" t="s">
        <v>50</v>
      </c>
      <c r="W350" s="2" t="s">
        <v>2258</v>
      </c>
      <c r="X350" s="2" t="s">
        <v>50</v>
      </c>
      <c r="Y350" s="2" t="s">
        <v>50</v>
      </c>
      <c r="Z350" s="2">
        <v>19.0</v>
      </c>
      <c r="AA350" s="2" t="s">
        <v>50</v>
      </c>
      <c r="AB350" s="2" t="s">
        <v>380</v>
      </c>
      <c r="AC350" s="2" t="s">
        <v>1991</v>
      </c>
      <c r="AD350" s="2" t="s">
        <v>1432</v>
      </c>
      <c r="AE350" s="2" t="s">
        <v>1433</v>
      </c>
      <c r="AF350" s="2" t="s">
        <v>1434</v>
      </c>
      <c r="AG350" s="2" t="s">
        <v>50</v>
      </c>
      <c r="AH350" s="2">
        <v>97231.0</v>
      </c>
      <c r="AI350" s="2" t="s">
        <v>1435</v>
      </c>
      <c r="AJ350" s="2" t="s">
        <v>1953</v>
      </c>
      <c r="AK350" s="2" t="s">
        <v>50</v>
      </c>
      <c r="AL350" s="2" t="s">
        <v>382</v>
      </c>
    </row>
    <row r="351" ht="15.75" customHeight="1">
      <c r="A351" s="2" t="s">
        <v>2259</v>
      </c>
      <c r="B351" s="2" t="s">
        <v>1953</v>
      </c>
      <c r="C351" s="2" t="s">
        <v>50</v>
      </c>
      <c r="D351" s="2" t="s">
        <v>294</v>
      </c>
      <c r="E351" s="3">
        <v>40546.0</v>
      </c>
      <c r="F351" s="2">
        <v>33440.0</v>
      </c>
      <c r="G351" s="2">
        <v>15200.0</v>
      </c>
      <c r="H351" s="2" t="s">
        <v>491</v>
      </c>
      <c r="I351" s="2" t="s">
        <v>913</v>
      </c>
      <c r="J351" s="2" t="s">
        <v>2186</v>
      </c>
      <c r="K351" s="2" t="s">
        <v>375</v>
      </c>
      <c r="L351" s="2" t="s">
        <v>2260</v>
      </c>
      <c r="M351" s="2" t="s">
        <v>2248</v>
      </c>
      <c r="N351" s="2" t="s">
        <v>1950</v>
      </c>
      <c r="O351" s="2">
        <v>7728.0</v>
      </c>
      <c r="P351" s="2">
        <v>1.0</v>
      </c>
      <c r="Q351" s="2" t="s">
        <v>378</v>
      </c>
      <c r="R351" s="2" t="s">
        <v>50</v>
      </c>
      <c r="S351" s="2">
        <v>47.0</v>
      </c>
      <c r="T351" s="2" t="s">
        <v>84</v>
      </c>
      <c r="U351" s="2">
        <v>0.0</v>
      </c>
      <c r="V351" s="2" t="s">
        <v>50</v>
      </c>
      <c r="W351" s="2" t="s">
        <v>2261</v>
      </c>
      <c r="X351" s="2" t="s">
        <v>50</v>
      </c>
      <c r="Y351" s="2" t="s">
        <v>50</v>
      </c>
      <c r="Z351" s="2">
        <v>19.0</v>
      </c>
      <c r="AA351" s="2" t="s">
        <v>50</v>
      </c>
      <c r="AB351" s="2" t="s">
        <v>380</v>
      </c>
      <c r="AC351" s="2" t="s">
        <v>1991</v>
      </c>
      <c r="AD351" s="2" t="s">
        <v>1432</v>
      </c>
      <c r="AE351" s="2" t="s">
        <v>1433</v>
      </c>
      <c r="AF351" s="2" t="s">
        <v>1434</v>
      </c>
      <c r="AG351" s="2" t="s">
        <v>50</v>
      </c>
      <c r="AH351" s="2">
        <v>97231.0</v>
      </c>
      <c r="AI351" s="2" t="s">
        <v>1435</v>
      </c>
      <c r="AJ351" s="2" t="s">
        <v>1953</v>
      </c>
      <c r="AK351" s="2" t="s">
        <v>50</v>
      </c>
      <c r="AL351" s="2" t="s">
        <v>382</v>
      </c>
    </row>
    <row r="352" ht="15.75" customHeight="1">
      <c r="A352" s="2" t="s">
        <v>2262</v>
      </c>
      <c r="B352" s="2" t="s">
        <v>1953</v>
      </c>
      <c r="C352" s="2" t="s">
        <v>50</v>
      </c>
      <c r="D352" s="2" t="s">
        <v>294</v>
      </c>
      <c r="E352" s="3">
        <v>40546.0</v>
      </c>
      <c r="F352" s="2">
        <v>36036.0</v>
      </c>
      <c r="G352" s="2">
        <v>16380.0</v>
      </c>
      <c r="H352" s="2" t="s">
        <v>491</v>
      </c>
      <c r="I352" s="2" t="s">
        <v>913</v>
      </c>
      <c r="J352" s="2" t="s">
        <v>2186</v>
      </c>
      <c r="K352" s="2" t="s">
        <v>375</v>
      </c>
      <c r="L352" s="2" t="s">
        <v>2263</v>
      </c>
      <c r="M352" s="2" t="s">
        <v>2248</v>
      </c>
      <c r="N352" s="2" t="s">
        <v>1950</v>
      </c>
      <c r="O352" s="2">
        <v>7728.0</v>
      </c>
      <c r="P352" s="2">
        <v>1.0</v>
      </c>
      <c r="Q352" s="2" t="s">
        <v>378</v>
      </c>
      <c r="R352" s="2" t="s">
        <v>50</v>
      </c>
      <c r="S352" s="2">
        <v>15.0</v>
      </c>
      <c r="T352" s="2" t="s">
        <v>84</v>
      </c>
      <c r="U352" s="2">
        <v>0.0</v>
      </c>
      <c r="V352" s="2" t="s">
        <v>50</v>
      </c>
      <c r="W352" s="2" t="s">
        <v>2264</v>
      </c>
      <c r="X352" s="2" t="s">
        <v>50</v>
      </c>
      <c r="Y352" s="2" t="s">
        <v>50</v>
      </c>
      <c r="Z352" s="2">
        <v>19.0</v>
      </c>
      <c r="AA352" s="2" t="s">
        <v>50</v>
      </c>
      <c r="AB352" s="2" t="s">
        <v>380</v>
      </c>
      <c r="AC352" s="2" t="s">
        <v>1991</v>
      </c>
      <c r="AD352" s="2" t="s">
        <v>1432</v>
      </c>
      <c r="AE352" s="2" t="s">
        <v>1433</v>
      </c>
      <c r="AF352" s="2" t="s">
        <v>1434</v>
      </c>
      <c r="AG352" s="2" t="s">
        <v>50</v>
      </c>
      <c r="AH352" s="2">
        <v>97231.0</v>
      </c>
      <c r="AI352" s="2" t="s">
        <v>1435</v>
      </c>
      <c r="AJ352" s="2" t="s">
        <v>1953</v>
      </c>
      <c r="AK352" s="2" t="s">
        <v>50</v>
      </c>
      <c r="AL352" s="2" t="s">
        <v>382</v>
      </c>
    </row>
    <row r="353" ht="15.75" customHeight="1">
      <c r="A353" s="2" t="s">
        <v>2265</v>
      </c>
      <c r="B353" s="2" t="s">
        <v>1953</v>
      </c>
      <c r="C353" s="2" t="s">
        <v>50</v>
      </c>
      <c r="D353" s="2" t="s">
        <v>294</v>
      </c>
      <c r="E353" s="3">
        <v>40546.0</v>
      </c>
      <c r="F353" s="2">
        <v>28665.0</v>
      </c>
      <c r="G353" s="2">
        <v>13000.0</v>
      </c>
      <c r="H353" s="2" t="s">
        <v>491</v>
      </c>
      <c r="I353" s="2" t="s">
        <v>913</v>
      </c>
      <c r="J353" s="2" t="s">
        <v>2186</v>
      </c>
      <c r="K353" s="2" t="s">
        <v>375</v>
      </c>
      <c r="L353" s="2" t="s">
        <v>2266</v>
      </c>
      <c r="M353" s="2" t="s">
        <v>2248</v>
      </c>
      <c r="N353" s="2" t="s">
        <v>1950</v>
      </c>
      <c r="O353" s="2">
        <v>7728.0</v>
      </c>
      <c r="P353" s="2">
        <v>1.0</v>
      </c>
      <c r="Q353" s="2" t="s">
        <v>378</v>
      </c>
      <c r="R353" s="2" t="s">
        <v>50</v>
      </c>
      <c r="S353" s="2">
        <v>8.0</v>
      </c>
      <c r="T353" s="2" t="s">
        <v>84</v>
      </c>
      <c r="U353" s="2">
        <v>0.0</v>
      </c>
      <c r="V353" s="2" t="s">
        <v>50</v>
      </c>
      <c r="W353" s="2" t="s">
        <v>2267</v>
      </c>
      <c r="X353" s="2" t="s">
        <v>50</v>
      </c>
      <c r="Y353" s="2" t="s">
        <v>50</v>
      </c>
      <c r="Z353" s="2">
        <v>19.0</v>
      </c>
      <c r="AA353" s="2" t="s">
        <v>50</v>
      </c>
      <c r="AB353" s="2" t="s">
        <v>380</v>
      </c>
      <c r="AC353" s="2" t="s">
        <v>1991</v>
      </c>
      <c r="AD353" s="2" t="s">
        <v>1432</v>
      </c>
      <c r="AE353" s="2" t="s">
        <v>1433</v>
      </c>
      <c r="AF353" s="2" t="s">
        <v>1434</v>
      </c>
      <c r="AG353" s="2" t="s">
        <v>50</v>
      </c>
      <c r="AH353" s="2">
        <v>97231.0</v>
      </c>
      <c r="AI353" s="2" t="s">
        <v>1435</v>
      </c>
      <c r="AJ353" s="2" t="s">
        <v>1953</v>
      </c>
      <c r="AK353" s="2" t="s">
        <v>50</v>
      </c>
      <c r="AL353" s="2" t="s">
        <v>382</v>
      </c>
    </row>
    <row r="354" ht="15.75" hidden="1" customHeight="1">
      <c r="A354" s="2" t="s">
        <v>2268</v>
      </c>
      <c r="B354" s="2" t="s">
        <v>40</v>
      </c>
      <c r="C354" s="2" t="s">
        <v>40</v>
      </c>
      <c r="D354" s="2" t="s">
        <v>1881</v>
      </c>
      <c r="E354" s="3">
        <v>40508.0</v>
      </c>
      <c r="F354" s="2">
        <v>50613.0</v>
      </c>
      <c r="G354" s="2">
        <v>23006.0</v>
      </c>
      <c r="H354" s="2" t="s">
        <v>207</v>
      </c>
      <c r="I354" s="2" t="s">
        <v>913</v>
      </c>
      <c r="J354" s="2" t="s">
        <v>2269</v>
      </c>
      <c r="K354" s="2" t="s">
        <v>209</v>
      </c>
      <c r="L354" s="2" t="s">
        <v>2270</v>
      </c>
      <c r="M354" s="2" t="s">
        <v>1373</v>
      </c>
      <c r="N354" s="2" t="s">
        <v>2243</v>
      </c>
      <c r="O354" s="2">
        <v>7728.0</v>
      </c>
      <c r="P354" s="2">
        <v>1.0</v>
      </c>
      <c r="Q354" s="2" t="s">
        <v>378</v>
      </c>
      <c r="R354" s="2" t="s">
        <v>50</v>
      </c>
      <c r="S354" s="2">
        <v>11.0</v>
      </c>
      <c r="T354" s="2" t="s">
        <v>84</v>
      </c>
      <c r="U354" s="2">
        <v>0.0</v>
      </c>
      <c r="V354" s="2" t="s">
        <v>50</v>
      </c>
      <c r="W354" s="2" t="s">
        <v>2271</v>
      </c>
      <c r="X354" s="2" t="s">
        <v>50</v>
      </c>
      <c r="Y354" s="2" t="s">
        <v>50</v>
      </c>
      <c r="Z354" s="2" t="s">
        <v>2272</v>
      </c>
      <c r="AA354" s="2" t="s">
        <v>50</v>
      </c>
      <c r="AB354" s="2" t="s">
        <v>536</v>
      </c>
      <c r="AC354" s="2" t="s">
        <v>1991</v>
      </c>
      <c r="AD354" s="2" t="s">
        <v>1220</v>
      </c>
      <c r="AE354" s="2" t="s">
        <v>1221</v>
      </c>
      <c r="AF354" s="2" t="s">
        <v>1222</v>
      </c>
      <c r="AG354" s="2" t="s">
        <v>50</v>
      </c>
      <c r="AH354" s="2">
        <v>2100.0</v>
      </c>
      <c r="AI354" s="2" t="s">
        <v>1223</v>
      </c>
      <c r="AJ354" s="2" t="s">
        <v>40</v>
      </c>
      <c r="AK354" s="2" t="s">
        <v>50</v>
      </c>
      <c r="AL354" s="2" t="s">
        <v>1224</v>
      </c>
    </row>
    <row r="355" ht="15.75" customHeight="1">
      <c r="A355" s="2" t="s">
        <v>2273</v>
      </c>
      <c r="B355" s="2" t="s">
        <v>1953</v>
      </c>
      <c r="C355" s="2" t="s">
        <v>50</v>
      </c>
      <c r="D355" s="2" t="s">
        <v>1567</v>
      </c>
      <c r="E355" s="3">
        <v>40491.0</v>
      </c>
      <c r="F355" s="2">
        <v>75544.0</v>
      </c>
      <c r="G355" s="2">
        <v>34338.0</v>
      </c>
      <c r="H355" s="2" t="s">
        <v>491</v>
      </c>
      <c r="I355" s="2" t="s">
        <v>913</v>
      </c>
      <c r="J355" s="2" t="s">
        <v>2186</v>
      </c>
      <c r="K355" s="2" t="s">
        <v>375</v>
      </c>
      <c r="L355" s="2" t="s">
        <v>2274</v>
      </c>
      <c r="M355" s="2" t="s">
        <v>1954</v>
      </c>
      <c r="N355" s="2" t="s">
        <v>2275</v>
      </c>
      <c r="O355" s="2">
        <v>7728.0</v>
      </c>
      <c r="P355" s="2">
        <v>1.0</v>
      </c>
      <c r="Q355" s="2" t="s">
        <v>378</v>
      </c>
      <c r="R355" s="2" t="s">
        <v>50</v>
      </c>
      <c r="S355" s="2">
        <v>115.0</v>
      </c>
      <c r="T355" s="2" t="s">
        <v>84</v>
      </c>
      <c r="U355" s="2">
        <v>1048.0</v>
      </c>
      <c r="V355" s="2" t="s">
        <v>496</v>
      </c>
      <c r="W355" s="2" t="s">
        <v>2276</v>
      </c>
      <c r="X355" s="2" t="s">
        <v>50</v>
      </c>
      <c r="Y355" s="2" t="s">
        <v>50</v>
      </c>
      <c r="Z355" s="2">
        <v>910.0</v>
      </c>
      <c r="AA355" s="2" t="s">
        <v>50</v>
      </c>
      <c r="AB355" s="2" t="s">
        <v>380</v>
      </c>
      <c r="AC355" s="2" t="s">
        <v>1991</v>
      </c>
      <c r="AD355" s="2" t="s">
        <v>1432</v>
      </c>
      <c r="AE355" s="2" t="s">
        <v>1433</v>
      </c>
      <c r="AF355" s="2" t="s">
        <v>1434</v>
      </c>
      <c r="AG355" s="2" t="s">
        <v>50</v>
      </c>
      <c r="AH355" s="2">
        <v>97231.0</v>
      </c>
      <c r="AI355" s="2" t="s">
        <v>1435</v>
      </c>
      <c r="AJ355" s="2" t="s">
        <v>1953</v>
      </c>
      <c r="AK355" s="2" t="s">
        <v>50</v>
      </c>
      <c r="AL355" s="2" t="s">
        <v>382</v>
      </c>
    </row>
    <row r="356" ht="15.75" customHeight="1">
      <c r="A356" s="2" t="s">
        <v>2277</v>
      </c>
      <c r="B356" s="2" t="s">
        <v>1953</v>
      </c>
      <c r="C356" s="2" t="s">
        <v>50</v>
      </c>
      <c r="D356" s="2" t="s">
        <v>1567</v>
      </c>
      <c r="E356" s="3">
        <v>40491.0</v>
      </c>
      <c r="F356" s="2">
        <v>25656.0</v>
      </c>
      <c r="G356" s="2">
        <v>11662.0</v>
      </c>
      <c r="H356" s="2" t="s">
        <v>491</v>
      </c>
      <c r="I356" s="2" t="s">
        <v>913</v>
      </c>
      <c r="J356" s="2" t="s">
        <v>2186</v>
      </c>
      <c r="K356" s="2" t="s">
        <v>375</v>
      </c>
      <c r="L356" s="2" t="s">
        <v>2278</v>
      </c>
      <c r="M356" s="2" t="s">
        <v>1954</v>
      </c>
      <c r="N356" s="2" t="s">
        <v>2275</v>
      </c>
      <c r="O356" s="2">
        <v>7728.0</v>
      </c>
      <c r="P356" s="2">
        <v>1.0</v>
      </c>
      <c r="Q356" s="2" t="s">
        <v>378</v>
      </c>
      <c r="R356" s="2" t="s">
        <v>50</v>
      </c>
      <c r="S356" s="2">
        <v>30.0</v>
      </c>
      <c r="T356" s="2" t="s">
        <v>84</v>
      </c>
      <c r="U356" s="2">
        <v>356.0</v>
      </c>
      <c r="V356" s="2" t="s">
        <v>496</v>
      </c>
      <c r="W356" s="2" t="s">
        <v>2279</v>
      </c>
      <c r="X356" s="2" t="s">
        <v>50</v>
      </c>
      <c r="Y356" s="2" t="s">
        <v>50</v>
      </c>
      <c r="Z356" s="2">
        <v>910.0</v>
      </c>
      <c r="AA356" s="2" t="s">
        <v>50</v>
      </c>
      <c r="AB356" s="2" t="s">
        <v>380</v>
      </c>
      <c r="AC356" s="2" t="s">
        <v>1991</v>
      </c>
      <c r="AD356" s="2" t="s">
        <v>1432</v>
      </c>
      <c r="AE356" s="2" t="s">
        <v>1433</v>
      </c>
      <c r="AF356" s="2" t="s">
        <v>1434</v>
      </c>
      <c r="AG356" s="2" t="s">
        <v>50</v>
      </c>
      <c r="AH356" s="2">
        <v>97231.0</v>
      </c>
      <c r="AI356" s="2" t="s">
        <v>1435</v>
      </c>
      <c r="AJ356" s="2" t="s">
        <v>1953</v>
      </c>
      <c r="AK356" s="2" t="s">
        <v>50</v>
      </c>
      <c r="AL356" s="2" t="s">
        <v>382</v>
      </c>
    </row>
    <row r="357" ht="15.75" customHeight="1">
      <c r="A357" s="2" t="s">
        <v>2280</v>
      </c>
      <c r="B357" s="2" t="s">
        <v>1953</v>
      </c>
      <c r="C357" s="2" t="s">
        <v>50</v>
      </c>
      <c r="D357" s="2" t="s">
        <v>294</v>
      </c>
      <c r="E357" s="3">
        <v>40491.0</v>
      </c>
      <c r="F357" s="2">
        <v>4730.0</v>
      </c>
      <c r="G357" s="2">
        <v>2150.0</v>
      </c>
      <c r="H357" s="2" t="s">
        <v>491</v>
      </c>
      <c r="I357" s="2" t="s">
        <v>913</v>
      </c>
      <c r="J357" s="2" t="s">
        <v>2186</v>
      </c>
      <c r="K357" s="2" t="s">
        <v>375</v>
      </c>
      <c r="L357" s="2" t="s">
        <v>2281</v>
      </c>
      <c r="M357" s="2" t="s">
        <v>2248</v>
      </c>
      <c r="N357" s="2" t="s">
        <v>1950</v>
      </c>
      <c r="O357" s="2">
        <v>7728.0</v>
      </c>
      <c r="P357" s="2">
        <v>1.0</v>
      </c>
      <c r="Q357" s="2" t="s">
        <v>378</v>
      </c>
      <c r="R357" s="2" t="s">
        <v>50</v>
      </c>
      <c r="S357" s="2">
        <v>5.0</v>
      </c>
      <c r="T357" s="2" t="s">
        <v>84</v>
      </c>
      <c r="U357" s="2">
        <v>2.0</v>
      </c>
      <c r="V357" s="2" t="s">
        <v>496</v>
      </c>
      <c r="W357" s="2" t="s">
        <v>2282</v>
      </c>
      <c r="X357" s="2" t="s">
        <v>50</v>
      </c>
      <c r="Y357" s="2" t="s">
        <v>50</v>
      </c>
      <c r="Z357" s="2">
        <v>910.0</v>
      </c>
      <c r="AA357" s="2" t="s">
        <v>50</v>
      </c>
      <c r="AB357" s="2" t="s">
        <v>380</v>
      </c>
      <c r="AC357" s="2" t="s">
        <v>1991</v>
      </c>
      <c r="AD357" s="2" t="s">
        <v>1432</v>
      </c>
      <c r="AE357" s="2" t="s">
        <v>1433</v>
      </c>
      <c r="AF357" s="2" t="s">
        <v>1434</v>
      </c>
      <c r="AG357" s="2" t="s">
        <v>50</v>
      </c>
      <c r="AH357" s="2">
        <v>97231.0</v>
      </c>
      <c r="AI357" s="2" t="s">
        <v>1435</v>
      </c>
      <c r="AJ357" s="2" t="s">
        <v>1953</v>
      </c>
      <c r="AK357" s="2" t="s">
        <v>50</v>
      </c>
      <c r="AL357" s="2" t="s">
        <v>382</v>
      </c>
    </row>
    <row r="358" ht="15.75" customHeight="1">
      <c r="A358" s="2" t="s">
        <v>2283</v>
      </c>
      <c r="B358" s="2" t="s">
        <v>1953</v>
      </c>
      <c r="C358" s="2" t="s">
        <v>50</v>
      </c>
      <c r="D358" s="2" t="s">
        <v>294</v>
      </c>
      <c r="E358" s="3">
        <v>40491.0</v>
      </c>
      <c r="F358" s="2">
        <v>23804.0</v>
      </c>
      <c r="G358" s="2">
        <v>10820.0</v>
      </c>
      <c r="H358" s="2" t="s">
        <v>491</v>
      </c>
      <c r="I358" s="2" t="s">
        <v>913</v>
      </c>
      <c r="J358" s="2" t="s">
        <v>2186</v>
      </c>
      <c r="K358" s="2" t="s">
        <v>375</v>
      </c>
      <c r="L358" s="2" t="s">
        <v>2212</v>
      </c>
      <c r="M358" s="2" t="s">
        <v>2248</v>
      </c>
      <c r="N358" s="2" t="s">
        <v>1950</v>
      </c>
      <c r="O358" s="2">
        <v>7728.0</v>
      </c>
      <c r="P358" s="2">
        <v>1.0</v>
      </c>
      <c r="Q358" s="2" t="s">
        <v>378</v>
      </c>
      <c r="R358" s="2" t="s">
        <v>50</v>
      </c>
      <c r="S358" s="2">
        <v>15.0</v>
      </c>
      <c r="T358" s="2" t="s">
        <v>84</v>
      </c>
      <c r="U358" s="2">
        <v>9.0</v>
      </c>
      <c r="V358" s="2" t="s">
        <v>496</v>
      </c>
      <c r="W358" s="2" t="s">
        <v>2284</v>
      </c>
      <c r="X358" s="2" t="s">
        <v>50</v>
      </c>
      <c r="Y358" s="2" t="s">
        <v>50</v>
      </c>
      <c r="Z358" s="2">
        <v>910.0</v>
      </c>
      <c r="AA358" s="2" t="s">
        <v>50</v>
      </c>
      <c r="AB358" s="2" t="s">
        <v>380</v>
      </c>
      <c r="AC358" s="2" t="s">
        <v>1991</v>
      </c>
      <c r="AD358" s="2" t="s">
        <v>1432</v>
      </c>
      <c r="AE358" s="2" t="s">
        <v>1433</v>
      </c>
      <c r="AF358" s="2" t="s">
        <v>1434</v>
      </c>
      <c r="AG358" s="2" t="s">
        <v>50</v>
      </c>
      <c r="AH358" s="2">
        <v>97231.0</v>
      </c>
      <c r="AI358" s="2" t="s">
        <v>1435</v>
      </c>
      <c r="AJ358" s="2" t="s">
        <v>1953</v>
      </c>
      <c r="AK358" s="2" t="s">
        <v>50</v>
      </c>
      <c r="AL358" s="2" t="s">
        <v>382</v>
      </c>
    </row>
    <row r="359" ht="15.75" customHeight="1">
      <c r="A359" s="2" t="s">
        <v>2285</v>
      </c>
      <c r="B359" s="2" t="s">
        <v>1953</v>
      </c>
      <c r="C359" s="2" t="s">
        <v>50</v>
      </c>
      <c r="D359" s="2" t="s">
        <v>294</v>
      </c>
      <c r="E359" s="3">
        <v>40491.0</v>
      </c>
      <c r="F359" s="2">
        <v>40392.0</v>
      </c>
      <c r="G359" s="2">
        <v>18360.0</v>
      </c>
      <c r="H359" s="2" t="s">
        <v>491</v>
      </c>
      <c r="I359" s="2" t="s">
        <v>913</v>
      </c>
      <c r="J359" s="2" t="s">
        <v>2186</v>
      </c>
      <c r="K359" s="2" t="s">
        <v>375</v>
      </c>
      <c r="L359" s="2" t="s">
        <v>2286</v>
      </c>
      <c r="M359" s="2" t="s">
        <v>2248</v>
      </c>
      <c r="N359" s="2" t="s">
        <v>1950</v>
      </c>
      <c r="O359" s="2">
        <v>7728.0</v>
      </c>
      <c r="P359" s="2">
        <v>1.0</v>
      </c>
      <c r="Q359" s="2" t="s">
        <v>378</v>
      </c>
      <c r="R359" s="2" t="s">
        <v>50</v>
      </c>
      <c r="S359" s="2">
        <v>8.0</v>
      </c>
      <c r="T359" s="2" t="s">
        <v>84</v>
      </c>
      <c r="U359" s="2">
        <v>16.0</v>
      </c>
      <c r="V359" s="2" t="s">
        <v>496</v>
      </c>
      <c r="W359" s="2" t="s">
        <v>2287</v>
      </c>
      <c r="X359" s="2" t="s">
        <v>50</v>
      </c>
      <c r="Y359" s="2" t="s">
        <v>50</v>
      </c>
      <c r="Z359" s="2">
        <v>910.0</v>
      </c>
      <c r="AA359" s="2" t="s">
        <v>50</v>
      </c>
      <c r="AB359" s="2" t="s">
        <v>380</v>
      </c>
      <c r="AC359" s="2" t="s">
        <v>1991</v>
      </c>
      <c r="AD359" s="2" t="s">
        <v>1432</v>
      </c>
      <c r="AE359" s="2" t="s">
        <v>1433</v>
      </c>
      <c r="AF359" s="2" t="s">
        <v>1434</v>
      </c>
      <c r="AG359" s="2" t="s">
        <v>50</v>
      </c>
      <c r="AH359" s="2">
        <v>97231.0</v>
      </c>
      <c r="AI359" s="2" t="s">
        <v>1435</v>
      </c>
      <c r="AJ359" s="2" t="s">
        <v>1953</v>
      </c>
      <c r="AK359" s="2" t="s">
        <v>50</v>
      </c>
      <c r="AL359" s="2" t="s">
        <v>382</v>
      </c>
    </row>
    <row r="360" ht="15.75" customHeight="1">
      <c r="A360" s="2" t="s">
        <v>2288</v>
      </c>
      <c r="B360" s="2" t="s">
        <v>1953</v>
      </c>
      <c r="C360" s="2" t="s">
        <v>50</v>
      </c>
      <c r="D360" s="2" t="s">
        <v>294</v>
      </c>
      <c r="E360" s="3">
        <v>40491.0</v>
      </c>
      <c r="F360" s="2">
        <v>5742.0</v>
      </c>
      <c r="G360" s="2">
        <v>2610.0</v>
      </c>
      <c r="H360" s="2" t="s">
        <v>491</v>
      </c>
      <c r="I360" s="2" t="s">
        <v>913</v>
      </c>
      <c r="J360" s="2" t="s">
        <v>2186</v>
      </c>
      <c r="K360" s="2" t="s">
        <v>375</v>
      </c>
      <c r="L360" s="2" t="s">
        <v>2289</v>
      </c>
      <c r="M360" s="2" t="s">
        <v>2248</v>
      </c>
      <c r="N360" s="2" t="s">
        <v>1950</v>
      </c>
      <c r="O360" s="2">
        <v>7728.0</v>
      </c>
      <c r="P360" s="2">
        <v>1.0</v>
      </c>
      <c r="Q360" s="2" t="s">
        <v>378</v>
      </c>
      <c r="R360" s="2" t="s">
        <v>50</v>
      </c>
      <c r="S360" s="2">
        <v>2.0</v>
      </c>
      <c r="T360" s="2" t="s">
        <v>2200</v>
      </c>
      <c r="U360" s="2">
        <v>2.0</v>
      </c>
      <c r="V360" s="2" t="s">
        <v>496</v>
      </c>
      <c r="W360" s="2" t="s">
        <v>2290</v>
      </c>
      <c r="X360" s="2" t="s">
        <v>50</v>
      </c>
      <c r="Y360" s="2" t="s">
        <v>50</v>
      </c>
      <c r="Z360" s="2">
        <v>910.0</v>
      </c>
      <c r="AA360" s="2" t="s">
        <v>50</v>
      </c>
      <c r="AB360" s="2" t="s">
        <v>380</v>
      </c>
      <c r="AC360" s="2" t="s">
        <v>1991</v>
      </c>
      <c r="AD360" s="2" t="s">
        <v>1432</v>
      </c>
      <c r="AE360" s="2" t="s">
        <v>1433</v>
      </c>
      <c r="AF360" s="2" t="s">
        <v>1434</v>
      </c>
      <c r="AG360" s="2" t="s">
        <v>50</v>
      </c>
      <c r="AH360" s="2">
        <v>97231.0</v>
      </c>
      <c r="AI360" s="2" t="s">
        <v>1435</v>
      </c>
      <c r="AJ360" s="2" t="s">
        <v>1953</v>
      </c>
      <c r="AK360" s="2" t="s">
        <v>50</v>
      </c>
      <c r="AL360" s="2" t="s">
        <v>382</v>
      </c>
    </row>
    <row r="361" ht="15.75" customHeight="1">
      <c r="A361" s="2" t="s">
        <v>2291</v>
      </c>
      <c r="B361" s="2" t="s">
        <v>1953</v>
      </c>
      <c r="C361" s="2" t="s">
        <v>50</v>
      </c>
      <c r="D361" s="2" t="s">
        <v>294</v>
      </c>
      <c r="E361" s="3">
        <v>40491.0</v>
      </c>
      <c r="F361" s="2">
        <v>16192.0</v>
      </c>
      <c r="G361" s="2">
        <v>7360.0</v>
      </c>
      <c r="H361" s="2" t="s">
        <v>491</v>
      </c>
      <c r="I361" s="2" t="s">
        <v>913</v>
      </c>
      <c r="J361" s="2" t="s">
        <v>2186</v>
      </c>
      <c r="K361" s="2" t="s">
        <v>375</v>
      </c>
      <c r="L361" s="2" t="s">
        <v>2292</v>
      </c>
      <c r="M361" s="2" t="s">
        <v>2248</v>
      </c>
      <c r="N361" s="2" t="s">
        <v>1950</v>
      </c>
      <c r="O361" s="2">
        <v>7728.0</v>
      </c>
      <c r="P361" s="2">
        <v>1.0</v>
      </c>
      <c r="Q361" s="2" t="s">
        <v>378</v>
      </c>
      <c r="R361" s="2" t="s">
        <v>50</v>
      </c>
      <c r="S361" s="2">
        <v>4.0</v>
      </c>
      <c r="T361" s="2" t="s">
        <v>2200</v>
      </c>
      <c r="U361" s="2">
        <v>6.0</v>
      </c>
      <c r="V361" s="2" t="s">
        <v>496</v>
      </c>
      <c r="W361" s="2" t="s">
        <v>2293</v>
      </c>
      <c r="X361" s="2" t="s">
        <v>50</v>
      </c>
      <c r="Y361" s="2" t="s">
        <v>50</v>
      </c>
      <c r="Z361" s="2">
        <v>910.0</v>
      </c>
      <c r="AA361" s="2" t="s">
        <v>50</v>
      </c>
      <c r="AB361" s="2" t="s">
        <v>380</v>
      </c>
      <c r="AC361" s="2" t="s">
        <v>1991</v>
      </c>
      <c r="AD361" s="2" t="s">
        <v>1432</v>
      </c>
      <c r="AE361" s="2" t="s">
        <v>1433</v>
      </c>
      <c r="AF361" s="2" t="s">
        <v>1434</v>
      </c>
      <c r="AG361" s="2" t="s">
        <v>50</v>
      </c>
      <c r="AH361" s="2">
        <v>97231.0</v>
      </c>
      <c r="AI361" s="2" t="s">
        <v>1435</v>
      </c>
      <c r="AJ361" s="2" t="s">
        <v>1953</v>
      </c>
      <c r="AK361" s="2" t="s">
        <v>50</v>
      </c>
      <c r="AL361" s="2" t="s">
        <v>382</v>
      </c>
    </row>
    <row r="362" ht="15.75" customHeight="1">
      <c r="A362" s="2" t="s">
        <v>2294</v>
      </c>
      <c r="B362" s="2" t="s">
        <v>1953</v>
      </c>
      <c r="C362" s="2" t="s">
        <v>50</v>
      </c>
      <c r="D362" s="2" t="s">
        <v>294</v>
      </c>
      <c r="E362" s="3">
        <v>40491.0</v>
      </c>
      <c r="F362" s="2">
        <v>175626.0</v>
      </c>
      <c r="G362" s="2">
        <v>79830.0</v>
      </c>
      <c r="H362" s="2" t="s">
        <v>491</v>
      </c>
      <c r="I362" s="2" t="s">
        <v>913</v>
      </c>
      <c r="J362" s="2" t="s">
        <v>2186</v>
      </c>
      <c r="K362" s="2" t="s">
        <v>375</v>
      </c>
      <c r="L362" s="2" t="s">
        <v>2295</v>
      </c>
      <c r="M362" s="2" t="s">
        <v>2248</v>
      </c>
      <c r="N362" s="2" t="s">
        <v>1950</v>
      </c>
      <c r="O362" s="2">
        <v>7728.0</v>
      </c>
      <c r="P362" s="2">
        <v>1.0</v>
      </c>
      <c r="Q362" s="2" t="s">
        <v>378</v>
      </c>
      <c r="R362" s="2" t="s">
        <v>50</v>
      </c>
      <c r="S362" s="2">
        <v>43.0</v>
      </c>
      <c r="T362" s="2" t="s">
        <v>84</v>
      </c>
      <c r="U362" s="2">
        <v>69.0</v>
      </c>
      <c r="V362" s="2" t="s">
        <v>496</v>
      </c>
      <c r="W362" s="2" t="s">
        <v>2296</v>
      </c>
      <c r="X362" s="2" t="s">
        <v>50</v>
      </c>
      <c r="Y362" s="2" t="s">
        <v>50</v>
      </c>
      <c r="Z362" s="2">
        <v>910.0</v>
      </c>
      <c r="AA362" s="2" t="s">
        <v>50</v>
      </c>
      <c r="AB362" s="2" t="s">
        <v>380</v>
      </c>
      <c r="AC362" s="2" t="s">
        <v>1991</v>
      </c>
      <c r="AD362" s="2" t="s">
        <v>1432</v>
      </c>
      <c r="AE362" s="2" t="s">
        <v>1433</v>
      </c>
      <c r="AF362" s="2" t="s">
        <v>1434</v>
      </c>
      <c r="AG362" s="2" t="s">
        <v>50</v>
      </c>
      <c r="AH362" s="2">
        <v>97231.0</v>
      </c>
      <c r="AI362" s="2" t="s">
        <v>1435</v>
      </c>
      <c r="AJ362" s="2" t="s">
        <v>1953</v>
      </c>
      <c r="AK362" s="2" t="s">
        <v>50</v>
      </c>
      <c r="AL362" s="2" t="s">
        <v>382</v>
      </c>
    </row>
    <row r="363" ht="15.75" customHeight="1">
      <c r="A363" s="2" t="s">
        <v>2297</v>
      </c>
      <c r="B363" s="2" t="s">
        <v>1953</v>
      </c>
      <c r="C363" s="2" t="s">
        <v>50</v>
      </c>
      <c r="D363" s="2" t="s">
        <v>294</v>
      </c>
      <c r="E363" s="3">
        <v>40491.0</v>
      </c>
      <c r="F363" s="2">
        <v>83358.0</v>
      </c>
      <c r="G363" s="2">
        <v>37890.0</v>
      </c>
      <c r="H363" s="2" t="s">
        <v>491</v>
      </c>
      <c r="I363" s="2" t="s">
        <v>913</v>
      </c>
      <c r="J363" s="2" t="s">
        <v>2186</v>
      </c>
      <c r="K363" s="2" t="s">
        <v>375</v>
      </c>
      <c r="L363" s="2" t="s">
        <v>2298</v>
      </c>
      <c r="M363" s="2" t="s">
        <v>2248</v>
      </c>
      <c r="N363" s="2" t="s">
        <v>1950</v>
      </c>
      <c r="O363" s="2">
        <v>7728.0</v>
      </c>
      <c r="P363" s="2">
        <v>1.0</v>
      </c>
      <c r="Q363" s="2" t="s">
        <v>378</v>
      </c>
      <c r="R363" s="2" t="s">
        <v>50</v>
      </c>
      <c r="S363" s="2">
        <v>40.0</v>
      </c>
      <c r="T363" s="2" t="s">
        <v>2200</v>
      </c>
      <c r="U363" s="2">
        <v>33.0</v>
      </c>
      <c r="V363" s="2" t="s">
        <v>496</v>
      </c>
      <c r="W363" s="2" t="s">
        <v>2299</v>
      </c>
      <c r="X363" s="2" t="s">
        <v>50</v>
      </c>
      <c r="Y363" s="2" t="s">
        <v>50</v>
      </c>
      <c r="Z363" s="2">
        <v>910.0</v>
      </c>
      <c r="AA363" s="2" t="s">
        <v>50</v>
      </c>
      <c r="AB363" s="2" t="s">
        <v>380</v>
      </c>
      <c r="AC363" s="2" t="s">
        <v>1991</v>
      </c>
      <c r="AD363" s="2" t="s">
        <v>1432</v>
      </c>
      <c r="AE363" s="2" t="s">
        <v>1433</v>
      </c>
      <c r="AF363" s="2" t="s">
        <v>1434</v>
      </c>
      <c r="AG363" s="2" t="s">
        <v>50</v>
      </c>
      <c r="AH363" s="2">
        <v>97231.0</v>
      </c>
      <c r="AI363" s="2" t="s">
        <v>1435</v>
      </c>
      <c r="AJ363" s="2" t="s">
        <v>1953</v>
      </c>
      <c r="AK363" s="2" t="s">
        <v>50</v>
      </c>
      <c r="AL363" s="2" t="s">
        <v>382</v>
      </c>
    </row>
    <row r="364" ht="15.75" customHeight="1">
      <c r="A364" s="2" t="s">
        <v>2300</v>
      </c>
      <c r="B364" s="2" t="s">
        <v>1953</v>
      </c>
      <c r="C364" s="2" t="s">
        <v>50</v>
      </c>
      <c r="D364" s="2" t="s">
        <v>294</v>
      </c>
      <c r="E364" s="3">
        <v>40491.0</v>
      </c>
      <c r="F364" s="2">
        <v>75394.0</v>
      </c>
      <c r="G364" s="2">
        <v>34270.0</v>
      </c>
      <c r="H364" s="2" t="s">
        <v>491</v>
      </c>
      <c r="I364" s="2" t="s">
        <v>913</v>
      </c>
      <c r="J364" s="2" t="s">
        <v>2186</v>
      </c>
      <c r="K364" s="2" t="s">
        <v>375</v>
      </c>
      <c r="L364" s="2" t="s">
        <v>2301</v>
      </c>
      <c r="M364" s="2" t="s">
        <v>2248</v>
      </c>
      <c r="N364" s="2" t="s">
        <v>1950</v>
      </c>
      <c r="O364" s="2">
        <v>7728.0</v>
      </c>
      <c r="P364" s="2">
        <v>1.0</v>
      </c>
      <c r="Q364" s="2" t="s">
        <v>378</v>
      </c>
      <c r="R364" s="2" t="s">
        <v>50</v>
      </c>
      <c r="S364" s="2">
        <v>26.0</v>
      </c>
      <c r="T364" s="2" t="s">
        <v>84</v>
      </c>
      <c r="U364" s="2">
        <v>30.0</v>
      </c>
      <c r="V364" s="2" t="s">
        <v>496</v>
      </c>
      <c r="W364" s="2" t="s">
        <v>2302</v>
      </c>
      <c r="X364" s="2" t="s">
        <v>50</v>
      </c>
      <c r="Y364" s="2" t="s">
        <v>50</v>
      </c>
      <c r="Z364" s="2">
        <v>910.0</v>
      </c>
      <c r="AA364" s="2" t="s">
        <v>50</v>
      </c>
      <c r="AB364" s="2" t="s">
        <v>380</v>
      </c>
      <c r="AC364" s="2" t="s">
        <v>1991</v>
      </c>
      <c r="AD364" s="2" t="s">
        <v>1432</v>
      </c>
      <c r="AE364" s="2" t="s">
        <v>1433</v>
      </c>
      <c r="AF364" s="2" t="s">
        <v>1434</v>
      </c>
      <c r="AG364" s="2" t="s">
        <v>50</v>
      </c>
      <c r="AH364" s="2">
        <v>97231.0</v>
      </c>
      <c r="AI364" s="2" t="s">
        <v>1435</v>
      </c>
      <c r="AJ364" s="2" t="s">
        <v>1953</v>
      </c>
      <c r="AK364" s="2" t="s">
        <v>50</v>
      </c>
      <c r="AL364" s="2" t="s">
        <v>382</v>
      </c>
    </row>
    <row r="365" ht="15.75" customHeight="1">
      <c r="A365" s="2" t="s">
        <v>2303</v>
      </c>
      <c r="B365" s="2" t="s">
        <v>1953</v>
      </c>
      <c r="C365" s="2" t="s">
        <v>50</v>
      </c>
      <c r="D365" s="2" t="s">
        <v>294</v>
      </c>
      <c r="E365" s="3">
        <v>40491.0</v>
      </c>
      <c r="F365" s="2">
        <v>10868.0</v>
      </c>
      <c r="G365" s="2">
        <v>4940.0</v>
      </c>
      <c r="H365" s="2" t="s">
        <v>491</v>
      </c>
      <c r="I365" s="2" t="s">
        <v>913</v>
      </c>
      <c r="J365" s="2" t="s">
        <v>2186</v>
      </c>
      <c r="K365" s="2" t="s">
        <v>375</v>
      </c>
      <c r="L365" s="2" t="s">
        <v>2304</v>
      </c>
      <c r="M365" s="2" t="s">
        <v>2248</v>
      </c>
      <c r="N365" s="2" t="s">
        <v>1950</v>
      </c>
      <c r="O365" s="2">
        <v>7728.0</v>
      </c>
      <c r="P365" s="2">
        <v>1.0</v>
      </c>
      <c r="Q365" s="2" t="s">
        <v>378</v>
      </c>
      <c r="R365" s="2" t="s">
        <v>50</v>
      </c>
      <c r="S365" s="2">
        <v>6.0</v>
      </c>
      <c r="T365" s="2" t="s">
        <v>84</v>
      </c>
      <c r="U365" s="2">
        <v>4.0</v>
      </c>
      <c r="V365" s="2" t="s">
        <v>496</v>
      </c>
      <c r="W365" s="2" t="s">
        <v>2305</v>
      </c>
      <c r="X365" s="2" t="s">
        <v>50</v>
      </c>
      <c r="Y365" s="2" t="s">
        <v>50</v>
      </c>
      <c r="Z365" s="2">
        <v>910.0</v>
      </c>
      <c r="AA365" s="2" t="s">
        <v>50</v>
      </c>
      <c r="AB365" s="2" t="s">
        <v>380</v>
      </c>
      <c r="AC365" s="2" t="s">
        <v>1991</v>
      </c>
      <c r="AD365" s="2" t="s">
        <v>1432</v>
      </c>
      <c r="AE365" s="2" t="s">
        <v>1433</v>
      </c>
      <c r="AF365" s="2" t="s">
        <v>1434</v>
      </c>
      <c r="AG365" s="2" t="s">
        <v>50</v>
      </c>
      <c r="AH365" s="2">
        <v>97231.0</v>
      </c>
      <c r="AI365" s="2" t="s">
        <v>1435</v>
      </c>
      <c r="AJ365" s="2" t="s">
        <v>1953</v>
      </c>
      <c r="AK365" s="2" t="s">
        <v>50</v>
      </c>
      <c r="AL365" s="2" t="s">
        <v>382</v>
      </c>
    </row>
    <row r="366" ht="15.75" customHeight="1">
      <c r="A366" s="2" t="s">
        <v>2306</v>
      </c>
      <c r="B366" s="2" t="s">
        <v>1953</v>
      </c>
      <c r="C366" s="2" t="s">
        <v>50</v>
      </c>
      <c r="D366" s="2" t="s">
        <v>294</v>
      </c>
      <c r="E366" s="3">
        <v>40491.0</v>
      </c>
      <c r="F366" s="2">
        <v>4818.0</v>
      </c>
      <c r="G366" s="2">
        <v>2190.0</v>
      </c>
      <c r="H366" s="2" t="s">
        <v>491</v>
      </c>
      <c r="I366" s="2" t="s">
        <v>913</v>
      </c>
      <c r="J366" s="2" t="s">
        <v>2186</v>
      </c>
      <c r="K366" s="2" t="s">
        <v>375</v>
      </c>
      <c r="L366" s="2" t="s">
        <v>2307</v>
      </c>
      <c r="M366" s="2" t="s">
        <v>2248</v>
      </c>
      <c r="N366" s="2" t="s">
        <v>1950</v>
      </c>
      <c r="O366" s="2">
        <v>7728.0</v>
      </c>
      <c r="P366" s="2">
        <v>1.0</v>
      </c>
      <c r="Q366" s="2" t="s">
        <v>378</v>
      </c>
      <c r="R366" s="2" t="s">
        <v>50</v>
      </c>
      <c r="S366" s="2">
        <v>2.0</v>
      </c>
      <c r="T366" s="2" t="s">
        <v>84</v>
      </c>
      <c r="U366" s="2">
        <v>2.0</v>
      </c>
      <c r="V366" s="2" t="s">
        <v>496</v>
      </c>
      <c r="W366" s="2" t="s">
        <v>2308</v>
      </c>
      <c r="X366" s="2" t="s">
        <v>50</v>
      </c>
      <c r="Y366" s="2" t="s">
        <v>50</v>
      </c>
      <c r="Z366" s="2">
        <v>910.0</v>
      </c>
      <c r="AA366" s="2" t="s">
        <v>50</v>
      </c>
      <c r="AB366" s="2" t="s">
        <v>380</v>
      </c>
      <c r="AC366" s="2" t="s">
        <v>1991</v>
      </c>
      <c r="AD366" s="2" t="s">
        <v>1432</v>
      </c>
      <c r="AE366" s="2" t="s">
        <v>1433</v>
      </c>
      <c r="AF366" s="2" t="s">
        <v>1434</v>
      </c>
      <c r="AG366" s="2" t="s">
        <v>50</v>
      </c>
      <c r="AH366" s="2">
        <v>97231.0</v>
      </c>
      <c r="AI366" s="2" t="s">
        <v>1435</v>
      </c>
      <c r="AJ366" s="2" t="s">
        <v>1953</v>
      </c>
      <c r="AK366" s="2" t="s">
        <v>50</v>
      </c>
      <c r="AL366" s="2" t="s">
        <v>382</v>
      </c>
    </row>
    <row r="367" ht="15.75" customHeight="1">
      <c r="A367" s="2" t="s">
        <v>2309</v>
      </c>
      <c r="B367" s="2" t="s">
        <v>1953</v>
      </c>
      <c r="C367" s="2" t="s">
        <v>50</v>
      </c>
      <c r="D367" s="2" t="s">
        <v>294</v>
      </c>
      <c r="E367" s="3">
        <v>40491.0</v>
      </c>
      <c r="F367" s="2">
        <v>20020.0</v>
      </c>
      <c r="G367" s="2">
        <v>9100.0</v>
      </c>
      <c r="H367" s="2" t="s">
        <v>491</v>
      </c>
      <c r="I367" s="2" t="s">
        <v>913</v>
      </c>
      <c r="J367" s="2" t="s">
        <v>2186</v>
      </c>
      <c r="K367" s="2" t="s">
        <v>375</v>
      </c>
      <c r="L367" s="2" t="s">
        <v>2310</v>
      </c>
      <c r="M367" s="2" t="s">
        <v>2248</v>
      </c>
      <c r="N367" s="2" t="s">
        <v>1950</v>
      </c>
      <c r="O367" s="2">
        <v>7728.0</v>
      </c>
      <c r="P367" s="2">
        <v>1.0</v>
      </c>
      <c r="Q367" s="2" t="s">
        <v>378</v>
      </c>
      <c r="R367" s="2" t="s">
        <v>50</v>
      </c>
      <c r="S367" s="2">
        <v>8.0</v>
      </c>
      <c r="T367" s="2" t="s">
        <v>84</v>
      </c>
      <c r="U367" s="2">
        <v>8.0</v>
      </c>
      <c r="V367" s="2" t="s">
        <v>496</v>
      </c>
      <c r="W367" s="2" t="s">
        <v>2311</v>
      </c>
      <c r="X367" s="2" t="s">
        <v>50</v>
      </c>
      <c r="Y367" s="2" t="s">
        <v>50</v>
      </c>
      <c r="Z367" s="2">
        <v>910.0</v>
      </c>
      <c r="AA367" s="2" t="s">
        <v>50</v>
      </c>
      <c r="AB367" s="2" t="s">
        <v>380</v>
      </c>
      <c r="AC367" s="2" t="s">
        <v>1991</v>
      </c>
      <c r="AD367" s="2" t="s">
        <v>1432</v>
      </c>
      <c r="AE367" s="2" t="s">
        <v>1433</v>
      </c>
      <c r="AF367" s="2" t="s">
        <v>1434</v>
      </c>
      <c r="AG367" s="2" t="s">
        <v>50</v>
      </c>
      <c r="AH367" s="2">
        <v>97231.0</v>
      </c>
      <c r="AI367" s="2" t="s">
        <v>1435</v>
      </c>
      <c r="AJ367" s="2" t="s">
        <v>1953</v>
      </c>
      <c r="AK367" s="2" t="s">
        <v>50</v>
      </c>
      <c r="AL367" s="2" t="s">
        <v>382</v>
      </c>
    </row>
    <row r="368" ht="15.75" customHeight="1">
      <c r="A368" s="2" t="s">
        <v>2312</v>
      </c>
      <c r="B368" s="2" t="s">
        <v>1953</v>
      </c>
      <c r="C368" s="2" t="s">
        <v>50</v>
      </c>
      <c r="D368" s="2" t="s">
        <v>294</v>
      </c>
      <c r="E368" s="3">
        <v>40491.0</v>
      </c>
      <c r="F368" s="2">
        <v>24618.0</v>
      </c>
      <c r="G368" s="2">
        <v>11190.0</v>
      </c>
      <c r="H368" s="2" t="s">
        <v>491</v>
      </c>
      <c r="I368" s="2" t="s">
        <v>913</v>
      </c>
      <c r="J368" s="2" t="s">
        <v>2186</v>
      </c>
      <c r="K368" s="2" t="s">
        <v>375</v>
      </c>
      <c r="L368" s="2" t="s">
        <v>2313</v>
      </c>
      <c r="M368" s="2" t="s">
        <v>2248</v>
      </c>
      <c r="N368" s="2" t="s">
        <v>1950</v>
      </c>
      <c r="O368" s="2">
        <v>7728.0</v>
      </c>
      <c r="P368" s="2">
        <v>1.0</v>
      </c>
      <c r="Q368" s="2" t="s">
        <v>378</v>
      </c>
      <c r="R368" s="2" t="s">
        <v>50</v>
      </c>
      <c r="S368" s="2">
        <v>8.0</v>
      </c>
      <c r="T368" s="2" t="s">
        <v>84</v>
      </c>
      <c r="U368" s="2">
        <v>10.0</v>
      </c>
      <c r="V368" s="2" t="s">
        <v>496</v>
      </c>
      <c r="W368" s="2" t="s">
        <v>2314</v>
      </c>
      <c r="X368" s="2" t="s">
        <v>50</v>
      </c>
      <c r="Y368" s="2" t="s">
        <v>50</v>
      </c>
      <c r="Z368" s="2">
        <v>910.0</v>
      </c>
      <c r="AA368" s="2" t="s">
        <v>50</v>
      </c>
      <c r="AB368" s="2" t="s">
        <v>380</v>
      </c>
      <c r="AC368" s="2" t="s">
        <v>1991</v>
      </c>
      <c r="AD368" s="2" t="s">
        <v>1432</v>
      </c>
      <c r="AE368" s="2" t="s">
        <v>1433</v>
      </c>
      <c r="AF368" s="2" t="s">
        <v>1434</v>
      </c>
      <c r="AG368" s="2" t="s">
        <v>50</v>
      </c>
      <c r="AH368" s="2">
        <v>97231.0</v>
      </c>
      <c r="AI368" s="2" t="s">
        <v>1435</v>
      </c>
      <c r="AJ368" s="2" t="s">
        <v>1953</v>
      </c>
      <c r="AK368" s="2" t="s">
        <v>50</v>
      </c>
      <c r="AL368" s="2" t="s">
        <v>382</v>
      </c>
    </row>
    <row r="369" ht="15.75" customHeight="1">
      <c r="A369" s="2" t="s">
        <v>2315</v>
      </c>
      <c r="B369" s="2" t="s">
        <v>1953</v>
      </c>
      <c r="C369" s="2" t="s">
        <v>50</v>
      </c>
      <c r="D369" s="2" t="s">
        <v>294</v>
      </c>
      <c r="E369" s="3">
        <v>40491.0</v>
      </c>
      <c r="F369" s="2">
        <v>198242.0</v>
      </c>
      <c r="G369" s="2">
        <v>90110.0</v>
      </c>
      <c r="H369" s="2" t="s">
        <v>491</v>
      </c>
      <c r="I369" s="2" t="s">
        <v>913</v>
      </c>
      <c r="J369" s="2" t="s">
        <v>2186</v>
      </c>
      <c r="K369" s="2" t="s">
        <v>375</v>
      </c>
      <c r="L369" s="2" t="s">
        <v>2316</v>
      </c>
      <c r="M369" s="2" t="s">
        <v>2248</v>
      </c>
      <c r="N369" s="2" t="s">
        <v>1950</v>
      </c>
      <c r="O369" s="2">
        <v>7728.0</v>
      </c>
      <c r="P369" s="2">
        <v>1.0</v>
      </c>
      <c r="Q369" s="2" t="s">
        <v>378</v>
      </c>
      <c r="R369" s="2" t="s">
        <v>50</v>
      </c>
      <c r="S369" s="2">
        <v>64.0</v>
      </c>
      <c r="T369" s="2" t="s">
        <v>84</v>
      </c>
      <c r="U369" s="2">
        <v>78.0</v>
      </c>
      <c r="V369" s="2" t="s">
        <v>496</v>
      </c>
      <c r="W369" s="2" t="s">
        <v>2317</v>
      </c>
      <c r="X369" s="2" t="s">
        <v>50</v>
      </c>
      <c r="Y369" s="2" t="s">
        <v>50</v>
      </c>
      <c r="Z369" s="2">
        <v>910.0</v>
      </c>
      <c r="AA369" s="2" t="s">
        <v>50</v>
      </c>
      <c r="AB369" s="2" t="s">
        <v>380</v>
      </c>
      <c r="AC369" s="2" t="s">
        <v>1991</v>
      </c>
      <c r="AD369" s="2" t="s">
        <v>1432</v>
      </c>
      <c r="AE369" s="2" t="s">
        <v>1433</v>
      </c>
      <c r="AF369" s="2" t="s">
        <v>1434</v>
      </c>
      <c r="AG369" s="2" t="s">
        <v>50</v>
      </c>
      <c r="AH369" s="2">
        <v>97231.0</v>
      </c>
      <c r="AI369" s="2" t="s">
        <v>1435</v>
      </c>
      <c r="AJ369" s="2" t="s">
        <v>1953</v>
      </c>
      <c r="AK369" s="2" t="s">
        <v>50</v>
      </c>
      <c r="AL369" s="2" t="s">
        <v>382</v>
      </c>
    </row>
    <row r="370" ht="15.75" customHeight="1">
      <c r="A370" s="2" t="s">
        <v>2318</v>
      </c>
      <c r="B370" s="2" t="s">
        <v>1953</v>
      </c>
      <c r="C370" s="2" t="s">
        <v>50</v>
      </c>
      <c r="D370" s="2" t="s">
        <v>294</v>
      </c>
      <c r="E370" s="3">
        <v>40491.0</v>
      </c>
      <c r="F370" s="2">
        <v>289344.0</v>
      </c>
      <c r="G370" s="2">
        <v>131520.0</v>
      </c>
      <c r="H370" s="2" t="s">
        <v>491</v>
      </c>
      <c r="I370" s="2" t="s">
        <v>913</v>
      </c>
      <c r="J370" s="2" t="s">
        <v>2186</v>
      </c>
      <c r="K370" s="2" t="s">
        <v>375</v>
      </c>
      <c r="L370" s="2" t="s">
        <v>2187</v>
      </c>
      <c r="M370" s="2" t="s">
        <v>2248</v>
      </c>
      <c r="N370" s="2" t="s">
        <v>1950</v>
      </c>
      <c r="O370" s="2">
        <v>7728.0</v>
      </c>
      <c r="P370" s="2">
        <v>1.0</v>
      </c>
      <c r="Q370" s="2" t="s">
        <v>378</v>
      </c>
      <c r="R370" s="2" t="s">
        <v>50</v>
      </c>
      <c r="S370" s="2">
        <v>86.0</v>
      </c>
      <c r="T370" s="2" t="s">
        <v>84</v>
      </c>
      <c r="U370" s="2">
        <v>114.0</v>
      </c>
      <c r="V370" s="2" t="s">
        <v>496</v>
      </c>
      <c r="W370" s="2" t="s">
        <v>2319</v>
      </c>
      <c r="X370" s="2" t="s">
        <v>50</v>
      </c>
      <c r="Y370" s="2" t="s">
        <v>50</v>
      </c>
      <c r="Z370" s="2">
        <v>910.0</v>
      </c>
      <c r="AA370" s="2" t="s">
        <v>50</v>
      </c>
      <c r="AB370" s="2" t="s">
        <v>380</v>
      </c>
      <c r="AC370" s="2" t="s">
        <v>1991</v>
      </c>
      <c r="AD370" s="2" t="s">
        <v>1432</v>
      </c>
      <c r="AE370" s="2" t="s">
        <v>1433</v>
      </c>
      <c r="AF370" s="2" t="s">
        <v>1434</v>
      </c>
      <c r="AG370" s="2" t="s">
        <v>50</v>
      </c>
      <c r="AH370" s="2">
        <v>97231.0</v>
      </c>
      <c r="AI370" s="2" t="s">
        <v>1435</v>
      </c>
      <c r="AJ370" s="2" t="s">
        <v>1953</v>
      </c>
      <c r="AK370" s="2" t="s">
        <v>50</v>
      </c>
      <c r="AL370" s="2" t="s">
        <v>382</v>
      </c>
    </row>
    <row r="371" ht="15.75" customHeight="1">
      <c r="A371" s="2" t="s">
        <v>2320</v>
      </c>
      <c r="B371" s="2" t="s">
        <v>1953</v>
      </c>
      <c r="C371" s="2" t="s">
        <v>50</v>
      </c>
      <c r="D371" s="2" t="s">
        <v>294</v>
      </c>
      <c r="E371" s="3">
        <v>40491.0</v>
      </c>
      <c r="F371" s="2">
        <v>25036.0</v>
      </c>
      <c r="G371" s="2">
        <v>11380.0</v>
      </c>
      <c r="H371" s="2" t="s">
        <v>491</v>
      </c>
      <c r="I371" s="2" t="s">
        <v>913</v>
      </c>
      <c r="J371" s="2" t="s">
        <v>2186</v>
      </c>
      <c r="K371" s="2" t="s">
        <v>375</v>
      </c>
      <c r="L371" s="2" t="s">
        <v>2321</v>
      </c>
      <c r="M371" s="2" t="s">
        <v>2248</v>
      </c>
      <c r="N371" s="2" t="s">
        <v>1950</v>
      </c>
      <c r="O371" s="2">
        <v>7728.0</v>
      </c>
      <c r="P371" s="2">
        <v>1.0</v>
      </c>
      <c r="Q371" s="2" t="s">
        <v>378</v>
      </c>
      <c r="R371" s="2" t="s">
        <v>50</v>
      </c>
      <c r="S371" s="2">
        <v>10.0</v>
      </c>
      <c r="T371" s="2" t="s">
        <v>84</v>
      </c>
      <c r="U371" s="2">
        <v>10.0</v>
      </c>
      <c r="V371" s="2" t="s">
        <v>496</v>
      </c>
      <c r="W371" s="2" t="s">
        <v>2322</v>
      </c>
      <c r="X371" s="2" t="s">
        <v>50</v>
      </c>
      <c r="Y371" s="2" t="s">
        <v>50</v>
      </c>
      <c r="Z371" s="2">
        <v>910.0</v>
      </c>
      <c r="AA371" s="2" t="s">
        <v>50</v>
      </c>
      <c r="AB371" s="2" t="s">
        <v>380</v>
      </c>
      <c r="AC371" s="2" t="s">
        <v>1991</v>
      </c>
      <c r="AD371" s="2" t="s">
        <v>1432</v>
      </c>
      <c r="AE371" s="2" t="s">
        <v>1433</v>
      </c>
      <c r="AF371" s="2" t="s">
        <v>1434</v>
      </c>
      <c r="AG371" s="2" t="s">
        <v>50</v>
      </c>
      <c r="AH371" s="2">
        <v>97231.0</v>
      </c>
      <c r="AI371" s="2" t="s">
        <v>1435</v>
      </c>
      <c r="AJ371" s="2" t="s">
        <v>1953</v>
      </c>
      <c r="AK371" s="2" t="s">
        <v>50</v>
      </c>
      <c r="AL371" s="2" t="s">
        <v>382</v>
      </c>
    </row>
    <row r="372" ht="15.75" hidden="1" customHeight="1">
      <c r="A372" s="2" t="s">
        <v>2323</v>
      </c>
      <c r="B372" s="2" t="s">
        <v>40</v>
      </c>
      <c r="C372" s="2" t="s">
        <v>40</v>
      </c>
      <c r="D372" s="2" t="s">
        <v>1332</v>
      </c>
      <c r="E372" s="3">
        <v>40456.0</v>
      </c>
      <c r="F372" s="2">
        <v>208573.0</v>
      </c>
      <c r="G372" s="2">
        <v>94806.0</v>
      </c>
      <c r="H372" s="2" t="s">
        <v>42</v>
      </c>
      <c r="I372" s="2" t="s">
        <v>957</v>
      </c>
      <c r="J372" s="2" t="s">
        <v>2324</v>
      </c>
      <c r="K372" s="2" t="s">
        <v>45</v>
      </c>
      <c r="L372" s="2" t="s">
        <v>2325</v>
      </c>
      <c r="M372" s="2" t="s">
        <v>1055</v>
      </c>
      <c r="N372" s="2" t="s">
        <v>2326</v>
      </c>
      <c r="O372" s="2">
        <v>7728.0</v>
      </c>
      <c r="P372" s="2">
        <v>5.0</v>
      </c>
      <c r="Q372" s="2" t="s">
        <v>2327</v>
      </c>
      <c r="R372" s="2" t="s">
        <v>50</v>
      </c>
      <c r="S372" s="2">
        <v>80.0</v>
      </c>
      <c r="T372" s="2" t="s">
        <v>119</v>
      </c>
      <c r="U372" s="2">
        <v>0.0</v>
      </c>
      <c r="V372" s="2" t="s">
        <v>50</v>
      </c>
      <c r="W372" s="2" t="s">
        <v>2328</v>
      </c>
      <c r="X372" s="2" t="s">
        <v>53</v>
      </c>
      <c r="Y372" s="2" t="s">
        <v>2329</v>
      </c>
      <c r="Z372" s="2" t="s">
        <v>2330</v>
      </c>
      <c r="AA372" s="2" t="s">
        <v>2331</v>
      </c>
      <c r="AB372" s="2" t="s">
        <v>746</v>
      </c>
      <c r="AC372" s="2" t="s">
        <v>1991</v>
      </c>
      <c r="AD372" s="2" t="s">
        <v>1340</v>
      </c>
      <c r="AE372" s="2" t="s">
        <v>1341</v>
      </c>
      <c r="AF372" s="2" t="s">
        <v>1342</v>
      </c>
      <c r="AG372" s="2" t="s">
        <v>50</v>
      </c>
      <c r="AH372" s="2" t="s">
        <v>50</v>
      </c>
      <c r="AI372" s="2" t="s">
        <v>1343</v>
      </c>
      <c r="AJ372" s="2" t="s">
        <v>40</v>
      </c>
      <c r="AK372" s="2" t="s">
        <v>50</v>
      </c>
      <c r="AL372" s="2" t="s">
        <v>1611</v>
      </c>
    </row>
    <row r="373" ht="15.75" customHeight="1">
      <c r="A373" s="2" t="s">
        <v>2332</v>
      </c>
      <c r="B373" s="2" t="s">
        <v>1953</v>
      </c>
      <c r="C373" s="2" t="s">
        <v>50</v>
      </c>
      <c r="D373" s="2" t="s">
        <v>1666</v>
      </c>
      <c r="E373" s="3">
        <v>40414.0</v>
      </c>
      <c r="F373" s="2">
        <v>33000.0</v>
      </c>
      <c r="G373" s="2">
        <v>15000.0</v>
      </c>
      <c r="H373" s="2" t="s">
        <v>491</v>
      </c>
      <c r="I373" s="2" t="s">
        <v>2333</v>
      </c>
      <c r="J373" s="2" t="s">
        <v>2186</v>
      </c>
      <c r="K373" s="2" t="s">
        <v>375</v>
      </c>
      <c r="L373" s="2" t="s">
        <v>2334</v>
      </c>
      <c r="M373" s="2" t="s">
        <v>1954</v>
      </c>
      <c r="N373" s="2" t="s">
        <v>2335</v>
      </c>
      <c r="O373" s="2">
        <v>7728.0</v>
      </c>
      <c r="P373" s="2">
        <v>1.0</v>
      </c>
      <c r="Q373" s="2" t="s">
        <v>378</v>
      </c>
      <c r="R373" s="2" t="s">
        <v>50</v>
      </c>
      <c r="S373" s="2">
        <v>29.0</v>
      </c>
      <c r="T373" s="2" t="s">
        <v>2200</v>
      </c>
      <c r="U373" s="2">
        <v>0.0</v>
      </c>
      <c r="V373" s="2" t="s">
        <v>50</v>
      </c>
      <c r="W373" s="2" t="s">
        <v>2336</v>
      </c>
      <c r="X373" s="2" t="s">
        <v>50</v>
      </c>
      <c r="Y373" s="2" t="s">
        <v>50</v>
      </c>
      <c r="Z373" s="2">
        <v>1007.0</v>
      </c>
      <c r="AA373" s="2" t="s">
        <v>50</v>
      </c>
      <c r="AB373" s="2" t="s">
        <v>380</v>
      </c>
      <c r="AC373" s="2" t="s">
        <v>1991</v>
      </c>
      <c r="AD373" s="2" t="s">
        <v>1432</v>
      </c>
      <c r="AE373" s="2" t="s">
        <v>1433</v>
      </c>
      <c r="AF373" s="2" t="s">
        <v>1434</v>
      </c>
      <c r="AG373" s="2" t="s">
        <v>50</v>
      </c>
      <c r="AH373" s="2">
        <v>97231.0</v>
      </c>
      <c r="AI373" s="2" t="s">
        <v>1435</v>
      </c>
      <c r="AJ373" s="2" t="s">
        <v>1953</v>
      </c>
      <c r="AK373" s="2" t="s">
        <v>50</v>
      </c>
      <c r="AL373" s="2" t="s">
        <v>382</v>
      </c>
    </row>
    <row r="374" ht="15.75" customHeight="1">
      <c r="A374" s="2" t="s">
        <v>2337</v>
      </c>
      <c r="B374" s="2" t="s">
        <v>1953</v>
      </c>
      <c r="C374" s="2" t="s">
        <v>50</v>
      </c>
      <c r="D374" s="2" t="s">
        <v>294</v>
      </c>
      <c r="E374" s="3">
        <v>40406.0</v>
      </c>
      <c r="F374" s="2">
        <v>55704.0</v>
      </c>
      <c r="G374" s="2">
        <v>25320.0</v>
      </c>
      <c r="H374" s="2" t="s">
        <v>491</v>
      </c>
      <c r="I374" s="2" t="s">
        <v>913</v>
      </c>
      <c r="J374" s="2" t="s">
        <v>2186</v>
      </c>
      <c r="K374" s="2" t="s">
        <v>375</v>
      </c>
      <c r="L374" s="2" t="s">
        <v>2338</v>
      </c>
      <c r="M374" s="2" t="s">
        <v>2248</v>
      </c>
      <c r="N374" s="2" t="s">
        <v>1950</v>
      </c>
      <c r="O374" s="2">
        <v>7728.0</v>
      </c>
      <c r="P374" s="2">
        <v>1.0</v>
      </c>
      <c r="Q374" s="2" t="s">
        <v>378</v>
      </c>
      <c r="R374" s="2" t="s">
        <v>50</v>
      </c>
      <c r="S374" s="2">
        <v>20.0</v>
      </c>
      <c r="T374" s="2" t="s">
        <v>84</v>
      </c>
      <c r="U374" s="2">
        <v>0.0</v>
      </c>
      <c r="V374" s="2" t="s">
        <v>50</v>
      </c>
      <c r="W374" s="2" t="s">
        <v>2339</v>
      </c>
      <c r="X374" s="2" t="s">
        <v>50</v>
      </c>
      <c r="Y374" s="2" t="s">
        <v>50</v>
      </c>
      <c r="Z374" s="2">
        <v>1007.0</v>
      </c>
      <c r="AA374" s="2" t="s">
        <v>50</v>
      </c>
      <c r="AB374" s="2" t="s">
        <v>380</v>
      </c>
      <c r="AC374" s="2" t="s">
        <v>1991</v>
      </c>
      <c r="AD374" s="2" t="s">
        <v>1432</v>
      </c>
      <c r="AE374" s="2" t="s">
        <v>1433</v>
      </c>
      <c r="AF374" s="2" t="s">
        <v>1434</v>
      </c>
      <c r="AG374" s="2" t="s">
        <v>50</v>
      </c>
      <c r="AH374" s="2">
        <v>97231.0</v>
      </c>
      <c r="AI374" s="2" t="s">
        <v>1435</v>
      </c>
      <c r="AJ374" s="2" t="s">
        <v>1953</v>
      </c>
      <c r="AK374" s="2" t="s">
        <v>50</v>
      </c>
      <c r="AL374" s="2" t="s">
        <v>382</v>
      </c>
    </row>
    <row r="375" ht="15.75" customHeight="1">
      <c r="A375" s="2" t="s">
        <v>2340</v>
      </c>
      <c r="B375" s="2" t="s">
        <v>1953</v>
      </c>
      <c r="C375" s="2" t="s">
        <v>50</v>
      </c>
      <c r="D375" s="2" t="s">
        <v>294</v>
      </c>
      <c r="E375" s="3">
        <v>40406.0</v>
      </c>
      <c r="F375" s="2">
        <v>42416.0</v>
      </c>
      <c r="G375" s="2">
        <v>19280.0</v>
      </c>
      <c r="H375" s="2" t="s">
        <v>491</v>
      </c>
      <c r="I375" s="2" t="s">
        <v>913</v>
      </c>
      <c r="J375" s="2" t="s">
        <v>2186</v>
      </c>
      <c r="K375" s="2" t="s">
        <v>375</v>
      </c>
      <c r="L375" s="2" t="s">
        <v>2341</v>
      </c>
      <c r="M375" s="2" t="s">
        <v>2248</v>
      </c>
      <c r="N375" s="2" t="s">
        <v>1950</v>
      </c>
      <c r="O375" s="2">
        <v>7728.0</v>
      </c>
      <c r="P375" s="2">
        <v>1.0</v>
      </c>
      <c r="Q375" s="2" t="s">
        <v>378</v>
      </c>
      <c r="R375" s="2" t="s">
        <v>50</v>
      </c>
      <c r="S375" s="2">
        <v>18.0</v>
      </c>
      <c r="T375" s="2" t="s">
        <v>84</v>
      </c>
      <c r="U375" s="2">
        <v>0.0</v>
      </c>
      <c r="V375" s="2" t="s">
        <v>50</v>
      </c>
      <c r="W375" s="2" t="s">
        <v>2342</v>
      </c>
      <c r="X375" s="2" t="s">
        <v>50</v>
      </c>
      <c r="Y375" s="2" t="s">
        <v>50</v>
      </c>
      <c r="Z375" s="2">
        <v>1007.0</v>
      </c>
      <c r="AA375" s="2" t="s">
        <v>50</v>
      </c>
      <c r="AB375" s="2" t="s">
        <v>380</v>
      </c>
      <c r="AC375" s="2" t="s">
        <v>1991</v>
      </c>
      <c r="AD375" s="2" t="s">
        <v>1432</v>
      </c>
      <c r="AE375" s="2" t="s">
        <v>1433</v>
      </c>
      <c r="AF375" s="2" t="s">
        <v>1434</v>
      </c>
      <c r="AG375" s="2" t="s">
        <v>50</v>
      </c>
      <c r="AH375" s="2">
        <v>97231.0</v>
      </c>
      <c r="AI375" s="2" t="s">
        <v>1435</v>
      </c>
      <c r="AJ375" s="2" t="s">
        <v>1953</v>
      </c>
      <c r="AK375" s="2" t="s">
        <v>50</v>
      </c>
      <c r="AL375" s="2" t="s">
        <v>382</v>
      </c>
    </row>
    <row r="376" ht="15.75" customHeight="1">
      <c r="A376" s="2" t="s">
        <v>2343</v>
      </c>
      <c r="B376" s="2" t="s">
        <v>1953</v>
      </c>
      <c r="C376" s="2" t="s">
        <v>50</v>
      </c>
      <c r="D376" s="2" t="s">
        <v>294</v>
      </c>
      <c r="E376" s="3">
        <v>40406.0</v>
      </c>
      <c r="F376" s="2">
        <v>16764.0</v>
      </c>
      <c r="G376" s="2">
        <v>7620.0</v>
      </c>
      <c r="H376" s="2" t="s">
        <v>491</v>
      </c>
      <c r="I376" s="2" t="s">
        <v>913</v>
      </c>
      <c r="J376" s="2" t="s">
        <v>2186</v>
      </c>
      <c r="K376" s="2" t="s">
        <v>375</v>
      </c>
      <c r="L376" s="2" t="s">
        <v>2344</v>
      </c>
      <c r="M376" s="2" t="s">
        <v>2248</v>
      </c>
      <c r="N376" s="2" t="s">
        <v>1950</v>
      </c>
      <c r="O376" s="2">
        <v>7728.0</v>
      </c>
      <c r="P376" s="2">
        <v>1.0</v>
      </c>
      <c r="Q376" s="2" t="s">
        <v>378</v>
      </c>
      <c r="R376" s="2" t="s">
        <v>50</v>
      </c>
      <c r="S376" s="2">
        <v>5.0</v>
      </c>
      <c r="T376" s="2" t="s">
        <v>84</v>
      </c>
      <c r="U376" s="2">
        <v>0.0</v>
      </c>
      <c r="V376" s="2" t="s">
        <v>50</v>
      </c>
      <c r="W376" s="2" t="s">
        <v>2345</v>
      </c>
      <c r="X376" s="2" t="s">
        <v>50</v>
      </c>
      <c r="Y376" s="2" t="s">
        <v>50</v>
      </c>
      <c r="Z376" s="2">
        <v>1007.0</v>
      </c>
      <c r="AA376" s="2" t="s">
        <v>50</v>
      </c>
      <c r="AB376" s="2" t="s">
        <v>380</v>
      </c>
      <c r="AC376" s="2" t="s">
        <v>1991</v>
      </c>
      <c r="AD376" s="2" t="s">
        <v>1432</v>
      </c>
      <c r="AE376" s="2" t="s">
        <v>1433</v>
      </c>
      <c r="AF376" s="2" t="s">
        <v>1434</v>
      </c>
      <c r="AG376" s="2" t="s">
        <v>50</v>
      </c>
      <c r="AH376" s="2">
        <v>97231.0</v>
      </c>
      <c r="AI376" s="2" t="s">
        <v>1435</v>
      </c>
      <c r="AJ376" s="2" t="s">
        <v>1953</v>
      </c>
      <c r="AK376" s="2" t="s">
        <v>50</v>
      </c>
      <c r="AL376" s="2" t="s">
        <v>382</v>
      </c>
    </row>
    <row r="377" ht="15.75" customHeight="1">
      <c r="A377" s="2" t="s">
        <v>2346</v>
      </c>
      <c r="B377" s="2" t="s">
        <v>1953</v>
      </c>
      <c r="C377" s="2" t="s">
        <v>50</v>
      </c>
      <c r="D377" s="2" t="s">
        <v>294</v>
      </c>
      <c r="E377" s="3">
        <v>40406.0</v>
      </c>
      <c r="F377" s="2">
        <v>28864.0</v>
      </c>
      <c r="G377" s="2">
        <v>13120.0</v>
      </c>
      <c r="H377" s="2" t="s">
        <v>491</v>
      </c>
      <c r="I377" s="2" t="s">
        <v>913</v>
      </c>
      <c r="J377" s="2" t="s">
        <v>2186</v>
      </c>
      <c r="K377" s="2" t="s">
        <v>375</v>
      </c>
      <c r="L377" s="2" t="s">
        <v>2347</v>
      </c>
      <c r="M377" s="2" t="s">
        <v>2248</v>
      </c>
      <c r="N377" s="2" t="s">
        <v>1950</v>
      </c>
      <c r="O377" s="2">
        <v>7728.0</v>
      </c>
      <c r="P377" s="2">
        <v>1.0</v>
      </c>
      <c r="Q377" s="2" t="s">
        <v>378</v>
      </c>
      <c r="R377" s="2" t="s">
        <v>50</v>
      </c>
      <c r="S377" s="2">
        <v>15.0</v>
      </c>
      <c r="T377" s="2" t="s">
        <v>84</v>
      </c>
      <c r="U377" s="2">
        <v>0.0</v>
      </c>
      <c r="V377" s="2" t="s">
        <v>50</v>
      </c>
      <c r="W377" s="2" t="s">
        <v>2348</v>
      </c>
      <c r="X377" s="2" t="s">
        <v>50</v>
      </c>
      <c r="Y377" s="2" t="s">
        <v>50</v>
      </c>
      <c r="Z377" s="2">
        <v>1007.0</v>
      </c>
      <c r="AA377" s="2" t="s">
        <v>50</v>
      </c>
      <c r="AB377" s="2" t="s">
        <v>380</v>
      </c>
      <c r="AC377" s="2" t="s">
        <v>1991</v>
      </c>
      <c r="AD377" s="2" t="s">
        <v>1432</v>
      </c>
      <c r="AE377" s="2" t="s">
        <v>1433</v>
      </c>
      <c r="AF377" s="2" t="s">
        <v>1434</v>
      </c>
      <c r="AG377" s="2" t="s">
        <v>50</v>
      </c>
      <c r="AH377" s="2">
        <v>97231.0</v>
      </c>
      <c r="AI377" s="2" t="s">
        <v>1435</v>
      </c>
      <c r="AJ377" s="2" t="s">
        <v>1953</v>
      </c>
      <c r="AK377" s="2" t="s">
        <v>50</v>
      </c>
      <c r="AL377" s="2" t="s">
        <v>382</v>
      </c>
    </row>
    <row r="378" ht="15.75" customHeight="1">
      <c r="A378" s="2" t="s">
        <v>2349</v>
      </c>
      <c r="B378" s="2" t="s">
        <v>1953</v>
      </c>
      <c r="C378" s="2" t="s">
        <v>50</v>
      </c>
      <c r="D378" s="2" t="s">
        <v>294</v>
      </c>
      <c r="E378" s="3">
        <v>40406.0</v>
      </c>
      <c r="F378" s="2">
        <v>24024.0</v>
      </c>
      <c r="G378" s="2">
        <v>10920.0</v>
      </c>
      <c r="H378" s="2" t="s">
        <v>491</v>
      </c>
      <c r="I378" s="2" t="s">
        <v>913</v>
      </c>
      <c r="J378" s="2" t="s">
        <v>2186</v>
      </c>
      <c r="K378" s="2" t="s">
        <v>375</v>
      </c>
      <c r="L378" s="2" t="s">
        <v>2350</v>
      </c>
      <c r="M378" s="2" t="s">
        <v>2248</v>
      </c>
      <c r="N378" s="2" t="s">
        <v>1950</v>
      </c>
      <c r="O378" s="2">
        <v>7728.0</v>
      </c>
      <c r="P378" s="2">
        <v>1.0</v>
      </c>
      <c r="Q378" s="2" t="s">
        <v>378</v>
      </c>
      <c r="R378" s="2" t="s">
        <v>50</v>
      </c>
      <c r="S378" s="2">
        <v>8.0</v>
      </c>
      <c r="T378" s="2" t="s">
        <v>84</v>
      </c>
      <c r="U378" s="2">
        <v>0.0</v>
      </c>
      <c r="V378" s="2" t="s">
        <v>50</v>
      </c>
      <c r="W378" s="2" t="s">
        <v>2351</v>
      </c>
      <c r="X378" s="2" t="s">
        <v>50</v>
      </c>
      <c r="Y378" s="2" t="s">
        <v>50</v>
      </c>
      <c r="Z378" s="2">
        <v>1007.0</v>
      </c>
      <c r="AA378" s="2" t="s">
        <v>50</v>
      </c>
      <c r="AB378" s="2" t="s">
        <v>380</v>
      </c>
      <c r="AC378" s="2" t="s">
        <v>1991</v>
      </c>
      <c r="AD378" s="2" t="s">
        <v>1432</v>
      </c>
      <c r="AE378" s="2" t="s">
        <v>1433</v>
      </c>
      <c r="AF378" s="2" t="s">
        <v>1434</v>
      </c>
      <c r="AG378" s="2" t="s">
        <v>50</v>
      </c>
      <c r="AH378" s="2">
        <v>97231.0</v>
      </c>
      <c r="AI378" s="2" t="s">
        <v>1435</v>
      </c>
      <c r="AJ378" s="2" t="s">
        <v>1953</v>
      </c>
      <c r="AK378" s="2" t="s">
        <v>50</v>
      </c>
      <c r="AL378" s="2" t="s">
        <v>382</v>
      </c>
    </row>
    <row r="379" ht="15.75" customHeight="1">
      <c r="A379" s="2" t="s">
        <v>2352</v>
      </c>
      <c r="B379" s="2" t="s">
        <v>1953</v>
      </c>
      <c r="C379" s="2" t="s">
        <v>50</v>
      </c>
      <c r="D379" s="2" t="s">
        <v>294</v>
      </c>
      <c r="E379" s="3">
        <v>40406.0</v>
      </c>
      <c r="F379" s="2">
        <v>11880.0</v>
      </c>
      <c r="G379" s="2">
        <v>5400.0</v>
      </c>
      <c r="H379" s="2" t="s">
        <v>491</v>
      </c>
      <c r="I379" s="2" t="s">
        <v>913</v>
      </c>
      <c r="J379" s="2" t="s">
        <v>2186</v>
      </c>
      <c r="K379" s="2" t="s">
        <v>375</v>
      </c>
      <c r="L379" s="2" t="s">
        <v>2353</v>
      </c>
      <c r="M379" s="2" t="s">
        <v>2248</v>
      </c>
      <c r="N379" s="2" t="s">
        <v>1950</v>
      </c>
      <c r="O379" s="2">
        <v>7728.0</v>
      </c>
      <c r="P379" s="2">
        <v>1.0</v>
      </c>
      <c r="Q379" s="2" t="s">
        <v>378</v>
      </c>
      <c r="R379" s="2" t="s">
        <v>50</v>
      </c>
      <c r="S379" s="2">
        <v>4.0</v>
      </c>
      <c r="T379" s="2" t="s">
        <v>84</v>
      </c>
      <c r="U379" s="2">
        <v>0.0</v>
      </c>
      <c r="V379" s="2" t="s">
        <v>50</v>
      </c>
      <c r="W379" s="2" t="s">
        <v>2354</v>
      </c>
      <c r="X379" s="2" t="s">
        <v>50</v>
      </c>
      <c r="Y379" s="2" t="s">
        <v>50</v>
      </c>
      <c r="Z379" s="2">
        <v>1007.0</v>
      </c>
      <c r="AA379" s="2" t="s">
        <v>50</v>
      </c>
      <c r="AB379" s="2" t="s">
        <v>380</v>
      </c>
      <c r="AC379" s="2" t="s">
        <v>1991</v>
      </c>
      <c r="AD379" s="2" t="s">
        <v>1432</v>
      </c>
      <c r="AE379" s="2" t="s">
        <v>1433</v>
      </c>
      <c r="AF379" s="2" t="s">
        <v>1434</v>
      </c>
      <c r="AG379" s="2" t="s">
        <v>50</v>
      </c>
      <c r="AH379" s="2">
        <v>97231.0</v>
      </c>
      <c r="AI379" s="2" t="s">
        <v>1435</v>
      </c>
      <c r="AJ379" s="2" t="s">
        <v>1953</v>
      </c>
      <c r="AK379" s="2" t="s">
        <v>50</v>
      </c>
      <c r="AL379" s="2" t="s">
        <v>382</v>
      </c>
    </row>
    <row r="380" ht="15.75" customHeight="1">
      <c r="A380" s="2" t="s">
        <v>2355</v>
      </c>
      <c r="B380" s="2" t="s">
        <v>1953</v>
      </c>
      <c r="C380" s="2" t="s">
        <v>50</v>
      </c>
      <c r="D380" s="2" t="s">
        <v>294</v>
      </c>
      <c r="E380" s="3">
        <v>40406.0</v>
      </c>
      <c r="F380" s="2">
        <v>56760.0</v>
      </c>
      <c r="G380" s="2">
        <v>25800.0</v>
      </c>
      <c r="H380" s="2" t="s">
        <v>491</v>
      </c>
      <c r="I380" s="2" t="s">
        <v>913</v>
      </c>
      <c r="J380" s="2" t="s">
        <v>2186</v>
      </c>
      <c r="K380" s="2" t="s">
        <v>375</v>
      </c>
      <c r="L380" s="2" t="s">
        <v>2356</v>
      </c>
      <c r="M380" s="2" t="s">
        <v>2248</v>
      </c>
      <c r="N380" s="2" t="s">
        <v>1950</v>
      </c>
      <c r="O380" s="2">
        <v>7728.0</v>
      </c>
      <c r="P380" s="2">
        <v>1.0</v>
      </c>
      <c r="Q380" s="2" t="s">
        <v>378</v>
      </c>
      <c r="R380" s="2" t="s">
        <v>50</v>
      </c>
      <c r="S380" s="2">
        <v>42.0</v>
      </c>
      <c r="T380" s="2" t="s">
        <v>84</v>
      </c>
      <c r="U380" s="2">
        <v>0.0</v>
      </c>
      <c r="V380" s="2" t="s">
        <v>50</v>
      </c>
      <c r="W380" s="2" t="s">
        <v>2357</v>
      </c>
      <c r="X380" s="2" t="s">
        <v>50</v>
      </c>
      <c r="Y380" s="2" t="s">
        <v>50</v>
      </c>
      <c r="Z380" s="2">
        <v>1007.0</v>
      </c>
      <c r="AA380" s="2" t="s">
        <v>50</v>
      </c>
      <c r="AB380" s="2" t="s">
        <v>380</v>
      </c>
      <c r="AC380" s="2" t="s">
        <v>1991</v>
      </c>
      <c r="AD380" s="2" t="s">
        <v>1432</v>
      </c>
      <c r="AE380" s="2" t="s">
        <v>1433</v>
      </c>
      <c r="AF380" s="2" t="s">
        <v>1434</v>
      </c>
      <c r="AG380" s="2" t="s">
        <v>50</v>
      </c>
      <c r="AH380" s="2">
        <v>97231.0</v>
      </c>
      <c r="AI380" s="2" t="s">
        <v>1435</v>
      </c>
      <c r="AJ380" s="2" t="s">
        <v>1953</v>
      </c>
      <c r="AK380" s="2" t="s">
        <v>50</v>
      </c>
      <c r="AL380" s="2" t="s">
        <v>382</v>
      </c>
    </row>
    <row r="381" ht="15.75" customHeight="1">
      <c r="A381" s="2" t="s">
        <v>2358</v>
      </c>
      <c r="B381" s="2" t="s">
        <v>1953</v>
      </c>
      <c r="C381" s="2" t="s">
        <v>50</v>
      </c>
      <c r="D381" s="2" t="s">
        <v>294</v>
      </c>
      <c r="E381" s="3">
        <v>40406.0</v>
      </c>
      <c r="F381" s="2">
        <v>81114.0</v>
      </c>
      <c r="G381" s="2">
        <v>36870.0</v>
      </c>
      <c r="H381" s="2" t="s">
        <v>491</v>
      </c>
      <c r="I381" s="2" t="s">
        <v>913</v>
      </c>
      <c r="J381" s="2" t="s">
        <v>2186</v>
      </c>
      <c r="K381" s="2" t="s">
        <v>375</v>
      </c>
      <c r="L381" s="2" t="s">
        <v>2359</v>
      </c>
      <c r="M381" s="2" t="s">
        <v>2248</v>
      </c>
      <c r="N381" s="2" t="s">
        <v>1950</v>
      </c>
      <c r="O381" s="2">
        <v>7728.0</v>
      </c>
      <c r="P381" s="2">
        <v>1.0</v>
      </c>
      <c r="Q381" s="2" t="s">
        <v>378</v>
      </c>
      <c r="R381" s="2" t="s">
        <v>50</v>
      </c>
      <c r="S381" s="2">
        <v>21.0</v>
      </c>
      <c r="T381" s="2" t="s">
        <v>84</v>
      </c>
      <c r="U381" s="2">
        <v>0.0</v>
      </c>
      <c r="V381" s="2" t="s">
        <v>50</v>
      </c>
      <c r="W381" s="2" t="s">
        <v>2360</v>
      </c>
      <c r="X381" s="2" t="s">
        <v>50</v>
      </c>
      <c r="Y381" s="2" t="s">
        <v>50</v>
      </c>
      <c r="Z381" s="2">
        <v>1007.0</v>
      </c>
      <c r="AA381" s="2" t="s">
        <v>50</v>
      </c>
      <c r="AB381" s="2" t="s">
        <v>380</v>
      </c>
      <c r="AC381" s="2" t="s">
        <v>1991</v>
      </c>
      <c r="AD381" s="2" t="s">
        <v>1432</v>
      </c>
      <c r="AE381" s="2" t="s">
        <v>1433</v>
      </c>
      <c r="AF381" s="2" t="s">
        <v>1434</v>
      </c>
      <c r="AG381" s="2" t="s">
        <v>50</v>
      </c>
      <c r="AH381" s="2">
        <v>97231.0</v>
      </c>
      <c r="AI381" s="2" t="s">
        <v>1435</v>
      </c>
      <c r="AJ381" s="2" t="s">
        <v>1953</v>
      </c>
      <c r="AK381" s="2" t="s">
        <v>50</v>
      </c>
      <c r="AL381" s="2" t="s">
        <v>382</v>
      </c>
    </row>
    <row r="382" ht="15.75" customHeight="1">
      <c r="A382" s="2" t="s">
        <v>2361</v>
      </c>
      <c r="B382" s="2" t="s">
        <v>1953</v>
      </c>
      <c r="C382" s="2" t="s">
        <v>50</v>
      </c>
      <c r="D382" s="2" t="s">
        <v>294</v>
      </c>
      <c r="E382" s="3">
        <v>40406.0</v>
      </c>
      <c r="F382" s="2">
        <v>12166.0</v>
      </c>
      <c r="G382" s="2">
        <v>5530.0</v>
      </c>
      <c r="H382" s="2" t="s">
        <v>491</v>
      </c>
      <c r="I382" s="2" t="s">
        <v>913</v>
      </c>
      <c r="J382" s="2" t="s">
        <v>2186</v>
      </c>
      <c r="K382" s="2" t="s">
        <v>375</v>
      </c>
      <c r="L382" s="2" t="s">
        <v>2362</v>
      </c>
      <c r="M382" s="2" t="s">
        <v>2248</v>
      </c>
      <c r="N382" s="2" t="s">
        <v>1950</v>
      </c>
      <c r="O382" s="2">
        <v>7728.0</v>
      </c>
      <c r="P382" s="2">
        <v>1.0</v>
      </c>
      <c r="Q382" s="2" t="s">
        <v>378</v>
      </c>
      <c r="R382" s="2" t="s">
        <v>50</v>
      </c>
      <c r="S382" s="2">
        <v>8.0</v>
      </c>
      <c r="T382" s="2" t="s">
        <v>84</v>
      </c>
      <c r="U382" s="2">
        <v>0.0</v>
      </c>
      <c r="V382" s="2" t="s">
        <v>50</v>
      </c>
      <c r="W382" s="2" t="s">
        <v>2363</v>
      </c>
      <c r="X382" s="2" t="s">
        <v>50</v>
      </c>
      <c r="Y382" s="2" t="s">
        <v>50</v>
      </c>
      <c r="Z382" s="2">
        <v>1007.0</v>
      </c>
      <c r="AA382" s="2" t="s">
        <v>50</v>
      </c>
      <c r="AB382" s="2" t="s">
        <v>380</v>
      </c>
      <c r="AC382" s="2" t="s">
        <v>1991</v>
      </c>
      <c r="AD382" s="2" t="s">
        <v>1432</v>
      </c>
      <c r="AE382" s="2" t="s">
        <v>1433</v>
      </c>
      <c r="AF382" s="2" t="s">
        <v>1434</v>
      </c>
      <c r="AG382" s="2" t="s">
        <v>50</v>
      </c>
      <c r="AH382" s="2">
        <v>97231.0</v>
      </c>
      <c r="AI382" s="2" t="s">
        <v>1435</v>
      </c>
      <c r="AJ382" s="2" t="s">
        <v>1953</v>
      </c>
      <c r="AK382" s="2" t="s">
        <v>50</v>
      </c>
      <c r="AL382" s="2" t="s">
        <v>382</v>
      </c>
    </row>
    <row r="383" ht="15.75" hidden="1" customHeight="1">
      <c r="A383" s="2" t="s">
        <v>2364</v>
      </c>
      <c r="B383" s="2" t="s">
        <v>40</v>
      </c>
      <c r="C383" s="2" t="s">
        <v>40</v>
      </c>
      <c r="D383" s="2" t="s">
        <v>452</v>
      </c>
      <c r="E383" s="3">
        <v>40405.0</v>
      </c>
      <c r="F383" s="2">
        <v>155360.0</v>
      </c>
      <c r="G383" s="2">
        <v>70618.0</v>
      </c>
      <c r="H383" s="2" t="s">
        <v>207</v>
      </c>
      <c r="I383" s="2" t="s">
        <v>913</v>
      </c>
      <c r="J383" s="2" t="s">
        <v>2365</v>
      </c>
      <c r="K383" s="2" t="s">
        <v>209</v>
      </c>
      <c r="L383" s="2" t="s">
        <v>2366</v>
      </c>
      <c r="M383" s="2" t="s">
        <v>1373</v>
      </c>
      <c r="N383" s="2" t="s">
        <v>1374</v>
      </c>
      <c r="O383" s="2">
        <v>7728.0</v>
      </c>
      <c r="P383" s="2">
        <v>1.0</v>
      </c>
      <c r="Q383" s="2" t="s">
        <v>378</v>
      </c>
      <c r="R383" s="2" t="s">
        <v>50</v>
      </c>
      <c r="S383" s="2">
        <v>33.0</v>
      </c>
      <c r="T383" s="2" t="s">
        <v>84</v>
      </c>
      <c r="U383" s="2">
        <v>0.0</v>
      </c>
      <c r="V383" s="2" t="s">
        <v>50</v>
      </c>
      <c r="W383" s="2" t="s">
        <v>2367</v>
      </c>
      <c r="X383" s="2" t="s">
        <v>50</v>
      </c>
      <c r="Y383" s="2" t="s">
        <v>50</v>
      </c>
      <c r="Z383" s="2" t="s">
        <v>2368</v>
      </c>
      <c r="AA383" s="2" t="s">
        <v>50</v>
      </c>
      <c r="AB383" s="2" t="s">
        <v>1210</v>
      </c>
      <c r="AC383" s="2" t="s">
        <v>1991</v>
      </c>
      <c r="AD383" s="2" t="s">
        <v>1220</v>
      </c>
      <c r="AE383" s="2" t="s">
        <v>1221</v>
      </c>
      <c r="AF383" s="2" t="s">
        <v>1222</v>
      </c>
      <c r="AG383" s="2" t="s">
        <v>50</v>
      </c>
      <c r="AH383" s="2">
        <v>2100.0</v>
      </c>
      <c r="AI383" s="2" t="s">
        <v>1223</v>
      </c>
      <c r="AJ383" s="2" t="s">
        <v>2369</v>
      </c>
      <c r="AK383" s="2" t="s">
        <v>50</v>
      </c>
      <c r="AL383" s="2" t="s">
        <v>1224</v>
      </c>
    </row>
    <row r="384" ht="15.75" customHeight="1">
      <c r="A384" s="2" t="s">
        <v>2370</v>
      </c>
      <c r="B384" s="2" t="s">
        <v>1953</v>
      </c>
      <c r="C384" s="2" t="s">
        <v>50</v>
      </c>
      <c r="D384" s="2" t="s">
        <v>294</v>
      </c>
      <c r="E384" s="3">
        <v>40338.0</v>
      </c>
      <c r="F384" s="2">
        <v>150436.0</v>
      </c>
      <c r="G384" s="2">
        <v>68380.0</v>
      </c>
      <c r="H384" s="2" t="s">
        <v>491</v>
      </c>
      <c r="I384" s="2" t="s">
        <v>913</v>
      </c>
      <c r="J384" s="2" t="s">
        <v>2186</v>
      </c>
      <c r="K384" s="2" t="s">
        <v>375</v>
      </c>
      <c r="L384" s="2" t="s">
        <v>2371</v>
      </c>
      <c r="M384" s="2" t="s">
        <v>1954</v>
      </c>
      <c r="N384" s="2" t="s">
        <v>1950</v>
      </c>
      <c r="O384" s="2">
        <v>7728.0</v>
      </c>
      <c r="P384" s="2">
        <v>1.0</v>
      </c>
      <c r="Q384" s="2" t="s">
        <v>378</v>
      </c>
      <c r="R384" s="2" t="s">
        <v>50</v>
      </c>
      <c r="S384" s="2">
        <v>464.0</v>
      </c>
      <c r="T384" s="2" t="s">
        <v>84</v>
      </c>
      <c r="U384" s="2">
        <v>0.0</v>
      </c>
      <c r="V384" s="2" t="s">
        <v>50</v>
      </c>
      <c r="W384" s="2" t="s">
        <v>2372</v>
      </c>
      <c r="X384" s="2" t="s">
        <v>50</v>
      </c>
      <c r="Y384" s="2" t="s">
        <v>50</v>
      </c>
      <c r="Z384" s="2">
        <v>785.0</v>
      </c>
      <c r="AA384" s="2" t="s">
        <v>50</v>
      </c>
      <c r="AB384" s="2" t="s">
        <v>380</v>
      </c>
      <c r="AC384" s="2" t="s">
        <v>1991</v>
      </c>
      <c r="AD384" s="2" t="s">
        <v>1432</v>
      </c>
      <c r="AE384" s="2" t="s">
        <v>1433</v>
      </c>
      <c r="AF384" s="2" t="s">
        <v>1434</v>
      </c>
      <c r="AG384" s="2" t="s">
        <v>50</v>
      </c>
      <c r="AH384" s="2">
        <v>97231.0</v>
      </c>
      <c r="AI384" s="2" t="s">
        <v>1435</v>
      </c>
      <c r="AJ384" s="2" t="s">
        <v>1953</v>
      </c>
      <c r="AK384" s="2" t="s">
        <v>50</v>
      </c>
      <c r="AL384" s="2" t="s">
        <v>382</v>
      </c>
    </row>
    <row r="385" ht="15.75" customHeight="1">
      <c r="A385" s="2" t="s">
        <v>2373</v>
      </c>
      <c r="B385" s="2" t="s">
        <v>1953</v>
      </c>
      <c r="C385" s="2" t="s">
        <v>50</v>
      </c>
      <c r="D385" s="2" t="s">
        <v>294</v>
      </c>
      <c r="E385" s="3">
        <v>40338.0</v>
      </c>
      <c r="F385" s="2">
        <v>9064.0</v>
      </c>
      <c r="G385" s="2">
        <v>4120.0</v>
      </c>
      <c r="H385" s="2" t="s">
        <v>491</v>
      </c>
      <c r="I385" s="2" t="s">
        <v>913</v>
      </c>
      <c r="J385" s="2" t="s">
        <v>2186</v>
      </c>
      <c r="K385" s="2" t="s">
        <v>375</v>
      </c>
      <c r="L385" s="2" t="s">
        <v>2374</v>
      </c>
      <c r="M385" s="2" t="s">
        <v>1954</v>
      </c>
      <c r="N385" s="2" t="s">
        <v>1950</v>
      </c>
      <c r="O385" s="2">
        <v>7728.0</v>
      </c>
      <c r="P385" s="2">
        <v>1.0</v>
      </c>
      <c r="Q385" s="2" t="s">
        <v>378</v>
      </c>
      <c r="R385" s="2" t="s">
        <v>50</v>
      </c>
      <c r="S385" s="2">
        <v>7.0</v>
      </c>
      <c r="T385" s="2" t="s">
        <v>84</v>
      </c>
      <c r="U385" s="2">
        <v>0.0</v>
      </c>
      <c r="V385" s="2" t="s">
        <v>50</v>
      </c>
      <c r="W385" s="2" t="s">
        <v>2375</v>
      </c>
      <c r="X385" s="2" t="s">
        <v>50</v>
      </c>
      <c r="Y385" s="2" t="s">
        <v>50</v>
      </c>
      <c r="Z385" s="2">
        <v>785.0</v>
      </c>
      <c r="AA385" s="2" t="s">
        <v>50</v>
      </c>
      <c r="AB385" s="2" t="s">
        <v>380</v>
      </c>
      <c r="AC385" s="2" t="s">
        <v>1991</v>
      </c>
      <c r="AD385" s="2" t="s">
        <v>1432</v>
      </c>
      <c r="AE385" s="2" t="s">
        <v>1433</v>
      </c>
      <c r="AF385" s="2" t="s">
        <v>1434</v>
      </c>
      <c r="AG385" s="2" t="s">
        <v>50</v>
      </c>
      <c r="AH385" s="2">
        <v>97231.0</v>
      </c>
      <c r="AI385" s="2" t="s">
        <v>1435</v>
      </c>
      <c r="AJ385" s="2" t="s">
        <v>1953</v>
      </c>
      <c r="AK385" s="2" t="s">
        <v>50</v>
      </c>
      <c r="AL385" s="2" t="s">
        <v>382</v>
      </c>
    </row>
    <row r="386" ht="15.75" customHeight="1">
      <c r="A386" s="2" t="s">
        <v>2376</v>
      </c>
      <c r="B386" s="2" t="s">
        <v>1953</v>
      </c>
      <c r="C386" s="2" t="s">
        <v>50</v>
      </c>
      <c r="D386" s="2" t="s">
        <v>294</v>
      </c>
      <c r="E386" s="3">
        <v>40338.0</v>
      </c>
      <c r="F386" s="2">
        <v>30008.0</v>
      </c>
      <c r="G386" s="2">
        <v>13640.0</v>
      </c>
      <c r="H386" s="2" t="s">
        <v>491</v>
      </c>
      <c r="I386" s="2" t="s">
        <v>913</v>
      </c>
      <c r="J386" s="2" t="s">
        <v>2186</v>
      </c>
      <c r="K386" s="2" t="s">
        <v>375</v>
      </c>
      <c r="L386" s="2" t="s">
        <v>2377</v>
      </c>
      <c r="M386" s="2" t="s">
        <v>1954</v>
      </c>
      <c r="N386" s="2" t="s">
        <v>1950</v>
      </c>
      <c r="O386" s="2">
        <v>7728.0</v>
      </c>
      <c r="P386" s="2">
        <v>1.0</v>
      </c>
      <c r="Q386" s="2" t="s">
        <v>378</v>
      </c>
      <c r="R386" s="2" t="s">
        <v>50</v>
      </c>
      <c r="S386" s="2">
        <v>10.0</v>
      </c>
      <c r="T386" s="2" t="s">
        <v>84</v>
      </c>
      <c r="U386" s="2">
        <v>0.0</v>
      </c>
      <c r="V386" s="2" t="s">
        <v>50</v>
      </c>
      <c r="W386" s="2" t="s">
        <v>2378</v>
      </c>
      <c r="X386" s="2" t="s">
        <v>50</v>
      </c>
      <c r="Y386" s="2" t="s">
        <v>50</v>
      </c>
      <c r="Z386" s="2">
        <v>785.0</v>
      </c>
      <c r="AA386" s="2" t="s">
        <v>50</v>
      </c>
      <c r="AB386" s="2" t="s">
        <v>380</v>
      </c>
      <c r="AC386" s="2" t="s">
        <v>1991</v>
      </c>
      <c r="AD386" s="2" t="s">
        <v>1432</v>
      </c>
      <c r="AE386" s="2" t="s">
        <v>1433</v>
      </c>
      <c r="AF386" s="2" t="s">
        <v>1434</v>
      </c>
      <c r="AG386" s="2" t="s">
        <v>50</v>
      </c>
      <c r="AH386" s="2">
        <v>97231.0</v>
      </c>
      <c r="AI386" s="2" t="s">
        <v>1435</v>
      </c>
      <c r="AJ386" s="2" t="s">
        <v>1953</v>
      </c>
      <c r="AK386" s="2" t="s">
        <v>50</v>
      </c>
      <c r="AL386" s="2" t="s">
        <v>382</v>
      </c>
    </row>
    <row r="387" ht="15.75" customHeight="1">
      <c r="A387" s="2" t="s">
        <v>2379</v>
      </c>
      <c r="B387" s="2" t="s">
        <v>1953</v>
      </c>
      <c r="C387" s="2" t="s">
        <v>50</v>
      </c>
      <c r="D387" s="2" t="s">
        <v>1567</v>
      </c>
      <c r="E387" s="3">
        <v>40338.0</v>
      </c>
      <c r="F387" s="2">
        <v>10923.0</v>
      </c>
      <c r="G387" s="2">
        <v>4965.0</v>
      </c>
      <c r="H387" s="2" t="s">
        <v>491</v>
      </c>
      <c r="I387" s="2" t="s">
        <v>913</v>
      </c>
      <c r="J387" s="2" t="s">
        <v>2186</v>
      </c>
      <c r="K387" s="2" t="s">
        <v>375</v>
      </c>
      <c r="L387" s="2" t="s">
        <v>2380</v>
      </c>
      <c r="M387" s="2" t="s">
        <v>1954</v>
      </c>
      <c r="N387" s="2" t="s">
        <v>2381</v>
      </c>
      <c r="O387" s="2">
        <v>7728.0</v>
      </c>
      <c r="P387" s="2">
        <v>1.0</v>
      </c>
      <c r="Q387" s="2" t="s">
        <v>378</v>
      </c>
      <c r="R387" s="2" t="s">
        <v>50</v>
      </c>
      <c r="S387" s="2">
        <v>111.0</v>
      </c>
      <c r="T387" s="2" t="s">
        <v>84</v>
      </c>
      <c r="U387" s="2">
        <v>0.0</v>
      </c>
      <c r="V387" s="2" t="s">
        <v>50</v>
      </c>
      <c r="W387" s="2" t="s">
        <v>2382</v>
      </c>
      <c r="X387" s="2" t="s">
        <v>50</v>
      </c>
      <c r="Y387" s="2" t="s">
        <v>50</v>
      </c>
      <c r="Z387" s="2">
        <v>785.0</v>
      </c>
      <c r="AA387" s="2" t="s">
        <v>50</v>
      </c>
      <c r="AB387" s="2" t="s">
        <v>380</v>
      </c>
      <c r="AC387" s="2" t="s">
        <v>1991</v>
      </c>
      <c r="AD387" s="2" t="s">
        <v>1432</v>
      </c>
      <c r="AE387" s="2" t="s">
        <v>1433</v>
      </c>
      <c r="AF387" s="2" t="s">
        <v>1434</v>
      </c>
      <c r="AG387" s="2" t="s">
        <v>50</v>
      </c>
      <c r="AH387" s="2">
        <v>97231.0</v>
      </c>
      <c r="AI387" s="2" t="s">
        <v>1435</v>
      </c>
      <c r="AJ387" s="2" t="s">
        <v>1953</v>
      </c>
      <c r="AK387" s="2" t="s">
        <v>50</v>
      </c>
      <c r="AL387" s="2" t="s">
        <v>382</v>
      </c>
    </row>
    <row r="388" ht="15.75" customHeight="1">
      <c r="A388" s="2" t="s">
        <v>2383</v>
      </c>
      <c r="B388" s="2" t="s">
        <v>1953</v>
      </c>
      <c r="C388" s="2" t="s">
        <v>50</v>
      </c>
      <c r="D388" s="2" t="s">
        <v>294</v>
      </c>
      <c r="E388" s="3">
        <v>40338.0</v>
      </c>
      <c r="F388" s="2">
        <v>117216.0</v>
      </c>
      <c r="G388" s="2">
        <v>53280.0</v>
      </c>
      <c r="H388" s="2" t="s">
        <v>491</v>
      </c>
      <c r="I388" s="2" t="s">
        <v>913</v>
      </c>
      <c r="J388" s="2" t="s">
        <v>2186</v>
      </c>
      <c r="K388" s="2" t="s">
        <v>375</v>
      </c>
      <c r="L388" s="2" t="s">
        <v>2384</v>
      </c>
      <c r="M388" s="2" t="s">
        <v>1954</v>
      </c>
      <c r="N388" s="2" t="s">
        <v>1950</v>
      </c>
      <c r="O388" s="2">
        <v>7728.0</v>
      </c>
      <c r="P388" s="2">
        <v>1.0</v>
      </c>
      <c r="Q388" s="2" t="s">
        <v>378</v>
      </c>
      <c r="R388" s="2" t="s">
        <v>50</v>
      </c>
      <c r="S388" s="2">
        <v>127.0</v>
      </c>
      <c r="T388" s="2" t="s">
        <v>84</v>
      </c>
      <c r="U388" s="2">
        <v>0.0</v>
      </c>
      <c r="V388" s="2" t="s">
        <v>50</v>
      </c>
      <c r="W388" s="2" t="s">
        <v>2385</v>
      </c>
      <c r="X388" s="2" t="s">
        <v>50</v>
      </c>
      <c r="Y388" s="2" t="s">
        <v>50</v>
      </c>
      <c r="Z388" s="2">
        <v>785.0</v>
      </c>
      <c r="AA388" s="2" t="s">
        <v>50</v>
      </c>
      <c r="AB388" s="2" t="s">
        <v>380</v>
      </c>
      <c r="AC388" s="2" t="s">
        <v>1991</v>
      </c>
      <c r="AD388" s="2" t="s">
        <v>1432</v>
      </c>
      <c r="AE388" s="2" t="s">
        <v>1433</v>
      </c>
      <c r="AF388" s="2" t="s">
        <v>1434</v>
      </c>
      <c r="AG388" s="2" t="s">
        <v>50</v>
      </c>
      <c r="AH388" s="2">
        <v>97231.0</v>
      </c>
      <c r="AI388" s="2" t="s">
        <v>1435</v>
      </c>
      <c r="AJ388" s="2" t="s">
        <v>1953</v>
      </c>
      <c r="AK388" s="2" t="s">
        <v>50</v>
      </c>
      <c r="AL388" s="2" t="s">
        <v>382</v>
      </c>
    </row>
    <row r="389" ht="15.75" customHeight="1">
      <c r="A389" s="2" t="s">
        <v>2386</v>
      </c>
      <c r="B389" s="2" t="s">
        <v>1953</v>
      </c>
      <c r="C389" s="2" t="s">
        <v>50</v>
      </c>
      <c r="D389" s="2" t="s">
        <v>294</v>
      </c>
      <c r="E389" s="3">
        <v>40338.0</v>
      </c>
      <c r="F389" s="2">
        <v>173624.0</v>
      </c>
      <c r="G389" s="2">
        <v>78920.0</v>
      </c>
      <c r="H389" s="2" t="s">
        <v>491</v>
      </c>
      <c r="I389" s="2" t="s">
        <v>913</v>
      </c>
      <c r="J389" s="2" t="s">
        <v>2186</v>
      </c>
      <c r="K389" s="2" t="s">
        <v>375</v>
      </c>
      <c r="L389" s="2" t="s">
        <v>2387</v>
      </c>
      <c r="M389" s="2" t="s">
        <v>1954</v>
      </c>
      <c r="N389" s="2" t="s">
        <v>1950</v>
      </c>
      <c r="O389" s="2">
        <v>7728.0</v>
      </c>
      <c r="P389" s="2">
        <v>1.0</v>
      </c>
      <c r="Q389" s="2" t="s">
        <v>378</v>
      </c>
      <c r="R389" s="2" t="s">
        <v>50</v>
      </c>
      <c r="S389" s="2">
        <v>110.0</v>
      </c>
      <c r="T389" s="2" t="s">
        <v>84</v>
      </c>
      <c r="U389" s="2">
        <v>0.0</v>
      </c>
      <c r="V389" s="2" t="s">
        <v>50</v>
      </c>
      <c r="W389" s="2" t="s">
        <v>2388</v>
      </c>
      <c r="X389" s="2" t="s">
        <v>50</v>
      </c>
      <c r="Y389" s="2" t="s">
        <v>50</v>
      </c>
      <c r="Z389" s="2">
        <v>785.0</v>
      </c>
      <c r="AA389" s="2" t="s">
        <v>50</v>
      </c>
      <c r="AB389" s="2" t="s">
        <v>380</v>
      </c>
      <c r="AC389" s="2" t="s">
        <v>1991</v>
      </c>
      <c r="AD389" s="2" t="s">
        <v>1432</v>
      </c>
      <c r="AE389" s="2" t="s">
        <v>1433</v>
      </c>
      <c r="AF389" s="2" t="s">
        <v>1434</v>
      </c>
      <c r="AG389" s="2" t="s">
        <v>50</v>
      </c>
      <c r="AH389" s="2">
        <v>97231.0</v>
      </c>
      <c r="AI389" s="2" t="s">
        <v>1435</v>
      </c>
      <c r="AJ389" s="2" t="s">
        <v>1953</v>
      </c>
      <c r="AK389" s="2" t="s">
        <v>50</v>
      </c>
      <c r="AL389" s="2" t="s">
        <v>382</v>
      </c>
    </row>
    <row r="390" ht="15.75" customHeight="1">
      <c r="A390" s="2" t="s">
        <v>2389</v>
      </c>
      <c r="B390" s="2" t="s">
        <v>1953</v>
      </c>
      <c r="C390" s="2" t="s">
        <v>50</v>
      </c>
      <c r="D390" s="2" t="s">
        <v>294</v>
      </c>
      <c r="E390" s="3">
        <v>40338.0</v>
      </c>
      <c r="F390" s="2">
        <v>84062.0</v>
      </c>
      <c r="G390" s="2">
        <v>38210.0</v>
      </c>
      <c r="H390" s="2" t="s">
        <v>491</v>
      </c>
      <c r="I390" s="2" t="s">
        <v>913</v>
      </c>
      <c r="J390" s="2" t="s">
        <v>2186</v>
      </c>
      <c r="K390" s="2" t="s">
        <v>375</v>
      </c>
      <c r="L390" s="2" t="s">
        <v>2390</v>
      </c>
      <c r="M390" s="2" t="s">
        <v>1954</v>
      </c>
      <c r="N390" s="2" t="s">
        <v>1950</v>
      </c>
      <c r="O390" s="2">
        <v>7728.0</v>
      </c>
      <c r="P390" s="2">
        <v>1.0</v>
      </c>
      <c r="Q390" s="2" t="s">
        <v>378</v>
      </c>
      <c r="R390" s="2" t="s">
        <v>50</v>
      </c>
      <c r="S390" s="2">
        <v>27.0</v>
      </c>
      <c r="T390" s="2" t="s">
        <v>84</v>
      </c>
      <c r="U390" s="2">
        <v>0.0</v>
      </c>
      <c r="V390" s="2" t="s">
        <v>50</v>
      </c>
      <c r="W390" s="2" t="s">
        <v>2391</v>
      </c>
      <c r="X390" s="2" t="s">
        <v>50</v>
      </c>
      <c r="Y390" s="2" t="s">
        <v>50</v>
      </c>
      <c r="Z390" s="2">
        <v>785.0</v>
      </c>
      <c r="AA390" s="2" t="s">
        <v>50</v>
      </c>
      <c r="AB390" s="2" t="s">
        <v>380</v>
      </c>
      <c r="AC390" s="2" t="s">
        <v>1991</v>
      </c>
      <c r="AD390" s="2" t="s">
        <v>1432</v>
      </c>
      <c r="AE390" s="2" t="s">
        <v>1433</v>
      </c>
      <c r="AF390" s="2" t="s">
        <v>1434</v>
      </c>
      <c r="AG390" s="2" t="s">
        <v>50</v>
      </c>
      <c r="AH390" s="2">
        <v>97231.0</v>
      </c>
      <c r="AI390" s="2" t="s">
        <v>1435</v>
      </c>
      <c r="AJ390" s="2" t="s">
        <v>1953</v>
      </c>
      <c r="AK390" s="2" t="s">
        <v>50</v>
      </c>
      <c r="AL390" s="2" t="s">
        <v>382</v>
      </c>
    </row>
    <row r="391" ht="15.75" customHeight="1">
      <c r="A391" s="2" t="s">
        <v>2392</v>
      </c>
      <c r="B391" s="2" t="s">
        <v>1953</v>
      </c>
      <c r="C391" s="2" t="s">
        <v>50</v>
      </c>
      <c r="D391" s="2" t="s">
        <v>294</v>
      </c>
      <c r="E391" s="3">
        <v>40338.0</v>
      </c>
      <c r="F391" s="2">
        <v>152944.0</v>
      </c>
      <c r="G391" s="2">
        <v>69520.0</v>
      </c>
      <c r="H391" s="2" t="s">
        <v>491</v>
      </c>
      <c r="I391" s="2" t="s">
        <v>913</v>
      </c>
      <c r="J391" s="2" t="s">
        <v>2186</v>
      </c>
      <c r="K391" s="2" t="s">
        <v>375</v>
      </c>
      <c r="L391" s="2" t="s">
        <v>2393</v>
      </c>
      <c r="M391" s="2" t="s">
        <v>1954</v>
      </c>
      <c r="N391" s="2" t="s">
        <v>1950</v>
      </c>
      <c r="O391" s="2">
        <v>7728.0</v>
      </c>
      <c r="P391" s="2">
        <v>1.0</v>
      </c>
      <c r="Q391" s="2" t="s">
        <v>378</v>
      </c>
      <c r="R391" s="2" t="s">
        <v>50</v>
      </c>
      <c r="S391" s="2">
        <v>62.0</v>
      </c>
      <c r="T391" s="2" t="s">
        <v>84</v>
      </c>
      <c r="U391" s="2">
        <v>0.0</v>
      </c>
      <c r="V391" s="2" t="s">
        <v>50</v>
      </c>
      <c r="W391" s="2" t="s">
        <v>2394</v>
      </c>
      <c r="X391" s="2" t="s">
        <v>50</v>
      </c>
      <c r="Y391" s="2" t="s">
        <v>50</v>
      </c>
      <c r="Z391" s="2">
        <v>785.0</v>
      </c>
      <c r="AA391" s="2" t="s">
        <v>50</v>
      </c>
      <c r="AB391" s="2" t="s">
        <v>380</v>
      </c>
      <c r="AC391" s="2" t="s">
        <v>1991</v>
      </c>
      <c r="AD391" s="2" t="s">
        <v>1432</v>
      </c>
      <c r="AE391" s="2" t="s">
        <v>1433</v>
      </c>
      <c r="AF391" s="2" t="s">
        <v>1434</v>
      </c>
      <c r="AG391" s="2" t="s">
        <v>50</v>
      </c>
      <c r="AH391" s="2">
        <v>97231.0</v>
      </c>
      <c r="AI391" s="2" t="s">
        <v>1435</v>
      </c>
      <c r="AJ391" s="2" t="s">
        <v>1953</v>
      </c>
      <c r="AK391" s="2" t="s">
        <v>50</v>
      </c>
      <c r="AL391" s="2" t="s">
        <v>382</v>
      </c>
    </row>
    <row r="392" ht="15.75" customHeight="1">
      <c r="A392" s="2" t="s">
        <v>2395</v>
      </c>
      <c r="B392" s="2" t="s">
        <v>1953</v>
      </c>
      <c r="C392" s="2" t="s">
        <v>50</v>
      </c>
      <c r="D392" s="2" t="s">
        <v>294</v>
      </c>
      <c r="E392" s="3">
        <v>40261.0</v>
      </c>
      <c r="F392" s="2">
        <v>34408.0</v>
      </c>
      <c r="G392" s="2">
        <v>15640.0</v>
      </c>
      <c r="H392" s="2" t="s">
        <v>491</v>
      </c>
      <c r="I392" s="2" t="s">
        <v>913</v>
      </c>
      <c r="J392" s="2" t="s">
        <v>2396</v>
      </c>
      <c r="K392" s="2" t="s">
        <v>375</v>
      </c>
      <c r="L392" s="2" t="s">
        <v>2397</v>
      </c>
      <c r="M392" s="2" t="s">
        <v>1954</v>
      </c>
      <c r="N392" s="2" t="s">
        <v>1950</v>
      </c>
      <c r="O392" s="2">
        <v>7728.0</v>
      </c>
      <c r="P392" s="2">
        <v>1.0</v>
      </c>
      <c r="Q392" s="2" t="s">
        <v>378</v>
      </c>
      <c r="R392" s="2" t="s">
        <v>50</v>
      </c>
      <c r="S392" s="2">
        <v>13.0</v>
      </c>
      <c r="T392" s="2" t="s">
        <v>84</v>
      </c>
      <c r="U392" s="2">
        <v>0.0</v>
      </c>
      <c r="V392" s="2" t="s">
        <v>50</v>
      </c>
      <c r="W392" s="2" t="s">
        <v>2398</v>
      </c>
      <c r="X392" s="2" t="s">
        <v>50</v>
      </c>
      <c r="Y392" s="2" t="s">
        <v>50</v>
      </c>
      <c r="Z392" s="2">
        <v>758.0</v>
      </c>
      <c r="AA392" s="2" t="s">
        <v>50</v>
      </c>
      <c r="AB392" s="2" t="s">
        <v>1561</v>
      </c>
      <c r="AC392" s="2" t="s">
        <v>1991</v>
      </c>
      <c r="AD392" s="2" t="s">
        <v>1432</v>
      </c>
      <c r="AE392" s="2" t="s">
        <v>1433</v>
      </c>
      <c r="AF392" s="2" t="s">
        <v>1434</v>
      </c>
      <c r="AG392" s="2" t="s">
        <v>50</v>
      </c>
      <c r="AH392" s="2">
        <v>97231.0</v>
      </c>
      <c r="AI392" s="2" t="s">
        <v>1435</v>
      </c>
      <c r="AJ392" s="2" t="s">
        <v>1953</v>
      </c>
      <c r="AK392" s="2" t="s">
        <v>50</v>
      </c>
      <c r="AL392" s="2" t="s">
        <v>382</v>
      </c>
    </row>
    <row r="393" ht="15.75" customHeight="1">
      <c r="A393" s="2" t="s">
        <v>2399</v>
      </c>
      <c r="B393" s="2" t="s">
        <v>1953</v>
      </c>
      <c r="C393" s="2" t="s">
        <v>50</v>
      </c>
      <c r="D393" s="2" t="s">
        <v>294</v>
      </c>
      <c r="E393" s="3">
        <v>40261.0</v>
      </c>
      <c r="F393" s="2">
        <v>9130.0</v>
      </c>
      <c r="G393" s="2">
        <v>4150.0</v>
      </c>
      <c r="H393" s="2" t="s">
        <v>491</v>
      </c>
      <c r="I393" s="2" t="s">
        <v>913</v>
      </c>
      <c r="J393" s="2" t="s">
        <v>2396</v>
      </c>
      <c r="K393" s="2" t="s">
        <v>375</v>
      </c>
      <c r="L393" s="2" t="s">
        <v>2400</v>
      </c>
      <c r="M393" s="2" t="s">
        <v>1954</v>
      </c>
      <c r="N393" s="2" t="s">
        <v>1950</v>
      </c>
      <c r="O393" s="2">
        <v>7728.0</v>
      </c>
      <c r="P393" s="2">
        <v>1.0</v>
      </c>
      <c r="Q393" s="2" t="s">
        <v>378</v>
      </c>
      <c r="R393" s="2" t="s">
        <v>50</v>
      </c>
      <c r="S393" s="2">
        <v>4.0</v>
      </c>
      <c r="T393" s="2" t="s">
        <v>84</v>
      </c>
      <c r="U393" s="2">
        <v>0.0</v>
      </c>
      <c r="V393" s="2" t="s">
        <v>50</v>
      </c>
      <c r="W393" s="2" t="s">
        <v>2401</v>
      </c>
      <c r="X393" s="2" t="s">
        <v>50</v>
      </c>
      <c r="Y393" s="2" t="s">
        <v>50</v>
      </c>
      <c r="Z393" s="2">
        <v>758.0</v>
      </c>
      <c r="AA393" s="2" t="s">
        <v>50</v>
      </c>
      <c r="AB393" s="2" t="s">
        <v>1561</v>
      </c>
      <c r="AC393" s="2" t="s">
        <v>1991</v>
      </c>
      <c r="AD393" s="2" t="s">
        <v>1432</v>
      </c>
      <c r="AE393" s="2" t="s">
        <v>1433</v>
      </c>
      <c r="AF393" s="2" t="s">
        <v>1434</v>
      </c>
      <c r="AG393" s="2" t="s">
        <v>50</v>
      </c>
      <c r="AH393" s="2">
        <v>97231.0</v>
      </c>
      <c r="AI393" s="2" t="s">
        <v>1435</v>
      </c>
      <c r="AJ393" s="2" t="s">
        <v>1953</v>
      </c>
      <c r="AK393" s="2" t="s">
        <v>50</v>
      </c>
      <c r="AL393" s="2" t="s">
        <v>382</v>
      </c>
    </row>
    <row r="394" ht="15.75" customHeight="1">
      <c r="A394" s="2" t="s">
        <v>2402</v>
      </c>
      <c r="B394" s="2" t="s">
        <v>1953</v>
      </c>
      <c r="C394" s="2" t="s">
        <v>50</v>
      </c>
      <c r="D394" s="2" t="s">
        <v>294</v>
      </c>
      <c r="E394" s="3">
        <v>40261.0</v>
      </c>
      <c r="F394" s="2">
        <v>1153988.0</v>
      </c>
      <c r="G394" s="2">
        <v>524540.0</v>
      </c>
      <c r="H394" s="2" t="s">
        <v>491</v>
      </c>
      <c r="I394" s="2" t="s">
        <v>913</v>
      </c>
      <c r="J394" s="2" t="s">
        <v>2396</v>
      </c>
      <c r="K394" s="2" t="s">
        <v>375</v>
      </c>
      <c r="L394" s="2" t="s">
        <v>2403</v>
      </c>
      <c r="M394" s="2" t="s">
        <v>1954</v>
      </c>
      <c r="N394" s="2" t="s">
        <v>1950</v>
      </c>
      <c r="O394" s="2">
        <v>7728.0</v>
      </c>
      <c r="P394" s="2">
        <v>1.0</v>
      </c>
      <c r="Q394" s="2" t="s">
        <v>378</v>
      </c>
      <c r="R394" s="2" t="s">
        <v>50</v>
      </c>
      <c r="S394" s="2">
        <v>452.0</v>
      </c>
      <c r="T394" s="2" t="s">
        <v>84</v>
      </c>
      <c r="U394" s="2">
        <v>0.0</v>
      </c>
      <c r="V394" s="2" t="s">
        <v>50</v>
      </c>
      <c r="W394" s="2" t="s">
        <v>2404</v>
      </c>
      <c r="X394" s="2" t="s">
        <v>50</v>
      </c>
      <c r="Y394" s="2" t="s">
        <v>50</v>
      </c>
      <c r="Z394" s="2">
        <v>758.0</v>
      </c>
      <c r="AA394" s="2" t="s">
        <v>50</v>
      </c>
      <c r="AB394" s="2" t="s">
        <v>1561</v>
      </c>
      <c r="AC394" s="2" t="s">
        <v>1991</v>
      </c>
      <c r="AD394" s="2" t="s">
        <v>1432</v>
      </c>
      <c r="AE394" s="2" t="s">
        <v>1433</v>
      </c>
      <c r="AF394" s="2" t="s">
        <v>1434</v>
      </c>
      <c r="AG394" s="2" t="s">
        <v>50</v>
      </c>
      <c r="AH394" s="2">
        <v>97231.0</v>
      </c>
      <c r="AI394" s="2" t="s">
        <v>1435</v>
      </c>
      <c r="AJ394" s="2" t="s">
        <v>1953</v>
      </c>
      <c r="AK394" s="2" t="s">
        <v>50</v>
      </c>
      <c r="AL394" s="2" t="s">
        <v>382</v>
      </c>
    </row>
    <row r="395" ht="15.75" hidden="1" customHeight="1">
      <c r="A395" s="2" t="s">
        <v>2405</v>
      </c>
      <c r="B395" s="2" t="s">
        <v>40</v>
      </c>
      <c r="C395" s="2" t="s">
        <v>40</v>
      </c>
      <c r="D395" s="2" t="s">
        <v>1332</v>
      </c>
      <c r="E395" s="3">
        <v>40248.0</v>
      </c>
      <c r="F395" s="2">
        <v>36300.0</v>
      </c>
      <c r="G395" s="2">
        <v>16500.0</v>
      </c>
      <c r="H395" s="2" t="s">
        <v>42</v>
      </c>
      <c r="I395" s="2" t="s">
        <v>2406</v>
      </c>
      <c r="J395" s="2" t="s">
        <v>2407</v>
      </c>
      <c r="K395" s="2" t="s">
        <v>45</v>
      </c>
      <c r="L395" s="2" t="s">
        <v>68</v>
      </c>
      <c r="M395" s="2" t="s">
        <v>1334</v>
      </c>
      <c r="N395" s="2" t="s">
        <v>1605</v>
      </c>
      <c r="O395" s="2">
        <v>7728.0</v>
      </c>
      <c r="P395" s="2">
        <v>1.0</v>
      </c>
      <c r="Q395" s="2" t="s">
        <v>2408</v>
      </c>
      <c r="R395" s="2" t="s">
        <v>50</v>
      </c>
      <c r="S395" s="2">
        <v>14.0</v>
      </c>
      <c r="T395" s="2" t="s">
        <v>119</v>
      </c>
      <c r="U395" s="2">
        <v>0.0</v>
      </c>
      <c r="V395" s="2" t="s">
        <v>50</v>
      </c>
      <c r="W395" s="2" t="s">
        <v>2409</v>
      </c>
      <c r="X395" s="2" t="s">
        <v>53</v>
      </c>
      <c r="Y395" s="2" t="s">
        <v>2410</v>
      </c>
      <c r="Z395" s="2">
        <v>5.0</v>
      </c>
      <c r="AA395" s="2">
        <v>13420.0</v>
      </c>
      <c r="AB395" s="2" t="s">
        <v>1210</v>
      </c>
      <c r="AC395" s="2" t="s">
        <v>1991</v>
      </c>
      <c r="AD395" s="2" t="s">
        <v>1340</v>
      </c>
      <c r="AE395" s="2" t="s">
        <v>1341</v>
      </c>
      <c r="AF395" s="2" t="s">
        <v>1342</v>
      </c>
      <c r="AG395" s="2" t="s">
        <v>50</v>
      </c>
      <c r="AH395" s="2" t="s">
        <v>50</v>
      </c>
      <c r="AI395" s="2" t="s">
        <v>1343</v>
      </c>
      <c r="AJ395" s="2" t="s">
        <v>40</v>
      </c>
      <c r="AK395" s="2" t="s">
        <v>50</v>
      </c>
      <c r="AL395" s="2" t="s">
        <v>2411</v>
      </c>
    </row>
    <row r="396" ht="15.75" hidden="1" customHeight="1">
      <c r="A396" s="2" t="s">
        <v>2412</v>
      </c>
      <c r="B396" s="2" t="s">
        <v>40</v>
      </c>
      <c r="C396" s="2" t="s">
        <v>40</v>
      </c>
      <c r="D396" s="2" t="s">
        <v>1332</v>
      </c>
      <c r="E396" s="3">
        <v>40159.0</v>
      </c>
      <c r="F396" s="2">
        <v>34188.0</v>
      </c>
      <c r="G396" s="2">
        <v>15540.0</v>
      </c>
      <c r="H396" s="2" t="s">
        <v>42</v>
      </c>
      <c r="I396" s="2" t="s">
        <v>957</v>
      </c>
      <c r="J396" s="2" t="s">
        <v>2413</v>
      </c>
      <c r="K396" s="2" t="s">
        <v>45</v>
      </c>
      <c r="L396" s="2" t="s">
        <v>68</v>
      </c>
      <c r="M396" s="2" t="s">
        <v>1334</v>
      </c>
      <c r="N396" s="2" t="s">
        <v>1335</v>
      </c>
      <c r="O396" s="2">
        <v>7728.0</v>
      </c>
      <c r="P396" s="2">
        <v>1.0</v>
      </c>
      <c r="Q396" s="2" t="s">
        <v>2414</v>
      </c>
      <c r="R396" s="2" t="s">
        <v>50</v>
      </c>
      <c r="S396" s="2">
        <v>37.0</v>
      </c>
      <c r="T396" s="2" t="s">
        <v>51</v>
      </c>
      <c r="U396" s="2">
        <v>0.0</v>
      </c>
      <c r="V396" s="2" t="s">
        <v>50</v>
      </c>
      <c r="W396" s="2" t="s">
        <v>2415</v>
      </c>
      <c r="X396" s="2" t="s">
        <v>53</v>
      </c>
      <c r="Y396" s="2" t="s">
        <v>2416</v>
      </c>
      <c r="Z396" s="2" t="s">
        <v>2417</v>
      </c>
      <c r="AA396" s="2">
        <v>13560.0</v>
      </c>
      <c r="AB396" s="2" t="s">
        <v>746</v>
      </c>
      <c r="AC396" s="2" t="s">
        <v>1991</v>
      </c>
      <c r="AD396" s="2" t="s">
        <v>1340</v>
      </c>
      <c r="AE396" s="2" t="s">
        <v>1341</v>
      </c>
      <c r="AF396" s="2" t="s">
        <v>1342</v>
      </c>
      <c r="AG396" s="2" t="s">
        <v>50</v>
      </c>
      <c r="AH396" s="2" t="s">
        <v>50</v>
      </c>
      <c r="AI396" s="2" t="s">
        <v>1343</v>
      </c>
      <c r="AJ396" s="2" t="s">
        <v>40</v>
      </c>
      <c r="AK396" s="2" t="s">
        <v>50</v>
      </c>
      <c r="AL396" s="2" t="s">
        <v>2411</v>
      </c>
    </row>
    <row r="397" ht="15.75" hidden="1" customHeight="1">
      <c r="A397" s="2" t="s">
        <v>2418</v>
      </c>
      <c r="B397" s="2" t="s">
        <v>40</v>
      </c>
      <c r="C397" s="2" t="s">
        <v>40</v>
      </c>
      <c r="D397" s="2" t="s">
        <v>76</v>
      </c>
      <c r="E397" s="3">
        <v>40156.0</v>
      </c>
      <c r="F397" s="2">
        <v>126720.0</v>
      </c>
      <c r="G397" s="2">
        <v>57600.0</v>
      </c>
      <c r="H397" s="2" t="s">
        <v>2226</v>
      </c>
      <c r="I397" s="2" t="s">
        <v>2227</v>
      </c>
      <c r="J397" s="2" t="s">
        <v>2419</v>
      </c>
      <c r="K397" s="2" t="s">
        <v>1742</v>
      </c>
      <c r="L397" s="2" t="s">
        <v>2420</v>
      </c>
      <c r="M397" s="2" t="s">
        <v>2421</v>
      </c>
      <c r="N397" s="2" t="s">
        <v>377</v>
      </c>
      <c r="O397" s="2">
        <v>7728.0</v>
      </c>
      <c r="P397" s="2">
        <v>3.0</v>
      </c>
      <c r="Q397" s="2" t="s">
        <v>2420</v>
      </c>
      <c r="R397" s="2" t="s">
        <v>2422</v>
      </c>
      <c r="S397" s="2">
        <v>88.0</v>
      </c>
      <c r="T397" s="2" t="s">
        <v>84</v>
      </c>
      <c r="U397" s="2">
        <v>0.0</v>
      </c>
      <c r="V397" s="2" t="s">
        <v>50</v>
      </c>
      <c r="W397" s="2" t="s">
        <v>2423</v>
      </c>
      <c r="X397" s="2" t="s">
        <v>50</v>
      </c>
      <c r="Y397" s="2" t="s">
        <v>50</v>
      </c>
      <c r="Z397" s="2">
        <v>214.0</v>
      </c>
      <c r="AA397" s="2" t="s">
        <v>2424</v>
      </c>
      <c r="AB397" s="2" t="s">
        <v>2158</v>
      </c>
      <c r="AC397" s="2" t="s">
        <v>1991</v>
      </c>
      <c r="AD397" s="2" t="s">
        <v>2233</v>
      </c>
      <c r="AE397" s="2" t="s">
        <v>2234</v>
      </c>
      <c r="AF397" s="2" t="s">
        <v>2235</v>
      </c>
      <c r="AG397" s="2" t="s">
        <v>2162</v>
      </c>
      <c r="AH397" s="2" t="s">
        <v>2236</v>
      </c>
      <c r="AI397" s="2" t="s">
        <v>2237</v>
      </c>
      <c r="AJ397" s="2" t="s">
        <v>50</v>
      </c>
      <c r="AK397" s="2" t="s">
        <v>50</v>
      </c>
      <c r="AL397" s="2" t="s">
        <v>2238</v>
      </c>
    </row>
    <row r="398" ht="15.75" hidden="1" customHeight="1">
      <c r="A398" s="2" t="s">
        <v>2412</v>
      </c>
      <c r="B398" s="2" t="s">
        <v>40</v>
      </c>
      <c r="C398" s="2" t="s">
        <v>40</v>
      </c>
      <c r="D398" s="2" t="s">
        <v>1332</v>
      </c>
      <c r="E398" s="3">
        <v>40147.0</v>
      </c>
      <c r="F398" s="2">
        <v>43846.0</v>
      </c>
      <c r="G398" s="2">
        <v>19930.0</v>
      </c>
      <c r="H398" s="2" t="s">
        <v>42</v>
      </c>
      <c r="I398" s="2" t="s">
        <v>957</v>
      </c>
      <c r="J398" s="2" t="s">
        <v>2425</v>
      </c>
      <c r="K398" s="2" t="s">
        <v>45</v>
      </c>
      <c r="L398" s="2" t="s">
        <v>68</v>
      </c>
      <c r="M398" s="2" t="s">
        <v>1334</v>
      </c>
      <c r="N398" s="2" t="s">
        <v>2426</v>
      </c>
      <c r="O398" s="2">
        <v>7728.0</v>
      </c>
      <c r="P398" s="2">
        <v>1.0</v>
      </c>
      <c r="Q398" s="2" t="s">
        <v>2427</v>
      </c>
      <c r="R398" s="2" t="s">
        <v>50</v>
      </c>
      <c r="S398" s="2">
        <v>302.0</v>
      </c>
      <c r="T398" s="2" t="s">
        <v>51</v>
      </c>
      <c r="U398" s="2">
        <v>0.0</v>
      </c>
      <c r="V398" s="2" t="s">
        <v>50</v>
      </c>
      <c r="W398" s="2" t="s">
        <v>2428</v>
      </c>
      <c r="X398" s="2" t="s">
        <v>53</v>
      </c>
      <c r="Y398" s="2" t="s">
        <v>2429</v>
      </c>
      <c r="Z398" s="2" t="s">
        <v>2430</v>
      </c>
      <c r="AA398" s="2">
        <v>13592.0</v>
      </c>
      <c r="AB398" s="2" t="s">
        <v>2113</v>
      </c>
      <c r="AC398" s="2" t="s">
        <v>1991</v>
      </c>
      <c r="AD398" s="2" t="s">
        <v>1340</v>
      </c>
      <c r="AE398" s="2" t="s">
        <v>1341</v>
      </c>
      <c r="AF398" s="2" t="s">
        <v>1342</v>
      </c>
      <c r="AG398" s="2" t="s">
        <v>50</v>
      </c>
      <c r="AH398" s="2" t="s">
        <v>50</v>
      </c>
      <c r="AI398" s="2" t="s">
        <v>1343</v>
      </c>
      <c r="AJ398" s="2" t="s">
        <v>40</v>
      </c>
      <c r="AK398" s="2" t="s">
        <v>50</v>
      </c>
      <c r="AL398" s="2" t="s">
        <v>2411</v>
      </c>
    </row>
    <row r="399" ht="15.75" hidden="1" customHeight="1">
      <c r="A399" s="2" t="s">
        <v>2431</v>
      </c>
      <c r="B399" s="2" t="s">
        <v>40</v>
      </c>
      <c r="C399" s="2" t="s">
        <v>40</v>
      </c>
      <c r="D399" s="2" t="s">
        <v>1332</v>
      </c>
      <c r="E399" s="3">
        <v>40144.0</v>
      </c>
      <c r="F399" s="2">
        <v>86812.0</v>
      </c>
      <c r="G399" s="2">
        <v>39460.0</v>
      </c>
      <c r="H399" s="2" t="s">
        <v>42</v>
      </c>
      <c r="I399" s="2" t="s">
        <v>957</v>
      </c>
      <c r="J399" s="2" t="s">
        <v>2432</v>
      </c>
      <c r="K399" s="2" t="s">
        <v>45</v>
      </c>
      <c r="L399" s="2" t="s">
        <v>116</v>
      </c>
      <c r="M399" s="2" t="s">
        <v>1334</v>
      </c>
      <c r="N399" s="2" t="s">
        <v>2433</v>
      </c>
      <c r="O399" s="2">
        <v>7728.0</v>
      </c>
      <c r="P399" s="2">
        <v>2.0</v>
      </c>
      <c r="Q399" s="2" t="s">
        <v>2434</v>
      </c>
      <c r="R399" s="2" t="s">
        <v>50</v>
      </c>
      <c r="S399" s="2">
        <v>281.0</v>
      </c>
      <c r="T399" s="2" t="s">
        <v>51</v>
      </c>
      <c r="U399" s="2">
        <v>0.0</v>
      </c>
      <c r="V399" s="2" t="s">
        <v>50</v>
      </c>
      <c r="W399" s="2" t="s">
        <v>2435</v>
      </c>
      <c r="X399" s="2" t="s">
        <v>53</v>
      </c>
      <c r="Y399" s="2" t="s">
        <v>2436</v>
      </c>
      <c r="Z399" s="2" t="s">
        <v>2437</v>
      </c>
      <c r="AA399" s="2" t="s">
        <v>2438</v>
      </c>
      <c r="AB399" s="2" t="s">
        <v>746</v>
      </c>
      <c r="AC399" s="2" t="s">
        <v>1991</v>
      </c>
      <c r="AD399" s="2" t="s">
        <v>1340</v>
      </c>
      <c r="AE399" s="2" t="s">
        <v>1341</v>
      </c>
      <c r="AF399" s="2" t="s">
        <v>1342</v>
      </c>
      <c r="AG399" s="2" t="s">
        <v>50</v>
      </c>
      <c r="AH399" s="2" t="s">
        <v>50</v>
      </c>
      <c r="AI399" s="2" t="s">
        <v>1343</v>
      </c>
      <c r="AJ399" s="2" t="s">
        <v>40</v>
      </c>
      <c r="AK399" s="2" t="s">
        <v>50</v>
      </c>
      <c r="AL399" s="2" t="s">
        <v>2411</v>
      </c>
    </row>
    <row r="400" ht="15.75" hidden="1" customHeight="1">
      <c r="A400" s="2" t="s">
        <v>2164</v>
      </c>
      <c r="B400" s="2" t="s">
        <v>40</v>
      </c>
      <c r="C400" s="2" t="s">
        <v>40</v>
      </c>
      <c r="D400" s="2" t="s">
        <v>452</v>
      </c>
      <c r="E400" s="3">
        <v>40139.0</v>
      </c>
      <c r="F400" s="2">
        <v>118439.0</v>
      </c>
      <c r="G400" s="2">
        <v>53836.0</v>
      </c>
      <c r="H400" s="2" t="s">
        <v>207</v>
      </c>
      <c r="I400" s="2" t="s">
        <v>913</v>
      </c>
      <c r="J400" s="2" t="s">
        <v>2439</v>
      </c>
      <c r="K400" s="2" t="s">
        <v>209</v>
      </c>
      <c r="L400" s="2" t="s">
        <v>2440</v>
      </c>
      <c r="M400" s="2" t="s">
        <v>1373</v>
      </c>
      <c r="N400" s="2" t="s">
        <v>1374</v>
      </c>
      <c r="O400" s="2">
        <v>7728.0</v>
      </c>
      <c r="P400" s="2">
        <v>1.0</v>
      </c>
      <c r="Q400" s="2" t="s">
        <v>378</v>
      </c>
      <c r="R400" s="2" t="s">
        <v>50</v>
      </c>
      <c r="S400" s="2">
        <v>23.0</v>
      </c>
      <c r="T400" s="2" t="s">
        <v>84</v>
      </c>
      <c r="U400" s="2">
        <v>0.0</v>
      </c>
      <c r="V400" s="2" t="s">
        <v>50</v>
      </c>
      <c r="W400" s="2" t="s">
        <v>2441</v>
      </c>
      <c r="X400" s="2" t="s">
        <v>50</v>
      </c>
      <c r="Y400" s="2" t="s">
        <v>50</v>
      </c>
      <c r="Z400" s="2" t="s">
        <v>2442</v>
      </c>
      <c r="AA400" s="2" t="s">
        <v>50</v>
      </c>
      <c r="AB400" s="2" t="s">
        <v>536</v>
      </c>
      <c r="AC400" s="2" t="s">
        <v>1991</v>
      </c>
      <c r="AD400" s="2" t="s">
        <v>1220</v>
      </c>
      <c r="AE400" s="2" t="s">
        <v>1221</v>
      </c>
      <c r="AF400" s="2" t="s">
        <v>1222</v>
      </c>
      <c r="AG400" s="2" t="s">
        <v>50</v>
      </c>
      <c r="AH400" s="2">
        <v>2100.0</v>
      </c>
      <c r="AI400" s="2" t="s">
        <v>1223</v>
      </c>
      <c r="AJ400" s="2" t="s">
        <v>40</v>
      </c>
      <c r="AK400" s="2" t="s">
        <v>50</v>
      </c>
      <c r="AL400" s="2" t="s">
        <v>1224</v>
      </c>
    </row>
    <row r="401" ht="15.75" hidden="1" customHeight="1">
      <c r="A401" s="2" t="s">
        <v>2443</v>
      </c>
      <c r="B401" s="2" t="s">
        <v>40</v>
      </c>
      <c r="C401" s="2" t="s">
        <v>40</v>
      </c>
      <c r="D401" s="2" t="s">
        <v>1332</v>
      </c>
      <c r="E401" s="3">
        <v>40134.0</v>
      </c>
      <c r="F401" s="2">
        <v>41712.0</v>
      </c>
      <c r="G401" s="2">
        <v>18960.0</v>
      </c>
      <c r="H401" s="2" t="s">
        <v>42</v>
      </c>
      <c r="I401" s="2" t="s">
        <v>957</v>
      </c>
      <c r="J401" s="2" t="s">
        <v>2444</v>
      </c>
      <c r="K401" s="2" t="s">
        <v>45</v>
      </c>
      <c r="L401" s="2" t="s">
        <v>68</v>
      </c>
      <c r="M401" s="2" t="s">
        <v>1334</v>
      </c>
      <c r="N401" s="2" t="s">
        <v>2445</v>
      </c>
      <c r="O401" s="2">
        <v>7728.0</v>
      </c>
      <c r="P401" s="2">
        <v>1.0</v>
      </c>
      <c r="Q401" s="2" t="s">
        <v>2446</v>
      </c>
      <c r="R401" s="2" t="s">
        <v>50</v>
      </c>
      <c r="S401" s="2">
        <v>48.0</v>
      </c>
      <c r="T401" s="2" t="s">
        <v>51</v>
      </c>
      <c r="U401" s="2">
        <v>0.0</v>
      </c>
      <c r="V401" s="2" t="s">
        <v>50</v>
      </c>
      <c r="W401" s="2" t="s">
        <v>2447</v>
      </c>
      <c r="X401" s="2" t="s">
        <v>53</v>
      </c>
      <c r="Y401" s="2" t="s">
        <v>2448</v>
      </c>
      <c r="Z401" s="2" t="s">
        <v>1350</v>
      </c>
      <c r="AA401" s="2">
        <v>13502.0</v>
      </c>
      <c r="AB401" s="2" t="s">
        <v>746</v>
      </c>
      <c r="AC401" s="2" t="s">
        <v>1991</v>
      </c>
      <c r="AD401" s="2" t="s">
        <v>1340</v>
      </c>
      <c r="AE401" s="2" t="s">
        <v>1341</v>
      </c>
      <c r="AF401" s="2" t="s">
        <v>1342</v>
      </c>
      <c r="AG401" s="2" t="s">
        <v>50</v>
      </c>
      <c r="AH401" s="2" t="s">
        <v>50</v>
      </c>
      <c r="AI401" s="2" t="s">
        <v>1343</v>
      </c>
      <c r="AJ401" s="2" t="s">
        <v>40</v>
      </c>
      <c r="AK401" s="2" t="s">
        <v>50</v>
      </c>
      <c r="AL401" s="2" t="s">
        <v>2411</v>
      </c>
    </row>
    <row r="402" ht="15.75" customHeight="1">
      <c r="A402" s="2" t="s">
        <v>2449</v>
      </c>
      <c r="B402" s="2" t="s">
        <v>1953</v>
      </c>
      <c r="C402" s="2" t="s">
        <v>50</v>
      </c>
      <c r="D402" s="2" t="s">
        <v>294</v>
      </c>
      <c r="E402" s="3">
        <v>40132.0</v>
      </c>
      <c r="F402" s="2">
        <v>6615.0</v>
      </c>
      <c r="G402" s="2">
        <v>3000.0</v>
      </c>
      <c r="H402" s="2" t="s">
        <v>491</v>
      </c>
      <c r="I402" s="2" t="s">
        <v>913</v>
      </c>
      <c r="J402" s="2" t="s">
        <v>2450</v>
      </c>
      <c r="K402" s="2" t="s">
        <v>375</v>
      </c>
      <c r="L402" s="2" t="s">
        <v>2451</v>
      </c>
      <c r="M402" s="2" t="s">
        <v>1954</v>
      </c>
      <c r="N402" s="2" t="s">
        <v>1950</v>
      </c>
      <c r="O402" s="2">
        <v>7728.0</v>
      </c>
      <c r="P402" s="2">
        <v>1.0</v>
      </c>
      <c r="Q402" s="2" t="s">
        <v>378</v>
      </c>
      <c r="R402" s="2" t="s">
        <v>50</v>
      </c>
      <c r="S402" s="2">
        <v>60.0</v>
      </c>
      <c r="T402" s="2" t="s">
        <v>84</v>
      </c>
      <c r="U402" s="2">
        <v>0.0</v>
      </c>
      <c r="V402" s="2" t="s">
        <v>50</v>
      </c>
      <c r="W402" s="2" t="s">
        <v>2452</v>
      </c>
      <c r="X402" s="2" t="s">
        <v>50</v>
      </c>
      <c r="Y402" s="2" t="s">
        <v>50</v>
      </c>
      <c r="Z402" s="2">
        <v>713.0</v>
      </c>
      <c r="AA402" s="2" t="s">
        <v>50</v>
      </c>
      <c r="AB402" s="2" t="s">
        <v>1561</v>
      </c>
      <c r="AC402" s="2" t="s">
        <v>1991</v>
      </c>
      <c r="AD402" s="2" t="s">
        <v>1432</v>
      </c>
      <c r="AE402" s="2" t="s">
        <v>1433</v>
      </c>
      <c r="AF402" s="2" t="s">
        <v>1434</v>
      </c>
      <c r="AG402" s="2" t="s">
        <v>50</v>
      </c>
      <c r="AH402" s="2">
        <v>97231.0</v>
      </c>
      <c r="AI402" s="2" t="s">
        <v>1435</v>
      </c>
      <c r="AJ402" s="2" t="s">
        <v>1953</v>
      </c>
      <c r="AK402" s="2" t="s">
        <v>50</v>
      </c>
      <c r="AL402" s="2" t="s">
        <v>382</v>
      </c>
    </row>
    <row r="403" ht="15.75" customHeight="1">
      <c r="A403" s="2" t="s">
        <v>2453</v>
      </c>
      <c r="B403" s="2" t="s">
        <v>1953</v>
      </c>
      <c r="C403" s="2" t="s">
        <v>50</v>
      </c>
      <c r="D403" s="2" t="s">
        <v>294</v>
      </c>
      <c r="E403" s="3">
        <v>40132.0</v>
      </c>
      <c r="F403" s="2">
        <v>35280.0</v>
      </c>
      <c r="G403" s="2">
        <v>16000.0</v>
      </c>
      <c r="H403" s="2" t="s">
        <v>491</v>
      </c>
      <c r="I403" s="2" t="s">
        <v>913</v>
      </c>
      <c r="J403" s="2" t="s">
        <v>2450</v>
      </c>
      <c r="K403" s="2" t="s">
        <v>375</v>
      </c>
      <c r="L403" s="2" t="s">
        <v>2454</v>
      </c>
      <c r="M403" s="2" t="s">
        <v>1954</v>
      </c>
      <c r="N403" s="2" t="s">
        <v>1950</v>
      </c>
      <c r="O403" s="2">
        <v>7728.0</v>
      </c>
      <c r="P403" s="2">
        <v>1.0</v>
      </c>
      <c r="Q403" s="2" t="s">
        <v>378</v>
      </c>
      <c r="R403" s="2" t="s">
        <v>50</v>
      </c>
      <c r="S403" s="2">
        <v>11.0</v>
      </c>
      <c r="T403" s="2" t="s">
        <v>84</v>
      </c>
      <c r="U403" s="2">
        <v>0.0</v>
      </c>
      <c r="V403" s="2" t="s">
        <v>50</v>
      </c>
      <c r="W403" s="2" t="s">
        <v>2455</v>
      </c>
      <c r="X403" s="2" t="s">
        <v>50</v>
      </c>
      <c r="Y403" s="2" t="s">
        <v>50</v>
      </c>
      <c r="Z403" s="2">
        <v>713.0</v>
      </c>
      <c r="AA403" s="2" t="s">
        <v>50</v>
      </c>
      <c r="AB403" s="2" t="s">
        <v>1561</v>
      </c>
      <c r="AC403" s="2" t="s">
        <v>1991</v>
      </c>
      <c r="AD403" s="2" t="s">
        <v>1432</v>
      </c>
      <c r="AE403" s="2" t="s">
        <v>1433</v>
      </c>
      <c r="AF403" s="2" t="s">
        <v>1434</v>
      </c>
      <c r="AG403" s="2" t="s">
        <v>50</v>
      </c>
      <c r="AH403" s="2">
        <v>97231.0</v>
      </c>
      <c r="AI403" s="2" t="s">
        <v>1435</v>
      </c>
      <c r="AJ403" s="2" t="s">
        <v>1953</v>
      </c>
      <c r="AK403" s="2" t="s">
        <v>50</v>
      </c>
      <c r="AL403" s="2" t="s">
        <v>382</v>
      </c>
    </row>
    <row r="404" ht="15.75" customHeight="1">
      <c r="A404" s="2" t="s">
        <v>2456</v>
      </c>
      <c r="B404" s="2" t="s">
        <v>1953</v>
      </c>
      <c r="C404" s="2" t="s">
        <v>50</v>
      </c>
      <c r="D404" s="2" t="s">
        <v>294</v>
      </c>
      <c r="E404" s="3">
        <v>40132.0</v>
      </c>
      <c r="F404" s="2">
        <v>70560.0</v>
      </c>
      <c r="G404" s="2">
        <v>32000.0</v>
      </c>
      <c r="H404" s="2" t="s">
        <v>491</v>
      </c>
      <c r="I404" s="2" t="s">
        <v>913</v>
      </c>
      <c r="J404" s="2" t="s">
        <v>2450</v>
      </c>
      <c r="K404" s="2" t="s">
        <v>375</v>
      </c>
      <c r="L404" s="2" t="s">
        <v>2457</v>
      </c>
      <c r="M404" s="2" t="s">
        <v>1954</v>
      </c>
      <c r="N404" s="2" t="s">
        <v>1950</v>
      </c>
      <c r="O404" s="2">
        <v>7728.0</v>
      </c>
      <c r="P404" s="2">
        <v>1.0</v>
      </c>
      <c r="Q404" s="2" t="s">
        <v>378</v>
      </c>
      <c r="R404" s="2" t="s">
        <v>50</v>
      </c>
      <c r="S404" s="2">
        <v>31.0</v>
      </c>
      <c r="T404" s="2" t="s">
        <v>84</v>
      </c>
      <c r="U404" s="2">
        <v>0.0</v>
      </c>
      <c r="V404" s="2" t="s">
        <v>50</v>
      </c>
      <c r="W404" s="2" t="s">
        <v>2458</v>
      </c>
      <c r="X404" s="2" t="s">
        <v>50</v>
      </c>
      <c r="Y404" s="2" t="s">
        <v>50</v>
      </c>
      <c r="Z404" s="2">
        <v>713.0</v>
      </c>
      <c r="AA404" s="2" t="s">
        <v>50</v>
      </c>
      <c r="AB404" s="2" t="s">
        <v>1561</v>
      </c>
      <c r="AC404" s="2" t="s">
        <v>1991</v>
      </c>
      <c r="AD404" s="2" t="s">
        <v>1432</v>
      </c>
      <c r="AE404" s="2" t="s">
        <v>1433</v>
      </c>
      <c r="AF404" s="2" t="s">
        <v>1434</v>
      </c>
      <c r="AG404" s="2" t="s">
        <v>50</v>
      </c>
      <c r="AH404" s="2">
        <v>97231.0</v>
      </c>
      <c r="AI404" s="2" t="s">
        <v>1435</v>
      </c>
      <c r="AJ404" s="2" t="s">
        <v>1953</v>
      </c>
      <c r="AK404" s="2" t="s">
        <v>50</v>
      </c>
      <c r="AL404" s="2" t="s">
        <v>382</v>
      </c>
    </row>
    <row r="405" ht="15.75" customHeight="1">
      <c r="A405" s="2" t="s">
        <v>2459</v>
      </c>
      <c r="B405" s="2" t="s">
        <v>1953</v>
      </c>
      <c r="C405" s="2" t="s">
        <v>50</v>
      </c>
      <c r="D405" s="2" t="s">
        <v>294</v>
      </c>
      <c r="E405" s="3">
        <v>40132.0</v>
      </c>
      <c r="F405" s="2">
        <v>15435.0</v>
      </c>
      <c r="G405" s="2">
        <v>7000.0</v>
      </c>
      <c r="H405" s="2" t="s">
        <v>491</v>
      </c>
      <c r="I405" s="2" t="s">
        <v>913</v>
      </c>
      <c r="J405" s="2" t="s">
        <v>2450</v>
      </c>
      <c r="K405" s="2" t="s">
        <v>375</v>
      </c>
      <c r="L405" s="2" t="s">
        <v>2460</v>
      </c>
      <c r="M405" s="2" t="s">
        <v>1954</v>
      </c>
      <c r="N405" s="2" t="s">
        <v>1950</v>
      </c>
      <c r="O405" s="2">
        <v>7728.0</v>
      </c>
      <c r="P405" s="2">
        <v>1.0</v>
      </c>
      <c r="Q405" s="2" t="s">
        <v>378</v>
      </c>
      <c r="R405" s="2" t="s">
        <v>50</v>
      </c>
      <c r="S405" s="2">
        <v>30.0</v>
      </c>
      <c r="T405" s="2" t="s">
        <v>2200</v>
      </c>
      <c r="U405" s="2">
        <v>0.0</v>
      </c>
      <c r="V405" s="2" t="s">
        <v>50</v>
      </c>
      <c r="W405" s="2" t="s">
        <v>2461</v>
      </c>
      <c r="X405" s="2" t="s">
        <v>50</v>
      </c>
      <c r="Y405" s="2" t="s">
        <v>50</v>
      </c>
      <c r="Z405" s="2">
        <v>713.0</v>
      </c>
      <c r="AA405" s="2" t="s">
        <v>50</v>
      </c>
      <c r="AB405" s="2" t="s">
        <v>1561</v>
      </c>
      <c r="AC405" s="2" t="s">
        <v>1991</v>
      </c>
      <c r="AD405" s="2" t="s">
        <v>1432</v>
      </c>
      <c r="AE405" s="2" t="s">
        <v>1433</v>
      </c>
      <c r="AF405" s="2" t="s">
        <v>1434</v>
      </c>
      <c r="AG405" s="2" t="s">
        <v>50</v>
      </c>
      <c r="AH405" s="2">
        <v>97231.0</v>
      </c>
      <c r="AI405" s="2" t="s">
        <v>1435</v>
      </c>
      <c r="AJ405" s="2" t="s">
        <v>1953</v>
      </c>
      <c r="AK405" s="2" t="s">
        <v>50</v>
      </c>
      <c r="AL405" s="2" t="s">
        <v>382</v>
      </c>
    </row>
    <row r="406" ht="15.75" customHeight="1">
      <c r="A406" s="2" t="s">
        <v>2462</v>
      </c>
      <c r="B406" s="2" t="s">
        <v>1953</v>
      </c>
      <c r="C406" s="2" t="s">
        <v>50</v>
      </c>
      <c r="D406" s="2" t="s">
        <v>294</v>
      </c>
      <c r="E406" s="3">
        <v>40132.0</v>
      </c>
      <c r="F406" s="2">
        <v>123480.0</v>
      </c>
      <c r="G406" s="2">
        <v>56000.0</v>
      </c>
      <c r="H406" s="2" t="s">
        <v>491</v>
      </c>
      <c r="I406" s="2" t="s">
        <v>913</v>
      </c>
      <c r="J406" s="2" t="s">
        <v>2450</v>
      </c>
      <c r="K406" s="2" t="s">
        <v>375</v>
      </c>
      <c r="L406" s="2" t="s">
        <v>2463</v>
      </c>
      <c r="M406" s="2" t="s">
        <v>1954</v>
      </c>
      <c r="N406" s="2" t="s">
        <v>1950</v>
      </c>
      <c r="O406" s="2">
        <v>7728.0</v>
      </c>
      <c r="P406" s="2">
        <v>1.0</v>
      </c>
      <c r="Q406" s="2" t="s">
        <v>378</v>
      </c>
      <c r="R406" s="2" t="s">
        <v>50</v>
      </c>
      <c r="S406" s="2">
        <v>133.0</v>
      </c>
      <c r="T406" s="2" t="s">
        <v>84</v>
      </c>
      <c r="U406" s="2">
        <v>0.0</v>
      </c>
      <c r="V406" s="2" t="s">
        <v>50</v>
      </c>
      <c r="W406" s="2" t="s">
        <v>2464</v>
      </c>
      <c r="X406" s="2" t="s">
        <v>50</v>
      </c>
      <c r="Y406" s="2" t="s">
        <v>50</v>
      </c>
      <c r="Z406" s="2">
        <v>713.0</v>
      </c>
      <c r="AA406" s="2" t="s">
        <v>50</v>
      </c>
      <c r="AB406" s="2" t="s">
        <v>1561</v>
      </c>
      <c r="AC406" s="2" t="s">
        <v>1991</v>
      </c>
      <c r="AD406" s="2" t="s">
        <v>1432</v>
      </c>
      <c r="AE406" s="2" t="s">
        <v>1433</v>
      </c>
      <c r="AF406" s="2" t="s">
        <v>1434</v>
      </c>
      <c r="AG406" s="2" t="s">
        <v>50</v>
      </c>
      <c r="AH406" s="2">
        <v>97231.0</v>
      </c>
      <c r="AI406" s="2" t="s">
        <v>1435</v>
      </c>
      <c r="AJ406" s="2" t="s">
        <v>1953</v>
      </c>
      <c r="AK406" s="2" t="s">
        <v>50</v>
      </c>
      <c r="AL406" s="2" t="s">
        <v>382</v>
      </c>
    </row>
    <row r="407" ht="15.75" customHeight="1">
      <c r="A407" s="2" t="s">
        <v>2449</v>
      </c>
      <c r="B407" s="2" t="s">
        <v>1953</v>
      </c>
      <c r="C407" s="2" t="s">
        <v>50</v>
      </c>
      <c r="D407" s="2" t="s">
        <v>294</v>
      </c>
      <c r="E407" s="3">
        <v>40132.0</v>
      </c>
      <c r="F407" s="2">
        <v>24255.0</v>
      </c>
      <c r="G407" s="2">
        <v>11000.0</v>
      </c>
      <c r="H407" s="2" t="s">
        <v>491</v>
      </c>
      <c r="I407" s="2" t="s">
        <v>913</v>
      </c>
      <c r="J407" s="2" t="s">
        <v>2450</v>
      </c>
      <c r="K407" s="2" t="s">
        <v>375</v>
      </c>
      <c r="L407" s="2" t="s">
        <v>2465</v>
      </c>
      <c r="M407" s="2" t="s">
        <v>1954</v>
      </c>
      <c r="N407" s="2" t="s">
        <v>1950</v>
      </c>
      <c r="O407" s="2">
        <v>7728.0</v>
      </c>
      <c r="P407" s="2">
        <v>1.0</v>
      </c>
      <c r="Q407" s="2" t="s">
        <v>378</v>
      </c>
      <c r="R407" s="2" t="s">
        <v>50</v>
      </c>
      <c r="S407" s="2">
        <v>222.0</v>
      </c>
      <c r="T407" s="2" t="s">
        <v>84</v>
      </c>
      <c r="U407" s="2">
        <v>0.0</v>
      </c>
      <c r="V407" s="2" t="s">
        <v>50</v>
      </c>
      <c r="W407" s="2" t="s">
        <v>2466</v>
      </c>
      <c r="X407" s="2" t="s">
        <v>50</v>
      </c>
      <c r="Y407" s="2" t="s">
        <v>50</v>
      </c>
      <c r="Z407" s="2">
        <v>713.0</v>
      </c>
      <c r="AA407" s="2" t="s">
        <v>50</v>
      </c>
      <c r="AB407" s="2" t="s">
        <v>1561</v>
      </c>
      <c r="AC407" s="2" t="s">
        <v>1991</v>
      </c>
      <c r="AD407" s="2" t="s">
        <v>1432</v>
      </c>
      <c r="AE407" s="2" t="s">
        <v>1433</v>
      </c>
      <c r="AF407" s="2" t="s">
        <v>1434</v>
      </c>
      <c r="AG407" s="2" t="s">
        <v>50</v>
      </c>
      <c r="AH407" s="2">
        <v>97231.0</v>
      </c>
      <c r="AI407" s="2" t="s">
        <v>1435</v>
      </c>
      <c r="AJ407" s="2" t="s">
        <v>1953</v>
      </c>
      <c r="AK407" s="2" t="s">
        <v>50</v>
      </c>
      <c r="AL407" s="2" t="s">
        <v>382</v>
      </c>
    </row>
    <row r="408" ht="15.75" customHeight="1">
      <c r="A408" s="2" t="s">
        <v>2467</v>
      </c>
      <c r="B408" s="2" t="s">
        <v>1953</v>
      </c>
      <c r="C408" s="2" t="s">
        <v>50</v>
      </c>
      <c r="D408" s="2" t="s">
        <v>294</v>
      </c>
      <c r="E408" s="3">
        <v>40132.0</v>
      </c>
      <c r="F408" s="2">
        <v>138915.0</v>
      </c>
      <c r="G408" s="2">
        <v>63000.0</v>
      </c>
      <c r="H408" s="2" t="s">
        <v>491</v>
      </c>
      <c r="I408" s="2" t="s">
        <v>913</v>
      </c>
      <c r="J408" s="2" t="s">
        <v>2450</v>
      </c>
      <c r="K408" s="2" t="s">
        <v>375</v>
      </c>
      <c r="L408" s="2" t="s">
        <v>2468</v>
      </c>
      <c r="M408" s="2" t="s">
        <v>1954</v>
      </c>
      <c r="N408" s="2" t="s">
        <v>1950</v>
      </c>
      <c r="O408" s="2">
        <v>7728.0</v>
      </c>
      <c r="P408" s="2">
        <v>1.0</v>
      </c>
      <c r="Q408" s="2" t="s">
        <v>378</v>
      </c>
      <c r="R408" s="2" t="s">
        <v>50</v>
      </c>
      <c r="S408" s="2">
        <v>120.0</v>
      </c>
      <c r="T408" s="2" t="s">
        <v>84</v>
      </c>
      <c r="U408" s="2">
        <v>0.0</v>
      </c>
      <c r="V408" s="2" t="s">
        <v>50</v>
      </c>
      <c r="W408" s="2" t="s">
        <v>2469</v>
      </c>
      <c r="X408" s="2" t="s">
        <v>50</v>
      </c>
      <c r="Y408" s="2" t="s">
        <v>50</v>
      </c>
      <c r="Z408" s="2">
        <v>713.0</v>
      </c>
      <c r="AA408" s="2" t="s">
        <v>50</v>
      </c>
      <c r="AB408" s="2" t="s">
        <v>1561</v>
      </c>
      <c r="AC408" s="2" t="s">
        <v>1991</v>
      </c>
      <c r="AD408" s="2" t="s">
        <v>1432</v>
      </c>
      <c r="AE408" s="2" t="s">
        <v>1433</v>
      </c>
      <c r="AF408" s="2" t="s">
        <v>1434</v>
      </c>
      <c r="AG408" s="2" t="s">
        <v>50</v>
      </c>
      <c r="AH408" s="2">
        <v>97231.0</v>
      </c>
      <c r="AI408" s="2" t="s">
        <v>1435</v>
      </c>
      <c r="AJ408" s="2" t="s">
        <v>1953</v>
      </c>
      <c r="AK408" s="2" t="s">
        <v>50</v>
      </c>
      <c r="AL408" s="2" t="s">
        <v>382</v>
      </c>
    </row>
    <row r="409" ht="15.75" hidden="1" customHeight="1">
      <c r="A409" s="2" t="s">
        <v>2443</v>
      </c>
      <c r="B409" s="2" t="s">
        <v>40</v>
      </c>
      <c r="C409" s="2" t="s">
        <v>40</v>
      </c>
      <c r="D409" s="2" t="s">
        <v>1332</v>
      </c>
      <c r="E409" s="3">
        <v>40125.0</v>
      </c>
      <c r="F409" s="2">
        <v>43340.0</v>
      </c>
      <c r="G409" s="2">
        <v>19700.0</v>
      </c>
      <c r="H409" s="2" t="s">
        <v>42</v>
      </c>
      <c r="I409" s="2" t="s">
        <v>957</v>
      </c>
      <c r="J409" s="2" t="s">
        <v>2470</v>
      </c>
      <c r="K409" s="2" t="s">
        <v>45</v>
      </c>
      <c r="L409" s="2" t="s">
        <v>68</v>
      </c>
      <c r="M409" s="2" t="s">
        <v>1334</v>
      </c>
      <c r="N409" s="2" t="s">
        <v>2471</v>
      </c>
      <c r="O409" s="2">
        <v>7728.0</v>
      </c>
      <c r="P409" s="2">
        <v>1.0</v>
      </c>
      <c r="Q409" s="2" t="s">
        <v>2472</v>
      </c>
      <c r="R409" s="2" t="s">
        <v>50</v>
      </c>
      <c r="S409" s="2">
        <v>120.0</v>
      </c>
      <c r="T409" s="2" t="s">
        <v>84</v>
      </c>
      <c r="U409" s="2">
        <v>0.0</v>
      </c>
      <c r="V409" s="2" t="s">
        <v>50</v>
      </c>
      <c r="W409" s="2" t="s">
        <v>2473</v>
      </c>
      <c r="X409" s="2" t="s">
        <v>53</v>
      </c>
      <c r="Y409" s="2" t="s">
        <v>2474</v>
      </c>
      <c r="Z409" s="2" t="s">
        <v>1767</v>
      </c>
      <c r="AA409" s="2">
        <v>13585.0</v>
      </c>
      <c r="AB409" s="2" t="s">
        <v>746</v>
      </c>
      <c r="AC409" s="2" t="s">
        <v>1991</v>
      </c>
      <c r="AD409" s="2" t="s">
        <v>1340</v>
      </c>
      <c r="AE409" s="2" t="s">
        <v>1341</v>
      </c>
      <c r="AF409" s="2" t="s">
        <v>1342</v>
      </c>
      <c r="AG409" s="2" t="s">
        <v>50</v>
      </c>
      <c r="AH409" s="2" t="s">
        <v>50</v>
      </c>
      <c r="AI409" s="2" t="s">
        <v>1343</v>
      </c>
      <c r="AJ409" s="2" t="s">
        <v>40</v>
      </c>
      <c r="AK409" s="2" t="s">
        <v>50</v>
      </c>
      <c r="AL409" s="2" t="s">
        <v>2411</v>
      </c>
    </row>
    <row r="410" ht="15.75" customHeight="1">
      <c r="A410" s="2" t="s">
        <v>437</v>
      </c>
      <c r="B410" s="2" t="s">
        <v>200</v>
      </c>
      <c r="C410" s="2" t="s">
        <v>40</v>
      </c>
      <c r="D410" s="2" t="s">
        <v>2475</v>
      </c>
      <c r="E410" s="3">
        <v>40078.0</v>
      </c>
      <c r="F410" s="2">
        <v>50715.0</v>
      </c>
      <c r="G410" s="2">
        <v>23000.0</v>
      </c>
      <c r="H410" s="2" t="s">
        <v>491</v>
      </c>
      <c r="I410" s="2" t="s">
        <v>2333</v>
      </c>
      <c r="J410" s="2" t="s">
        <v>2476</v>
      </c>
      <c r="K410" s="2" t="s">
        <v>375</v>
      </c>
      <c r="L410" s="2" t="s">
        <v>68</v>
      </c>
      <c r="M410" s="2" t="s">
        <v>2477</v>
      </c>
      <c r="N410" s="2" t="s">
        <v>2478</v>
      </c>
      <c r="O410" s="2">
        <v>7728.0</v>
      </c>
      <c r="P410" s="2">
        <v>1.0</v>
      </c>
      <c r="Q410" s="2" t="s">
        <v>378</v>
      </c>
      <c r="R410" s="2" t="s">
        <v>50</v>
      </c>
      <c r="S410" s="2">
        <v>27.0</v>
      </c>
      <c r="T410" s="2" t="s">
        <v>84</v>
      </c>
      <c r="U410" s="2">
        <v>0.0</v>
      </c>
      <c r="V410" s="2" t="s">
        <v>50</v>
      </c>
      <c r="W410" s="2" t="s">
        <v>2479</v>
      </c>
      <c r="X410" s="2" t="s">
        <v>50</v>
      </c>
      <c r="Y410" s="2" t="s">
        <v>50</v>
      </c>
      <c r="Z410" s="2">
        <v>2491.0</v>
      </c>
      <c r="AA410" s="2" t="s">
        <v>50</v>
      </c>
      <c r="AB410" s="2" t="s">
        <v>2480</v>
      </c>
      <c r="AC410" s="2" t="s">
        <v>1991</v>
      </c>
      <c r="AD410" s="2" t="s">
        <v>2481</v>
      </c>
      <c r="AE410" s="2" t="s">
        <v>2482</v>
      </c>
      <c r="AF410" s="2" t="s">
        <v>500</v>
      </c>
      <c r="AG410" s="2" t="s">
        <v>501</v>
      </c>
      <c r="AH410" s="2">
        <v>77042.0</v>
      </c>
      <c r="AI410" s="2" t="s">
        <v>2483</v>
      </c>
      <c r="AJ410" s="2" t="s">
        <v>200</v>
      </c>
      <c r="AK410" s="2" t="s">
        <v>50</v>
      </c>
      <c r="AL410" s="2" t="s">
        <v>2484</v>
      </c>
    </row>
    <row r="411" ht="15.75" customHeight="1">
      <c r="A411" s="2" t="s">
        <v>437</v>
      </c>
      <c r="B411" s="2" t="s">
        <v>200</v>
      </c>
      <c r="C411" s="2" t="s">
        <v>40</v>
      </c>
      <c r="D411" s="2" t="s">
        <v>2475</v>
      </c>
      <c r="E411" s="3">
        <v>40078.0</v>
      </c>
      <c r="F411" s="2">
        <v>112455.0</v>
      </c>
      <c r="G411" s="2">
        <v>51000.0</v>
      </c>
      <c r="H411" s="2" t="s">
        <v>491</v>
      </c>
      <c r="I411" s="2" t="s">
        <v>2333</v>
      </c>
      <c r="J411" s="2" t="s">
        <v>2476</v>
      </c>
      <c r="K411" s="2" t="s">
        <v>375</v>
      </c>
      <c r="L411" s="2" t="s">
        <v>68</v>
      </c>
      <c r="M411" s="2" t="s">
        <v>2477</v>
      </c>
      <c r="N411" s="2" t="s">
        <v>2478</v>
      </c>
      <c r="O411" s="2">
        <v>7728.0</v>
      </c>
      <c r="P411" s="2">
        <v>1.0</v>
      </c>
      <c r="Q411" s="2" t="s">
        <v>378</v>
      </c>
      <c r="R411" s="2" t="s">
        <v>50</v>
      </c>
      <c r="S411" s="2">
        <v>48.0</v>
      </c>
      <c r="T411" s="2" t="s">
        <v>84</v>
      </c>
      <c r="U411" s="2">
        <v>0.0</v>
      </c>
      <c r="V411" s="2" t="s">
        <v>50</v>
      </c>
      <c r="W411" s="2" t="s">
        <v>2485</v>
      </c>
      <c r="X411" s="2" t="s">
        <v>50</v>
      </c>
      <c r="Y411" s="2" t="s">
        <v>50</v>
      </c>
      <c r="Z411" s="2">
        <v>2491.0</v>
      </c>
      <c r="AA411" s="2" t="s">
        <v>50</v>
      </c>
      <c r="AB411" s="2" t="s">
        <v>2480</v>
      </c>
      <c r="AC411" s="2" t="s">
        <v>1991</v>
      </c>
      <c r="AD411" s="2" t="s">
        <v>2481</v>
      </c>
      <c r="AE411" s="2" t="s">
        <v>2482</v>
      </c>
      <c r="AF411" s="2" t="s">
        <v>500</v>
      </c>
      <c r="AG411" s="2" t="s">
        <v>501</v>
      </c>
      <c r="AH411" s="2">
        <v>77042.0</v>
      </c>
      <c r="AI411" s="2" t="s">
        <v>2483</v>
      </c>
      <c r="AJ411" s="2" t="s">
        <v>200</v>
      </c>
      <c r="AK411" s="2" t="s">
        <v>50</v>
      </c>
      <c r="AL411" s="2" t="s">
        <v>2484</v>
      </c>
    </row>
    <row r="412" ht="15.75" customHeight="1">
      <c r="A412" s="2" t="s">
        <v>437</v>
      </c>
      <c r="B412" s="2" t="s">
        <v>200</v>
      </c>
      <c r="C412" s="2" t="s">
        <v>40</v>
      </c>
      <c r="D412" s="2" t="s">
        <v>2475</v>
      </c>
      <c r="E412" s="3">
        <v>40078.0</v>
      </c>
      <c r="F412" s="2">
        <v>90405.0</v>
      </c>
      <c r="G412" s="2">
        <v>41000.0</v>
      </c>
      <c r="H412" s="2" t="s">
        <v>491</v>
      </c>
      <c r="I412" s="2" t="s">
        <v>2333</v>
      </c>
      <c r="J412" s="2" t="s">
        <v>2476</v>
      </c>
      <c r="K412" s="2" t="s">
        <v>375</v>
      </c>
      <c r="L412" s="2" t="s">
        <v>68</v>
      </c>
      <c r="M412" s="2" t="s">
        <v>2477</v>
      </c>
      <c r="N412" s="2" t="s">
        <v>2478</v>
      </c>
      <c r="O412" s="2">
        <v>7728.0</v>
      </c>
      <c r="P412" s="2">
        <v>1.0</v>
      </c>
      <c r="Q412" s="2" t="s">
        <v>378</v>
      </c>
      <c r="R412" s="2" t="s">
        <v>50</v>
      </c>
      <c r="S412" s="2">
        <v>50.0</v>
      </c>
      <c r="T412" s="2" t="s">
        <v>84</v>
      </c>
      <c r="U412" s="2">
        <v>0.0</v>
      </c>
      <c r="V412" s="2" t="s">
        <v>50</v>
      </c>
      <c r="W412" s="2" t="s">
        <v>2486</v>
      </c>
      <c r="X412" s="2" t="s">
        <v>50</v>
      </c>
      <c r="Y412" s="2" t="s">
        <v>50</v>
      </c>
      <c r="Z412" s="2">
        <v>2491.0</v>
      </c>
      <c r="AA412" s="2" t="s">
        <v>50</v>
      </c>
      <c r="AB412" s="2" t="s">
        <v>2480</v>
      </c>
      <c r="AC412" s="2" t="s">
        <v>1991</v>
      </c>
      <c r="AD412" s="2" t="s">
        <v>2481</v>
      </c>
      <c r="AE412" s="2" t="s">
        <v>2482</v>
      </c>
      <c r="AF412" s="2" t="s">
        <v>500</v>
      </c>
      <c r="AG412" s="2" t="s">
        <v>501</v>
      </c>
      <c r="AH412" s="2">
        <v>77042.0</v>
      </c>
      <c r="AI412" s="2" t="s">
        <v>2483</v>
      </c>
      <c r="AJ412" s="2" t="s">
        <v>200</v>
      </c>
      <c r="AK412" s="2" t="s">
        <v>50</v>
      </c>
      <c r="AL412" s="2" t="s">
        <v>2484</v>
      </c>
    </row>
    <row r="413" ht="15.75" hidden="1" customHeight="1">
      <c r="A413" s="2" t="s">
        <v>2487</v>
      </c>
      <c r="B413" s="2" t="s">
        <v>636</v>
      </c>
      <c r="C413" s="2" t="s">
        <v>40</v>
      </c>
      <c r="D413" s="2" t="s">
        <v>452</v>
      </c>
      <c r="E413" s="3">
        <v>40030.0</v>
      </c>
      <c r="F413" s="2">
        <v>86253.0</v>
      </c>
      <c r="G413" s="2">
        <v>39206.0</v>
      </c>
      <c r="H413" s="2" t="s">
        <v>207</v>
      </c>
      <c r="I413" s="2" t="s">
        <v>373</v>
      </c>
      <c r="J413" s="2" t="s">
        <v>2488</v>
      </c>
      <c r="K413" s="2" t="s">
        <v>209</v>
      </c>
      <c r="L413" s="2" t="s">
        <v>50</v>
      </c>
      <c r="M413" s="2" t="s">
        <v>1373</v>
      </c>
      <c r="N413" s="2" t="s">
        <v>1374</v>
      </c>
      <c r="O413" s="2">
        <v>7728.0</v>
      </c>
      <c r="P413" s="2">
        <v>1.0</v>
      </c>
      <c r="Q413" s="2" t="s">
        <v>378</v>
      </c>
      <c r="R413" s="2" t="s">
        <v>50</v>
      </c>
      <c r="S413" s="2">
        <v>28.0</v>
      </c>
      <c r="T413" s="2" t="s">
        <v>84</v>
      </c>
      <c r="U413" s="2">
        <v>0.0</v>
      </c>
      <c r="V413" s="2" t="s">
        <v>50</v>
      </c>
      <c r="W413" s="2" t="s">
        <v>2489</v>
      </c>
      <c r="X413" s="2" t="s">
        <v>50</v>
      </c>
      <c r="Y413" s="2" t="s">
        <v>50</v>
      </c>
      <c r="Z413" s="2" t="s">
        <v>2490</v>
      </c>
      <c r="AA413" s="2" t="s">
        <v>50</v>
      </c>
      <c r="AB413" s="2" t="s">
        <v>2491</v>
      </c>
      <c r="AC413" s="2" t="s">
        <v>1991</v>
      </c>
      <c r="AD413" s="2" t="s">
        <v>1220</v>
      </c>
      <c r="AE413" s="2" t="s">
        <v>1221</v>
      </c>
      <c r="AF413" s="2" t="s">
        <v>1222</v>
      </c>
      <c r="AG413" s="2" t="s">
        <v>50</v>
      </c>
      <c r="AH413" s="2">
        <v>2100.0</v>
      </c>
      <c r="AI413" s="2" t="s">
        <v>1223</v>
      </c>
      <c r="AJ413" s="2" t="s">
        <v>636</v>
      </c>
      <c r="AK413" s="2" t="s">
        <v>50</v>
      </c>
      <c r="AL413" s="2" t="s">
        <v>1224</v>
      </c>
    </row>
    <row r="414" ht="15.75" customHeight="1">
      <c r="A414" s="2" t="s">
        <v>2492</v>
      </c>
      <c r="B414" s="2" t="s">
        <v>200</v>
      </c>
      <c r="C414" s="2" t="s">
        <v>40</v>
      </c>
      <c r="D414" s="2" t="s">
        <v>2475</v>
      </c>
      <c r="E414" s="3">
        <v>40001.0</v>
      </c>
      <c r="F414" s="2">
        <v>74970.0</v>
      </c>
      <c r="G414" s="2">
        <v>34000.0</v>
      </c>
      <c r="H414" s="2" t="s">
        <v>491</v>
      </c>
      <c r="I414" s="2" t="s">
        <v>913</v>
      </c>
      <c r="J414" s="2" t="s">
        <v>2493</v>
      </c>
      <c r="K414" s="2" t="s">
        <v>375</v>
      </c>
      <c r="L414" s="2" t="s">
        <v>68</v>
      </c>
      <c r="M414" s="2" t="s">
        <v>2477</v>
      </c>
      <c r="N414" s="2" t="s">
        <v>2494</v>
      </c>
      <c r="O414" s="2">
        <v>7728.0</v>
      </c>
      <c r="P414" s="2">
        <v>1.0</v>
      </c>
      <c r="Q414" s="2" t="s">
        <v>378</v>
      </c>
      <c r="R414" s="2" t="s">
        <v>50</v>
      </c>
      <c r="S414" s="2">
        <v>17.0</v>
      </c>
      <c r="T414" s="2" t="s">
        <v>2495</v>
      </c>
      <c r="U414" s="2">
        <v>0.0</v>
      </c>
      <c r="V414" s="2" t="s">
        <v>50</v>
      </c>
      <c r="W414" s="2" t="s">
        <v>2496</v>
      </c>
      <c r="X414" s="2" t="s">
        <v>50</v>
      </c>
      <c r="Y414" s="2" t="s">
        <v>50</v>
      </c>
      <c r="Z414" s="2">
        <v>2490.0</v>
      </c>
      <c r="AA414" s="2" t="s">
        <v>50</v>
      </c>
      <c r="AB414" s="2" t="s">
        <v>2480</v>
      </c>
      <c r="AC414" s="2" t="s">
        <v>1991</v>
      </c>
      <c r="AD414" s="2" t="s">
        <v>2481</v>
      </c>
      <c r="AE414" s="2" t="s">
        <v>2482</v>
      </c>
      <c r="AF414" s="2" t="s">
        <v>500</v>
      </c>
      <c r="AG414" s="2" t="s">
        <v>501</v>
      </c>
      <c r="AH414" s="2">
        <v>77042.0</v>
      </c>
      <c r="AI414" s="2" t="s">
        <v>2483</v>
      </c>
      <c r="AJ414" s="2" t="s">
        <v>200</v>
      </c>
      <c r="AK414" s="2" t="s">
        <v>50</v>
      </c>
      <c r="AL414" s="2" t="s">
        <v>2484</v>
      </c>
    </row>
    <row r="415" ht="15.75" customHeight="1">
      <c r="A415" s="2" t="s">
        <v>2497</v>
      </c>
      <c r="B415" s="2" t="s">
        <v>200</v>
      </c>
      <c r="C415" s="2" t="s">
        <v>40</v>
      </c>
      <c r="D415" s="2" t="s">
        <v>2475</v>
      </c>
      <c r="E415" s="3">
        <v>40001.0</v>
      </c>
      <c r="F415" s="2">
        <v>48510.0</v>
      </c>
      <c r="G415" s="2">
        <v>22000.0</v>
      </c>
      <c r="H415" s="2" t="s">
        <v>491</v>
      </c>
      <c r="I415" s="2" t="s">
        <v>913</v>
      </c>
      <c r="J415" s="2" t="s">
        <v>2493</v>
      </c>
      <c r="K415" s="2" t="s">
        <v>375</v>
      </c>
      <c r="L415" s="2" t="s">
        <v>68</v>
      </c>
      <c r="M415" s="2" t="s">
        <v>2477</v>
      </c>
      <c r="N415" s="2" t="s">
        <v>2494</v>
      </c>
      <c r="O415" s="2">
        <v>7728.0</v>
      </c>
      <c r="P415" s="2">
        <v>1.0</v>
      </c>
      <c r="Q415" s="2" t="s">
        <v>378</v>
      </c>
      <c r="R415" s="2" t="s">
        <v>50</v>
      </c>
      <c r="S415" s="2">
        <v>28.0</v>
      </c>
      <c r="T415" s="2" t="s">
        <v>84</v>
      </c>
      <c r="U415" s="2">
        <v>0.0</v>
      </c>
      <c r="V415" s="2" t="s">
        <v>50</v>
      </c>
      <c r="W415" s="2" t="s">
        <v>2498</v>
      </c>
      <c r="X415" s="2" t="s">
        <v>50</v>
      </c>
      <c r="Y415" s="2" t="s">
        <v>50</v>
      </c>
      <c r="Z415" s="2">
        <v>2490.0</v>
      </c>
      <c r="AA415" s="2" t="s">
        <v>50</v>
      </c>
      <c r="AB415" s="2" t="s">
        <v>2480</v>
      </c>
      <c r="AC415" s="2" t="s">
        <v>1991</v>
      </c>
      <c r="AD415" s="2" t="s">
        <v>2481</v>
      </c>
      <c r="AE415" s="2" t="s">
        <v>2482</v>
      </c>
      <c r="AF415" s="2" t="s">
        <v>500</v>
      </c>
      <c r="AG415" s="2" t="s">
        <v>501</v>
      </c>
      <c r="AH415" s="2">
        <v>77042.0</v>
      </c>
      <c r="AI415" s="2" t="s">
        <v>2483</v>
      </c>
      <c r="AJ415" s="2" t="s">
        <v>200</v>
      </c>
      <c r="AK415" s="2" t="s">
        <v>50</v>
      </c>
      <c r="AL415" s="2" t="s">
        <v>2484</v>
      </c>
    </row>
    <row r="416" ht="15.75" customHeight="1">
      <c r="A416" s="2" t="s">
        <v>437</v>
      </c>
      <c r="B416" s="2" t="s">
        <v>200</v>
      </c>
      <c r="C416" s="2" t="s">
        <v>40</v>
      </c>
      <c r="D416" s="2" t="s">
        <v>2475</v>
      </c>
      <c r="E416" s="3">
        <v>40001.0</v>
      </c>
      <c r="F416" s="2">
        <v>70560.0</v>
      </c>
      <c r="G416" s="2">
        <v>32000.0</v>
      </c>
      <c r="H416" s="2" t="s">
        <v>491</v>
      </c>
      <c r="I416" s="2" t="s">
        <v>913</v>
      </c>
      <c r="J416" s="2" t="s">
        <v>2493</v>
      </c>
      <c r="K416" s="2" t="s">
        <v>375</v>
      </c>
      <c r="L416" s="2" t="s">
        <v>68</v>
      </c>
      <c r="M416" s="2" t="s">
        <v>2477</v>
      </c>
      <c r="N416" s="2" t="s">
        <v>2494</v>
      </c>
      <c r="O416" s="2">
        <v>7728.0</v>
      </c>
      <c r="P416" s="2">
        <v>1.0</v>
      </c>
      <c r="Q416" s="2" t="s">
        <v>378</v>
      </c>
      <c r="R416" s="2" t="s">
        <v>50</v>
      </c>
      <c r="S416" s="2">
        <v>26.0</v>
      </c>
      <c r="T416" s="2" t="s">
        <v>84</v>
      </c>
      <c r="U416" s="2">
        <v>0.0</v>
      </c>
      <c r="V416" s="2" t="s">
        <v>50</v>
      </c>
      <c r="W416" s="2" t="s">
        <v>2499</v>
      </c>
      <c r="X416" s="2" t="s">
        <v>50</v>
      </c>
      <c r="Y416" s="2" t="s">
        <v>50</v>
      </c>
      <c r="Z416" s="2">
        <v>2490.0</v>
      </c>
      <c r="AA416" s="2" t="s">
        <v>50</v>
      </c>
      <c r="AB416" s="2" t="s">
        <v>2480</v>
      </c>
      <c r="AC416" s="2" t="s">
        <v>1991</v>
      </c>
      <c r="AD416" s="2" t="s">
        <v>2481</v>
      </c>
      <c r="AE416" s="2" t="s">
        <v>2482</v>
      </c>
      <c r="AF416" s="2" t="s">
        <v>500</v>
      </c>
      <c r="AG416" s="2" t="s">
        <v>501</v>
      </c>
      <c r="AH416" s="2">
        <v>77042.0</v>
      </c>
      <c r="AI416" s="2" t="s">
        <v>2483</v>
      </c>
      <c r="AJ416" s="2" t="s">
        <v>200</v>
      </c>
      <c r="AK416" s="2" t="s">
        <v>50</v>
      </c>
      <c r="AL416" s="2" t="s">
        <v>2484</v>
      </c>
    </row>
    <row r="417" ht="15.75" customHeight="1">
      <c r="A417" s="2" t="s">
        <v>2500</v>
      </c>
      <c r="B417" s="2" t="s">
        <v>200</v>
      </c>
      <c r="C417" s="2" t="s">
        <v>40</v>
      </c>
      <c r="D417" s="2" t="s">
        <v>2475</v>
      </c>
      <c r="E417" s="3">
        <v>40001.0</v>
      </c>
      <c r="F417" s="2">
        <v>48510.0</v>
      </c>
      <c r="G417" s="2">
        <v>22000.0</v>
      </c>
      <c r="H417" s="2" t="s">
        <v>491</v>
      </c>
      <c r="I417" s="2" t="s">
        <v>913</v>
      </c>
      <c r="J417" s="2" t="s">
        <v>2493</v>
      </c>
      <c r="K417" s="2" t="s">
        <v>375</v>
      </c>
      <c r="L417" s="2" t="s">
        <v>68</v>
      </c>
      <c r="M417" s="2" t="s">
        <v>2477</v>
      </c>
      <c r="N417" s="2" t="s">
        <v>2494</v>
      </c>
      <c r="O417" s="2">
        <v>7728.0</v>
      </c>
      <c r="P417" s="2">
        <v>1.0</v>
      </c>
      <c r="Q417" s="2" t="s">
        <v>378</v>
      </c>
      <c r="R417" s="2" t="s">
        <v>50</v>
      </c>
      <c r="S417" s="2">
        <v>199.0</v>
      </c>
      <c r="T417" s="2" t="s">
        <v>84</v>
      </c>
      <c r="U417" s="2">
        <v>0.0</v>
      </c>
      <c r="V417" s="2" t="s">
        <v>50</v>
      </c>
      <c r="W417" s="2" t="s">
        <v>2501</v>
      </c>
      <c r="X417" s="2" t="s">
        <v>50</v>
      </c>
      <c r="Y417" s="2" t="s">
        <v>50</v>
      </c>
      <c r="Z417" s="2">
        <v>2490.0</v>
      </c>
      <c r="AA417" s="2" t="s">
        <v>50</v>
      </c>
      <c r="AB417" s="2" t="s">
        <v>2480</v>
      </c>
      <c r="AC417" s="2" t="s">
        <v>1991</v>
      </c>
      <c r="AD417" s="2" t="s">
        <v>2481</v>
      </c>
      <c r="AE417" s="2" t="s">
        <v>2482</v>
      </c>
      <c r="AF417" s="2" t="s">
        <v>500</v>
      </c>
      <c r="AG417" s="2" t="s">
        <v>501</v>
      </c>
      <c r="AH417" s="2">
        <v>77042.0</v>
      </c>
      <c r="AI417" s="2" t="s">
        <v>2483</v>
      </c>
      <c r="AJ417" s="2" t="s">
        <v>200</v>
      </c>
      <c r="AK417" s="2" t="s">
        <v>50</v>
      </c>
      <c r="AL417" s="2" t="s">
        <v>2484</v>
      </c>
    </row>
    <row r="418" ht="15.75" hidden="1" customHeight="1">
      <c r="A418" s="2" t="s">
        <v>2502</v>
      </c>
      <c r="B418" s="2" t="s">
        <v>636</v>
      </c>
      <c r="C418" s="2" t="s">
        <v>40</v>
      </c>
      <c r="D418" s="2" t="s">
        <v>452</v>
      </c>
      <c r="E418" s="3">
        <v>39922.0</v>
      </c>
      <c r="F418" s="2">
        <v>144569.0</v>
      </c>
      <c r="G418" s="2">
        <v>65713.0</v>
      </c>
      <c r="H418" s="2" t="s">
        <v>207</v>
      </c>
      <c r="I418" s="2" t="s">
        <v>913</v>
      </c>
      <c r="J418" s="2" t="s">
        <v>2503</v>
      </c>
      <c r="K418" s="2" t="s">
        <v>209</v>
      </c>
      <c r="L418" s="2" t="s">
        <v>2504</v>
      </c>
      <c r="M418" s="2" t="s">
        <v>1373</v>
      </c>
      <c r="N418" s="2" t="s">
        <v>1374</v>
      </c>
      <c r="O418" s="2">
        <v>7728.0</v>
      </c>
      <c r="P418" s="2">
        <v>1.0</v>
      </c>
      <c r="Q418" s="2" t="s">
        <v>378</v>
      </c>
      <c r="R418" s="2" t="s">
        <v>50</v>
      </c>
      <c r="S418" s="2">
        <v>28.0</v>
      </c>
      <c r="T418" s="2" t="s">
        <v>84</v>
      </c>
      <c r="U418" s="2">
        <v>0.0</v>
      </c>
      <c r="V418" s="2" t="s">
        <v>50</v>
      </c>
      <c r="W418" s="2" t="s">
        <v>2505</v>
      </c>
      <c r="X418" s="2" t="s">
        <v>50</v>
      </c>
      <c r="Y418" s="2" t="s">
        <v>50</v>
      </c>
      <c r="Z418" s="2" t="s">
        <v>2506</v>
      </c>
      <c r="AA418" s="2" t="s">
        <v>50</v>
      </c>
      <c r="AB418" s="2" t="s">
        <v>57</v>
      </c>
      <c r="AC418" s="2" t="s">
        <v>1991</v>
      </c>
      <c r="AD418" s="2" t="s">
        <v>1220</v>
      </c>
      <c r="AE418" s="2" t="s">
        <v>1221</v>
      </c>
      <c r="AF418" s="2" t="s">
        <v>1222</v>
      </c>
      <c r="AG418" s="2" t="s">
        <v>50</v>
      </c>
      <c r="AH418" s="2">
        <v>2100.0</v>
      </c>
      <c r="AI418" s="2" t="s">
        <v>1223</v>
      </c>
      <c r="AJ418" s="2" t="s">
        <v>636</v>
      </c>
      <c r="AK418" s="2" t="s">
        <v>50</v>
      </c>
      <c r="AL418" s="2" t="s">
        <v>1224</v>
      </c>
    </row>
    <row r="419" ht="15.75" hidden="1" customHeight="1">
      <c r="A419" s="2" t="s">
        <v>2502</v>
      </c>
      <c r="B419" s="2" t="s">
        <v>636</v>
      </c>
      <c r="C419" s="2" t="s">
        <v>40</v>
      </c>
      <c r="D419" s="2" t="s">
        <v>2507</v>
      </c>
      <c r="E419" s="3">
        <v>39886.0</v>
      </c>
      <c r="F419" s="2">
        <v>225359.0</v>
      </c>
      <c r="G419" s="2">
        <v>102436.0</v>
      </c>
      <c r="H419" s="2" t="s">
        <v>207</v>
      </c>
      <c r="I419" s="2" t="s">
        <v>913</v>
      </c>
      <c r="J419" s="2" t="s">
        <v>2508</v>
      </c>
      <c r="K419" s="2" t="s">
        <v>209</v>
      </c>
      <c r="L419" s="2" t="s">
        <v>2509</v>
      </c>
      <c r="M419" s="2" t="s">
        <v>1373</v>
      </c>
      <c r="N419" s="2" t="s">
        <v>1374</v>
      </c>
      <c r="O419" s="2">
        <v>7728.0</v>
      </c>
      <c r="P419" s="2">
        <v>1.0</v>
      </c>
      <c r="Q419" s="2" t="s">
        <v>378</v>
      </c>
      <c r="R419" s="2" t="s">
        <v>50</v>
      </c>
      <c r="S419" s="2">
        <v>42.0</v>
      </c>
      <c r="T419" s="2" t="s">
        <v>84</v>
      </c>
      <c r="U419" s="2">
        <v>0.0</v>
      </c>
      <c r="V419" s="2" t="s">
        <v>50</v>
      </c>
      <c r="W419" s="2" t="s">
        <v>2510</v>
      </c>
      <c r="X419" s="2" t="s">
        <v>50</v>
      </c>
      <c r="Y419" s="2" t="s">
        <v>50</v>
      </c>
      <c r="Z419" s="2" t="s">
        <v>2511</v>
      </c>
      <c r="AA419" s="2" t="s">
        <v>50</v>
      </c>
      <c r="AB419" s="2" t="s">
        <v>536</v>
      </c>
      <c r="AC419" s="2" t="s">
        <v>1991</v>
      </c>
      <c r="AD419" s="2" t="s">
        <v>1220</v>
      </c>
      <c r="AE419" s="2" t="s">
        <v>1221</v>
      </c>
      <c r="AF419" s="2" t="s">
        <v>1222</v>
      </c>
      <c r="AG419" s="2" t="s">
        <v>50</v>
      </c>
      <c r="AH419" s="2">
        <v>2100.0</v>
      </c>
      <c r="AI419" s="2" t="s">
        <v>1223</v>
      </c>
      <c r="AJ419" s="2" t="s">
        <v>636</v>
      </c>
      <c r="AK419" s="2" t="s">
        <v>50</v>
      </c>
      <c r="AL419" s="2" t="s">
        <v>1224</v>
      </c>
    </row>
    <row r="420" ht="15.75" customHeight="1">
      <c r="A420" s="2" t="s">
        <v>437</v>
      </c>
      <c r="B420" s="2" t="s">
        <v>200</v>
      </c>
      <c r="C420" s="2" t="s">
        <v>40</v>
      </c>
      <c r="D420" s="2" t="s">
        <v>2475</v>
      </c>
      <c r="E420" s="3">
        <v>39873.0</v>
      </c>
      <c r="F420" s="2">
        <v>22050.0</v>
      </c>
      <c r="G420" s="2">
        <v>10000.0</v>
      </c>
      <c r="H420" s="2" t="s">
        <v>491</v>
      </c>
      <c r="I420" s="2" t="s">
        <v>913</v>
      </c>
      <c r="J420" s="2" t="s">
        <v>2493</v>
      </c>
      <c r="K420" s="2" t="s">
        <v>375</v>
      </c>
      <c r="L420" s="2" t="s">
        <v>68</v>
      </c>
      <c r="M420" s="2" t="s">
        <v>2512</v>
      </c>
      <c r="N420" s="2" t="s">
        <v>2494</v>
      </c>
      <c r="O420" s="2">
        <v>7728.0</v>
      </c>
      <c r="P420" s="2">
        <v>1.0</v>
      </c>
      <c r="Q420" s="2" t="s">
        <v>378</v>
      </c>
      <c r="R420" s="2" t="s">
        <v>50</v>
      </c>
      <c r="S420" s="2">
        <v>12.0</v>
      </c>
      <c r="T420" s="2" t="s">
        <v>84</v>
      </c>
      <c r="U420" s="2">
        <v>0.0</v>
      </c>
      <c r="V420" s="2" t="s">
        <v>50</v>
      </c>
      <c r="W420" s="2" t="s">
        <v>2513</v>
      </c>
      <c r="X420" s="2" t="s">
        <v>50</v>
      </c>
      <c r="Y420" s="2" t="s">
        <v>50</v>
      </c>
      <c r="Z420" s="2">
        <v>2488.0</v>
      </c>
      <c r="AA420" s="2" t="s">
        <v>50</v>
      </c>
      <c r="AB420" s="2" t="s">
        <v>2480</v>
      </c>
      <c r="AC420" s="2" t="s">
        <v>1991</v>
      </c>
      <c r="AD420" s="2" t="s">
        <v>2481</v>
      </c>
      <c r="AE420" s="2" t="s">
        <v>2482</v>
      </c>
      <c r="AF420" s="2" t="s">
        <v>500</v>
      </c>
      <c r="AG420" s="2" t="s">
        <v>501</v>
      </c>
      <c r="AH420" s="2">
        <v>77042.0</v>
      </c>
      <c r="AI420" s="2" t="s">
        <v>2483</v>
      </c>
      <c r="AJ420" s="2" t="s">
        <v>200</v>
      </c>
      <c r="AK420" s="2" t="s">
        <v>50</v>
      </c>
      <c r="AL420" s="2" t="s">
        <v>2484</v>
      </c>
    </row>
    <row r="421" ht="15.75" customHeight="1">
      <c r="A421" s="2" t="s">
        <v>437</v>
      </c>
      <c r="B421" s="2" t="s">
        <v>200</v>
      </c>
      <c r="C421" s="2" t="s">
        <v>40</v>
      </c>
      <c r="D421" s="2" t="s">
        <v>2475</v>
      </c>
      <c r="E421" s="3">
        <v>39873.0</v>
      </c>
      <c r="F421" s="2">
        <v>101430.0</v>
      </c>
      <c r="G421" s="2">
        <v>46000.0</v>
      </c>
      <c r="H421" s="2" t="s">
        <v>491</v>
      </c>
      <c r="I421" s="2" t="s">
        <v>913</v>
      </c>
      <c r="J421" s="2" t="s">
        <v>2493</v>
      </c>
      <c r="K421" s="2" t="s">
        <v>375</v>
      </c>
      <c r="L421" s="2" t="s">
        <v>68</v>
      </c>
      <c r="M421" s="2" t="s">
        <v>2512</v>
      </c>
      <c r="N421" s="2" t="s">
        <v>2494</v>
      </c>
      <c r="O421" s="2">
        <v>7728.0</v>
      </c>
      <c r="P421" s="2">
        <v>1.0</v>
      </c>
      <c r="Q421" s="2" t="s">
        <v>378</v>
      </c>
      <c r="R421" s="2" t="s">
        <v>50</v>
      </c>
      <c r="S421" s="2">
        <v>38.0</v>
      </c>
      <c r="T421" s="2" t="s">
        <v>84</v>
      </c>
      <c r="U421" s="2">
        <v>0.0</v>
      </c>
      <c r="V421" s="2" t="s">
        <v>50</v>
      </c>
      <c r="W421" s="2" t="s">
        <v>2514</v>
      </c>
      <c r="X421" s="2" t="s">
        <v>50</v>
      </c>
      <c r="Y421" s="2" t="s">
        <v>50</v>
      </c>
      <c r="Z421" s="2">
        <v>2488.0</v>
      </c>
      <c r="AA421" s="2" t="s">
        <v>50</v>
      </c>
      <c r="AB421" s="2" t="s">
        <v>2480</v>
      </c>
      <c r="AC421" s="2" t="s">
        <v>1991</v>
      </c>
      <c r="AD421" s="2" t="s">
        <v>2481</v>
      </c>
      <c r="AE421" s="2" t="s">
        <v>2482</v>
      </c>
      <c r="AF421" s="2" t="s">
        <v>500</v>
      </c>
      <c r="AG421" s="2" t="s">
        <v>501</v>
      </c>
      <c r="AH421" s="2">
        <v>77042.0</v>
      </c>
      <c r="AI421" s="2" t="s">
        <v>2483</v>
      </c>
      <c r="AJ421" s="2" t="s">
        <v>200</v>
      </c>
      <c r="AK421" s="2" t="s">
        <v>50</v>
      </c>
      <c r="AL421" s="2" t="s">
        <v>2484</v>
      </c>
    </row>
    <row r="422" ht="15.75" customHeight="1">
      <c r="A422" s="2" t="s">
        <v>437</v>
      </c>
      <c r="B422" s="2" t="s">
        <v>200</v>
      </c>
      <c r="C422" s="2" t="s">
        <v>40</v>
      </c>
      <c r="D422" s="2" t="s">
        <v>2475</v>
      </c>
      <c r="E422" s="3">
        <v>39873.0</v>
      </c>
      <c r="F422" s="2">
        <v>103635.0</v>
      </c>
      <c r="G422" s="2">
        <v>47000.0</v>
      </c>
      <c r="H422" s="2" t="s">
        <v>491</v>
      </c>
      <c r="I422" s="2" t="s">
        <v>913</v>
      </c>
      <c r="J422" s="2" t="s">
        <v>2493</v>
      </c>
      <c r="K422" s="2" t="s">
        <v>375</v>
      </c>
      <c r="L422" s="2" t="s">
        <v>68</v>
      </c>
      <c r="M422" s="2" t="s">
        <v>2512</v>
      </c>
      <c r="N422" s="2" t="s">
        <v>2494</v>
      </c>
      <c r="O422" s="2">
        <v>7728.0</v>
      </c>
      <c r="P422" s="2">
        <v>1.0</v>
      </c>
      <c r="Q422" s="2" t="s">
        <v>378</v>
      </c>
      <c r="R422" s="2" t="s">
        <v>50</v>
      </c>
      <c r="S422" s="2">
        <v>28.0</v>
      </c>
      <c r="T422" s="2" t="s">
        <v>84</v>
      </c>
      <c r="U422" s="2">
        <v>0.0</v>
      </c>
      <c r="V422" s="2" t="s">
        <v>50</v>
      </c>
      <c r="W422" s="2" t="s">
        <v>2515</v>
      </c>
      <c r="X422" s="2" t="s">
        <v>50</v>
      </c>
      <c r="Y422" s="2" t="s">
        <v>50</v>
      </c>
      <c r="Z422" s="2">
        <v>2488.0</v>
      </c>
      <c r="AA422" s="2" t="s">
        <v>50</v>
      </c>
      <c r="AB422" s="2" t="s">
        <v>2480</v>
      </c>
      <c r="AC422" s="2" t="s">
        <v>1991</v>
      </c>
      <c r="AD422" s="2" t="s">
        <v>2481</v>
      </c>
      <c r="AE422" s="2" t="s">
        <v>2482</v>
      </c>
      <c r="AF422" s="2" t="s">
        <v>500</v>
      </c>
      <c r="AG422" s="2" t="s">
        <v>501</v>
      </c>
      <c r="AH422" s="2">
        <v>77042.0</v>
      </c>
      <c r="AI422" s="2" t="s">
        <v>2483</v>
      </c>
      <c r="AJ422" s="2" t="s">
        <v>200</v>
      </c>
      <c r="AK422" s="2" t="s">
        <v>50</v>
      </c>
      <c r="AL422" s="2" t="s">
        <v>2484</v>
      </c>
    </row>
    <row r="423" ht="15.75" customHeight="1">
      <c r="A423" s="2" t="s">
        <v>437</v>
      </c>
      <c r="B423" s="2" t="s">
        <v>200</v>
      </c>
      <c r="C423" s="2" t="s">
        <v>40</v>
      </c>
      <c r="D423" s="2" t="s">
        <v>2475</v>
      </c>
      <c r="E423" s="3">
        <v>39873.0</v>
      </c>
      <c r="F423" s="2">
        <v>15435.0</v>
      </c>
      <c r="G423" s="2">
        <v>7000.0</v>
      </c>
      <c r="H423" s="2" t="s">
        <v>491</v>
      </c>
      <c r="I423" s="2" t="s">
        <v>913</v>
      </c>
      <c r="J423" s="2" t="s">
        <v>2493</v>
      </c>
      <c r="K423" s="2" t="s">
        <v>375</v>
      </c>
      <c r="L423" s="2" t="s">
        <v>68</v>
      </c>
      <c r="M423" s="2" t="s">
        <v>2512</v>
      </c>
      <c r="N423" s="2" t="s">
        <v>2494</v>
      </c>
      <c r="O423" s="2">
        <v>7728.0</v>
      </c>
      <c r="P423" s="2">
        <v>1.0</v>
      </c>
      <c r="Q423" s="2" t="s">
        <v>378</v>
      </c>
      <c r="R423" s="2" t="s">
        <v>50</v>
      </c>
      <c r="S423" s="2">
        <v>5.0</v>
      </c>
      <c r="T423" s="2" t="s">
        <v>84</v>
      </c>
      <c r="U423" s="2">
        <v>0.0</v>
      </c>
      <c r="V423" s="2" t="s">
        <v>50</v>
      </c>
      <c r="W423" s="2" t="s">
        <v>2516</v>
      </c>
      <c r="X423" s="2" t="s">
        <v>50</v>
      </c>
      <c r="Y423" s="2" t="s">
        <v>50</v>
      </c>
      <c r="Z423" s="2">
        <v>2488.0</v>
      </c>
      <c r="AA423" s="2" t="s">
        <v>50</v>
      </c>
      <c r="AB423" s="2" t="s">
        <v>2480</v>
      </c>
      <c r="AC423" s="2" t="s">
        <v>1991</v>
      </c>
      <c r="AD423" s="2" t="s">
        <v>2481</v>
      </c>
      <c r="AE423" s="2" t="s">
        <v>2482</v>
      </c>
      <c r="AF423" s="2" t="s">
        <v>500</v>
      </c>
      <c r="AG423" s="2" t="s">
        <v>501</v>
      </c>
      <c r="AH423" s="2">
        <v>77042.0</v>
      </c>
      <c r="AI423" s="2" t="s">
        <v>2483</v>
      </c>
      <c r="AJ423" s="2" t="s">
        <v>200</v>
      </c>
      <c r="AK423" s="2" t="s">
        <v>50</v>
      </c>
      <c r="AL423" s="2" t="s">
        <v>2484</v>
      </c>
    </row>
    <row r="424" ht="15.75" customHeight="1">
      <c r="A424" s="2" t="s">
        <v>437</v>
      </c>
      <c r="B424" s="2" t="s">
        <v>200</v>
      </c>
      <c r="C424" s="2" t="s">
        <v>40</v>
      </c>
      <c r="D424" s="2" t="s">
        <v>2475</v>
      </c>
      <c r="E424" s="3">
        <v>39873.0</v>
      </c>
      <c r="F424" s="2">
        <v>2205.0</v>
      </c>
      <c r="G424" s="2">
        <v>1000.0</v>
      </c>
      <c r="H424" s="2" t="s">
        <v>491</v>
      </c>
      <c r="I424" s="2" t="s">
        <v>913</v>
      </c>
      <c r="J424" s="2" t="s">
        <v>2493</v>
      </c>
      <c r="K424" s="2" t="s">
        <v>375</v>
      </c>
      <c r="L424" s="2" t="s">
        <v>68</v>
      </c>
      <c r="M424" s="2" t="s">
        <v>2512</v>
      </c>
      <c r="N424" s="2" t="s">
        <v>2494</v>
      </c>
      <c r="O424" s="2">
        <v>7728.0</v>
      </c>
      <c r="P424" s="2">
        <v>1.0</v>
      </c>
      <c r="Q424" s="2" t="s">
        <v>378</v>
      </c>
      <c r="R424" s="2" t="s">
        <v>50</v>
      </c>
      <c r="S424" s="2">
        <v>2.0</v>
      </c>
      <c r="T424" s="2" t="s">
        <v>84</v>
      </c>
      <c r="U424" s="2">
        <v>0.0</v>
      </c>
      <c r="V424" s="2" t="s">
        <v>50</v>
      </c>
      <c r="W424" s="2" t="s">
        <v>2517</v>
      </c>
      <c r="X424" s="2" t="s">
        <v>50</v>
      </c>
      <c r="Y424" s="2" t="s">
        <v>50</v>
      </c>
      <c r="Z424" s="2">
        <v>2488.0</v>
      </c>
      <c r="AA424" s="2" t="s">
        <v>50</v>
      </c>
      <c r="AB424" s="2" t="s">
        <v>2480</v>
      </c>
      <c r="AC424" s="2" t="s">
        <v>1991</v>
      </c>
      <c r="AD424" s="2" t="s">
        <v>2481</v>
      </c>
      <c r="AE424" s="2" t="s">
        <v>2482</v>
      </c>
      <c r="AF424" s="2" t="s">
        <v>500</v>
      </c>
      <c r="AG424" s="2" t="s">
        <v>501</v>
      </c>
      <c r="AH424" s="2">
        <v>77042.0</v>
      </c>
      <c r="AI424" s="2" t="s">
        <v>2483</v>
      </c>
      <c r="AJ424" s="2" t="s">
        <v>200</v>
      </c>
      <c r="AK424" s="2" t="s">
        <v>50</v>
      </c>
      <c r="AL424" s="2" t="s">
        <v>2484</v>
      </c>
    </row>
    <row r="425" ht="15.75" customHeight="1">
      <c r="A425" s="2" t="s">
        <v>437</v>
      </c>
      <c r="B425" s="2" t="s">
        <v>200</v>
      </c>
      <c r="C425" s="2" t="s">
        <v>40</v>
      </c>
      <c r="D425" s="2" t="s">
        <v>2475</v>
      </c>
      <c r="E425" s="3">
        <v>39873.0</v>
      </c>
      <c r="F425" s="2">
        <v>152145.0</v>
      </c>
      <c r="G425" s="2">
        <v>69000.0</v>
      </c>
      <c r="H425" s="2" t="s">
        <v>491</v>
      </c>
      <c r="I425" s="2" t="s">
        <v>913</v>
      </c>
      <c r="J425" s="2" t="s">
        <v>2493</v>
      </c>
      <c r="K425" s="2" t="s">
        <v>375</v>
      </c>
      <c r="L425" s="2" t="s">
        <v>68</v>
      </c>
      <c r="M425" s="2" t="s">
        <v>2512</v>
      </c>
      <c r="N425" s="2" t="s">
        <v>2494</v>
      </c>
      <c r="O425" s="2">
        <v>7728.0</v>
      </c>
      <c r="P425" s="2">
        <v>1.0</v>
      </c>
      <c r="Q425" s="2" t="s">
        <v>378</v>
      </c>
      <c r="R425" s="2" t="s">
        <v>50</v>
      </c>
      <c r="S425" s="2">
        <v>65.0</v>
      </c>
      <c r="T425" s="2" t="s">
        <v>84</v>
      </c>
      <c r="U425" s="2">
        <v>0.0</v>
      </c>
      <c r="V425" s="2" t="s">
        <v>50</v>
      </c>
      <c r="W425" s="2" t="s">
        <v>2518</v>
      </c>
      <c r="X425" s="2" t="s">
        <v>50</v>
      </c>
      <c r="Y425" s="2" t="s">
        <v>50</v>
      </c>
      <c r="Z425" s="2">
        <v>2488.0</v>
      </c>
      <c r="AA425" s="2" t="s">
        <v>50</v>
      </c>
      <c r="AB425" s="2" t="s">
        <v>2480</v>
      </c>
      <c r="AC425" s="2" t="s">
        <v>1991</v>
      </c>
      <c r="AD425" s="2" t="s">
        <v>2481</v>
      </c>
      <c r="AE425" s="2" t="s">
        <v>2482</v>
      </c>
      <c r="AF425" s="2" t="s">
        <v>500</v>
      </c>
      <c r="AG425" s="2" t="s">
        <v>501</v>
      </c>
      <c r="AH425" s="2">
        <v>77042.0</v>
      </c>
      <c r="AI425" s="2" t="s">
        <v>2483</v>
      </c>
      <c r="AJ425" s="2" t="s">
        <v>200</v>
      </c>
      <c r="AK425" s="2" t="s">
        <v>50</v>
      </c>
      <c r="AL425" s="2" t="s">
        <v>2484</v>
      </c>
    </row>
    <row r="426" ht="15.75" customHeight="1">
      <c r="A426" s="2" t="s">
        <v>2519</v>
      </c>
      <c r="B426" s="2" t="s">
        <v>200</v>
      </c>
      <c r="C426" s="2" t="s">
        <v>40</v>
      </c>
      <c r="D426" s="2" t="s">
        <v>2475</v>
      </c>
      <c r="E426" s="3">
        <v>39873.0</v>
      </c>
      <c r="F426" s="2">
        <v>160965.0</v>
      </c>
      <c r="G426" s="2">
        <v>73000.0</v>
      </c>
      <c r="H426" s="2" t="s">
        <v>491</v>
      </c>
      <c r="I426" s="2" t="s">
        <v>913</v>
      </c>
      <c r="J426" s="2" t="s">
        <v>2493</v>
      </c>
      <c r="K426" s="2" t="s">
        <v>375</v>
      </c>
      <c r="L426" s="2" t="s">
        <v>68</v>
      </c>
      <c r="M426" s="2" t="s">
        <v>2512</v>
      </c>
      <c r="N426" s="2" t="s">
        <v>2494</v>
      </c>
      <c r="O426" s="2">
        <v>7728.0</v>
      </c>
      <c r="P426" s="2">
        <v>1.0</v>
      </c>
      <c r="Q426" s="2" t="s">
        <v>378</v>
      </c>
      <c r="R426" s="2" t="s">
        <v>50</v>
      </c>
      <c r="S426" s="2">
        <v>63.0</v>
      </c>
      <c r="T426" s="2" t="s">
        <v>84</v>
      </c>
      <c r="U426" s="2">
        <v>0.0</v>
      </c>
      <c r="V426" s="2" t="s">
        <v>50</v>
      </c>
      <c r="W426" s="2" t="s">
        <v>2520</v>
      </c>
      <c r="X426" s="2" t="s">
        <v>50</v>
      </c>
      <c r="Y426" s="2" t="s">
        <v>50</v>
      </c>
      <c r="Z426" s="2">
        <v>2488.0</v>
      </c>
      <c r="AA426" s="2" t="s">
        <v>50</v>
      </c>
      <c r="AB426" s="2" t="s">
        <v>2480</v>
      </c>
      <c r="AC426" s="2" t="s">
        <v>1991</v>
      </c>
      <c r="AD426" s="2" t="s">
        <v>2481</v>
      </c>
      <c r="AE426" s="2" t="s">
        <v>2482</v>
      </c>
      <c r="AF426" s="2" t="s">
        <v>500</v>
      </c>
      <c r="AG426" s="2" t="s">
        <v>501</v>
      </c>
      <c r="AH426" s="2">
        <v>77042.0</v>
      </c>
      <c r="AI426" s="2" t="s">
        <v>2483</v>
      </c>
      <c r="AJ426" s="2" t="s">
        <v>200</v>
      </c>
      <c r="AK426" s="2" t="s">
        <v>50</v>
      </c>
      <c r="AL426" s="2" t="s">
        <v>2484</v>
      </c>
    </row>
    <row r="427" ht="15.75" customHeight="1">
      <c r="A427" s="2" t="s">
        <v>437</v>
      </c>
      <c r="B427" s="2" t="s">
        <v>200</v>
      </c>
      <c r="C427" s="2" t="s">
        <v>40</v>
      </c>
      <c r="D427" s="2" t="s">
        <v>2475</v>
      </c>
      <c r="E427" s="3">
        <v>39873.0</v>
      </c>
      <c r="F427" s="2">
        <v>127890.0</v>
      </c>
      <c r="G427" s="2">
        <v>58000.0</v>
      </c>
      <c r="H427" s="2" t="s">
        <v>491</v>
      </c>
      <c r="I427" s="2" t="s">
        <v>913</v>
      </c>
      <c r="J427" s="2" t="s">
        <v>2493</v>
      </c>
      <c r="K427" s="2" t="s">
        <v>375</v>
      </c>
      <c r="L427" s="2" t="s">
        <v>68</v>
      </c>
      <c r="M427" s="2" t="s">
        <v>2512</v>
      </c>
      <c r="N427" s="2" t="s">
        <v>2494</v>
      </c>
      <c r="O427" s="2">
        <v>7728.0</v>
      </c>
      <c r="P427" s="2">
        <v>1.0</v>
      </c>
      <c r="Q427" s="2" t="s">
        <v>378</v>
      </c>
      <c r="R427" s="2" t="s">
        <v>50</v>
      </c>
      <c r="S427" s="2">
        <v>49.0</v>
      </c>
      <c r="T427" s="2" t="s">
        <v>84</v>
      </c>
      <c r="U427" s="2">
        <v>0.0</v>
      </c>
      <c r="V427" s="2" t="s">
        <v>50</v>
      </c>
      <c r="W427" s="2" t="s">
        <v>2521</v>
      </c>
      <c r="X427" s="2" t="s">
        <v>50</v>
      </c>
      <c r="Y427" s="2" t="s">
        <v>50</v>
      </c>
      <c r="Z427" s="2">
        <v>2488.0</v>
      </c>
      <c r="AA427" s="2" t="s">
        <v>50</v>
      </c>
      <c r="AB427" s="2" t="s">
        <v>2480</v>
      </c>
      <c r="AC427" s="2" t="s">
        <v>1991</v>
      </c>
      <c r="AD427" s="2" t="s">
        <v>2481</v>
      </c>
      <c r="AE427" s="2" t="s">
        <v>2482</v>
      </c>
      <c r="AF427" s="2" t="s">
        <v>500</v>
      </c>
      <c r="AG427" s="2" t="s">
        <v>501</v>
      </c>
      <c r="AH427" s="2">
        <v>77042.0</v>
      </c>
      <c r="AI427" s="2" t="s">
        <v>2483</v>
      </c>
      <c r="AJ427" s="2" t="s">
        <v>200</v>
      </c>
      <c r="AK427" s="2" t="s">
        <v>50</v>
      </c>
      <c r="AL427" s="2" t="s">
        <v>2484</v>
      </c>
    </row>
    <row r="428" ht="15.75" customHeight="1">
      <c r="A428" s="2" t="s">
        <v>437</v>
      </c>
      <c r="B428" s="2" t="s">
        <v>200</v>
      </c>
      <c r="C428" s="2" t="s">
        <v>40</v>
      </c>
      <c r="D428" s="2" t="s">
        <v>2475</v>
      </c>
      <c r="E428" s="3">
        <v>39873.0</v>
      </c>
      <c r="F428" s="2">
        <v>370440.0</v>
      </c>
      <c r="G428" s="2">
        <v>168000.0</v>
      </c>
      <c r="H428" s="2" t="s">
        <v>491</v>
      </c>
      <c r="I428" s="2" t="s">
        <v>913</v>
      </c>
      <c r="J428" s="2" t="s">
        <v>2493</v>
      </c>
      <c r="K428" s="2" t="s">
        <v>375</v>
      </c>
      <c r="L428" s="2" t="s">
        <v>68</v>
      </c>
      <c r="M428" s="2" t="s">
        <v>2512</v>
      </c>
      <c r="N428" s="2" t="s">
        <v>2494</v>
      </c>
      <c r="O428" s="2">
        <v>7728.0</v>
      </c>
      <c r="P428" s="2">
        <v>1.0</v>
      </c>
      <c r="Q428" s="2" t="s">
        <v>378</v>
      </c>
      <c r="R428" s="2" t="s">
        <v>50</v>
      </c>
      <c r="S428" s="2">
        <v>126.0</v>
      </c>
      <c r="T428" s="2" t="s">
        <v>84</v>
      </c>
      <c r="U428" s="2">
        <v>0.0</v>
      </c>
      <c r="V428" s="2" t="s">
        <v>50</v>
      </c>
      <c r="W428" s="2" t="s">
        <v>2522</v>
      </c>
      <c r="X428" s="2" t="s">
        <v>50</v>
      </c>
      <c r="Y428" s="2" t="s">
        <v>50</v>
      </c>
      <c r="Z428" s="2">
        <v>2488.0</v>
      </c>
      <c r="AA428" s="2" t="s">
        <v>50</v>
      </c>
      <c r="AB428" s="2" t="s">
        <v>2480</v>
      </c>
      <c r="AC428" s="2" t="s">
        <v>1991</v>
      </c>
      <c r="AD428" s="2" t="s">
        <v>2481</v>
      </c>
      <c r="AE428" s="2" t="s">
        <v>2482</v>
      </c>
      <c r="AF428" s="2" t="s">
        <v>500</v>
      </c>
      <c r="AG428" s="2" t="s">
        <v>501</v>
      </c>
      <c r="AH428" s="2">
        <v>77042.0</v>
      </c>
      <c r="AI428" s="2" t="s">
        <v>2483</v>
      </c>
      <c r="AJ428" s="2" t="s">
        <v>200</v>
      </c>
      <c r="AK428" s="2" t="s">
        <v>50</v>
      </c>
      <c r="AL428" s="2" t="s">
        <v>2484</v>
      </c>
    </row>
    <row r="429" ht="15.75" customHeight="1">
      <c r="A429" s="2" t="s">
        <v>437</v>
      </c>
      <c r="B429" s="2" t="s">
        <v>200</v>
      </c>
      <c r="C429" s="2" t="s">
        <v>40</v>
      </c>
      <c r="D429" s="2" t="s">
        <v>2475</v>
      </c>
      <c r="E429" s="3">
        <v>39873.0</v>
      </c>
      <c r="F429" s="2">
        <v>138915.0</v>
      </c>
      <c r="G429" s="2">
        <v>63000.0</v>
      </c>
      <c r="H429" s="2" t="s">
        <v>491</v>
      </c>
      <c r="I429" s="2" t="s">
        <v>913</v>
      </c>
      <c r="J429" s="2" t="s">
        <v>2493</v>
      </c>
      <c r="K429" s="2" t="s">
        <v>375</v>
      </c>
      <c r="L429" s="2" t="s">
        <v>68</v>
      </c>
      <c r="M429" s="2" t="s">
        <v>2512</v>
      </c>
      <c r="N429" s="2" t="s">
        <v>2494</v>
      </c>
      <c r="O429" s="2">
        <v>7728.0</v>
      </c>
      <c r="P429" s="2">
        <v>1.0</v>
      </c>
      <c r="Q429" s="2" t="s">
        <v>378</v>
      </c>
      <c r="R429" s="2" t="s">
        <v>50</v>
      </c>
      <c r="S429" s="2">
        <v>44.0</v>
      </c>
      <c r="T429" s="2" t="s">
        <v>84</v>
      </c>
      <c r="U429" s="2">
        <v>0.0</v>
      </c>
      <c r="V429" s="2" t="s">
        <v>50</v>
      </c>
      <c r="W429" s="2" t="s">
        <v>2523</v>
      </c>
      <c r="X429" s="2" t="s">
        <v>50</v>
      </c>
      <c r="Y429" s="2" t="s">
        <v>50</v>
      </c>
      <c r="Z429" s="2">
        <v>2488.0</v>
      </c>
      <c r="AA429" s="2" t="s">
        <v>50</v>
      </c>
      <c r="AB429" s="2" t="s">
        <v>2480</v>
      </c>
      <c r="AC429" s="2" t="s">
        <v>1991</v>
      </c>
      <c r="AD429" s="2" t="s">
        <v>2481</v>
      </c>
      <c r="AE429" s="2" t="s">
        <v>2482</v>
      </c>
      <c r="AF429" s="2" t="s">
        <v>500</v>
      </c>
      <c r="AG429" s="2" t="s">
        <v>501</v>
      </c>
      <c r="AH429" s="2">
        <v>77042.0</v>
      </c>
      <c r="AI429" s="2" t="s">
        <v>2483</v>
      </c>
      <c r="AJ429" s="2" t="s">
        <v>200</v>
      </c>
      <c r="AK429" s="2" t="s">
        <v>50</v>
      </c>
      <c r="AL429" s="2" t="s">
        <v>2484</v>
      </c>
    </row>
    <row r="430" ht="15.75" customHeight="1">
      <c r="A430" s="2" t="s">
        <v>437</v>
      </c>
      <c r="B430" s="2" t="s">
        <v>200</v>
      </c>
      <c r="C430" s="2" t="s">
        <v>40</v>
      </c>
      <c r="D430" s="2" t="s">
        <v>2475</v>
      </c>
      <c r="E430" s="3">
        <v>39873.0</v>
      </c>
      <c r="F430" s="2">
        <v>149940.0</v>
      </c>
      <c r="G430" s="2">
        <v>68000.0</v>
      </c>
      <c r="H430" s="2" t="s">
        <v>491</v>
      </c>
      <c r="I430" s="2" t="s">
        <v>913</v>
      </c>
      <c r="J430" s="2" t="s">
        <v>2493</v>
      </c>
      <c r="K430" s="2" t="s">
        <v>375</v>
      </c>
      <c r="L430" s="2" t="s">
        <v>68</v>
      </c>
      <c r="M430" s="2" t="s">
        <v>2512</v>
      </c>
      <c r="N430" s="2" t="s">
        <v>2494</v>
      </c>
      <c r="O430" s="2">
        <v>7728.0</v>
      </c>
      <c r="P430" s="2">
        <v>1.0</v>
      </c>
      <c r="Q430" s="2" t="s">
        <v>378</v>
      </c>
      <c r="R430" s="2" t="s">
        <v>50</v>
      </c>
      <c r="S430" s="2">
        <v>41.0</v>
      </c>
      <c r="T430" s="2" t="s">
        <v>84</v>
      </c>
      <c r="U430" s="2">
        <v>0.0</v>
      </c>
      <c r="V430" s="2" t="s">
        <v>50</v>
      </c>
      <c r="W430" s="2" t="s">
        <v>2524</v>
      </c>
      <c r="X430" s="2" t="s">
        <v>50</v>
      </c>
      <c r="Y430" s="2" t="s">
        <v>50</v>
      </c>
      <c r="Z430" s="2">
        <v>2488.0</v>
      </c>
      <c r="AA430" s="2" t="s">
        <v>50</v>
      </c>
      <c r="AB430" s="2" t="s">
        <v>2480</v>
      </c>
      <c r="AC430" s="2" t="s">
        <v>1991</v>
      </c>
      <c r="AD430" s="2" t="s">
        <v>2481</v>
      </c>
      <c r="AE430" s="2" t="s">
        <v>2482</v>
      </c>
      <c r="AF430" s="2" t="s">
        <v>500</v>
      </c>
      <c r="AG430" s="2" t="s">
        <v>501</v>
      </c>
      <c r="AH430" s="2">
        <v>77042.0</v>
      </c>
      <c r="AI430" s="2" t="s">
        <v>2483</v>
      </c>
      <c r="AJ430" s="2" t="s">
        <v>200</v>
      </c>
      <c r="AK430" s="2" t="s">
        <v>50</v>
      </c>
      <c r="AL430" s="2" t="s">
        <v>2484</v>
      </c>
    </row>
    <row r="431" ht="15.75" customHeight="1">
      <c r="A431" s="2" t="s">
        <v>437</v>
      </c>
      <c r="B431" s="2" t="s">
        <v>200</v>
      </c>
      <c r="C431" s="2" t="s">
        <v>40</v>
      </c>
      <c r="D431" s="2" t="s">
        <v>2475</v>
      </c>
      <c r="E431" s="3">
        <v>39873.0</v>
      </c>
      <c r="F431" s="2">
        <v>37485.0</v>
      </c>
      <c r="G431" s="2">
        <v>17000.0</v>
      </c>
      <c r="H431" s="2" t="s">
        <v>491</v>
      </c>
      <c r="I431" s="2" t="s">
        <v>913</v>
      </c>
      <c r="J431" s="2" t="s">
        <v>2493</v>
      </c>
      <c r="K431" s="2" t="s">
        <v>375</v>
      </c>
      <c r="L431" s="2" t="s">
        <v>68</v>
      </c>
      <c r="M431" s="2" t="s">
        <v>2512</v>
      </c>
      <c r="N431" s="2" t="s">
        <v>2494</v>
      </c>
      <c r="O431" s="2">
        <v>7728.0</v>
      </c>
      <c r="P431" s="2">
        <v>1.0</v>
      </c>
      <c r="Q431" s="2" t="s">
        <v>378</v>
      </c>
      <c r="R431" s="2" t="s">
        <v>50</v>
      </c>
      <c r="S431" s="2">
        <v>10.0</v>
      </c>
      <c r="T431" s="2" t="s">
        <v>84</v>
      </c>
      <c r="U431" s="2">
        <v>0.0</v>
      </c>
      <c r="V431" s="2" t="s">
        <v>50</v>
      </c>
      <c r="W431" s="2" t="s">
        <v>2525</v>
      </c>
      <c r="X431" s="2" t="s">
        <v>50</v>
      </c>
      <c r="Y431" s="2" t="s">
        <v>50</v>
      </c>
      <c r="Z431" s="2">
        <v>2488.0</v>
      </c>
      <c r="AA431" s="2" t="s">
        <v>50</v>
      </c>
      <c r="AB431" s="2" t="s">
        <v>2480</v>
      </c>
      <c r="AC431" s="2" t="s">
        <v>1991</v>
      </c>
      <c r="AD431" s="2" t="s">
        <v>2481</v>
      </c>
      <c r="AE431" s="2" t="s">
        <v>2482</v>
      </c>
      <c r="AF431" s="2" t="s">
        <v>500</v>
      </c>
      <c r="AG431" s="2" t="s">
        <v>501</v>
      </c>
      <c r="AH431" s="2">
        <v>77042.0</v>
      </c>
      <c r="AI431" s="2" t="s">
        <v>2483</v>
      </c>
      <c r="AJ431" s="2" t="s">
        <v>200</v>
      </c>
      <c r="AK431" s="2" t="s">
        <v>50</v>
      </c>
      <c r="AL431" s="2" t="s">
        <v>2484</v>
      </c>
    </row>
    <row r="432" ht="15.75" customHeight="1">
      <c r="A432" s="2" t="s">
        <v>2449</v>
      </c>
      <c r="B432" s="2" t="s">
        <v>200</v>
      </c>
      <c r="C432" s="2" t="s">
        <v>40</v>
      </c>
      <c r="D432" s="2" t="s">
        <v>2475</v>
      </c>
      <c r="E432" s="3">
        <v>39873.0</v>
      </c>
      <c r="F432" s="2">
        <v>123480.0</v>
      </c>
      <c r="G432" s="2">
        <v>56000.0</v>
      </c>
      <c r="H432" s="2" t="s">
        <v>491</v>
      </c>
      <c r="I432" s="2" t="s">
        <v>913</v>
      </c>
      <c r="J432" s="2" t="s">
        <v>2493</v>
      </c>
      <c r="K432" s="2" t="s">
        <v>375</v>
      </c>
      <c r="L432" s="2" t="s">
        <v>68</v>
      </c>
      <c r="M432" s="2" t="s">
        <v>2512</v>
      </c>
      <c r="N432" s="2" t="s">
        <v>2494</v>
      </c>
      <c r="O432" s="2">
        <v>7728.0</v>
      </c>
      <c r="P432" s="2">
        <v>1.0</v>
      </c>
      <c r="Q432" s="2" t="s">
        <v>378</v>
      </c>
      <c r="R432" s="2" t="s">
        <v>50</v>
      </c>
      <c r="S432" s="2">
        <v>148.0</v>
      </c>
      <c r="T432" s="2" t="s">
        <v>84</v>
      </c>
      <c r="U432" s="2">
        <v>0.0</v>
      </c>
      <c r="V432" s="2" t="s">
        <v>50</v>
      </c>
      <c r="W432" s="2" t="s">
        <v>2526</v>
      </c>
      <c r="X432" s="2" t="s">
        <v>50</v>
      </c>
      <c r="Y432" s="2" t="s">
        <v>50</v>
      </c>
      <c r="Z432" s="2">
        <v>2488.0</v>
      </c>
      <c r="AA432" s="2" t="s">
        <v>50</v>
      </c>
      <c r="AB432" s="2" t="s">
        <v>2480</v>
      </c>
      <c r="AC432" s="2" t="s">
        <v>1991</v>
      </c>
      <c r="AD432" s="2" t="s">
        <v>2481</v>
      </c>
      <c r="AE432" s="2" t="s">
        <v>2482</v>
      </c>
      <c r="AF432" s="2" t="s">
        <v>500</v>
      </c>
      <c r="AG432" s="2" t="s">
        <v>501</v>
      </c>
      <c r="AH432" s="2">
        <v>77042.0</v>
      </c>
      <c r="AI432" s="2" t="s">
        <v>2483</v>
      </c>
      <c r="AJ432" s="2" t="s">
        <v>200</v>
      </c>
      <c r="AK432" s="2" t="s">
        <v>50</v>
      </c>
      <c r="AL432" s="2" t="s">
        <v>2484</v>
      </c>
    </row>
    <row r="433" ht="15.75" customHeight="1">
      <c r="A433" s="2" t="s">
        <v>437</v>
      </c>
      <c r="B433" s="2" t="s">
        <v>200</v>
      </c>
      <c r="C433" s="2" t="s">
        <v>40</v>
      </c>
      <c r="D433" s="2" t="s">
        <v>2475</v>
      </c>
      <c r="E433" s="3">
        <v>39873.0</v>
      </c>
      <c r="F433" s="2">
        <v>70560.0</v>
      </c>
      <c r="G433" s="2">
        <v>32000.0</v>
      </c>
      <c r="H433" s="2" t="s">
        <v>491</v>
      </c>
      <c r="I433" s="2" t="s">
        <v>913</v>
      </c>
      <c r="J433" s="2" t="s">
        <v>2493</v>
      </c>
      <c r="K433" s="2" t="s">
        <v>375</v>
      </c>
      <c r="L433" s="2" t="s">
        <v>68</v>
      </c>
      <c r="M433" s="2" t="s">
        <v>2512</v>
      </c>
      <c r="N433" s="2" t="s">
        <v>2494</v>
      </c>
      <c r="O433" s="2">
        <v>7728.0</v>
      </c>
      <c r="P433" s="2">
        <v>1.0</v>
      </c>
      <c r="Q433" s="2" t="s">
        <v>378</v>
      </c>
      <c r="R433" s="2" t="s">
        <v>50</v>
      </c>
      <c r="S433" s="2">
        <v>18.0</v>
      </c>
      <c r="T433" s="2" t="s">
        <v>84</v>
      </c>
      <c r="U433" s="2">
        <v>0.0</v>
      </c>
      <c r="V433" s="2" t="s">
        <v>50</v>
      </c>
      <c r="W433" s="2" t="s">
        <v>2527</v>
      </c>
      <c r="X433" s="2" t="s">
        <v>50</v>
      </c>
      <c r="Y433" s="2" t="s">
        <v>50</v>
      </c>
      <c r="Z433" s="2">
        <v>2488.0</v>
      </c>
      <c r="AA433" s="2" t="s">
        <v>50</v>
      </c>
      <c r="AB433" s="2" t="s">
        <v>2480</v>
      </c>
      <c r="AC433" s="2" t="s">
        <v>1991</v>
      </c>
      <c r="AD433" s="2" t="s">
        <v>2481</v>
      </c>
      <c r="AE433" s="2" t="s">
        <v>2482</v>
      </c>
      <c r="AF433" s="2" t="s">
        <v>500</v>
      </c>
      <c r="AG433" s="2" t="s">
        <v>501</v>
      </c>
      <c r="AH433" s="2">
        <v>77042.0</v>
      </c>
      <c r="AI433" s="2" t="s">
        <v>2483</v>
      </c>
      <c r="AJ433" s="2" t="s">
        <v>200</v>
      </c>
      <c r="AK433" s="2" t="s">
        <v>50</v>
      </c>
      <c r="AL433" s="2" t="s">
        <v>2484</v>
      </c>
    </row>
    <row r="434" ht="15.75" customHeight="1">
      <c r="A434" s="2" t="s">
        <v>437</v>
      </c>
      <c r="B434" s="2" t="s">
        <v>200</v>
      </c>
      <c r="C434" s="2" t="s">
        <v>40</v>
      </c>
      <c r="D434" s="2" t="s">
        <v>2475</v>
      </c>
      <c r="E434" s="3">
        <v>39873.0</v>
      </c>
      <c r="F434" s="2">
        <v>24255.0</v>
      </c>
      <c r="G434" s="2">
        <v>11000.0</v>
      </c>
      <c r="H434" s="2" t="s">
        <v>491</v>
      </c>
      <c r="I434" s="2" t="s">
        <v>913</v>
      </c>
      <c r="J434" s="2" t="s">
        <v>2493</v>
      </c>
      <c r="K434" s="2" t="s">
        <v>375</v>
      </c>
      <c r="L434" s="2" t="s">
        <v>68</v>
      </c>
      <c r="M434" s="2" t="s">
        <v>2512</v>
      </c>
      <c r="N434" s="2" t="s">
        <v>2494</v>
      </c>
      <c r="O434" s="2">
        <v>7728.0</v>
      </c>
      <c r="P434" s="2">
        <v>1.0</v>
      </c>
      <c r="Q434" s="2" t="s">
        <v>378</v>
      </c>
      <c r="R434" s="2" t="s">
        <v>50</v>
      </c>
      <c r="S434" s="2">
        <v>13.0</v>
      </c>
      <c r="T434" s="2" t="s">
        <v>84</v>
      </c>
      <c r="U434" s="2">
        <v>0.0</v>
      </c>
      <c r="V434" s="2" t="s">
        <v>50</v>
      </c>
      <c r="W434" s="2" t="s">
        <v>2528</v>
      </c>
      <c r="X434" s="2" t="s">
        <v>50</v>
      </c>
      <c r="Y434" s="2" t="s">
        <v>50</v>
      </c>
      <c r="Z434" s="2">
        <v>2488.0</v>
      </c>
      <c r="AA434" s="2" t="s">
        <v>50</v>
      </c>
      <c r="AB434" s="2" t="s">
        <v>2480</v>
      </c>
      <c r="AC434" s="2" t="s">
        <v>1991</v>
      </c>
      <c r="AD434" s="2" t="s">
        <v>2481</v>
      </c>
      <c r="AE434" s="2" t="s">
        <v>2482</v>
      </c>
      <c r="AF434" s="2" t="s">
        <v>500</v>
      </c>
      <c r="AG434" s="2" t="s">
        <v>501</v>
      </c>
      <c r="AH434" s="2">
        <v>77042.0</v>
      </c>
      <c r="AI434" s="2" t="s">
        <v>2483</v>
      </c>
      <c r="AJ434" s="2" t="s">
        <v>200</v>
      </c>
      <c r="AK434" s="2" t="s">
        <v>50</v>
      </c>
      <c r="AL434" s="2" t="s">
        <v>2484</v>
      </c>
    </row>
    <row r="435" ht="15.75" customHeight="1">
      <c r="A435" s="2" t="s">
        <v>2529</v>
      </c>
      <c r="B435" s="2" t="s">
        <v>200</v>
      </c>
      <c r="C435" s="2" t="s">
        <v>40</v>
      </c>
      <c r="D435" s="2" t="s">
        <v>2475</v>
      </c>
      <c r="E435" s="3">
        <v>39873.0</v>
      </c>
      <c r="F435" s="2">
        <v>44100.0</v>
      </c>
      <c r="G435" s="2">
        <v>20000.0</v>
      </c>
      <c r="H435" s="2" t="s">
        <v>491</v>
      </c>
      <c r="I435" s="2" t="s">
        <v>913</v>
      </c>
      <c r="J435" s="2" t="s">
        <v>2493</v>
      </c>
      <c r="K435" s="2" t="s">
        <v>375</v>
      </c>
      <c r="L435" s="2" t="s">
        <v>68</v>
      </c>
      <c r="M435" s="2" t="s">
        <v>2512</v>
      </c>
      <c r="N435" s="2" t="s">
        <v>2494</v>
      </c>
      <c r="O435" s="2">
        <v>7728.0</v>
      </c>
      <c r="P435" s="2">
        <v>1.0</v>
      </c>
      <c r="Q435" s="2" t="s">
        <v>378</v>
      </c>
      <c r="R435" s="2" t="s">
        <v>50</v>
      </c>
      <c r="S435" s="2">
        <v>700.0</v>
      </c>
      <c r="T435" s="2" t="s">
        <v>84</v>
      </c>
      <c r="U435" s="2">
        <v>0.0</v>
      </c>
      <c r="V435" s="2" t="s">
        <v>50</v>
      </c>
      <c r="W435" s="2" t="s">
        <v>2530</v>
      </c>
      <c r="X435" s="2" t="s">
        <v>50</v>
      </c>
      <c r="Y435" s="2" t="s">
        <v>50</v>
      </c>
      <c r="Z435" s="2">
        <v>2488.0</v>
      </c>
      <c r="AA435" s="2" t="s">
        <v>50</v>
      </c>
      <c r="AB435" s="2" t="s">
        <v>2480</v>
      </c>
      <c r="AC435" s="2" t="s">
        <v>1991</v>
      </c>
      <c r="AD435" s="2" t="s">
        <v>2481</v>
      </c>
      <c r="AE435" s="2" t="s">
        <v>2482</v>
      </c>
      <c r="AF435" s="2" t="s">
        <v>500</v>
      </c>
      <c r="AG435" s="2" t="s">
        <v>501</v>
      </c>
      <c r="AH435" s="2">
        <v>77042.0</v>
      </c>
      <c r="AI435" s="2" t="s">
        <v>2483</v>
      </c>
      <c r="AJ435" s="2" t="s">
        <v>200</v>
      </c>
      <c r="AK435" s="2" t="s">
        <v>50</v>
      </c>
      <c r="AL435" s="2" t="s">
        <v>2484</v>
      </c>
    </row>
    <row r="436" ht="15.75" hidden="1" customHeight="1">
      <c r="A436" s="2" t="s">
        <v>2531</v>
      </c>
      <c r="B436" s="2" t="s">
        <v>636</v>
      </c>
      <c r="C436" s="2" t="s">
        <v>40</v>
      </c>
      <c r="D436" s="2" t="s">
        <v>452</v>
      </c>
      <c r="E436" s="3">
        <v>39859.0</v>
      </c>
      <c r="F436" s="2">
        <v>4182.0</v>
      </c>
      <c r="G436" s="2">
        <v>1901.0</v>
      </c>
      <c r="H436" s="2" t="s">
        <v>207</v>
      </c>
      <c r="I436" s="2" t="s">
        <v>373</v>
      </c>
      <c r="J436" s="2" t="s">
        <v>2532</v>
      </c>
      <c r="K436" s="2" t="s">
        <v>209</v>
      </c>
      <c r="L436" s="2" t="s">
        <v>50</v>
      </c>
      <c r="M436" s="2" t="s">
        <v>1373</v>
      </c>
      <c r="N436" s="2" t="s">
        <v>1374</v>
      </c>
      <c r="O436" s="2">
        <v>7728.0</v>
      </c>
      <c r="P436" s="2">
        <v>1.0</v>
      </c>
      <c r="Q436" s="2" t="s">
        <v>378</v>
      </c>
      <c r="R436" s="2" t="s">
        <v>50</v>
      </c>
      <c r="S436" s="2">
        <v>2.0</v>
      </c>
      <c r="T436" s="2" t="s">
        <v>84</v>
      </c>
      <c r="U436" s="2">
        <v>0.0</v>
      </c>
      <c r="V436" s="2" t="s">
        <v>50</v>
      </c>
      <c r="W436" s="2" t="s">
        <v>2533</v>
      </c>
      <c r="X436" s="2" t="s">
        <v>50</v>
      </c>
      <c r="Y436" s="2" t="s">
        <v>50</v>
      </c>
      <c r="Z436" s="2" t="s">
        <v>2534</v>
      </c>
      <c r="AA436" s="2" t="s">
        <v>50</v>
      </c>
      <c r="AB436" s="2" t="s">
        <v>269</v>
      </c>
      <c r="AC436" s="2" t="s">
        <v>1991</v>
      </c>
      <c r="AD436" s="2" t="s">
        <v>1220</v>
      </c>
      <c r="AE436" s="2" t="s">
        <v>1221</v>
      </c>
      <c r="AF436" s="2" t="s">
        <v>1222</v>
      </c>
      <c r="AG436" s="2" t="s">
        <v>50</v>
      </c>
      <c r="AH436" s="2">
        <v>2100.0</v>
      </c>
      <c r="AI436" s="2" t="s">
        <v>1223</v>
      </c>
      <c r="AJ436" s="2" t="s">
        <v>636</v>
      </c>
      <c r="AK436" s="2" t="s">
        <v>50</v>
      </c>
      <c r="AL436" s="2" t="s">
        <v>1224</v>
      </c>
    </row>
    <row r="437" ht="15.75" hidden="1" customHeight="1">
      <c r="A437" s="2" t="s">
        <v>2502</v>
      </c>
      <c r="B437" s="2" t="s">
        <v>636</v>
      </c>
      <c r="C437" s="2" t="s">
        <v>40</v>
      </c>
      <c r="D437" s="2" t="s">
        <v>452</v>
      </c>
      <c r="E437" s="3">
        <v>39740.0</v>
      </c>
      <c r="F437" s="2">
        <v>59798.0</v>
      </c>
      <c r="G437" s="2">
        <v>27181.0</v>
      </c>
      <c r="H437" s="2" t="s">
        <v>207</v>
      </c>
      <c r="I437" s="2" t="s">
        <v>373</v>
      </c>
      <c r="J437" s="2" t="s">
        <v>2535</v>
      </c>
      <c r="K437" s="2" t="s">
        <v>209</v>
      </c>
      <c r="L437" s="2" t="s">
        <v>50</v>
      </c>
      <c r="M437" s="2" t="s">
        <v>1373</v>
      </c>
      <c r="N437" s="2" t="s">
        <v>1374</v>
      </c>
      <c r="O437" s="2">
        <v>7728.0</v>
      </c>
      <c r="P437" s="2">
        <v>1.0</v>
      </c>
      <c r="Q437" s="2" t="s">
        <v>378</v>
      </c>
      <c r="R437" s="2" t="s">
        <v>50</v>
      </c>
      <c r="S437" s="2">
        <v>19.0</v>
      </c>
      <c r="T437" s="2" t="s">
        <v>84</v>
      </c>
      <c r="U437" s="2">
        <v>0.0</v>
      </c>
      <c r="V437" s="2" t="s">
        <v>50</v>
      </c>
      <c r="W437" s="2" t="s">
        <v>2536</v>
      </c>
      <c r="X437" s="2" t="s">
        <v>50</v>
      </c>
      <c r="Y437" s="2" t="s">
        <v>50</v>
      </c>
      <c r="Z437" s="2" t="s">
        <v>2537</v>
      </c>
      <c r="AA437" s="2" t="s">
        <v>50</v>
      </c>
      <c r="AB437" s="2" t="s">
        <v>2480</v>
      </c>
      <c r="AC437" s="2" t="s">
        <v>1991</v>
      </c>
      <c r="AD437" s="2" t="s">
        <v>1220</v>
      </c>
      <c r="AE437" s="2" t="s">
        <v>1221</v>
      </c>
      <c r="AF437" s="2" t="s">
        <v>1222</v>
      </c>
      <c r="AG437" s="2" t="s">
        <v>50</v>
      </c>
      <c r="AH437" s="2">
        <v>2100.0</v>
      </c>
      <c r="AI437" s="2" t="s">
        <v>1223</v>
      </c>
      <c r="AJ437" s="2" t="s">
        <v>636</v>
      </c>
      <c r="AK437" s="2" t="s">
        <v>1373</v>
      </c>
      <c r="AL437" s="2" t="s">
        <v>1224</v>
      </c>
    </row>
    <row r="438" ht="15.75" hidden="1" customHeight="1">
      <c r="A438" s="2" t="s">
        <v>2538</v>
      </c>
      <c r="B438" s="2" t="s">
        <v>636</v>
      </c>
      <c r="C438" s="2" t="s">
        <v>40</v>
      </c>
      <c r="D438" s="2" t="s">
        <v>2539</v>
      </c>
      <c r="E438" s="3">
        <v>39552.0</v>
      </c>
      <c r="F438" s="2">
        <v>122962.0</v>
      </c>
      <c r="G438" s="2">
        <v>55892.0</v>
      </c>
      <c r="H438" s="2" t="s">
        <v>207</v>
      </c>
      <c r="I438" s="2" t="s">
        <v>373</v>
      </c>
      <c r="J438" s="2" t="s">
        <v>2540</v>
      </c>
      <c r="K438" s="2" t="s">
        <v>209</v>
      </c>
      <c r="L438" s="2" t="s">
        <v>2541</v>
      </c>
      <c r="M438" s="2" t="s">
        <v>2542</v>
      </c>
      <c r="N438" s="2" t="s">
        <v>2543</v>
      </c>
      <c r="O438" s="2">
        <v>7728.0</v>
      </c>
      <c r="P438" s="2">
        <v>1.0</v>
      </c>
      <c r="Q438" s="2" t="s">
        <v>378</v>
      </c>
      <c r="R438" s="2" t="s">
        <v>50</v>
      </c>
      <c r="S438" s="2">
        <v>23.0</v>
      </c>
      <c r="T438" s="2" t="s">
        <v>84</v>
      </c>
      <c r="U438" s="2">
        <v>0.0</v>
      </c>
      <c r="V438" s="2" t="s">
        <v>50</v>
      </c>
      <c r="W438" s="2" t="s">
        <v>2544</v>
      </c>
      <c r="X438" s="2" t="s">
        <v>50</v>
      </c>
      <c r="Y438" s="2" t="s">
        <v>50</v>
      </c>
      <c r="Z438" s="2" t="s">
        <v>2545</v>
      </c>
      <c r="AA438" s="2" t="s">
        <v>50</v>
      </c>
      <c r="AB438" s="2" t="s">
        <v>2480</v>
      </c>
      <c r="AC438" s="2" t="s">
        <v>1991</v>
      </c>
      <c r="AD438" s="2" t="s">
        <v>1220</v>
      </c>
      <c r="AE438" s="2" t="s">
        <v>1221</v>
      </c>
      <c r="AF438" s="2" t="s">
        <v>1222</v>
      </c>
      <c r="AG438" s="2" t="s">
        <v>50</v>
      </c>
      <c r="AH438" s="2">
        <v>2100.0</v>
      </c>
      <c r="AI438" s="2" t="s">
        <v>1223</v>
      </c>
      <c r="AJ438" s="2" t="s">
        <v>636</v>
      </c>
      <c r="AK438" s="2" t="s">
        <v>2542</v>
      </c>
      <c r="AL438" s="2" t="s">
        <v>1224</v>
      </c>
    </row>
    <row r="439" ht="15.75" hidden="1" customHeight="1">
      <c r="A439" s="2" t="s">
        <v>2546</v>
      </c>
      <c r="B439" s="2" t="s">
        <v>2547</v>
      </c>
      <c r="C439" s="2" t="s">
        <v>50</v>
      </c>
      <c r="D439" s="2" t="s">
        <v>2548</v>
      </c>
      <c r="E439" s="3">
        <v>39399.0</v>
      </c>
      <c r="F439" s="2">
        <v>288488.0</v>
      </c>
      <c r="G439" s="2">
        <v>131131.0</v>
      </c>
      <c r="H439" s="2" t="s">
        <v>2549</v>
      </c>
      <c r="I439" s="2" t="s">
        <v>913</v>
      </c>
      <c r="J439" s="2" t="s">
        <v>2550</v>
      </c>
      <c r="K439" s="2" t="s">
        <v>2551</v>
      </c>
      <c r="L439" s="2" t="s">
        <v>2552</v>
      </c>
      <c r="M439" s="2" t="s">
        <v>2553</v>
      </c>
      <c r="N439" s="2" t="s">
        <v>2554</v>
      </c>
      <c r="O439" s="2">
        <v>60492.0</v>
      </c>
      <c r="P439" s="2">
        <v>1.0</v>
      </c>
      <c r="Q439" s="2" t="s">
        <v>378</v>
      </c>
      <c r="R439" s="2" t="s">
        <v>50</v>
      </c>
      <c r="S439" s="2">
        <v>52.0</v>
      </c>
      <c r="T439" s="2" t="s">
        <v>2555</v>
      </c>
      <c r="U439" s="2">
        <v>119.0</v>
      </c>
      <c r="V439" s="2" t="s">
        <v>496</v>
      </c>
      <c r="W439" s="2" t="s">
        <v>2556</v>
      </c>
      <c r="X439" s="2" t="s">
        <v>50</v>
      </c>
      <c r="Y439" s="2" t="s">
        <v>50</v>
      </c>
      <c r="Z439" s="2">
        <v>712.0</v>
      </c>
      <c r="AA439" s="2" t="s">
        <v>2557</v>
      </c>
      <c r="AB439" s="2" t="s">
        <v>2558</v>
      </c>
      <c r="AC439" s="2">
        <v>0.0</v>
      </c>
      <c r="AD439" s="2" t="s">
        <v>1652</v>
      </c>
      <c r="AE439" s="2" t="s">
        <v>1653</v>
      </c>
      <c r="AF439" s="2" t="s">
        <v>1654</v>
      </c>
      <c r="AG439" s="2" t="s">
        <v>1655</v>
      </c>
      <c r="AH439" s="2" t="s">
        <v>1656</v>
      </c>
      <c r="AI439" s="2" t="s">
        <v>1657</v>
      </c>
      <c r="AJ439" s="2" t="s">
        <v>2547</v>
      </c>
      <c r="AK439" s="2" t="s">
        <v>2553</v>
      </c>
      <c r="AL439" s="2" t="s">
        <v>1658</v>
      </c>
    </row>
    <row r="440" ht="15.75" hidden="1" customHeight="1">
      <c r="A440" s="2" t="s">
        <v>2559</v>
      </c>
      <c r="B440" s="2" t="s">
        <v>2547</v>
      </c>
      <c r="C440" s="2" t="s">
        <v>50</v>
      </c>
      <c r="D440" s="2" t="s">
        <v>2548</v>
      </c>
      <c r="E440" s="3">
        <v>39399.0</v>
      </c>
      <c r="F440" s="2">
        <v>65065.0</v>
      </c>
      <c r="G440" s="2">
        <v>29575.0</v>
      </c>
      <c r="H440" s="2" t="s">
        <v>2549</v>
      </c>
      <c r="I440" s="2" t="s">
        <v>913</v>
      </c>
      <c r="J440" s="2" t="s">
        <v>2550</v>
      </c>
      <c r="K440" s="2" t="s">
        <v>2551</v>
      </c>
      <c r="L440" s="2" t="s">
        <v>2560</v>
      </c>
      <c r="M440" s="2" t="s">
        <v>2553</v>
      </c>
      <c r="N440" s="2" t="s">
        <v>2554</v>
      </c>
      <c r="O440" s="2">
        <v>60492.0</v>
      </c>
      <c r="P440" s="2">
        <v>1.0</v>
      </c>
      <c r="Q440" s="2" t="s">
        <v>378</v>
      </c>
      <c r="R440" s="2" t="s">
        <v>50</v>
      </c>
      <c r="S440" s="2">
        <v>12.0</v>
      </c>
      <c r="T440" s="2" t="s">
        <v>2555</v>
      </c>
      <c r="U440" s="2">
        <v>26.0</v>
      </c>
      <c r="V440" s="2" t="s">
        <v>496</v>
      </c>
      <c r="W440" s="2" t="s">
        <v>2561</v>
      </c>
      <c r="X440" s="2" t="s">
        <v>50</v>
      </c>
      <c r="Y440" s="2" t="s">
        <v>50</v>
      </c>
      <c r="Z440" s="2">
        <v>712.0</v>
      </c>
      <c r="AA440" s="2" t="s">
        <v>2557</v>
      </c>
      <c r="AB440" s="2" t="s">
        <v>2558</v>
      </c>
      <c r="AC440" s="2">
        <v>0.0</v>
      </c>
      <c r="AD440" s="2" t="s">
        <v>1652</v>
      </c>
      <c r="AE440" s="2" t="s">
        <v>1653</v>
      </c>
      <c r="AF440" s="2" t="s">
        <v>1654</v>
      </c>
      <c r="AG440" s="2" t="s">
        <v>1655</v>
      </c>
      <c r="AH440" s="2" t="s">
        <v>1656</v>
      </c>
      <c r="AI440" s="2" t="s">
        <v>1657</v>
      </c>
      <c r="AJ440" s="2" t="s">
        <v>2547</v>
      </c>
      <c r="AK440" s="2" t="s">
        <v>2553</v>
      </c>
      <c r="AL440" s="2" t="s">
        <v>1658</v>
      </c>
    </row>
    <row r="441" ht="15.75" hidden="1" customHeight="1">
      <c r="A441" s="2" t="s">
        <v>2562</v>
      </c>
      <c r="B441" s="2" t="s">
        <v>40</v>
      </c>
      <c r="C441" s="2" t="s">
        <v>40</v>
      </c>
      <c r="D441" s="2" t="s">
        <v>1332</v>
      </c>
      <c r="E441" s="3">
        <v>39345.0</v>
      </c>
      <c r="F441" s="2">
        <v>190938.0</v>
      </c>
      <c r="G441" s="2">
        <v>86790.0</v>
      </c>
      <c r="H441" s="2" t="s">
        <v>42</v>
      </c>
      <c r="I441" s="2" t="s">
        <v>66</v>
      </c>
      <c r="J441" s="2" t="s">
        <v>2563</v>
      </c>
      <c r="K441" s="2" t="s">
        <v>45</v>
      </c>
      <c r="L441" s="2" t="s">
        <v>68</v>
      </c>
      <c r="M441" s="2" t="s">
        <v>2564</v>
      </c>
      <c r="N441" s="2" t="s">
        <v>2565</v>
      </c>
      <c r="O441" s="2">
        <v>7728.0</v>
      </c>
      <c r="P441" s="2">
        <v>1.0</v>
      </c>
      <c r="Q441" s="2" t="s">
        <v>2566</v>
      </c>
      <c r="R441" s="2" t="s">
        <v>50</v>
      </c>
      <c r="S441" s="2">
        <v>31.0</v>
      </c>
      <c r="T441" s="2" t="s">
        <v>119</v>
      </c>
      <c r="U441" s="2">
        <v>0.0</v>
      </c>
      <c r="V441" s="2" t="s">
        <v>50</v>
      </c>
      <c r="W441" s="2" t="s">
        <v>2567</v>
      </c>
      <c r="X441" s="2" t="s">
        <v>2568</v>
      </c>
      <c r="Y441" s="2" t="s">
        <v>50</v>
      </c>
      <c r="Z441" s="2" t="s">
        <v>2569</v>
      </c>
      <c r="AA441" s="2">
        <v>11388.0</v>
      </c>
      <c r="AB441" s="2" t="s">
        <v>89</v>
      </c>
      <c r="AC441" s="2">
        <v>0.0</v>
      </c>
      <c r="AD441" s="2" t="s">
        <v>1340</v>
      </c>
      <c r="AE441" s="2" t="s">
        <v>1341</v>
      </c>
      <c r="AF441" s="2" t="s">
        <v>1342</v>
      </c>
      <c r="AG441" s="2" t="s">
        <v>50</v>
      </c>
      <c r="AH441" s="2" t="s">
        <v>50</v>
      </c>
      <c r="AI441" s="2" t="s">
        <v>1343</v>
      </c>
      <c r="AJ441" s="2" t="s">
        <v>40</v>
      </c>
      <c r="AK441" s="2" t="s">
        <v>2564</v>
      </c>
      <c r="AL441" s="2" t="s">
        <v>2411</v>
      </c>
    </row>
    <row r="442" ht="15.75" hidden="1" customHeight="1">
      <c r="A442" s="2" t="s">
        <v>2570</v>
      </c>
      <c r="B442" s="2" t="s">
        <v>2547</v>
      </c>
      <c r="C442" s="2" t="s">
        <v>50</v>
      </c>
      <c r="D442" s="2" t="s">
        <v>2571</v>
      </c>
      <c r="E442" s="3">
        <v>39299.0</v>
      </c>
      <c r="F442" s="2">
        <v>57061.0</v>
      </c>
      <c r="G442" s="2">
        <v>25937.0</v>
      </c>
      <c r="H442" s="2" t="s">
        <v>2549</v>
      </c>
      <c r="I442" s="2" t="s">
        <v>2333</v>
      </c>
      <c r="J442" s="2" t="s">
        <v>2572</v>
      </c>
      <c r="K442" s="2" t="s">
        <v>2551</v>
      </c>
      <c r="L442" s="2" t="s">
        <v>2573</v>
      </c>
      <c r="M442" s="2" t="s">
        <v>2574</v>
      </c>
      <c r="N442" s="2" t="s">
        <v>2575</v>
      </c>
      <c r="O442" s="2">
        <v>10312.0</v>
      </c>
      <c r="P442" s="2">
        <v>1.0</v>
      </c>
      <c r="Q442" s="2" t="s">
        <v>378</v>
      </c>
      <c r="R442" s="2" t="s">
        <v>50</v>
      </c>
      <c r="S442" s="2">
        <v>21.0</v>
      </c>
      <c r="T442" s="2" t="s">
        <v>2555</v>
      </c>
      <c r="U442" s="2">
        <v>23.0</v>
      </c>
      <c r="V442" s="2" t="s">
        <v>496</v>
      </c>
      <c r="W442" s="2" t="s">
        <v>2576</v>
      </c>
      <c r="X442" s="2" t="s">
        <v>50</v>
      </c>
      <c r="Y442" s="2" t="s">
        <v>50</v>
      </c>
      <c r="Z442" s="2">
        <v>702.0</v>
      </c>
      <c r="AA442" s="2" t="s">
        <v>50</v>
      </c>
      <c r="AB442" s="2" t="s">
        <v>2577</v>
      </c>
      <c r="AC442" s="2">
        <v>0.0</v>
      </c>
      <c r="AD442" s="2" t="s">
        <v>1652</v>
      </c>
      <c r="AE442" s="2" t="s">
        <v>1653</v>
      </c>
      <c r="AF442" s="2" t="s">
        <v>1654</v>
      </c>
      <c r="AG442" s="2" t="s">
        <v>1655</v>
      </c>
      <c r="AH442" s="2" t="s">
        <v>1656</v>
      </c>
      <c r="AI442" s="2" t="s">
        <v>1657</v>
      </c>
      <c r="AJ442" s="2" t="s">
        <v>2578</v>
      </c>
      <c r="AK442" s="2" t="s">
        <v>2579</v>
      </c>
      <c r="AL442" s="2" t="s">
        <v>1658</v>
      </c>
    </row>
    <row r="443" ht="15.75" hidden="1" customHeight="1">
      <c r="A443" s="2" t="s">
        <v>2580</v>
      </c>
      <c r="B443" s="2" t="s">
        <v>2547</v>
      </c>
      <c r="C443" s="2" t="s">
        <v>50</v>
      </c>
      <c r="D443" s="2" t="s">
        <v>2581</v>
      </c>
      <c r="E443" s="3">
        <v>39281.0</v>
      </c>
      <c r="F443" s="2">
        <v>24944.0</v>
      </c>
      <c r="G443" s="2">
        <v>11338.0</v>
      </c>
      <c r="H443" s="2" t="s">
        <v>2549</v>
      </c>
      <c r="I443" s="2" t="s">
        <v>913</v>
      </c>
      <c r="J443" s="2" t="s">
        <v>2582</v>
      </c>
      <c r="K443" s="2" t="s">
        <v>2551</v>
      </c>
      <c r="L443" s="2" t="s">
        <v>2583</v>
      </c>
      <c r="M443" s="2" t="s">
        <v>2574</v>
      </c>
      <c r="N443" s="2" t="s">
        <v>2584</v>
      </c>
      <c r="O443" s="2">
        <v>10312.0</v>
      </c>
      <c r="P443" s="2">
        <v>1.0</v>
      </c>
      <c r="Q443" s="2" t="s">
        <v>378</v>
      </c>
      <c r="R443" s="2" t="s">
        <v>50</v>
      </c>
      <c r="S443" s="2">
        <v>11.0</v>
      </c>
      <c r="T443" s="2" t="s">
        <v>2555</v>
      </c>
      <c r="U443" s="2">
        <v>10.0</v>
      </c>
      <c r="V443" s="2" t="s">
        <v>496</v>
      </c>
      <c r="W443" s="2" t="s">
        <v>2585</v>
      </c>
      <c r="X443" s="2" t="s">
        <v>50</v>
      </c>
      <c r="Y443" s="2" t="s">
        <v>50</v>
      </c>
      <c r="Z443" s="2">
        <v>706.0</v>
      </c>
      <c r="AA443" s="2" t="s">
        <v>50</v>
      </c>
      <c r="AB443" s="2" t="s">
        <v>269</v>
      </c>
      <c r="AC443" s="2">
        <v>0.0</v>
      </c>
      <c r="AD443" s="2" t="s">
        <v>1652</v>
      </c>
      <c r="AE443" s="2" t="s">
        <v>1653</v>
      </c>
      <c r="AF443" s="2" t="s">
        <v>1654</v>
      </c>
      <c r="AG443" s="2" t="s">
        <v>1655</v>
      </c>
      <c r="AH443" s="2" t="s">
        <v>1656</v>
      </c>
      <c r="AI443" s="2" t="s">
        <v>1657</v>
      </c>
      <c r="AJ443" s="2" t="s">
        <v>2586</v>
      </c>
      <c r="AK443" s="2" t="s">
        <v>2587</v>
      </c>
      <c r="AL443" s="2" t="s">
        <v>1658</v>
      </c>
    </row>
    <row r="444" ht="15.75" hidden="1" customHeight="1">
      <c r="A444" s="2" t="s">
        <v>2588</v>
      </c>
      <c r="B444" s="2" t="s">
        <v>2547</v>
      </c>
      <c r="C444" s="2" t="s">
        <v>50</v>
      </c>
      <c r="D444" s="2" t="s">
        <v>2589</v>
      </c>
      <c r="E444" s="3">
        <v>39194.0</v>
      </c>
      <c r="F444" s="2">
        <v>1329.0</v>
      </c>
      <c r="G444" s="2">
        <v>604.0</v>
      </c>
      <c r="H444" s="2" t="s">
        <v>2549</v>
      </c>
      <c r="I444" s="2" t="s">
        <v>913</v>
      </c>
      <c r="J444" s="2" t="s">
        <v>2582</v>
      </c>
      <c r="K444" s="2" t="s">
        <v>2551</v>
      </c>
      <c r="L444" s="2" t="s">
        <v>2590</v>
      </c>
      <c r="M444" s="2" t="s">
        <v>2574</v>
      </c>
      <c r="N444" s="2" t="s">
        <v>2591</v>
      </c>
      <c r="O444" s="2">
        <v>10312.0</v>
      </c>
      <c r="P444" s="2">
        <v>1.0</v>
      </c>
      <c r="Q444" s="2" t="s">
        <v>378</v>
      </c>
      <c r="R444" s="2" t="s">
        <v>50</v>
      </c>
      <c r="S444" s="2">
        <v>1.0</v>
      </c>
      <c r="T444" s="2" t="s">
        <v>2555</v>
      </c>
      <c r="U444" s="2">
        <v>0.0</v>
      </c>
      <c r="V444" s="2" t="s">
        <v>496</v>
      </c>
      <c r="W444" s="2" t="s">
        <v>2592</v>
      </c>
      <c r="X444" s="2" t="s">
        <v>50</v>
      </c>
      <c r="Y444" s="2" t="s">
        <v>50</v>
      </c>
      <c r="Z444" s="2">
        <v>704.0</v>
      </c>
      <c r="AA444" s="2" t="s">
        <v>50</v>
      </c>
      <c r="AB444" s="2" t="s">
        <v>269</v>
      </c>
      <c r="AC444" s="2">
        <v>0.0</v>
      </c>
      <c r="AD444" s="2" t="s">
        <v>1652</v>
      </c>
      <c r="AE444" s="2" t="s">
        <v>1653</v>
      </c>
      <c r="AF444" s="2" t="s">
        <v>1654</v>
      </c>
      <c r="AG444" s="2" t="s">
        <v>1655</v>
      </c>
      <c r="AH444" s="2" t="s">
        <v>1656</v>
      </c>
      <c r="AI444" s="2" t="s">
        <v>1657</v>
      </c>
      <c r="AJ444" s="2" t="s">
        <v>2593</v>
      </c>
      <c r="AK444" s="2" t="s">
        <v>2594</v>
      </c>
      <c r="AL444" s="2" t="s">
        <v>1658</v>
      </c>
    </row>
    <row r="445" ht="15.75" hidden="1" customHeight="1">
      <c r="A445" s="2" t="s">
        <v>2595</v>
      </c>
      <c r="B445" s="2" t="s">
        <v>2547</v>
      </c>
      <c r="C445" s="2" t="s">
        <v>50</v>
      </c>
      <c r="D445" s="2" t="s">
        <v>2581</v>
      </c>
      <c r="E445" s="3">
        <v>39150.0</v>
      </c>
      <c r="F445" s="2">
        <v>136796.0</v>
      </c>
      <c r="G445" s="2">
        <v>62180.0</v>
      </c>
      <c r="H445" s="2" t="s">
        <v>1658</v>
      </c>
      <c r="I445" s="2" t="s">
        <v>50</v>
      </c>
      <c r="J445" s="2" t="s">
        <v>2596</v>
      </c>
      <c r="K445" s="2" t="s">
        <v>2551</v>
      </c>
      <c r="L445" s="2" t="s">
        <v>494</v>
      </c>
      <c r="M445" s="2" t="s">
        <v>2574</v>
      </c>
      <c r="N445" s="2" t="s">
        <v>2597</v>
      </c>
      <c r="O445" s="2">
        <v>10312.0</v>
      </c>
      <c r="P445" s="2">
        <v>0.0</v>
      </c>
      <c r="Q445" s="2" t="s">
        <v>50</v>
      </c>
      <c r="R445" s="2" t="s">
        <v>50</v>
      </c>
      <c r="S445" s="2">
        <v>50.0</v>
      </c>
      <c r="T445" s="2" t="s">
        <v>2555</v>
      </c>
      <c r="U445" s="2">
        <v>56.0</v>
      </c>
      <c r="V445" s="2" t="s">
        <v>496</v>
      </c>
      <c r="W445" s="2" t="s">
        <v>2598</v>
      </c>
      <c r="X445" s="2" t="s">
        <v>50</v>
      </c>
      <c r="Y445" s="2" t="s">
        <v>50</v>
      </c>
      <c r="Z445" s="2" t="s">
        <v>50</v>
      </c>
      <c r="AA445" s="2" t="s">
        <v>50</v>
      </c>
      <c r="AB445" s="2" t="s">
        <v>50</v>
      </c>
      <c r="AC445" s="2" t="s">
        <v>50</v>
      </c>
      <c r="AD445" s="2" t="s">
        <v>1652</v>
      </c>
      <c r="AE445" s="2" t="s">
        <v>1653</v>
      </c>
      <c r="AF445" s="2" t="s">
        <v>1654</v>
      </c>
      <c r="AG445" s="2" t="s">
        <v>1655</v>
      </c>
      <c r="AH445" s="2" t="s">
        <v>1656</v>
      </c>
      <c r="AI445" s="2" t="s">
        <v>1657</v>
      </c>
      <c r="AJ445" s="2" t="s">
        <v>2547</v>
      </c>
      <c r="AK445" s="2" t="s">
        <v>2574</v>
      </c>
      <c r="AL445" s="2" t="s">
        <v>50</v>
      </c>
    </row>
    <row r="446" ht="15.75" hidden="1" customHeight="1">
      <c r="A446" s="2" t="s">
        <v>2599</v>
      </c>
      <c r="B446" s="2" t="s">
        <v>2547</v>
      </c>
      <c r="C446" s="2" t="s">
        <v>50</v>
      </c>
      <c r="D446" s="2" t="s">
        <v>2581</v>
      </c>
      <c r="E446" s="3">
        <v>39150.0</v>
      </c>
      <c r="F446" s="2">
        <v>107241.0</v>
      </c>
      <c r="G446" s="2">
        <v>48746.0</v>
      </c>
      <c r="H446" s="2" t="s">
        <v>1658</v>
      </c>
      <c r="I446" s="2" t="s">
        <v>50</v>
      </c>
      <c r="J446" s="2" t="s">
        <v>2596</v>
      </c>
      <c r="K446" s="2" t="s">
        <v>2551</v>
      </c>
      <c r="L446" s="2" t="s">
        <v>2600</v>
      </c>
      <c r="M446" s="2" t="s">
        <v>2574</v>
      </c>
      <c r="N446" s="2" t="s">
        <v>2597</v>
      </c>
      <c r="O446" s="2">
        <v>10312.0</v>
      </c>
      <c r="P446" s="2">
        <v>0.0</v>
      </c>
      <c r="Q446" s="2" t="s">
        <v>50</v>
      </c>
      <c r="R446" s="2" t="s">
        <v>50</v>
      </c>
      <c r="S446" s="2">
        <v>44.0</v>
      </c>
      <c r="T446" s="2" t="s">
        <v>2555</v>
      </c>
      <c r="U446" s="2">
        <v>44.0</v>
      </c>
      <c r="V446" s="2" t="s">
        <v>496</v>
      </c>
      <c r="W446" s="2" t="s">
        <v>2601</v>
      </c>
      <c r="X446" s="2" t="s">
        <v>50</v>
      </c>
      <c r="Y446" s="2" t="s">
        <v>50</v>
      </c>
      <c r="Z446" s="2" t="s">
        <v>50</v>
      </c>
      <c r="AA446" s="2" t="s">
        <v>50</v>
      </c>
      <c r="AB446" s="2" t="s">
        <v>50</v>
      </c>
      <c r="AC446" s="2" t="s">
        <v>50</v>
      </c>
      <c r="AD446" s="2" t="s">
        <v>1652</v>
      </c>
      <c r="AE446" s="2" t="s">
        <v>1653</v>
      </c>
      <c r="AF446" s="2" t="s">
        <v>1654</v>
      </c>
      <c r="AG446" s="2" t="s">
        <v>1655</v>
      </c>
      <c r="AH446" s="2" t="s">
        <v>1656</v>
      </c>
      <c r="AI446" s="2" t="s">
        <v>1657</v>
      </c>
      <c r="AJ446" s="2" t="s">
        <v>2547</v>
      </c>
      <c r="AK446" s="2" t="s">
        <v>2574</v>
      </c>
      <c r="AL446" s="2" t="s">
        <v>50</v>
      </c>
    </row>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sheetData>
  <autoFilter ref="$N$1:$N$995">
    <filterColumn colId="0">
      <customFilters>
        <customFilter val="*Guyana*"/>
      </customFilters>
    </filterColumn>
  </autoFilter>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3.14"/>
    <col customWidth="1" min="6" max="6" width="10.71"/>
  </cols>
  <sheetData>
    <row r="1">
      <c r="A1" s="4" t="s">
        <v>0</v>
      </c>
      <c r="B1" s="4" t="s">
        <v>1</v>
      </c>
      <c r="C1" s="4" t="s">
        <v>2</v>
      </c>
      <c r="D1" s="4" t="s">
        <v>3</v>
      </c>
      <c r="E1" s="5" t="s">
        <v>4</v>
      </c>
      <c r="F1" s="6" t="s">
        <v>2602</v>
      </c>
      <c r="G1" s="4" t="s">
        <v>5</v>
      </c>
      <c r="H1" s="4" t="s">
        <v>6</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4" t="s">
        <v>29</v>
      </c>
      <c r="AF1" s="4" t="s">
        <v>30</v>
      </c>
      <c r="AG1" s="4" t="s">
        <v>31</v>
      </c>
      <c r="AH1" s="4" t="s">
        <v>32</v>
      </c>
      <c r="AI1" s="4" t="s">
        <v>33</v>
      </c>
      <c r="AJ1" s="4" t="s">
        <v>34</v>
      </c>
      <c r="AK1" s="4" t="s">
        <v>35</v>
      </c>
      <c r="AL1" s="4" t="s">
        <v>36</v>
      </c>
      <c r="AM1" s="4" t="s">
        <v>37</v>
      </c>
    </row>
    <row r="2">
      <c r="A2" s="2" t="s">
        <v>38</v>
      </c>
      <c r="B2" s="2" t="s">
        <v>39</v>
      </c>
      <c r="C2" s="2" t="s">
        <v>40</v>
      </c>
      <c r="D2" s="2" t="s">
        <v>41</v>
      </c>
      <c r="E2" s="7" t="s">
        <v>2603</v>
      </c>
      <c r="F2" s="8" t="str">
        <f>IFERROR(__xludf.DUMMYFUNCTION("REGEXEXTRACT(E2, ""(?:[0-9]{1,2}/){2}([0-9]{4})"")
"),"2025")</f>
        <v>2025</v>
      </c>
      <c r="G2" s="2">
        <v>43232.0</v>
      </c>
      <c r="H2" s="2">
        <v>19651.0</v>
      </c>
      <c r="I2" s="2" t="s">
        <v>42</v>
      </c>
      <c r="J2" s="2" t="s">
        <v>43</v>
      </c>
      <c r="K2" s="2" t="s">
        <v>44</v>
      </c>
      <c r="L2" s="2" t="s">
        <v>45</v>
      </c>
      <c r="M2" s="2" t="s">
        <v>46</v>
      </c>
      <c r="N2" s="2" t="s">
        <v>47</v>
      </c>
      <c r="O2" s="2" t="s">
        <v>48</v>
      </c>
      <c r="P2" s="2">
        <v>7728.0</v>
      </c>
      <c r="Q2" s="2">
        <v>1.0</v>
      </c>
      <c r="R2" s="2" t="s">
        <v>49</v>
      </c>
      <c r="S2" s="2" t="s">
        <v>50</v>
      </c>
      <c r="T2" s="2">
        <v>12.0</v>
      </c>
      <c r="U2" s="2" t="s">
        <v>51</v>
      </c>
      <c r="V2" s="2">
        <v>0.0</v>
      </c>
      <c r="W2" s="2" t="s">
        <v>50</v>
      </c>
      <c r="X2" s="2" t="s">
        <v>52</v>
      </c>
      <c r="Y2" s="2" t="s">
        <v>53</v>
      </c>
      <c r="Z2" s="2" t="s">
        <v>54</v>
      </c>
      <c r="AA2" s="2" t="s">
        <v>55</v>
      </c>
      <c r="AB2" s="2" t="s">
        <v>56</v>
      </c>
      <c r="AC2" s="2" t="s">
        <v>57</v>
      </c>
      <c r="AD2" s="2" t="s">
        <v>50</v>
      </c>
      <c r="AE2" s="2" t="s">
        <v>58</v>
      </c>
      <c r="AF2" s="2" t="s">
        <v>59</v>
      </c>
      <c r="AG2" s="2" t="s">
        <v>60</v>
      </c>
      <c r="AH2" s="2" t="s">
        <v>61</v>
      </c>
      <c r="AI2" s="2">
        <v>10001.0</v>
      </c>
      <c r="AJ2" s="2" t="s">
        <v>62</v>
      </c>
      <c r="AK2" s="2" t="s">
        <v>39</v>
      </c>
      <c r="AL2" s="2" t="s">
        <v>63</v>
      </c>
      <c r="AM2" s="2" t="s">
        <v>64</v>
      </c>
    </row>
    <row r="3">
      <c r="A3" s="2" t="s">
        <v>65</v>
      </c>
      <c r="B3" s="2" t="s">
        <v>39</v>
      </c>
      <c r="C3" s="2" t="s">
        <v>40</v>
      </c>
      <c r="D3" s="2" t="s">
        <v>41</v>
      </c>
      <c r="E3" s="7" t="s">
        <v>2604</v>
      </c>
      <c r="F3" s="8" t="str">
        <f>IFERROR(__xludf.DUMMYFUNCTION("REGEXEXTRACT(E3, ""(?:[0-9]{1,2}/){2}([0-9]{4})"")
"),"2025")</f>
        <v>2025</v>
      </c>
      <c r="G3" s="2">
        <v>40942.0</v>
      </c>
      <c r="H3" s="2">
        <v>18610.0</v>
      </c>
      <c r="I3" s="2" t="s">
        <v>42</v>
      </c>
      <c r="J3" s="2" t="s">
        <v>66</v>
      </c>
      <c r="K3" s="2" t="s">
        <v>67</v>
      </c>
      <c r="L3" s="2" t="s">
        <v>45</v>
      </c>
      <c r="M3" s="2" t="s">
        <v>68</v>
      </c>
      <c r="N3" s="2" t="s">
        <v>47</v>
      </c>
      <c r="O3" s="2" t="s">
        <v>48</v>
      </c>
      <c r="P3" s="2">
        <v>7728.0</v>
      </c>
      <c r="Q3" s="2">
        <v>1.0</v>
      </c>
      <c r="R3" s="2" t="s">
        <v>69</v>
      </c>
      <c r="S3" s="2">
        <v>2210.0</v>
      </c>
      <c r="T3" s="2">
        <v>9.0</v>
      </c>
      <c r="U3" s="2" t="s">
        <v>51</v>
      </c>
      <c r="V3" s="2">
        <v>0.0</v>
      </c>
      <c r="W3" s="2" t="s">
        <v>50</v>
      </c>
      <c r="X3" s="2" t="s">
        <v>70</v>
      </c>
      <c r="Y3" s="2" t="s">
        <v>53</v>
      </c>
      <c r="Z3" s="2" t="s">
        <v>71</v>
      </c>
      <c r="AA3" s="2" t="s">
        <v>72</v>
      </c>
      <c r="AB3" s="2" t="s">
        <v>73</v>
      </c>
      <c r="AC3" s="2" t="s">
        <v>57</v>
      </c>
      <c r="AD3" s="2" t="s">
        <v>50</v>
      </c>
      <c r="AE3" s="2" t="s">
        <v>58</v>
      </c>
      <c r="AF3" s="2" t="s">
        <v>59</v>
      </c>
      <c r="AG3" s="2" t="s">
        <v>60</v>
      </c>
      <c r="AH3" s="2" t="s">
        <v>61</v>
      </c>
      <c r="AI3" s="2">
        <v>10001.0</v>
      </c>
      <c r="AJ3" s="2" t="s">
        <v>62</v>
      </c>
      <c r="AK3" s="2" t="s">
        <v>39</v>
      </c>
      <c r="AL3" s="2" t="s">
        <v>63</v>
      </c>
      <c r="AM3" s="2" t="s">
        <v>64</v>
      </c>
    </row>
    <row r="4">
      <c r="A4" s="2" t="s">
        <v>74</v>
      </c>
      <c r="B4" s="2" t="s">
        <v>75</v>
      </c>
      <c r="C4" s="2" t="s">
        <v>40</v>
      </c>
      <c r="D4" s="2" t="s">
        <v>76</v>
      </c>
      <c r="E4" s="7" t="s">
        <v>2605</v>
      </c>
      <c r="F4" s="8" t="str">
        <f>IFERROR(__xludf.DUMMYFUNCTION("REGEXEXTRACT(E4, ""(?:[0-9]{1,2}/){2}([0-9]{4})"")
"),"2025")</f>
        <v>2025</v>
      </c>
      <c r="G4" s="2">
        <v>54520.0</v>
      </c>
      <c r="H4" s="2">
        <v>24782.0</v>
      </c>
      <c r="I4" s="2" t="s">
        <v>77</v>
      </c>
      <c r="J4" s="2" t="s">
        <v>43</v>
      </c>
      <c r="K4" s="2" t="s">
        <v>78</v>
      </c>
      <c r="L4" s="2" t="s">
        <v>79</v>
      </c>
      <c r="M4" s="2" t="s">
        <v>80</v>
      </c>
      <c r="N4" s="2" t="s">
        <v>81</v>
      </c>
      <c r="O4" s="2" t="s">
        <v>82</v>
      </c>
      <c r="P4" s="2" t="s">
        <v>50</v>
      </c>
      <c r="Q4" s="2">
        <v>1.0</v>
      </c>
      <c r="R4" s="2" t="s">
        <v>83</v>
      </c>
      <c r="S4" s="2">
        <v>4500.0</v>
      </c>
      <c r="T4" s="2">
        <v>33.0</v>
      </c>
      <c r="U4" s="2" t="s">
        <v>84</v>
      </c>
      <c r="V4" s="2">
        <v>592.0</v>
      </c>
      <c r="W4" s="2" t="s">
        <v>85</v>
      </c>
      <c r="X4" s="2" t="s">
        <v>86</v>
      </c>
      <c r="Y4" s="2" t="s">
        <v>50</v>
      </c>
      <c r="Z4" s="2" t="s">
        <v>50</v>
      </c>
      <c r="AA4" s="2" t="s">
        <v>87</v>
      </c>
      <c r="AB4" s="2" t="s">
        <v>88</v>
      </c>
      <c r="AC4" s="2" t="s">
        <v>89</v>
      </c>
      <c r="AD4" s="2" t="s">
        <v>50</v>
      </c>
      <c r="AE4" s="2" t="s">
        <v>90</v>
      </c>
      <c r="AF4" s="2" t="s">
        <v>91</v>
      </c>
      <c r="AG4" s="2" t="s">
        <v>92</v>
      </c>
      <c r="AH4" s="2" t="s">
        <v>50</v>
      </c>
      <c r="AI4" s="2" t="s">
        <v>50</v>
      </c>
      <c r="AJ4" s="2" t="s">
        <v>50</v>
      </c>
      <c r="AK4" s="2" t="s">
        <v>75</v>
      </c>
      <c r="AL4" s="2" t="s">
        <v>81</v>
      </c>
      <c r="AM4" s="2" t="s">
        <v>93</v>
      </c>
    </row>
    <row r="5">
      <c r="A5" s="2" t="s">
        <v>94</v>
      </c>
      <c r="B5" s="2" t="s">
        <v>39</v>
      </c>
      <c r="C5" s="2" t="s">
        <v>40</v>
      </c>
      <c r="D5" s="2" t="s">
        <v>41</v>
      </c>
      <c r="E5" s="7" t="s">
        <v>2606</v>
      </c>
      <c r="F5" s="8" t="str">
        <f>IFERROR(__xludf.DUMMYFUNCTION("REGEXEXTRACT(E5, ""(?:[0-9]{1,2}/){2}([0-9]{4})"")
"),"2025")</f>
        <v>2025</v>
      </c>
      <c r="G5" s="2">
        <v>42330.0</v>
      </c>
      <c r="H5" s="2">
        <v>19241.0</v>
      </c>
      <c r="I5" s="2" t="s">
        <v>42</v>
      </c>
      <c r="J5" s="2" t="s">
        <v>43</v>
      </c>
      <c r="K5" s="2" t="s">
        <v>95</v>
      </c>
      <c r="L5" s="2" t="s">
        <v>45</v>
      </c>
      <c r="M5" s="2" t="s">
        <v>68</v>
      </c>
      <c r="N5" s="2" t="s">
        <v>47</v>
      </c>
      <c r="O5" s="2" t="s">
        <v>48</v>
      </c>
      <c r="P5" s="2">
        <v>7728.0</v>
      </c>
      <c r="Q5" s="2">
        <v>1.0</v>
      </c>
      <c r="R5" s="2" t="s">
        <v>96</v>
      </c>
      <c r="S5" s="2" t="s">
        <v>97</v>
      </c>
      <c r="T5" s="2">
        <v>10.0</v>
      </c>
      <c r="U5" s="2" t="s">
        <v>51</v>
      </c>
      <c r="V5" s="2">
        <v>0.0</v>
      </c>
      <c r="W5" s="2" t="s">
        <v>50</v>
      </c>
      <c r="X5" s="2" t="s">
        <v>98</v>
      </c>
      <c r="Y5" s="2" t="s">
        <v>53</v>
      </c>
      <c r="Z5" s="2" t="s">
        <v>99</v>
      </c>
      <c r="AA5" s="2" t="s">
        <v>100</v>
      </c>
      <c r="AB5" s="2" t="s">
        <v>101</v>
      </c>
      <c r="AC5" s="2" t="s">
        <v>102</v>
      </c>
      <c r="AD5" s="2" t="s">
        <v>50</v>
      </c>
      <c r="AE5" s="2" t="s">
        <v>58</v>
      </c>
      <c r="AF5" s="2" t="s">
        <v>59</v>
      </c>
      <c r="AG5" s="2" t="s">
        <v>60</v>
      </c>
      <c r="AH5" s="2" t="s">
        <v>61</v>
      </c>
      <c r="AI5" s="2">
        <v>10001.0</v>
      </c>
      <c r="AJ5" s="2" t="s">
        <v>62</v>
      </c>
      <c r="AK5" s="2" t="s">
        <v>39</v>
      </c>
      <c r="AL5" s="2" t="s">
        <v>63</v>
      </c>
      <c r="AM5" s="2" t="s">
        <v>64</v>
      </c>
    </row>
    <row r="6">
      <c r="A6" s="2" t="s">
        <v>103</v>
      </c>
      <c r="B6" s="2" t="s">
        <v>75</v>
      </c>
      <c r="C6" s="2" t="s">
        <v>40</v>
      </c>
      <c r="D6" s="2" t="s">
        <v>76</v>
      </c>
      <c r="E6" s="7" t="s">
        <v>2607</v>
      </c>
      <c r="F6" s="8" t="str">
        <f>IFERROR(__xludf.DUMMYFUNCTION("REGEXEXTRACT(E6, ""(?:[0-9]{1,2}/){2}([0-9]{4})"")
"),"2025")</f>
        <v>2025</v>
      </c>
      <c r="G6" s="2">
        <v>54784.0</v>
      </c>
      <c r="H6" s="2">
        <v>24902.0</v>
      </c>
      <c r="I6" s="2" t="s">
        <v>77</v>
      </c>
      <c r="J6" s="2" t="s">
        <v>43</v>
      </c>
      <c r="K6" s="2" t="s">
        <v>104</v>
      </c>
      <c r="L6" s="2" t="s">
        <v>79</v>
      </c>
      <c r="M6" s="2" t="s">
        <v>80</v>
      </c>
      <c r="N6" s="2" t="s">
        <v>81</v>
      </c>
      <c r="O6" s="2" t="s">
        <v>105</v>
      </c>
      <c r="P6" s="2" t="s">
        <v>50</v>
      </c>
      <c r="Q6" s="2">
        <v>1.0</v>
      </c>
      <c r="R6" s="2" t="s">
        <v>106</v>
      </c>
      <c r="S6" s="2">
        <v>4500.0</v>
      </c>
      <c r="T6" s="2">
        <v>37.0</v>
      </c>
      <c r="U6" s="2" t="s">
        <v>84</v>
      </c>
      <c r="V6" s="2">
        <v>592.0</v>
      </c>
      <c r="W6" s="2" t="s">
        <v>85</v>
      </c>
      <c r="X6" s="2" t="s">
        <v>107</v>
      </c>
      <c r="Y6" s="2" t="s">
        <v>50</v>
      </c>
      <c r="Z6" s="2" t="s">
        <v>50</v>
      </c>
      <c r="AA6" s="2" t="s">
        <v>108</v>
      </c>
      <c r="AB6" s="2" t="s">
        <v>109</v>
      </c>
      <c r="AC6" s="2" t="s">
        <v>110</v>
      </c>
      <c r="AD6" s="2" t="s">
        <v>50</v>
      </c>
      <c r="AE6" s="2" t="s">
        <v>90</v>
      </c>
      <c r="AF6" s="2" t="s">
        <v>91</v>
      </c>
      <c r="AG6" s="2" t="s">
        <v>92</v>
      </c>
      <c r="AH6" s="2" t="s">
        <v>50</v>
      </c>
      <c r="AI6" s="2" t="s">
        <v>50</v>
      </c>
      <c r="AJ6" s="2" t="s">
        <v>50</v>
      </c>
      <c r="AK6" s="2" t="s">
        <v>75</v>
      </c>
      <c r="AL6" s="2" t="s">
        <v>81</v>
      </c>
      <c r="AM6" s="2" t="s">
        <v>93</v>
      </c>
    </row>
    <row r="7">
      <c r="A7" s="2" t="s">
        <v>103</v>
      </c>
      <c r="B7" s="2" t="s">
        <v>75</v>
      </c>
      <c r="C7" s="2" t="s">
        <v>40</v>
      </c>
      <c r="D7" s="2" t="s">
        <v>76</v>
      </c>
      <c r="E7" s="7" t="s">
        <v>2607</v>
      </c>
      <c r="F7" s="8" t="str">
        <f>IFERROR(__xludf.DUMMYFUNCTION("REGEXEXTRACT(E7, ""(?:[0-9]{1,2}/){2}([0-9]{4})"")
"),"2025")</f>
        <v>2025</v>
      </c>
      <c r="G7" s="2">
        <v>56151.0</v>
      </c>
      <c r="H7" s="2">
        <v>25523.0</v>
      </c>
      <c r="I7" s="2" t="s">
        <v>77</v>
      </c>
      <c r="J7" s="2" t="s">
        <v>43</v>
      </c>
      <c r="K7" s="2" t="s">
        <v>104</v>
      </c>
      <c r="L7" s="2" t="s">
        <v>79</v>
      </c>
      <c r="M7" s="2" t="s">
        <v>80</v>
      </c>
      <c r="N7" s="2" t="s">
        <v>81</v>
      </c>
      <c r="O7" s="2" t="s">
        <v>105</v>
      </c>
      <c r="P7" s="2" t="s">
        <v>50</v>
      </c>
      <c r="Q7" s="2">
        <v>1.0</v>
      </c>
      <c r="R7" s="2" t="s">
        <v>111</v>
      </c>
      <c r="S7" s="2">
        <v>4500.0</v>
      </c>
      <c r="T7" s="2">
        <v>37.0</v>
      </c>
      <c r="U7" s="2" t="s">
        <v>84</v>
      </c>
      <c r="V7" s="2">
        <v>592.0</v>
      </c>
      <c r="W7" s="2" t="s">
        <v>85</v>
      </c>
      <c r="X7" s="2" t="s">
        <v>112</v>
      </c>
      <c r="Y7" s="2" t="s">
        <v>50</v>
      </c>
      <c r="Z7" s="2" t="s">
        <v>50</v>
      </c>
      <c r="AA7" s="2" t="s">
        <v>108</v>
      </c>
      <c r="AB7" s="2" t="s">
        <v>113</v>
      </c>
      <c r="AC7" s="2" t="s">
        <v>110</v>
      </c>
      <c r="AD7" s="2" t="s">
        <v>50</v>
      </c>
      <c r="AE7" s="2" t="s">
        <v>90</v>
      </c>
      <c r="AF7" s="2" t="s">
        <v>91</v>
      </c>
      <c r="AG7" s="2" t="s">
        <v>92</v>
      </c>
      <c r="AH7" s="2" t="s">
        <v>50</v>
      </c>
      <c r="AI7" s="2" t="s">
        <v>50</v>
      </c>
      <c r="AJ7" s="2" t="s">
        <v>50</v>
      </c>
      <c r="AK7" s="2" t="s">
        <v>75</v>
      </c>
      <c r="AL7" s="2" t="s">
        <v>81</v>
      </c>
      <c r="AM7" s="2" t="s">
        <v>93</v>
      </c>
    </row>
    <row r="8">
      <c r="A8" s="2" t="s">
        <v>114</v>
      </c>
      <c r="B8" s="2" t="s">
        <v>39</v>
      </c>
      <c r="C8" s="2" t="s">
        <v>40</v>
      </c>
      <c r="D8" s="2" t="s">
        <v>41</v>
      </c>
      <c r="E8" s="7" t="s">
        <v>2608</v>
      </c>
      <c r="F8" s="8" t="str">
        <f>IFERROR(__xludf.DUMMYFUNCTION("REGEXEXTRACT(E8, ""(?:[0-9]{1,2}/){2}([0-9]{4})"")
"),"2025")</f>
        <v>2025</v>
      </c>
      <c r="G8" s="2">
        <v>83800.0</v>
      </c>
      <c r="H8" s="2">
        <v>38091.0</v>
      </c>
      <c r="I8" s="2" t="s">
        <v>42</v>
      </c>
      <c r="J8" s="2" t="s">
        <v>43</v>
      </c>
      <c r="K8" s="2" t="s">
        <v>115</v>
      </c>
      <c r="L8" s="2" t="s">
        <v>45</v>
      </c>
      <c r="M8" s="2" t="s">
        <v>116</v>
      </c>
      <c r="N8" s="2" t="s">
        <v>47</v>
      </c>
      <c r="O8" s="2" t="s">
        <v>48</v>
      </c>
      <c r="P8" s="2">
        <v>7728.0</v>
      </c>
      <c r="Q8" s="2">
        <v>2.0</v>
      </c>
      <c r="R8" s="2" t="s">
        <v>117</v>
      </c>
      <c r="S8" s="2" t="s">
        <v>118</v>
      </c>
      <c r="T8" s="2">
        <v>17.0</v>
      </c>
      <c r="U8" s="2" t="s">
        <v>119</v>
      </c>
      <c r="V8" s="2">
        <v>0.0</v>
      </c>
      <c r="W8" s="2" t="s">
        <v>50</v>
      </c>
      <c r="X8" s="2" t="s">
        <v>120</v>
      </c>
      <c r="Y8" s="2" t="s">
        <v>53</v>
      </c>
      <c r="Z8" s="2" t="s">
        <v>121</v>
      </c>
      <c r="AA8" s="2" t="s">
        <v>122</v>
      </c>
      <c r="AB8" s="2" t="s">
        <v>123</v>
      </c>
      <c r="AC8" s="2" t="s">
        <v>89</v>
      </c>
      <c r="AD8" s="2" t="s">
        <v>50</v>
      </c>
      <c r="AE8" s="2" t="s">
        <v>58</v>
      </c>
      <c r="AF8" s="2" t="s">
        <v>59</v>
      </c>
      <c r="AG8" s="2" t="s">
        <v>60</v>
      </c>
      <c r="AH8" s="2" t="s">
        <v>61</v>
      </c>
      <c r="AI8" s="2">
        <v>10001.0</v>
      </c>
      <c r="AJ8" s="2" t="s">
        <v>62</v>
      </c>
      <c r="AK8" s="2" t="s">
        <v>39</v>
      </c>
      <c r="AL8" s="2" t="s">
        <v>63</v>
      </c>
      <c r="AM8" s="2" t="s">
        <v>64</v>
      </c>
    </row>
    <row r="9">
      <c r="A9" s="2" t="s">
        <v>124</v>
      </c>
      <c r="B9" s="2" t="s">
        <v>125</v>
      </c>
      <c r="C9" s="2" t="s">
        <v>40</v>
      </c>
      <c r="D9" s="2" t="s">
        <v>126</v>
      </c>
      <c r="E9" s="7" t="s">
        <v>2609</v>
      </c>
      <c r="F9" s="8" t="str">
        <f>IFERROR(__xludf.DUMMYFUNCTION("REGEXEXTRACT(E9, ""(?:[0-9]{1,2}/){2}([0-9]{4})"")
"),"2025")</f>
        <v>2025</v>
      </c>
      <c r="G9" s="2">
        <v>59855.0</v>
      </c>
      <c r="H9" s="2">
        <v>27207.0</v>
      </c>
      <c r="I9" s="2" t="s">
        <v>77</v>
      </c>
      <c r="J9" s="2" t="s">
        <v>43</v>
      </c>
      <c r="K9" s="2" t="s">
        <v>127</v>
      </c>
      <c r="L9" s="2" t="s">
        <v>79</v>
      </c>
      <c r="M9" s="2" t="s">
        <v>128</v>
      </c>
      <c r="N9" s="2" t="s">
        <v>129</v>
      </c>
      <c r="O9" s="2" t="s">
        <v>126</v>
      </c>
      <c r="P9" s="2">
        <v>7728.0</v>
      </c>
      <c r="Q9" s="2">
        <v>1.0</v>
      </c>
      <c r="R9" s="2" t="s">
        <v>130</v>
      </c>
      <c r="S9" s="2">
        <v>4500.0</v>
      </c>
      <c r="T9" s="2">
        <v>25.0</v>
      </c>
      <c r="U9" s="2" t="s">
        <v>84</v>
      </c>
      <c r="V9" s="2">
        <v>757.0</v>
      </c>
      <c r="W9" s="2" t="s">
        <v>85</v>
      </c>
      <c r="X9" s="2" t="s">
        <v>131</v>
      </c>
      <c r="Y9" s="2" t="s">
        <v>50</v>
      </c>
      <c r="Z9" s="2" t="s">
        <v>50</v>
      </c>
      <c r="AA9" s="2" t="s">
        <v>108</v>
      </c>
      <c r="AB9" s="2" t="s">
        <v>132</v>
      </c>
      <c r="AC9" s="2" t="s">
        <v>89</v>
      </c>
      <c r="AD9" s="2" t="s">
        <v>50</v>
      </c>
      <c r="AE9" s="2" t="s">
        <v>90</v>
      </c>
      <c r="AF9" s="2" t="s">
        <v>91</v>
      </c>
      <c r="AG9" s="2" t="s">
        <v>92</v>
      </c>
      <c r="AH9" s="2" t="s">
        <v>50</v>
      </c>
      <c r="AI9" s="2" t="s">
        <v>50</v>
      </c>
      <c r="AJ9" s="2" t="s">
        <v>50</v>
      </c>
      <c r="AK9" s="2" t="s">
        <v>126</v>
      </c>
      <c r="AL9" s="2" t="s">
        <v>126</v>
      </c>
      <c r="AM9" s="2" t="s">
        <v>93</v>
      </c>
    </row>
    <row r="10">
      <c r="A10" s="2" t="s">
        <v>133</v>
      </c>
      <c r="B10" s="2" t="s">
        <v>39</v>
      </c>
      <c r="C10" s="2" t="s">
        <v>40</v>
      </c>
      <c r="D10" s="2" t="s">
        <v>41</v>
      </c>
      <c r="E10" s="7" t="s">
        <v>2610</v>
      </c>
      <c r="F10" s="8" t="str">
        <f>IFERROR(__xludf.DUMMYFUNCTION("REGEXEXTRACT(E10, ""(?:[0-9]{1,2}/){2}([0-9]{4})"")
"),"2025")</f>
        <v>2025</v>
      </c>
      <c r="G10" s="2">
        <v>40920.0</v>
      </c>
      <c r="H10" s="2">
        <v>18600.0</v>
      </c>
      <c r="I10" s="2" t="s">
        <v>42</v>
      </c>
      <c r="J10" s="2" t="s">
        <v>43</v>
      </c>
      <c r="K10" s="2" t="s">
        <v>134</v>
      </c>
      <c r="L10" s="2" t="s">
        <v>45</v>
      </c>
      <c r="M10" s="2" t="s">
        <v>68</v>
      </c>
      <c r="N10" s="2" t="s">
        <v>135</v>
      </c>
      <c r="O10" s="2" t="s">
        <v>48</v>
      </c>
      <c r="P10" s="2">
        <v>7728.0</v>
      </c>
      <c r="Q10" s="2">
        <v>1.0</v>
      </c>
      <c r="R10" s="2" t="s">
        <v>136</v>
      </c>
      <c r="S10" s="2" t="s">
        <v>137</v>
      </c>
      <c r="T10" s="2">
        <v>9.0</v>
      </c>
      <c r="U10" s="2" t="s">
        <v>119</v>
      </c>
      <c r="V10" s="2">
        <v>0.0</v>
      </c>
      <c r="W10" s="2" t="s">
        <v>50</v>
      </c>
      <c r="X10" s="2" t="s">
        <v>138</v>
      </c>
      <c r="Y10" s="2" t="s">
        <v>53</v>
      </c>
      <c r="Z10" s="2" t="s">
        <v>139</v>
      </c>
      <c r="AA10" s="2" t="s">
        <v>140</v>
      </c>
      <c r="AB10" s="2" t="s">
        <v>141</v>
      </c>
      <c r="AC10" s="2" t="s">
        <v>89</v>
      </c>
      <c r="AD10" s="2" t="s">
        <v>50</v>
      </c>
      <c r="AE10" s="2" t="s">
        <v>58</v>
      </c>
      <c r="AF10" s="2" t="s">
        <v>59</v>
      </c>
      <c r="AG10" s="2" t="s">
        <v>60</v>
      </c>
      <c r="AH10" s="2" t="s">
        <v>61</v>
      </c>
      <c r="AI10" s="2">
        <v>10001.0</v>
      </c>
      <c r="AJ10" s="2" t="s">
        <v>62</v>
      </c>
      <c r="AK10" s="2" t="s">
        <v>39</v>
      </c>
      <c r="AL10" s="2" t="s">
        <v>142</v>
      </c>
      <c r="AM10" s="2" t="s">
        <v>64</v>
      </c>
    </row>
    <row r="11">
      <c r="A11" s="2" t="s">
        <v>94</v>
      </c>
      <c r="B11" s="2" t="s">
        <v>39</v>
      </c>
      <c r="C11" s="2" t="s">
        <v>40</v>
      </c>
      <c r="D11" s="2" t="s">
        <v>41</v>
      </c>
      <c r="E11" s="7" t="s">
        <v>2611</v>
      </c>
      <c r="F11" s="8" t="str">
        <f>IFERROR(__xludf.DUMMYFUNCTION("REGEXEXTRACT(E11, ""(?:[0-9]{1,2}/){2}([0-9]{4})"")
"),"2025")</f>
        <v>2025</v>
      </c>
      <c r="G11" s="2">
        <v>42900.0</v>
      </c>
      <c r="H11" s="2">
        <v>19500.0</v>
      </c>
      <c r="I11" s="2" t="s">
        <v>42</v>
      </c>
      <c r="J11" s="2" t="s">
        <v>43</v>
      </c>
      <c r="K11" s="2" t="s">
        <v>143</v>
      </c>
      <c r="L11" s="2" t="s">
        <v>45</v>
      </c>
      <c r="M11" s="2" t="s">
        <v>68</v>
      </c>
      <c r="N11" s="2" t="s">
        <v>47</v>
      </c>
      <c r="O11" s="2" t="s">
        <v>48</v>
      </c>
      <c r="P11" s="2">
        <v>7728.0</v>
      </c>
      <c r="Q11" s="2">
        <v>1.0</v>
      </c>
      <c r="R11" s="2" t="s">
        <v>144</v>
      </c>
      <c r="S11" s="2" t="s">
        <v>50</v>
      </c>
      <c r="T11" s="2">
        <v>8.0</v>
      </c>
      <c r="U11" s="2" t="s">
        <v>119</v>
      </c>
      <c r="V11" s="2">
        <v>0.0</v>
      </c>
      <c r="W11" s="2" t="s">
        <v>50</v>
      </c>
      <c r="X11" s="2" t="s">
        <v>145</v>
      </c>
      <c r="Y11" s="2" t="s">
        <v>53</v>
      </c>
      <c r="Z11" s="2" t="s">
        <v>146</v>
      </c>
      <c r="AA11" s="2" t="s">
        <v>147</v>
      </c>
      <c r="AB11" s="2" t="s">
        <v>148</v>
      </c>
      <c r="AC11" s="2" t="s">
        <v>110</v>
      </c>
      <c r="AD11" s="2" t="s">
        <v>50</v>
      </c>
      <c r="AE11" s="2" t="s">
        <v>58</v>
      </c>
      <c r="AF11" s="2" t="s">
        <v>59</v>
      </c>
      <c r="AG11" s="2" t="s">
        <v>60</v>
      </c>
      <c r="AH11" s="2" t="s">
        <v>61</v>
      </c>
      <c r="AI11" s="2">
        <v>10001.0</v>
      </c>
      <c r="AJ11" s="2" t="s">
        <v>62</v>
      </c>
      <c r="AK11" s="2" t="s">
        <v>39</v>
      </c>
      <c r="AL11" s="2" t="s">
        <v>63</v>
      </c>
      <c r="AM11" s="2" t="s">
        <v>64</v>
      </c>
    </row>
    <row r="12">
      <c r="A12" s="2" t="s">
        <v>133</v>
      </c>
      <c r="B12" s="2" t="s">
        <v>39</v>
      </c>
      <c r="C12" s="2" t="s">
        <v>40</v>
      </c>
      <c r="D12" s="2" t="s">
        <v>41</v>
      </c>
      <c r="E12" s="7" t="s">
        <v>2612</v>
      </c>
      <c r="F12" s="8" t="str">
        <f>IFERROR(__xludf.DUMMYFUNCTION("REGEXEXTRACT(E12, ""(?:[0-9]{1,2}/){2}([0-9]{4})"")
"),"2025")</f>
        <v>2025</v>
      </c>
      <c r="G12" s="2">
        <v>39820.0</v>
      </c>
      <c r="H12" s="2">
        <v>18100.0</v>
      </c>
      <c r="I12" s="2" t="s">
        <v>42</v>
      </c>
      <c r="J12" s="2" t="s">
        <v>43</v>
      </c>
      <c r="K12" s="2" t="s">
        <v>149</v>
      </c>
      <c r="L12" s="2" t="s">
        <v>45</v>
      </c>
      <c r="M12" s="2" t="s">
        <v>68</v>
      </c>
      <c r="N12" s="2" t="s">
        <v>47</v>
      </c>
      <c r="O12" s="2" t="s">
        <v>48</v>
      </c>
      <c r="P12" s="2">
        <v>7728.0</v>
      </c>
      <c r="Q12" s="2">
        <v>1.0</v>
      </c>
      <c r="R12" s="2" t="s">
        <v>150</v>
      </c>
      <c r="S12" s="2" t="s">
        <v>50</v>
      </c>
      <c r="T12" s="2">
        <v>8.0</v>
      </c>
      <c r="U12" s="2" t="s">
        <v>119</v>
      </c>
      <c r="V12" s="2">
        <v>0.0</v>
      </c>
      <c r="W12" s="2" t="s">
        <v>50</v>
      </c>
      <c r="X12" s="2" t="s">
        <v>151</v>
      </c>
      <c r="Y12" s="2" t="s">
        <v>53</v>
      </c>
      <c r="Z12" s="2" t="s">
        <v>152</v>
      </c>
      <c r="AA12" s="2" t="s">
        <v>153</v>
      </c>
      <c r="AB12" s="2" t="s">
        <v>154</v>
      </c>
      <c r="AC12" s="2" t="s">
        <v>102</v>
      </c>
      <c r="AD12" s="2" t="s">
        <v>50</v>
      </c>
      <c r="AE12" s="2" t="s">
        <v>58</v>
      </c>
      <c r="AF12" s="2" t="s">
        <v>59</v>
      </c>
      <c r="AG12" s="2" t="s">
        <v>60</v>
      </c>
      <c r="AH12" s="2" t="s">
        <v>61</v>
      </c>
      <c r="AI12" s="2">
        <v>10001.0</v>
      </c>
      <c r="AJ12" s="2" t="s">
        <v>62</v>
      </c>
      <c r="AK12" s="2" t="s">
        <v>39</v>
      </c>
      <c r="AL12" s="2" t="s">
        <v>63</v>
      </c>
      <c r="AM12" s="2" t="s">
        <v>64</v>
      </c>
    </row>
    <row r="13">
      <c r="A13" s="2" t="s">
        <v>133</v>
      </c>
      <c r="B13" s="2" t="s">
        <v>39</v>
      </c>
      <c r="C13" s="2" t="s">
        <v>40</v>
      </c>
      <c r="D13" s="2" t="s">
        <v>41</v>
      </c>
      <c r="E13" s="7" t="s">
        <v>2613</v>
      </c>
      <c r="F13" s="8" t="str">
        <f>IFERROR(__xludf.DUMMYFUNCTION("REGEXEXTRACT(E13, ""(?:[0-9]{1,2}/){2}([0-9]{4})"")
"),"2025")</f>
        <v>2025</v>
      </c>
      <c r="G13" s="2">
        <v>40700.0</v>
      </c>
      <c r="H13" s="2">
        <v>18500.0</v>
      </c>
      <c r="I13" s="2" t="s">
        <v>42</v>
      </c>
      <c r="J13" s="2" t="s">
        <v>66</v>
      </c>
      <c r="K13" s="2" t="s">
        <v>155</v>
      </c>
      <c r="L13" s="2" t="s">
        <v>45</v>
      </c>
      <c r="M13" s="2" t="s">
        <v>68</v>
      </c>
      <c r="N13" s="2" t="s">
        <v>135</v>
      </c>
      <c r="O13" s="2" t="s">
        <v>48</v>
      </c>
      <c r="P13" s="2">
        <v>7728.0</v>
      </c>
      <c r="Q13" s="2">
        <v>1.0</v>
      </c>
      <c r="R13" s="2" t="s">
        <v>156</v>
      </c>
      <c r="S13" s="2" t="s">
        <v>50</v>
      </c>
      <c r="T13" s="2">
        <v>8.0</v>
      </c>
      <c r="U13" s="2" t="s">
        <v>119</v>
      </c>
      <c r="V13" s="2">
        <v>0.0</v>
      </c>
      <c r="W13" s="2" t="s">
        <v>50</v>
      </c>
      <c r="X13" s="2" t="s">
        <v>157</v>
      </c>
      <c r="Y13" s="2" t="s">
        <v>53</v>
      </c>
      <c r="Z13" s="2" t="s">
        <v>158</v>
      </c>
      <c r="AA13" s="2" t="s">
        <v>159</v>
      </c>
      <c r="AB13" s="2" t="s">
        <v>160</v>
      </c>
      <c r="AC13" s="2" t="s">
        <v>161</v>
      </c>
      <c r="AD13" s="2" t="s">
        <v>50</v>
      </c>
      <c r="AE13" s="2" t="s">
        <v>58</v>
      </c>
      <c r="AF13" s="2" t="s">
        <v>59</v>
      </c>
      <c r="AG13" s="2" t="s">
        <v>60</v>
      </c>
      <c r="AH13" s="2" t="s">
        <v>61</v>
      </c>
      <c r="AI13" s="2">
        <v>10001.0</v>
      </c>
      <c r="AJ13" s="2" t="s">
        <v>62</v>
      </c>
      <c r="AK13" s="2" t="s">
        <v>39</v>
      </c>
      <c r="AL13" s="2" t="s">
        <v>142</v>
      </c>
      <c r="AM13" s="2" t="s">
        <v>64</v>
      </c>
    </row>
    <row r="14">
      <c r="A14" s="2" t="s">
        <v>133</v>
      </c>
      <c r="B14" s="2" t="s">
        <v>39</v>
      </c>
      <c r="C14" s="2" t="s">
        <v>40</v>
      </c>
      <c r="D14" s="2" t="s">
        <v>41</v>
      </c>
      <c r="E14" s="7" t="s">
        <v>2613</v>
      </c>
      <c r="F14" s="8" t="str">
        <f>IFERROR(__xludf.DUMMYFUNCTION("REGEXEXTRACT(E14, ""(?:[0-9]{1,2}/){2}([0-9]{4})"")
"),"2025")</f>
        <v>2025</v>
      </c>
      <c r="G14" s="2">
        <v>40700.0</v>
      </c>
      <c r="H14" s="2">
        <v>18500.0</v>
      </c>
      <c r="I14" s="2" t="s">
        <v>42</v>
      </c>
      <c r="J14" s="2" t="s">
        <v>66</v>
      </c>
      <c r="K14" s="2" t="s">
        <v>155</v>
      </c>
      <c r="L14" s="2" t="s">
        <v>45</v>
      </c>
      <c r="M14" s="2" t="s">
        <v>68</v>
      </c>
      <c r="N14" s="2" t="s">
        <v>47</v>
      </c>
      <c r="O14" s="2" t="s">
        <v>48</v>
      </c>
      <c r="P14" s="2">
        <v>7728.0</v>
      </c>
      <c r="Q14" s="2">
        <v>1.0</v>
      </c>
      <c r="R14" s="2" t="s">
        <v>162</v>
      </c>
      <c r="S14" s="2" t="s">
        <v>50</v>
      </c>
      <c r="T14" s="2">
        <v>8.0</v>
      </c>
      <c r="U14" s="2" t="s">
        <v>119</v>
      </c>
      <c r="V14" s="2">
        <v>0.0</v>
      </c>
      <c r="W14" s="2" t="s">
        <v>50</v>
      </c>
      <c r="X14" s="2" t="s">
        <v>163</v>
      </c>
      <c r="Y14" s="2" t="s">
        <v>53</v>
      </c>
      <c r="Z14" s="2" t="s">
        <v>164</v>
      </c>
      <c r="AA14" s="2" t="s">
        <v>165</v>
      </c>
      <c r="AB14" s="2" t="s">
        <v>166</v>
      </c>
      <c r="AC14" s="2" t="s">
        <v>161</v>
      </c>
      <c r="AD14" s="2" t="s">
        <v>50</v>
      </c>
      <c r="AE14" s="2" t="s">
        <v>58</v>
      </c>
      <c r="AF14" s="2" t="s">
        <v>59</v>
      </c>
      <c r="AG14" s="2" t="s">
        <v>60</v>
      </c>
      <c r="AH14" s="2" t="s">
        <v>61</v>
      </c>
      <c r="AI14" s="2">
        <v>10001.0</v>
      </c>
      <c r="AJ14" s="2" t="s">
        <v>62</v>
      </c>
      <c r="AK14" s="2" t="s">
        <v>39</v>
      </c>
      <c r="AL14" s="2" t="s">
        <v>63</v>
      </c>
      <c r="AM14" s="2" t="s">
        <v>64</v>
      </c>
    </row>
    <row r="15">
      <c r="A15" s="2" t="s">
        <v>133</v>
      </c>
      <c r="B15" s="2" t="s">
        <v>39</v>
      </c>
      <c r="C15" s="2" t="s">
        <v>40</v>
      </c>
      <c r="D15" s="2" t="s">
        <v>41</v>
      </c>
      <c r="E15" s="7" t="s">
        <v>2613</v>
      </c>
      <c r="F15" s="8" t="str">
        <f>IFERROR(__xludf.DUMMYFUNCTION("REGEXEXTRACT(E15, ""(?:[0-9]{1,2}/){2}([0-9]{4})"")
"),"2025")</f>
        <v>2025</v>
      </c>
      <c r="G15" s="2">
        <v>40700.0</v>
      </c>
      <c r="H15" s="2">
        <v>18500.0</v>
      </c>
      <c r="I15" s="2" t="s">
        <v>42</v>
      </c>
      <c r="J15" s="2" t="s">
        <v>66</v>
      </c>
      <c r="K15" s="2" t="s">
        <v>155</v>
      </c>
      <c r="L15" s="2" t="s">
        <v>45</v>
      </c>
      <c r="M15" s="2" t="s">
        <v>68</v>
      </c>
      <c r="N15" s="2" t="s">
        <v>135</v>
      </c>
      <c r="O15" s="2" t="s">
        <v>48</v>
      </c>
      <c r="P15" s="2">
        <v>7728.0</v>
      </c>
      <c r="Q15" s="2">
        <v>1.0</v>
      </c>
      <c r="R15" s="2" t="s">
        <v>167</v>
      </c>
      <c r="S15" s="2" t="s">
        <v>50</v>
      </c>
      <c r="T15" s="2">
        <v>8.0</v>
      </c>
      <c r="U15" s="2" t="s">
        <v>119</v>
      </c>
      <c r="V15" s="2">
        <v>0.0</v>
      </c>
      <c r="W15" s="2" t="s">
        <v>50</v>
      </c>
      <c r="X15" s="2" t="s">
        <v>168</v>
      </c>
      <c r="Y15" s="2" t="s">
        <v>53</v>
      </c>
      <c r="Z15" s="2" t="s">
        <v>169</v>
      </c>
      <c r="AA15" s="2" t="s">
        <v>170</v>
      </c>
      <c r="AB15" s="2" t="s">
        <v>171</v>
      </c>
      <c r="AC15" s="2" t="s">
        <v>161</v>
      </c>
      <c r="AD15" s="2" t="s">
        <v>50</v>
      </c>
      <c r="AE15" s="2" t="s">
        <v>58</v>
      </c>
      <c r="AF15" s="2" t="s">
        <v>59</v>
      </c>
      <c r="AG15" s="2" t="s">
        <v>60</v>
      </c>
      <c r="AH15" s="2" t="s">
        <v>61</v>
      </c>
      <c r="AI15" s="2">
        <v>10001.0</v>
      </c>
      <c r="AJ15" s="2" t="s">
        <v>62</v>
      </c>
      <c r="AK15" s="2" t="s">
        <v>39</v>
      </c>
      <c r="AL15" s="2" t="s">
        <v>142</v>
      </c>
      <c r="AM15" s="2" t="s">
        <v>64</v>
      </c>
    </row>
    <row r="16">
      <c r="A16" s="2" t="s">
        <v>94</v>
      </c>
      <c r="B16" s="2" t="s">
        <v>39</v>
      </c>
      <c r="C16" s="2" t="s">
        <v>40</v>
      </c>
      <c r="D16" s="2" t="s">
        <v>41</v>
      </c>
      <c r="E16" s="7" t="s">
        <v>2614</v>
      </c>
      <c r="F16" s="8" t="str">
        <f>IFERROR(__xludf.DUMMYFUNCTION("REGEXEXTRACT(E16, ""(?:[0-9]{1,2}/){2}([0-9]{4})"")
"),"2024")</f>
        <v>2024</v>
      </c>
      <c r="G16" s="2">
        <v>40700.0</v>
      </c>
      <c r="H16" s="2">
        <v>18500.0</v>
      </c>
      <c r="I16" s="2" t="s">
        <v>42</v>
      </c>
      <c r="J16" s="2" t="s">
        <v>43</v>
      </c>
      <c r="K16" s="2" t="s">
        <v>134</v>
      </c>
      <c r="L16" s="2" t="s">
        <v>45</v>
      </c>
      <c r="M16" s="2" t="s">
        <v>68</v>
      </c>
      <c r="N16" s="2" t="s">
        <v>135</v>
      </c>
      <c r="O16" s="2" t="s">
        <v>48</v>
      </c>
      <c r="P16" s="2">
        <v>7728.0</v>
      </c>
      <c r="Q16" s="2">
        <v>1.0</v>
      </c>
      <c r="R16" s="2" t="s">
        <v>172</v>
      </c>
      <c r="S16" s="2" t="s">
        <v>137</v>
      </c>
      <c r="T16" s="2">
        <v>9.0</v>
      </c>
      <c r="U16" s="2" t="s">
        <v>119</v>
      </c>
      <c r="V16" s="2">
        <v>0.0</v>
      </c>
      <c r="W16" s="2" t="s">
        <v>50</v>
      </c>
      <c r="X16" s="2" t="s">
        <v>173</v>
      </c>
      <c r="Y16" s="2" t="s">
        <v>53</v>
      </c>
      <c r="Z16" s="2" t="s">
        <v>174</v>
      </c>
      <c r="AA16" s="2" t="s">
        <v>175</v>
      </c>
      <c r="AB16" s="2" t="s">
        <v>176</v>
      </c>
      <c r="AC16" s="2" t="s">
        <v>89</v>
      </c>
      <c r="AD16" s="2" t="s">
        <v>50</v>
      </c>
      <c r="AE16" s="2" t="s">
        <v>58</v>
      </c>
      <c r="AF16" s="2" t="s">
        <v>59</v>
      </c>
      <c r="AG16" s="2" t="s">
        <v>60</v>
      </c>
      <c r="AH16" s="2" t="s">
        <v>61</v>
      </c>
      <c r="AI16" s="2">
        <v>10001.0</v>
      </c>
      <c r="AJ16" s="2" t="s">
        <v>62</v>
      </c>
      <c r="AK16" s="2" t="s">
        <v>39</v>
      </c>
      <c r="AL16" s="2" t="s">
        <v>142</v>
      </c>
      <c r="AM16" s="2" t="s">
        <v>64</v>
      </c>
    </row>
    <row r="17">
      <c r="A17" s="2" t="s">
        <v>177</v>
      </c>
      <c r="B17" s="2" t="s">
        <v>39</v>
      </c>
      <c r="C17" s="2" t="s">
        <v>40</v>
      </c>
      <c r="D17" s="2" t="s">
        <v>41</v>
      </c>
      <c r="E17" s="7" t="s">
        <v>2614</v>
      </c>
      <c r="F17" s="8" t="str">
        <f>IFERROR(__xludf.DUMMYFUNCTION("REGEXEXTRACT(E17, ""(?:[0-9]{1,2}/){2}([0-9]{4})"")
"),"2024")</f>
        <v>2024</v>
      </c>
      <c r="G17" s="2">
        <v>40700.0</v>
      </c>
      <c r="H17" s="2">
        <v>18500.0</v>
      </c>
      <c r="I17" s="2" t="s">
        <v>42</v>
      </c>
      <c r="J17" s="2" t="s">
        <v>43</v>
      </c>
      <c r="K17" s="2" t="s">
        <v>134</v>
      </c>
      <c r="L17" s="2" t="s">
        <v>45</v>
      </c>
      <c r="M17" s="2" t="s">
        <v>68</v>
      </c>
      <c r="N17" s="2" t="s">
        <v>47</v>
      </c>
      <c r="O17" s="2" t="s">
        <v>48</v>
      </c>
      <c r="P17" s="2">
        <v>7728.0</v>
      </c>
      <c r="Q17" s="2">
        <v>1.0</v>
      </c>
      <c r="R17" s="2" t="s">
        <v>178</v>
      </c>
      <c r="S17" s="2" t="s">
        <v>137</v>
      </c>
      <c r="T17" s="2">
        <v>8.0</v>
      </c>
      <c r="U17" s="2" t="s">
        <v>119</v>
      </c>
      <c r="V17" s="2">
        <v>0.0</v>
      </c>
      <c r="W17" s="2" t="s">
        <v>50</v>
      </c>
      <c r="X17" s="2" t="s">
        <v>179</v>
      </c>
      <c r="Y17" s="2" t="s">
        <v>53</v>
      </c>
      <c r="Z17" s="2" t="s">
        <v>180</v>
      </c>
      <c r="AA17" s="2" t="s">
        <v>181</v>
      </c>
      <c r="AB17" s="2" t="s">
        <v>182</v>
      </c>
      <c r="AC17" s="2" t="s">
        <v>89</v>
      </c>
      <c r="AD17" s="2" t="s">
        <v>50</v>
      </c>
      <c r="AE17" s="2" t="s">
        <v>58</v>
      </c>
      <c r="AF17" s="2" t="s">
        <v>59</v>
      </c>
      <c r="AG17" s="2" t="s">
        <v>60</v>
      </c>
      <c r="AH17" s="2" t="s">
        <v>61</v>
      </c>
      <c r="AI17" s="2">
        <v>10001.0</v>
      </c>
      <c r="AJ17" s="2" t="s">
        <v>62</v>
      </c>
      <c r="AK17" s="2" t="s">
        <v>39</v>
      </c>
      <c r="AL17" s="2" t="s">
        <v>63</v>
      </c>
      <c r="AM17" s="2" t="s">
        <v>64</v>
      </c>
    </row>
    <row r="18">
      <c r="A18" s="2" t="s">
        <v>65</v>
      </c>
      <c r="B18" s="2" t="s">
        <v>39</v>
      </c>
      <c r="C18" s="2" t="s">
        <v>40</v>
      </c>
      <c r="D18" s="2" t="s">
        <v>41</v>
      </c>
      <c r="E18" s="7" t="s">
        <v>2615</v>
      </c>
      <c r="F18" s="8" t="str">
        <f>IFERROR(__xludf.DUMMYFUNCTION("REGEXEXTRACT(E18, ""(?:[0-9]{1,2}/){2}([0-9]{4})"")
"),"2024")</f>
        <v>2024</v>
      </c>
      <c r="G18" s="2">
        <v>43340.0</v>
      </c>
      <c r="H18" s="2">
        <v>19700.0</v>
      </c>
      <c r="I18" s="2" t="s">
        <v>42</v>
      </c>
      <c r="J18" s="2" t="s">
        <v>66</v>
      </c>
      <c r="K18" s="2" t="s">
        <v>183</v>
      </c>
      <c r="L18" s="2" t="s">
        <v>45</v>
      </c>
      <c r="M18" s="2" t="s">
        <v>68</v>
      </c>
      <c r="N18" s="2" t="s">
        <v>47</v>
      </c>
      <c r="O18" s="2" t="s">
        <v>48</v>
      </c>
      <c r="P18" s="2">
        <v>7728.0</v>
      </c>
      <c r="Q18" s="2">
        <v>1.0</v>
      </c>
      <c r="R18" s="2" t="s">
        <v>184</v>
      </c>
      <c r="S18" s="2" t="s">
        <v>50</v>
      </c>
      <c r="T18" s="2">
        <v>11.0</v>
      </c>
      <c r="U18" s="2" t="s">
        <v>119</v>
      </c>
      <c r="V18" s="2">
        <v>0.0</v>
      </c>
      <c r="W18" s="2" t="s">
        <v>50</v>
      </c>
      <c r="X18" s="2" t="s">
        <v>185</v>
      </c>
      <c r="Y18" s="2" t="s">
        <v>53</v>
      </c>
      <c r="Z18" s="2" t="s">
        <v>186</v>
      </c>
      <c r="AA18" s="2">
        <v>1.0</v>
      </c>
      <c r="AB18" s="2" t="s">
        <v>187</v>
      </c>
      <c r="AC18" s="2" t="s">
        <v>188</v>
      </c>
      <c r="AD18" s="2" t="s">
        <v>50</v>
      </c>
      <c r="AE18" s="2" t="s">
        <v>58</v>
      </c>
      <c r="AF18" s="2" t="s">
        <v>59</v>
      </c>
      <c r="AG18" s="2" t="s">
        <v>60</v>
      </c>
      <c r="AH18" s="2" t="s">
        <v>61</v>
      </c>
      <c r="AI18" s="2">
        <v>10001.0</v>
      </c>
      <c r="AJ18" s="2" t="s">
        <v>62</v>
      </c>
      <c r="AK18" s="2" t="s">
        <v>39</v>
      </c>
      <c r="AL18" s="2" t="s">
        <v>63</v>
      </c>
      <c r="AM18" s="2" t="s">
        <v>64</v>
      </c>
    </row>
    <row r="19">
      <c r="A19" s="2" t="s">
        <v>189</v>
      </c>
      <c r="B19" s="2" t="s">
        <v>75</v>
      </c>
      <c r="C19" s="2" t="s">
        <v>40</v>
      </c>
      <c r="D19" s="2" t="s">
        <v>76</v>
      </c>
      <c r="E19" s="7" t="s">
        <v>2616</v>
      </c>
      <c r="F19" s="8" t="str">
        <f>IFERROR(__xludf.DUMMYFUNCTION("REGEXEXTRACT(E19, ""(?:[0-9]{1,2}/){2}([0-9]{4})"")
"),"2024")</f>
        <v>2024</v>
      </c>
      <c r="G19" s="2">
        <v>54167.0</v>
      </c>
      <c r="H19" s="2">
        <v>24621.0</v>
      </c>
      <c r="I19" s="2" t="s">
        <v>190</v>
      </c>
      <c r="J19" s="2" t="s">
        <v>43</v>
      </c>
      <c r="K19" s="2" t="s">
        <v>191</v>
      </c>
      <c r="L19" s="2" t="s">
        <v>192</v>
      </c>
      <c r="M19" s="2" t="s">
        <v>193</v>
      </c>
      <c r="N19" s="2" t="s">
        <v>194</v>
      </c>
      <c r="O19" s="2" t="s">
        <v>105</v>
      </c>
      <c r="P19" s="2">
        <v>7728.0</v>
      </c>
      <c r="Q19" s="2">
        <v>1.0</v>
      </c>
      <c r="R19" s="2" t="s">
        <v>195</v>
      </c>
      <c r="S19" s="2">
        <v>4500.0</v>
      </c>
      <c r="T19" s="2">
        <v>104.0</v>
      </c>
      <c r="U19" s="2" t="s">
        <v>84</v>
      </c>
      <c r="V19" s="2">
        <v>586.0</v>
      </c>
      <c r="W19" s="2" t="s">
        <v>85</v>
      </c>
      <c r="X19" s="2" t="s">
        <v>196</v>
      </c>
      <c r="Y19" s="2" t="s">
        <v>50</v>
      </c>
      <c r="Z19" s="2" t="s">
        <v>50</v>
      </c>
      <c r="AA19" s="2" t="s">
        <v>197</v>
      </c>
      <c r="AB19" s="2" t="s">
        <v>198</v>
      </c>
      <c r="AC19" s="2" t="s">
        <v>102</v>
      </c>
      <c r="AD19" s="2" t="s">
        <v>50</v>
      </c>
      <c r="AE19" s="2" t="s">
        <v>90</v>
      </c>
      <c r="AF19" s="2" t="s">
        <v>91</v>
      </c>
      <c r="AG19" s="2" t="s">
        <v>92</v>
      </c>
      <c r="AH19" s="2" t="s">
        <v>50</v>
      </c>
      <c r="AI19" s="2" t="s">
        <v>50</v>
      </c>
      <c r="AJ19" s="2" t="s">
        <v>50</v>
      </c>
      <c r="AK19" s="2" t="s">
        <v>75</v>
      </c>
      <c r="AL19" s="2" t="s">
        <v>194</v>
      </c>
      <c r="AM19" s="2" t="s">
        <v>93</v>
      </c>
    </row>
    <row r="20">
      <c r="A20" s="2" t="s">
        <v>199</v>
      </c>
      <c r="B20" s="2" t="s">
        <v>200</v>
      </c>
      <c r="C20" s="2" t="s">
        <v>40</v>
      </c>
      <c r="D20" s="2" t="s">
        <v>126</v>
      </c>
      <c r="E20" s="7" t="s">
        <v>2616</v>
      </c>
      <c r="F20" s="8" t="str">
        <f>IFERROR(__xludf.DUMMYFUNCTION("REGEXEXTRACT(E20, ""(?:[0-9]{1,2}/){2}([0-9]{4})"")
"),"2024")</f>
        <v>2024</v>
      </c>
      <c r="G20" s="2">
        <v>70459.0</v>
      </c>
      <c r="H20" s="2">
        <v>32027.0</v>
      </c>
      <c r="I20" s="2" t="s">
        <v>190</v>
      </c>
      <c r="J20" s="2" t="s">
        <v>43</v>
      </c>
      <c r="K20" s="2" t="s">
        <v>191</v>
      </c>
      <c r="L20" s="2" t="s">
        <v>192</v>
      </c>
      <c r="M20" s="2" t="s">
        <v>201</v>
      </c>
      <c r="N20" s="2" t="s">
        <v>202</v>
      </c>
      <c r="O20" s="2" t="s">
        <v>126</v>
      </c>
      <c r="P20" s="2" t="s">
        <v>50</v>
      </c>
      <c r="Q20" s="2">
        <v>1.0</v>
      </c>
      <c r="R20" s="2" t="s">
        <v>203</v>
      </c>
      <c r="S20" s="2">
        <v>4500.0</v>
      </c>
      <c r="T20" s="2">
        <v>28.0</v>
      </c>
      <c r="U20" s="2" t="s">
        <v>84</v>
      </c>
      <c r="V20" s="2">
        <v>764.0</v>
      </c>
      <c r="W20" s="2" t="s">
        <v>85</v>
      </c>
      <c r="X20" s="2" t="s">
        <v>204</v>
      </c>
      <c r="Y20" s="2" t="s">
        <v>50</v>
      </c>
      <c r="Z20" s="2" t="s">
        <v>50</v>
      </c>
      <c r="AA20" s="2" t="s">
        <v>197</v>
      </c>
      <c r="AB20" s="2" t="s">
        <v>205</v>
      </c>
      <c r="AC20" s="2" t="s">
        <v>102</v>
      </c>
      <c r="AD20" s="2" t="s">
        <v>50</v>
      </c>
      <c r="AE20" s="2" t="s">
        <v>90</v>
      </c>
      <c r="AF20" s="2" t="s">
        <v>91</v>
      </c>
      <c r="AG20" s="2" t="s">
        <v>92</v>
      </c>
      <c r="AH20" s="2" t="s">
        <v>50</v>
      </c>
      <c r="AI20" s="2" t="s">
        <v>50</v>
      </c>
      <c r="AJ20" s="2" t="s">
        <v>50</v>
      </c>
      <c r="AK20" s="2" t="s">
        <v>126</v>
      </c>
      <c r="AL20" s="2" t="s">
        <v>126</v>
      </c>
      <c r="AM20" s="2" t="s">
        <v>93</v>
      </c>
    </row>
    <row r="21">
      <c r="A21" s="2" t="s">
        <v>206</v>
      </c>
      <c r="B21" s="2" t="s">
        <v>39</v>
      </c>
      <c r="C21" s="2" t="s">
        <v>40</v>
      </c>
      <c r="D21" s="2" t="s">
        <v>41</v>
      </c>
      <c r="E21" s="7" t="s">
        <v>2617</v>
      </c>
      <c r="F21" s="8" t="str">
        <f>IFERROR(__xludf.DUMMYFUNCTION("REGEXEXTRACT(E21, ""(?:[0-9]{1,2}/){2}([0-9]{4})"")
"),"2024")</f>
        <v>2024</v>
      </c>
      <c r="G21" s="2">
        <v>31020.0</v>
      </c>
      <c r="H21" s="2">
        <v>14100.0</v>
      </c>
      <c r="I21" s="2" t="s">
        <v>207</v>
      </c>
      <c r="J21" s="2" t="s">
        <v>43</v>
      </c>
      <c r="K21" s="2" t="s">
        <v>208</v>
      </c>
      <c r="L21" s="2" t="s">
        <v>209</v>
      </c>
      <c r="M21" s="2" t="s">
        <v>68</v>
      </c>
      <c r="N21" s="2" t="s">
        <v>47</v>
      </c>
      <c r="O21" s="2" t="s">
        <v>48</v>
      </c>
      <c r="P21" s="2">
        <v>7728.0</v>
      </c>
      <c r="Q21" s="2">
        <v>1.0</v>
      </c>
      <c r="R21" s="2" t="s">
        <v>210</v>
      </c>
      <c r="S21" s="2" t="s">
        <v>50</v>
      </c>
      <c r="T21" s="2">
        <v>10.0</v>
      </c>
      <c r="U21" s="2" t="s">
        <v>119</v>
      </c>
      <c r="V21" s="2">
        <v>0.0</v>
      </c>
      <c r="W21" s="2" t="s">
        <v>50</v>
      </c>
      <c r="X21" s="2" t="s">
        <v>211</v>
      </c>
      <c r="Y21" s="2" t="s">
        <v>53</v>
      </c>
      <c r="Z21" s="2" t="s">
        <v>212</v>
      </c>
      <c r="AA21" s="2" t="s">
        <v>213</v>
      </c>
      <c r="AB21" s="2" t="s">
        <v>214</v>
      </c>
      <c r="AC21" s="2" t="s">
        <v>57</v>
      </c>
      <c r="AD21" s="2" t="s">
        <v>50</v>
      </c>
      <c r="AE21" s="2" t="s">
        <v>58</v>
      </c>
      <c r="AF21" s="2" t="s">
        <v>59</v>
      </c>
      <c r="AG21" s="2" t="s">
        <v>60</v>
      </c>
      <c r="AH21" s="2" t="s">
        <v>61</v>
      </c>
      <c r="AI21" s="2">
        <v>10001.0</v>
      </c>
      <c r="AJ21" s="2" t="s">
        <v>62</v>
      </c>
      <c r="AK21" s="2" t="s">
        <v>39</v>
      </c>
      <c r="AL21" s="2" t="s">
        <v>63</v>
      </c>
      <c r="AM21" s="2" t="s">
        <v>215</v>
      </c>
    </row>
    <row r="22">
      <c r="A22" s="2" t="s">
        <v>206</v>
      </c>
      <c r="B22" s="2" t="s">
        <v>39</v>
      </c>
      <c r="C22" s="2" t="s">
        <v>40</v>
      </c>
      <c r="D22" s="2" t="s">
        <v>41</v>
      </c>
      <c r="E22" s="7" t="s">
        <v>2618</v>
      </c>
      <c r="F22" s="8" t="str">
        <f>IFERROR(__xludf.DUMMYFUNCTION("REGEXEXTRACT(E22, ""(?:[0-9]{1,2}/){2}([0-9]{4})"")
"),"2024")</f>
        <v>2024</v>
      </c>
      <c r="G22" s="2">
        <v>41250.0</v>
      </c>
      <c r="H22" s="2">
        <v>18750.0</v>
      </c>
      <c r="I22" s="2" t="s">
        <v>207</v>
      </c>
      <c r="J22" s="2" t="s">
        <v>43</v>
      </c>
      <c r="K22" s="2" t="s">
        <v>216</v>
      </c>
      <c r="L22" s="2" t="s">
        <v>209</v>
      </c>
      <c r="M22" s="2" t="s">
        <v>68</v>
      </c>
      <c r="N22" s="2" t="s">
        <v>135</v>
      </c>
      <c r="O22" s="2" t="s">
        <v>48</v>
      </c>
      <c r="P22" s="2">
        <v>7728.0</v>
      </c>
      <c r="Q22" s="2">
        <v>1.0</v>
      </c>
      <c r="R22" s="2" t="s">
        <v>217</v>
      </c>
      <c r="S22" s="2" t="s">
        <v>50</v>
      </c>
      <c r="T22" s="2">
        <v>13.0</v>
      </c>
      <c r="U22" s="2" t="s">
        <v>119</v>
      </c>
      <c r="V22" s="2">
        <v>0.0</v>
      </c>
      <c r="W22" s="2" t="s">
        <v>50</v>
      </c>
      <c r="X22" s="2" t="s">
        <v>218</v>
      </c>
      <c r="Y22" s="2" t="s">
        <v>53</v>
      </c>
      <c r="Z22" s="2" t="s">
        <v>219</v>
      </c>
      <c r="AA22" s="2" t="s">
        <v>220</v>
      </c>
      <c r="AB22" s="2" t="s">
        <v>221</v>
      </c>
      <c r="AC22" s="2" t="s">
        <v>57</v>
      </c>
      <c r="AD22" s="2" t="s">
        <v>50</v>
      </c>
      <c r="AE22" s="2" t="s">
        <v>58</v>
      </c>
      <c r="AF22" s="2" t="s">
        <v>59</v>
      </c>
      <c r="AG22" s="2" t="s">
        <v>60</v>
      </c>
      <c r="AH22" s="2" t="s">
        <v>61</v>
      </c>
      <c r="AI22" s="2">
        <v>10001.0</v>
      </c>
      <c r="AJ22" s="2" t="s">
        <v>62</v>
      </c>
      <c r="AK22" s="2" t="s">
        <v>39</v>
      </c>
      <c r="AL22" s="2" t="s">
        <v>142</v>
      </c>
      <c r="AM22" s="2" t="s">
        <v>215</v>
      </c>
    </row>
    <row r="23">
      <c r="A23" s="2" t="s">
        <v>222</v>
      </c>
      <c r="B23" s="2" t="s">
        <v>39</v>
      </c>
      <c r="C23" s="2" t="s">
        <v>40</v>
      </c>
      <c r="D23" s="2" t="s">
        <v>41</v>
      </c>
      <c r="E23" s="7" t="s">
        <v>2619</v>
      </c>
      <c r="F23" s="8" t="str">
        <f>IFERROR(__xludf.DUMMYFUNCTION("REGEXEXTRACT(E23, ""(?:[0-9]{1,2}/){2}([0-9]{4})"")
"),"2024")</f>
        <v>2024</v>
      </c>
      <c r="G23" s="2">
        <v>76692.0</v>
      </c>
      <c r="H23" s="2">
        <v>34860.0</v>
      </c>
      <c r="I23" s="2" t="s">
        <v>42</v>
      </c>
      <c r="J23" s="2" t="s">
        <v>66</v>
      </c>
      <c r="K23" s="2" t="s">
        <v>223</v>
      </c>
      <c r="L23" s="2" t="s">
        <v>45</v>
      </c>
      <c r="M23" s="2" t="s">
        <v>116</v>
      </c>
      <c r="N23" s="2" t="s">
        <v>47</v>
      </c>
      <c r="O23" s="2" t="s">
        <v>48</v>
      </c>
      <c r="P23" s="2">
        <v>7728.0</v>
      </c>
      <c r="Q23" s="2">
        <v>2.0</v>
      </c>
      <c r="R23" s="2" t="s">
        <v>224</v>
      </c>
      <c r="S23" s="2" t="s">
        <v>225</v>
      </c>
      <c r="T23" s="2">
        <v>9.0</v>
      </c>
      <c r="U23" s="2" t="s">
        <v>119</v>
      </c>
      <c r="V23" s="2">
        <v>0.0</v>
      </c>
      <c r="W23" s="2" t="s">
        <v>50</v>
      </c>
      <c r="X23" s="2" t="s">
        <v>226</v>
      </c>
      <c r="Y23" s="2" t="s">
        <v>53</v>
      </c>
      <c r="Z23" s="2" t="s">
        <v>227</v>
      </c>
      <c r="AA23" s="2" t="s">
        <v>228</v>
      </c>
      <c r="AB23" s="2" t="s">
        <v>229</v>
      </c>
      <c r="AC23" s="2" t="s">
        <v>110</v>
      </c>
      <c r="AD23" s="2" t="s">
        <v>50</v>
      </c>
      <c r="AE23" s="2" t="s">
        <v>58</v>
      </c>
      <c r="AF23" s="2" t="s">
        <v>59</v>
      </c>
      <c r="AG23" s="2" t="s">
        <v>60</v>
      </c>
      <c r="AH23" s="2" t="s">
        <v>61</v>
      </c>
      <c r="AI23" s="2">
        <v>10001.0</v>
      </c>
      <c r="AJ23" s="2" t="s">
        <v>62</v>
      </c>
      <c r="AK23" s="2" t="s">
        <v>39</v>
      </c>
      <c r="AL23" s="2" t="s">
        <v>63</v>
      </c>
      <c r="AM23" s="2" t="s">
        <v>64</v>
      </c>
    </row>
    <row r="24">
      <c r="A24" s="2" t="s">
        <v>230</v>
      </c>
      <c r="B24" s="2" t="s">
        <v>39</v>
      </c>
      <c r="C24" s="2" t="s">
        <v>40</v>
      </c>
      <c r="D24" s="2" t="s">
        <v>41</v>
      </c>
      <c r="E24" s="7" t="s">
        <v>2620</v>
      </c>
      <c r="F24" s="8" t="str">
        <f>IFERROR(__xludf.DUMMYFUNCTION("REGEXEXTRACT(E24, ""(?:[0-9]{1,2}/){2}([0-9]{4})"")
"),"2024")</f>
        <v>2024</v>
      </c>
      <c r="G24" s="2">
        <v>115698.0</v>
      </c>
      <c r="H24" s="2">
        <v>52590.0</v>
      </c>
      <c r="I24" s="2" t="s">
        <v>42</v>
      </c>
      <c r="J24" s="2" t="s">
        <v>43</v>
      </c>
      <c r="K24" s="2" t="s">
        <v>44</v>
      </c>
      <c r="L24" s="2" t="s">
        <v>45</v>
      </c>
      <c r="M24" s="2" t="s">
        <v>231</v>
      </c>
      <c r="N24" s="2" t="s">
        <v>135</v>
      </c>
      <c r="O24" s="2" t="s">
        <v>48</v>
      </c>
      <c r="P24" s="2">
        <v>7728.0</v>
      </c>
      <c r="Q24" s="2">
        <v>3.0</v>
      </c>
      <c r="R24" s="2" t="s">
        <v>232</v>
      </c>
      <c r="S24" s="2" t="s">
        <v>50</v>
      </c>
      <c r="T24" s="2">
        <v>35.0</v>
      </c>
      <c r="U24" s="2" t="s">
        <v>119</v>
      </c>
      <c r="V24" s="2">
        <v>0.0</v>
      </c>
      <c r="W24" s="2" t="s">
        <v>50</v>
      </c>
      <c r="X24" s="2" t="s">
        <v>233</v>
      </c>
      <c r="Y24" s="2" t="s">
        <v>53</v>
      </c>
      <c r="Z24" s="2" t="s">
        <v>234</v>
      </c>
      <c r="AA24" s="2" t="s">
        <v>235</v>
      </c>
      <c r="AB24" s="2" t="s">
        <v>236</v>
      </c>
      <c r="AC24" s="2" t="s">
        <v>57</v>
      </c>
      <c r="AD24" s="2" t="s">
        <v>50</v>
      </c>
      <c r="AE24" s="2" t="s">
        <v>58</v>
      </c>
      <c r="AF24" s="2" t="s">
        <v>59</v>
      </c>
      <c r="AG24" s="2" t="s">
        <v>60</v>
      </c>
      <c r="AH24" s="2" t="s">
        <v>61</v>
      </c>
      <c r="AI24" s="2">
        <v>10001.0</v>
      </c>
      <c r="AJ24" s="2" t="s">
        <v>62</v>
      </c>
      <c r="AK24" s="2" t="s">
        <v>39</v>
      </c>
      <c r="AL24" s="2" t="s">
        <v>142</v>
      </c>
      <c r="AM24" s="2" t="s">
        <v>64</v>
      </c>
    </row>
    <row r="25">
      <c r="A25" s="2" t="s">
        <v>237</v>
      </c>
      <c r="B25" s="2" t="s">
        <v>39</v>
      </c>
      <c r="C25" s="2" t="s">
        <v>40</v>
      </c>
      <c r="D25" s="2" t="s">
        <v>41</v>
      </c>
      <c r="E25" s="7" t="s">
        <v>2621</v>
      </c>
      <c r="F25" s="8" t="str">
        <f>IFERROR(__xludf.DUMMYFUNCTION("REGEXEXTRACT(E25, ""(?:[0-9]{1,2}/){2}([0-9]{4})"")
"),"2024")</f>
        <v>2024</v>
      </c>
      <c r="G25" s="2">
        <v>86130.0</v>
      </c>
      <c r="H25" s="2">
        <v>39150.0</v>
      </c>
      <c r="I25" s="2" t="s">
        <v>42</v>
      </c>
      <c r="J25" s="2" t="s">
        <v>43</v>
      </c>
      <c r="K25" s="2" t="s">
        <v>238</v>
      </c>
      <c r="L25" s="2" t="s">
        <v>45</v>
      </c>
      <c r="M25" s="2" t="s">
        <v>239</v>
      </c>
      <c r="N25" s="2" t="s">
        <v>135</v>
      </c>
      <c r="O25" s="2" t="s">
        <v>48</v>
      </c>
      <c r="P25" s="2">
        <v>7728.0</v>
      </c>
      <c r="Q25" s="2">
        <v>2.0</v>
      </c>
      <c r="R25" s="2" t="s">
        <v>240</v>
      </c>
      <c r="S25" s="2" t="s">
        <v>50</v>
      </c>
      <c r="T25" s="2">
        <v>21.0</v>
      </c>
      <c r="U25" s="2" t="s">
        <v>119</v>
      </c>
      <c r="V25" s="2">
        <v>0.0</v>
      </c>
      <c r="W25" s="2" t="s">
        <v>50</v>
      </c>
      <c r="X25" s="2" t="s">
        <v>241</v>
      </c>
      <c r="Y25" s="2" t="s">
        <v>53</v>
      </c>
      <c r="Z25" s="2" t="s">
        <v>242</v>
      </c>
      <c r="AA25" s="2" t="s">
        <v>243</v>
      </c>
      <c r="AB25" s="2" t="s">
        <v>244</v>
      </c>
      <c r="AC25" s="2" t="s">
        <v>110</v>
      </c>
      <c r="AD25" s="2" t="s">
        <v>50</v>
      </c>
      <c r="AE25" s="2" t="s">
        <v>58</v>
      </c>
      <c r="AF25" s="2" t="s">
        <v>59</v>
      </c>
      <c r="AG25" s="2" t="s">
        <v>60</v>
      </c>
      <c r="AH25" s="2" t="s">
        <v>61</v>
      </c>
      <c r="AI25" s="2">
        <v>10001.0</v>
      </c>
      <c r="AJ25" s="2" t="s">
        <v>62</v>
      </c>
      <c r="AK25" s="2" t="s">
        <v>39</v>
      </c>
      <c r="AL25" s="2" t="s">
        <v>142</v>
      </c>
      <c r="AM25" s="2" t="s">
        <v>64</v>
      </c>
    </row>
    <row r="26">
      <c r="A26" s="2" t="s">
        <v>245</v>
      </c>
      <c r="B26" s="2" t="s">
        <v>39</v>
      </c>
      <c r="C26" s="2" t="s">
        <v>40</v>
      </c>
      <c r="D26" s="2" t="s">
        <v>41</v>
      </c>
      <c r="E26" s="7" t="s">
        <v>2622</v>
      </c>
      <c r="F26" s="8" t="str">
        <f>IFERROR(__xludf.DUMMYFUNCTION("REGEXEXTRACT(E26, ""(?:[0-9]{1,2}/){2}([0-9]{4})"")
"),"2024")</f>
        <v>2024</v>
      </c>
      <c r="G26" s="2">
        <v>86900.0</v>
      </c>
      <c r="H26" s="2">
        <v>39500.0</v>
      </c>
      <c r="I26" s="2" t="s">
        <v>42</v>
      </c>
      <c r="J26" s="2" t="s">
        <v>43</v>
      </c>
      <c r="K26" s="2" t="s">
        <v>246</v>
      </c>
      <c r="L26" s="2" t="s">
        <v>45</v>
      </c>
      <c r="M26" s="2" t="s">
        <v>116</v>
      </c>
      <c r="N26" s="2" t="s">
        <v>47</v>
      </c>
      <c r="O26" s="2" t="s">
        <v>48</v>
      </c>
      <c r="P26" s="2">
        <v>7728.0</v>
      </c>
      <c r="Q26" s="2">
        <v>2.0</v>
      </c>
      <c r="R26" s="2" t="s">
        <v>247</v>
      </c>
      <c r="S26" s="2" t="s">
        <v>50</v>
      </c>
      <c r="T26" s="2">
        <v>20.0</v>
      </c>
      <c r="U26" s="2" t="s">
        <v>119</v>
      </c>
      <c r="V26" s="2">
        <v>0.0</v>
      </c>
      <c r="W26" s="2" t="s">
        <v>50</v>
      </c>
      <c r="X26" s="2" t="s">
        <v>248</v>
      </c>
      <c r="Y26" s="2" t="s">
        <v>53</v>
      </c>
      <c r="Z26" s="2" t="s">
        <v>249</v>
      </c>
      <c r="AA26" s="2" t="s">
        <v>250</v>
      </c>
      <c r="AB26" s="2" t="s">
        <v>251</v>
      </c>
      <c r="AC26" s="2" t="s">
        <v>110</v>
      </c>
      <c r="AD26" s="2" t="s">
        <v>50</v>
      </c>
      <c r="AE26" s="2" t="s">
        <v>58</v>
      </c>
      <c r="AF26" s="2" t="s">
        <v>59</v>
      </c>
      <c r="AG26" s="2" t="s">
        <v>60</v>
      </c>
      <c r="AH26" s="2" t="s">
        <v>61</v>
      </c>
      <c r="AI26" s="2">
        <v>10001.0</v>
      </c>
      <c r="AJ26" s="2" t="s">
        <v>62</v>
      </c>
      <c r="AK26" s="2" t="s">
        <v>39</v>
      </c>
      <c r="AL26" s="2" t="s">
        <v>63</v>
      </c>
      <c r="AM26" s="2" t="s">
        <v>64</v>
      </c>
    </row>
    <row r="27">
      <c r="A27" s="2" t="s">
        <v>252</v>
      </c>
      <c r="B27" s="2" t="s">
        <v>39</v>
      </c>
      <c r="C27" s="2" t="s">
        <v>40</v>
      </c>
      <c r="D27" s="2" t="s">
        <v>41</v>
      </c>
      <c r="E27" s="7" t="s">
        <v>2623</v>
      </c>
      <c r="F27" s="8" t="str">
        <f>IFERROR(__xludf.DUMMYFUNCTION("REGEXEXTRACT(E27, ""(?:[0-9]{1,2}/){2}([0-9]{4})"")
"),"2024")</f>
        <v>2024</v>
      </c>
      <c r="G27" s="2">
        <v>81290.0</v>
      </c>
      <c r="H27" s="2">
        <v>36950.0</v>
      </c>
      <c r="I27" s="2" t="s">
        <v>42</v>
      </c>
      <c r="J27" s="2" t="s">
        <v>43</v>
      </c>
      <c r="K27" s="2" t="s">
        <v>149</v>
      </c>
      <c r="L27" s="2" t="s">
        <v>45</v>
      </c>
      <c r="M27" s="2" t="s">
        <v>253</v>
      </c>
      <c r="N27" s="2" t="s">
        <v>254</v>
      </c>
      <c r="O27" s="2" t="s">
        <v>48</v>
      </c>
      <c r="P27" s="2">
        <v>7728.0</v>
      </c>
      <c r="Q27" s="2">
        <v>2.0</v>
      </c>
      <c r="R27" s="2" t="s">
        <v>255</v>
      </c>
      <c r="S27" s="2" t="s">
        <v>50</v>
      </c>
      <c r="T27" s="2">
        <v>26.0</v>
      </c>
      <c r="U27" s="2" t="s">
        <v>119</v>
      </c>
      <c r="V27" s="2">
        <v>0.0</v>
      </c>
      <c r="W27" s="2" t="s">
        <v>50</v>
      </c>
      <c r="X27" s="2" t="s">
        <v>256</v>
      </c>
      <c r="Y27" s="2" t="s">
        <v>53</v>
      </c>
      <c r="Z27" s="2" t="s">
        <v>257</v>
      </c>
      <c r="AA27" s="2" t="s">
        <v>250</v>
      </c>
      <c r="AB27" s="2" t="s">
        <v>258</v>
      </c>
      <c r="AC27" s="2" t="s">
        <v>102</v>
      </c>
      <c r="AD27" s="2" t="s">
        <v>50</v>
      </c>
      <c r="AE27" s="2" t="s">
        <v>58</v>
      </c>
      <c r="AF27" s="2" t="s">
        <v>59</v>
      </c>
      <c r="AG27" s="2" t="s">
        <v>60</v>
      </c>
      <c r="AH27" s="2" t="s">
        <v>61</v>
      </c>
      <c r="AI27" s="2">
        <v>10001.0</v>
      </c>
      <c r="AJ27" s="2" t="s">
        <v>62</v>
      </c>
      <c r="AK27" s="2" t="s">
        <v>39</v>
      </c>
      <c r="AL27" s="2" t="s">
        <v>259</v>
      </c>
      <c r="AM27" s="2" t="s">
        <v>64</v>
      </c>
    </row>
    <row r="28">
      <c r="A28" s="2" t="s">
        <v>260</v>
      </c>
      <c r="B28" s="2" t="s">
        <v>200</v>
      </c>
      <c r="C28" s="2" t="s">
        <v>40</v>
      </c>
      <c r="D28" s="2" t="s">
        <v>261</v>
      </c>
      <c r="E28" s="7" t="s">
        <v>2624</v>
      </c>
      <c r="F28" s="8" t="str">
        <f>IFERROR(__xludf.DUMMYFUNCTION("REGEXEXTRACT(E28, ""(?:[0-9]{1,2}/){2}([0-9]{4})"")
"),"2024")</f>
        <v>2024</v>
      </c>
      <c r="G28" s="2">
        <v>55865.0</v>
      </c>
      <c r="H28" s="2">
        <v>25393.0</v>
      </c>
      <c r="I28" s="2" t="s">
        <v>190</v>
      </c>
      <c r="J28" s="2" t="s">
        <v>43</v>
      </c>
      <c r="K28" s="2" t="s">
        <v>262</v>
      </c>
      <c r="L28" s="2" t="s">
        <v>192</v>
      </c>
      <c r="M28" s="2" t="s">
        <v>201</v>
      </c>
      <c r="N28" s="2" t="s">
        <v>263</v>
      </c>
      <c r="O28" s="2" t="s">
        <v>264</v>
      </c>
      <c r="P28" s="2" t="s">
        <v>50</v>
      </c>
      <c r="Q28" s="2">
        <v>1.0</v>
      </c>
      <c r="R28" s="2" t="s">
        <v>265</v>
      </c>
      <c r="S28" s="2">
        <v>4500.0</v>
      </c>
      <c r="T28" s="2">
        <v>59.0</v>
      </c>
      <c r="U28" s="2" t="s">
        <v>84</v>
      </c>
      <c r="V28" s="2">
        <v>707.0</v>
      </c>
      <c r="W28" s="2" t="s">
        <v>85</v>
      </c>
      <c r="X28" s="2" t="s">
        <v>266</v>
      </c>
      <c r="Y28" s="2" t="s">
        <v>50</v>
      </c>
      <c r="Z28" s="2" t="s">
        <v>50</v>
      </c>
      <c r="AA28" s="2" t="s">
        <v>267</v>
      </c>
      <c r="AB28" s="2" t="s">
        <v>268</v>
      </c>
      <c r="AC28" s="2" t="s">
        <v>269</v>
      </c>
      <c r="AD28" s="2" t="s">
        <v>50</v>
      </c>
      <c r="AE28" s="2" t="s">
        <v>90</v>
      </c>
      <c r="AF28" s="2" t="s">
        <v>91</v>
      </c>
      <c r="AG28" s="2" t="s">
        <v>92</v>
      </c>
      <c r="AH28" s="2" t="s">
        <v>50</v>
      </c>
      <c r="AI28" s="2" t="s">
        <v>50</v>
      </c>
      <c r="AJ28" s="2" t="s">
        <v>50</v>
      </c>
      <c r="AK28" s="2" t="s">
        <v>270</v>
      </c>
      <c r="AL28" s="2" t="s">
        <v>271</v>
      </c>
      <c r="AM28" s="2" t="s">
        <v>93</v>
      </c>
    </row>
    <row r="29">
      <c r="A29" s="2" t="s">
        <v>272</v>
      </c>
      <c r="B29" s="2" t="s">
        <v>39</v>
      </c>
      <c r="C29" s="2" t="s">
        <v>40</v>
      </c>
      <c r="D29" s="2" t="s">
        <v>41</v>
      </c>
      <c r="E29" s="7" t="s">
        <v>2625</v>
      </c>
      <c r="F29" s="8" t="str">
        <f>IFERROR(__xludf.DUMMYFUNCTION("REGEXEXTRACT(E29, ""(?:[0-9]{1,2}/){2}([0-9]{4})"")
"),"2023")</f>
        <v>2023</v>
      </c>
      <c r="G29" s="2">
        <v>17930.0</v>
      </c>
      <c r="H29" s="2">
        <v>8150.0</v>
      </c>
      <c r="I29" s="2" t="s">
        <v>42</v>
      </c>
      <c r="J29" s="2" t="s">
        <v>43</v>
      </c>
      <c r="K29" s="2" t="s">
        <v>115</v>
      </c>
      <c r="L29" s="2" t="s">
        <v>45</v>
      </c>
      <c r="M29" s="2" t="s">
        <v>273</v>
      </c>
      <c r="N29" s="2" t="s">
        <v>47</v>
      </c>
      <c r="O29" s="2" t="s">
        <v>48</v>
      </c>
      <c r="P29" s="2">
        <v>7728.0</v>
      </c>
      <c r="Q29" s="2">
        <v>1.0</v>
      </c>
      <c r="R29" s="2" t="s">
        <v>274</v>
      </c>
      <c r="S29" s="2" t="s">
        <v>50</v>
      </c>
      <c r="T29" s="2">
        <v>5.0</v>
      </c>
      <c r="U29" s="2" t="s">
        <v>119</v>
      </c>
      <c r="V29" s="2">
        <v>0.0</v>
      </c>
      <c r="W29" s="2" t="s">
        <v>50</v>
      </c>
      <c r="X29" s="2" t="s">
        <v>275</v>
      </c>
      <c r="Y29" s="2" t="s">
        <v>53</v>
      </c>
      <c r="Z29" s="2" t="s">
        <v>276</v>
      </c>
      <c r="AA29" s="2" t="s">
        <v>277</v>
      </c>
      <c r="AB29" s="2" t="s">
        <v>278</v>
      </c>
      <c r="AC29" s="2" t="s">
        <v>89</v>
      </c>
      <c r="AD29" s="2" t="s">
        <v>50</v>
      </c>
      <c r="AE29" s="2" t="s">
        <v>58</v>
      </c>
      <c r="AF29" s="2" t="s">
        <v>59</v>
      </c>
      <c r="AG29" s="2" t="s">
        <v>60</v>
      </c>
      <c r="AH29" s="2" t="s">
        <v>61</v>
      </c>
      <c r="AI29" s="2">
        <v>10001.0</v>
      </c>
      <c r="AJ29" s="2" t="s">
        <v>62</v>
      </c>
      <c r="AK29" s="2" t="s">
        <v>39</v>
      </c>
      <c r="AL29" s="2" t="s">
        <v>63</v>
      </c>
      <c r="AM29" s="2" t="s">
        <v>64</v>
      </c>
    </row>
    <row r="30">
      <c r="A30" s="2" t="s">
        <v>279</v>
      </c>
      <c r="B30" s="2" t="s">
        <v>39</v>
      </c>
      <c r="C30" s="2" t="s">
        <v>40</v>
      </c>
      <c r="D30" s="2" t="s">
        <v>41</v>
      </c>
      <c r="E30" s="7" t="s">
        <v>2626</v>
      </c>
      <c r="F30" s="8" t="str">
        <f>IFERROR(__xludf.DUMMYFUNCTION("REGEXEXTRACT(E30, ""(?:[0-9]{1,2}/){2}([0-9]{4})"")
"),"2023")</f>
        <v>2023</v>
      </c>
      <c r="G30" s="2">
        <v>42570.0</v>
      </c>
      <c r="H30" s="2">
        <v>19350.0</v>
      </c>
      <c r="I30" s="2" t="s">
        <v>42</v>
      </c>
      <c r="J30" s="2" t="s">
        <v>43</v>
      </c>
      <c r="K30" s="2" t="s">
        <v>280</v>
      </c>
      <c r="L30" s="2" t="s">
        <v>45</v>
      </c>
      <c r="M30" s="2" t="s">
        <v>281</v>
      </c>
      <c r="N30" s="2" t="s">
        <v>254</v>
      </c>
      <c r="O30" s="2" t="s">
        <v>48</v>
      </c>
      <c r="P30" s="2">
        <v>7728.0</v>
      </c>
      <c r="Q30" s="2">
        <v>1.0</v>
      </c>
      <c r="R30" s="2" t="s">
        <v>282</v>
      </c>
      <c r="S30" s="2" t="s">
        <v>50</v>
      </c>
      <c r="T30" s="2">
        <v>13.0</v>
      </c>
      <c r="U30" s="2" t="s">
        <v>119</v>
      </c>
      <c r="V30" s="2">
        <v>0.0</v>
      </c>
      <c r="W30" s="2" t="s">
        <v>50</v>
      </c>
      <c r="X30" s="2" t="s">
        <v>283</v>
      </c>
      <c r="Y30" s="2" t="s">
        <v>53</v>
      </c>
      <c r="Z30" s="2" t="s">
        <v>284</v>
      </c>
      <c r="AA30" s="2" t="s">
        <v>285</v>
      </c>
      <c r="AB30" s="2" t="s">
        <v>286</v>
      </c>
      <c r="AC30" s="2" t="s">
        <v>161</v>
      </c>
      <c r="AD30" s="2" t="s">
        <v>50</v>
      </c>
      <c r="AE30" s="2" t="s">
        <v>58</v>
      </c>
      <c r="AF30" s="2" t="s">
        <v>59</v>
      </c>
      <c r="AG30" s="2" t="s">
        <v>60</v>
      </c>
      <c r="AH30" s="2" t="s">
        <v>61</v>
      </c>
      <c r="AI30" s="2">
        <v>10001.0</v>
      </c>
      <c r="AJ30" s="2" t="s">
        <v>62</v>
      </c>
      <c r="AK30" s="2" t="s">
        <v>39</v>
      </c>
      <c r="AL30" s="2" t="s">
        <v>259</v>
      </c>
      <c r="AM30" s="2" t="s">
        <v>64</v>
      </c>
    </row>
    <row r="31">
      <c r="A31" s="2" t="s">
        <v>287</v>
      </c>
      <c r="B31" s="2" t="s">
        <v>39</v>
      </c>
      <c r="C31" s="2" t="s">
        <v>40</v>
      </c>
      <c r="D31" s="2" t="s">
        <v>41</v>
      </c>
      <c r="E31" s="7" t="s">
        <v>2627</v>
      </c>
      <c r="F31" s="8" t="str">
        <f>IFERROR(__xludf.DUMMYFUNCTION("REGEXEXTRACT(E31, ""(?:[0-9]{1,2}/){2}([0-9]{4})"")
"),"2023")</f>
        <v>2023</v>
      </c>
      <c r="G31" s="2">
        <v>41065.0</v>
      </c>
      <c r="H31" s="2">
        <v>18666.0</v>
      </c>
      <c r="I31" s="2" t="s">
        <v>42</v>
      </c>
      <c r="J31" s="2" t="s">
        <v>43</v>
      </c>
      <c r="K31" s="2" t="s">
        <v>134</v>
      </c>
      <c r="L31" s="2" t="s">
        <v>45</v>
      </c>
      <c r="M31" s="2" t="s">
        <v>68</v>
      </c>
      <c r="N31" s="2" t="s">
        <v>47</v>
      </c>
      <c r="O31" s="2" t="s">
        <v>48</v>
      </c>
      <c r="P31" s="2">
        <v>7728.0</v>
      </c>
      <c r="Q31" s="2">
        <v>1.0</v>
      </c>
      <c r="R31" s="2" t="s">
        <v>288</v>
      </c>
      <c r="S31" s="2" t="s">
        <v>50</v>
      </c>
      <c r="T31" s="2">
        <v>16.0</v>
      </c>
      <c r="U31" s="2" t="s">
        <v>119</v>
      </c>
      <c r="V31" s="2">
        <v>0.0</v>
      </c>
      <c r="W31" s="2" t="s">
        <v>50</v>
      </c>
      <c r="X31" s="2" t="s">
        <v>289</v>
      </c>
      <c r="Y31" s="2" t="s">
        <v>53</v>
      </c>
      <c r="Z31" s="2" t="s">
        <v>290</v>
      </c>
      <c r="AA31" s="2" t="s">
        <v>291</v>
      </c>
      <c r="AB31" s="2" t="s">
        <v>292</v>
      </c>
      <c r="AC31" s="2" t="s">
        <v>89</v>
      </c>
      <c r="AD31" s="2" t="s">
        <v>50</v>
      </c>
      <c r="AE31" s="2" t="s">
        <v>58</v>
      </c>
      <c r="AF31" s="2" t="s">
        <v>59</v>
      </c>
      <c r="AG31" s="2" t="s">
        <v>60</v>
      </c>
      <c r="AH31" s="2" t="s">
        <v>61</v>
      </c>
      <c r="AI31" s="2">
        <v>10001.0</v>
      </c>
      <c r="AJ31" s="2" t="s">
        <v>62</v>
      </c>
      <c r="AK31" s="2" t="s">
        <v>39</v>
      </c>
      <c r="AL31" s="2" t="s">
        <v>63</v>
      </c>
      <c r="AM31" s="2" t="s">
        <v>64</v>
      </c>
    </row>
    <row r="32">
      <c r="A32" s="2" t="s">
        <v>293</v>
      </c>
      <c r="B32" s="2" t="s">
        <v>125</v>
      </c>
      <c r="C32" s="2" t="s">
        <v>40</v>
      </c>
      <c r="D32" s="2" t="s">
        <v>294</v>
      </c>
      <c r="E32" s="7" t="s">
        <v>2628</v>
      </c>
      <c r="F32" s="8" t="str">
        <f>IFERROR(__xludf.DUMMYFUNCTION("REGEXEXTRACT(E32, ""(?:[0-9]{1,2}/){2}([0-9]{4})"")
"),"2023")</f>
        <v>2023</v>
      </c>
      <c r="G32" s="2">
        <v>59679.0</v>
      </c>
      <c r="H32" s="2">
        <v>27127.0</v>
      </c>
      <c r="I32" s="2" t="s">
        <v>190</v>
      </c>
      <c r="J32" s="2" t="s">
        <v>43</v>
      </c>
      <c r="K32" s="2" t="s">
        <v>295</v>
      </c>
      <c r="L32" s="2" t="s">
        <v>192</v>
      </c>
      <c r="M32" s="2" t="s">
        <v>296</v>
      </c>
      <c r="N32" s="2" t="s">
        <v>297</v>
      </c>
      <c r="O32" s="2" t="s">
        <v>105</v>
      </c>
      <c r="P32" s="2" t="s">
        <v>50</v>
      </c>
      <c r="Q32" s="2">
        <v>1.0</v>
      </c>
      <c r="R32" s="2" t="s">
        <v>298</v>
      </c>
      <c r="S32" s="2">
        <v>4500.0</v>
      </c>
      <c r="T32" s="2">
        <v>26.0</v>
      </c>
      <c r="U32" s="2" t="s">
        <v>84</v>
      </c>
      <c r="V32" s="2">
        <v>718.0</v>
      </c>
      <c r="W32" s="2" t="s">
        <v>85</v>
      </c>
      <c r="X32" s="2" t="s">
        <v>299</v>
      </c>
      <c r="Y32" s="2" t="s">
        <v>50</v>
      </c>
      <c r="Z32" s="2" t="s">
        <v>50</v>
      </c>
      <c r="AA32" s="2" t="s">
        <v>300</v>
      </c>
      <c r="AB32" s="2" t="s">
        <v>301</v>
      </c>
      <c r="AC32" s="2" t="s">
        <v>269</v>
      </c>
      <c r="AD32" s="2" t="s">
        <v>50</v>
      </c>
      <c r="AE32" s="2" t="s">
        <v>90</v>
      </c>
      <c r="AF32" s="2" t="s">
        <v>91</v>
      </c>
      <c r="AG32" s="2" t="s">
        <v>92</v>
      </c>
      <c r="AH32" s="2" t="s">
        <v>50</v>
      </c>
      <c r="AI32" s="2" t="s">
        <v>50</v>
      </c>
      <c r="AJ32" s="2" t="s">
        <v>50</v>
      </c>
      <c r="AK32" s="2" t="s">
        <v>125</v>
      </c>
      <c r="AL32" s="2" t="s">
        <v>297</v>
      </c>
      <c r="AM32" s="2" t="s">
        <v>93</v>
      </c>
    </row>
    <row r="33">
      <c r="A33" s="2" t="s">
        <v>302</v>
      </c>
      <c r="B33" s="2" t="s">
        <v>75</v>
      </c>
      <c r="C33" s="2" t="s">
        <v>40</v>
      </c>
      <c r="D33" s="2" t="s">
        <v>294</v>
      </c>
      <c r="E33" s="7" t="s">
        <v>2629</v>
      </c>
      <c r="F33" s="8" t="str">
        <f>IFERROR(__xludf.DUMMYFUNCTION("REGEXEXTRACT(E33, ""(?:[0-9]{1,2}/){2}([0-9]{4})"")
"),"2023")</f>
        <v>2023</v>
      </c>
      <c r="G33" s="2">
        <v>61310.0</v>
      </c>
      <c r="H33" s="2">
        <v>27868.0</v>
      </c>
      <c r="I33" s="2" t="s">
        <v>190</v>
      </c>
      <c r="J33" s="2" t="s">
        <v>43</v>
      </c>
      <c r="K33" s="2" t="s">
        <v>303</v>
      </c>
      <c r="L33" s="2" t="s">
        <v>192</v>
      </c>
      <c r="M33" s="2" t="s">
        <v>304</v>
      </c>
      <c r="N33" s="2" t="s">
        <v>81</v>
      </c>
      <c r="O33" s="2" t="s">
        <v>305</v>
      </c>
      <c r="P33" s="2" t="s">
        <v>50</v>
      </c>
      <c r="Q33" s="2">
        <v>1.0</v>
      </c>
      <c r="R33" s="2" t="s">
        <v>306</v>
      </c>
      <c r="S33" s="2">
        <v>4500.0</v>
      </c>
      <c r="T33" s="2">
        <v>23.0</v>
      </c>
      <c r="U33" s="2" t="s">
        <v>84</v>
      </c>
      <c r="V33" s="2">
        <v>720.0</v>
      </c>
      <c r="W33" s="2" t="s">
        <v>85</v>
      </c>
      <c r="X33" s="2" t="s">
        <v>307</v>
      </c>
      <c r="Y33" s="2" t="s">
        <v>50</v>
      </c>
      <c r="Z33" s="2" t="s">
        <v>50</v>
      </c>
      <c r="AA33" s="2" t="s">
        <v>308</v>
      </c>
      <c r="AB33" s="2" t="s">
        <v>309</v>
      </c>
      <c r="AC33" s="2" t="s">
        <v>110</v>
      </c>
      <c r="AD33" s="2" t="s">
        <v>50</v>
      </c>
      <c r="AE33" s="2" t="s">
        <v>90</v>
      </c>
      <c r="AF33" s="2" t="s">
        <v>91</v>
      </c>
      <c r="AG33" s="2" t="s">
        <v>92</v>
      </c>
      <c r="AH33" s="2" t="s">
        <v>50</v>
      </c>
      <c r="AI33" s="2" t="s">
        <v>50</v>
      </c>
      <c r="AJ33" s="2" t="s">
        <v>50</v>
      </c>
      <c r="AK33" s="2" t="s">
        <v>75</v>
      </c>
      <c r="AL33" s="2" t="s">
        <v>81</v>
      </c>
      <c r="AM33" s="2" t="s">
        <v>93</v>
      </c>
    </row>
    <row r="34">
      <c r="A34" s="2" t="s">
        <v>310</v>
      </c>
      <c r="B34" s="2" t="s">
        <v>39</v>
      </c>
      <c r="C34" s="2" t="s">
        <v>40</v>
      </c>
      <c r="D34" s="2" t="s">
        <v>311</v>
      </c>
      <c r="E34" s="7" t="s">
        <v>2630</v>
      </c>
      <c r="F34" s="8" t="str">
        <f>IFERROR(__xludf.DUMMYFUNCTION("REGEXEXTRACT(E34, ""(?:[0-9]{1,2}/){2}([0-9]{4})"")
"),"2023")</f>
        <v>2023</v>
      </c>
      <c r="G34" s="2">
        <v>84130.0</v>
      </c>
      <c r="H34" s="2">
        <v>38241.0</v>
      </c>
      <c r="I34" s="2" t="s">
        <v>42</v>
      </c>
      <c r="J34" s="2" t="s">
        <v>43</v>
      </c>
      <c r="K34" s="2" t="s">
        <v>134</v>
      </c>
      <c r="L34" s="2" t="s">
        <v>45</v>
      </c>
      <c r="M34" s="2" t="s">
        <v>116</v>
      </c>
      <c r="N34" s="2" t="s">
        <v>47</v>
      </c>
      <c r="O34" s="2" t="s">
        <v>48</v>
      </c>
      <c r="P34" s="2">
        <v>7728.0</v>
      </c>
      <c r="Q34" s="2">
        <v>2.0</v>
      </c>
      <c r="R34" s="2" t="s">
        <v>312</v>
      </c>
      <c r="S34" s="2" t="s">
        <v>50</v>
      </c>
      <c r="T34" s="2">
        <v>31.0</v>
      </c>
      <c r="U34" s="2" t="s">
        <v>119</v>
      </c>
      <c r="V34" s="2">
        <v>0.0</v>
      </c>
      <c r="W34" s="2" t="s">
        <v>50</v>
      </c>
      <c r="X34" s="2" t="s">
        <v>313</v>
      </c>
      <c r="Y34" s="2" t="s">
        <v>53</v>
      </c>
      <c r="Z34" s="2" t="s">
        <v>314</v>
      </c>
      <c r="AA34" s="2" t="s">
        <v>315</v>
      </c>
      <c r="AB34" s="2" t="s">
        <v>316</v>
      </c>
      <c r="AC34" s="2" t="s">
        <v>89</v>
      </c>
      <c r="AD34" s="2" t="s">
        <v>50</v>
      </c>
      <c r="AE34" s="2" t="s">
        <v>58</v>
      </c>
      <c r="AF34" s="2" t="s">
        <v>59</v>
      </c>
      <c r="AG34" s="2" t="s">
        <v>60</v>
      </c>
      <c r="AH34" s="2" t="s">
        <v>61</v>
      </c>
      <c r="AI34" s="2">
        <v>10001.0</v>
      </c>
      <c r="AJ34" s="2" t="s">
        <v>62</v>
      </c>
      <c r="AK34" s="2" t="s">
        <v>39</v>
      </c>
      <c r="AL34" s="2" t="s">
        <v>63</v>
      </c>
      <c r="AM34" s="2" t="s">
        <v>64</v>
      </c>
    </row>
    <row r="35">
      <c r="A35" s="2" t="s">
        <v>317</v>
      </c>
      <c r="B35" s="2" t="s">
        <v>318</v>
      </c>
      <c r="C35" s="2" t="s">
        <v>40</v>
      </c>
      <c r="D35" s="2" t="s">
        <v>294</v>
      </c>
      <c r="E35" s="7" t="s">
        <v>2631</v>
      </c>
      <c r="F35" s="8" t="str">
        <f>IFERROR(__xludf.DUMMYFUNCTION("REGEXEXTRACT(E35, ""(?:[0-9]{1,2}/){2}([0-9]{4})"")
"),"2023")</f>
        <v>2023</v>
      </c>
      <c r="G35" s="2">
        <v>59943.0</v>
      </c>
      <c r="H35" s="2">
        <v>27247.0</v>
      </c>
      <c r="I35" s="2" t="s">
        <v>190</v>
      </c>
      <c r="J35" s="2" t="s">
        <v>43</v>
      </c>
      <c r="K35" s="2" t="s">
        <v>319</v>
      </c>
      <c r="L35" s="2" t="s">
        <v>192</v>
      </c>
      <c r="M35" s="2" t="s">
        <v>320</v>
      </c>
      <c r="N35" s="2" t="s">
        <v>321</v>
      </c>
      <c r="O35" s="2" t="s">
        <v>305</v>
      </c>
      <c r="P35" s="2" t="s">
        <v>50</v>
      </c>
      <c r="Q35" s="2">
        <v>1.0</v>
      </c>
      <c r="R35" s="2" t="s">
        <v>322</v>
      </c>
      <c r="S35" s="2">
        <v>4500.0</v>
      </c>
      <c r="T35" s="2">
        <v>26.0</v>
      </c>
      <c r="U35" s="2" t="s">
        <v>84</v>
      </c>
      <c r="V35" s="2">
        <v>755.0</v>
      </c>
      <c r="W35" s="2" t="s">
        <v>85</v>
      </c>
      <c r="X35" s="2" t="s">
        <v>323</v>
      </c>
      <c r="Y35" s="2" t="s">
        <v>50</v>
      </c>
      <c r="Z35" s="2" t="s">
        <v>50</v>
      </c>
      <c r="AA35" s="2" t="s">
        <v>324</v>
      </c>
      <c r="AB35" s="2" t="s">
        <v>325</v>
      </c>
      <c r="AC35" s="2" t="s">
        <v>110</v>
      </c>
      <c r="AD35" s="2" t="s">
        <v>50</v>
      </c>
      <c r="AE35" s="2" t="s">
        <v>90</v>
      </c>
      <c r="AF35" s="2" t="s">
        <v>91</v>
      </c>
      <c r="AG35" s="2" t="s">
        <v>92</v>
      </c>
      <c r="AH35" s="2" t="s">
        <v>50</v>
      </c>
      <c r="AI35" s="2" t="s">
        <v>50</v>
      </c>
      <c r="AJ35" s="2" t="s">
        <v>50</v>
      </c>
      <c r="AK35" s="2" t="s">
        <v>318</v>
      </c>
      <c r="AL35" s="2" t="s">
        <v>321</v>
      </c>
      <c r="AM35" s="2" t="s">
        <v>93</v>
      </c>
    </row>
    <row r="36">
      <c r="A36" s="2" t="s">
        <v>326</v>
      </c>
      <c r="B36" s="2" t="s">
        <v>318</v>
      </c>
      <c r="C36" s="2" t="s">
        <v>40</v>
      </c>
      <c r="D36" s="2" t="s">
        <v>294</v>
      </c>
      <c r="E36" s="7" t="s">
        <v>2632</v>
      </c>
      <c r="F36" s="8" t="str">
        <f>IFERROR(__xludf.DUMMYFUNCTION("REGEXEXTRACT(E36, ""(?:[0-9]{1,2}/){2}([0-9]{4})"")
"),"2023")</f>
        <v>2023</v>
      </c>
      <c r="G36" s="2">
        <v>54498.0</v>
      </c>
      <c r="H36" s="2">
        <v>24772.0</v>
      </c>
      <c r="I36" s="2" t="s">
        <v>190</v>
      </c>
      <c r="J36" s="2" t="s">
        <v>43</v>
      </c>
      <c r="K36" s="2" t="s">
        <v>327</v>
      </c>
      <c r="L36" s="2" t="s">
        <v>192</v>
      </c>
      <c r="M36" s="2" t="s">
        <v>328</v>
      </c>
      <c r="N36" s="2" t="s">
        <v>329</v>
      </c>
      <c r="O36" s="2" t="s">
        <v>330</v>
      </c>
      <c r="P36" s="2" t="s">
        <v>50</v>
      </c>
      <c r="Q36" s="2">
        <v>1.0</v>
      </c>
      <c r="R36" s="2" t="s">
        <v>331</v>
      </c>
      <c r="S36" s="2">
        <v>4500.0</v>
      </c>
      <c r="T36" s="2">
        <v>242.0</v>
      </c>
      <c r="U36" s="2" t="s">
        <v>84</v>
      </c>
      <c r="V36" s="2">
        <v>594.0</v>
      </c>
      <c r="W36" s="2" t="s">
        <v>85</v>
      </c>
      <c r="X36" s="2" t="s">
        <v>332</v>
      </c>
      <c r="Y36" s="2" t="s">
        <v>50</v>
      </c>
      <c r="Z36" s="2" t="s">
        <v>50</v>
      </c>
      <c r="AA36" s="2" t="s">
        <v>333</v>
      </c>
      <c r="AB36" s="2" t="s">
        <v>334</v>
      </c>
      <c r="AC36" s="2" t="s">
        <v>110</v>
      </c>
      <c r="AD36" s="2" t="s">
        <v>50</v>
      </c>
      <c r="AE36" s="2" t="s">
        <v>90</v>
      </c>
      <c r="AF36" s="2" t="s">
        <v>91</v>
      </c>
      <c r="AG36" s="2" t="s">
        <v>92</v>
      </c>
      <c r="AH36" s="2" t="s">
        <v>50</v>
      </c>
      <c r="AI36" s="2" t="s">
        <v>50</v>
      </c>
      <c r="AJ36" s="2" t="s">
        <v>50</v>
      </c>
      <c r="AK36" s="2" t="s">
        <v>318</v>
      </c>
      <c r="AL36" s="2" t="s">
        <v>329</v>
      </c>
      <c r="AM36" s="2" t="s">
        <v>93</v>
      </c>
    </row>
    <row r="37">
      <c r="A37" s="2" t="s">
        <v>335</v>
      </c>
      <c r="B37" s="2" t="s">
        <v>75</v>
      </c>
      <c r="C37" s="2" t="s">
        <v>40</v>
      </c>
      <c r="D37" s="2" t="s">
        <v>76</v>
      </c>
      <c r="E37" s="7" t="s">
        <v>2633</v>
      </c>
      <c r="F37" s="8" t="str">
        <f>IFERROR(__xludf.DUMMYFUNCTION("REGEXEXTRACT(E37, ""(?:[0-9]{1,2}/){2}([0-9]{4})"")
"),"2023")</f>
        <v>2023</v>
      </c>
      <c r="G37" s="2">
        <v>54079.0</v>
      </c>
      <c r="H37" s="2">
        <v>24581.0</v>
      </c>
      <c r="I37" s="2" t="s">
        <v>190</v>
      </c>
      <c r="J37" s="2" t="s">
        <v>43</v>
      </c>
      <c r="K37" s="2" t="s">
        <v>336</v>
      </c>
      <c r="L37" s="2" t="s">
        <v>192</v>
      </c>
      <c r="M37" s="2" t="s">
        <v>337</v>
      </c>
      <c r="N37" s="2" t="s">
        <v>338</v>
      </c>
      <c r="O37" s="2" t="s">
        <v>105</v>
      </c>
      <c r="P37" s="2" t="s">
        <v>50</v>
      </c>
      <c r="Q37" s="2">
        <v>1.0</v>
      </c>
      <c r="R37" s="2" t="s">
        <v>339</v>
      </c>
      <c r="S37" s="2">
        <v>4500.0</v>
      </c>
      <c r="T37" s="2">
        <v>91.0</v>
      </c>
      <c r="U37" s="2" t="s">
        <v>84</v>
      </c>
      <c r="V37" s="2">
        <v>591.0</v>
      </c>
      <c r="W37" s="2" t="s">
        <v>85</v>
      </c>
      <c r="X37" s="2" t="s">
        <v>340</v>
      </c>
      <c r="Y37" s="2" t="s">
        <v>50</v>
      </c>
      <c r="Z37" s="2" t="s">
        <v>50</v>
      </c>
      <c r="AA37" s="2" t="s">
        <v>341</v>
      </c>
      <c r="AB37" s="2" t="s">
        <v>342</v>
      </c>
      <c r="AC37" s="2" t="s">
        <v>188</v>
      </c>
      <c r="AD37" s="2" t="s">
        <v>50</v>
      </c>
      <c r="AE37" s="2" t="s">
        <v>90</v>
      </c>
      <c r="AF37" s="2" t="s">
        <v>91</v>
      </c>
      <c r="AG37" s="2" t="s">
        <v>92</v>
      </c>
      <c r="AH37" s="2" t="s">
        <v>50</v>
      </c>
      <c r="AI37" s="2" t="s">
        <v>50</v>
      </c>
      <c r="AJ37" s="2" t="s">
        <v>50</v>
      </c>
      <c r="AK37" s="2" t="s">
        <v>75</v>
      </c>
      <c r="AL37" s="2" t="s">
        <v>338</v>
      </c>
      <c r="AM37" s="2" t="s">
        <v>93</v>
      </c>
    </row>
    <row r="38">
      <c r="A38" s="2" t="s">
        <v>343</v>
      </c>
      <c r="B38" s="2" t="s">
        <v>75</v>
      </c>
      <c r="C38" s="2" t="s">
        <v>40</v>
      </c>
      <c r="D38" s="2" t="s">
        <v>76</v>
      </c>
      <c r="E38" s="7" t="s">
        <v>2634</v>
      </c>
      <c r="F38" s="8" t="str">
        <f>IFERROR(__xludf.DUMMYFUNCTION("REGEXEXTRACT(E38, ""(?:[0-9]{1,2}/){2}([0-9]{4})"")
"),"2023")</f>
        <v>2023</v>
      </c>
      <c r="G38" s="2">
        <v>56768.0</v>
      </c>
      <c r="H38" s="2">
        <v>25804.0</v>
      </c>
      <c r="I38" s="2" t="s">
        <v>190</v>
      </c>
      <c r="J38" s="2" t="s">
        <v>43</v>
      </c>
      <c r="K38" s="2" t="s">
        <v>336</v>
      </c>
      <c r="L38" s="2" t="s">
        <v>192</v>
      </c>
      <c r="M38" s="2" t="s">
        <v>201</v>
      </c>
      <c r="N38" s="2" t="s">
        <v>344</v>
      </c>
      <c r="O38" s="2" t="s">
        <v>345</v>
      </c>
      <c r="P38" s="2" t="s">
        <v>50</v>
      </c>
      <c r="Q38" s="2">
        <v>1.0</v>
      </c>
      <c r="R38" s="2" t="s">
        <v>346</v>
      </c>
      <c r="S38" s="2">
        <v>4500.0</v>
      </c>
      <c r="T38" s="2">
        <v>28.0</v>
      </c>
      <c r="U38" s="2" t="s">
        <v>84</v>
      </c>
      <c r="V38" s="2">
        <v>723.0</v>
      </c>
      <c r="W38" s="2" t="s">
        <v>85</v>
      </c>
      <c r="X38" s="2" t="s">
        <v>347</v>
      </c>
      <c r="Y38" s="2" t="s">
        <v>50</v>
      </c>
      <c r="Z38" s="2" t="s">
        <v>50</v>
      </c>
      <c r="AA38" s="2" t="s">
        <v>348</v>
      </c>
      <c r="AB38" s="2" t="s">
        <v>349</v>
      </c>
      <c r="AC38" s="2" t="s">
        <v>188</v>
      </c>
      <c r="AD38" s="2" t="s">
        <v>50</v>
      </c>
      <c r="AE38" s="2" t="s">
        <v>90</v>
      </c>
      <c r="AF38" s="2" t="s">
        <v>91</v>
      </c>
      <c r="AG38" s="2" t="s">
        <v>92</v>
      </c>
      <c r="AH38" s="2" t="s">
        <v>50</v>
      </c>
      <c r="AI38" s="2" t="s">
        <v>50</v>
      </c>
      <c r="AJ38" s="2" t="s">
        <v>50</v>
      </c>
      <c r="AK38" s="2" t="s">
        <v>75</v>
      </c>
      <c r="AL38" s="2" t="s">
        <v>344</v>
      </c>
      <c r="AM38" s="2" t="s">
        <v>93</v>
      </c>
    </row>
    <row r="39">
      <c r="A39" s="2" t="s">
        <v>350</v>
      </c>
      <c r="B39" s="2" t="s">
        <v>351</v>
      </c>
      <c r="C39" s="2" t="s">
        <v>40</v>
      </c>
      <c r="D39" s="2" t="s">
        <v>41</v>
      </c>
      <c r="E39" s="7" t="s">
        <v>2635</v>
      </c>
      <c r="F39" s="8" t="str">
        <f>IFERROR(__xludf.DUMMYFUNCTION("REGEXEXTRACT(E39, ""(?:[0-9]{1,2}/){2}([0-9]{4})"")
"),"2023")</f>
        <v>2023</v>
      </c>
      <c r="G39" s="2">
        <v>85488.0</v>
      </c>
      <c r="H39" s="2">
        <v>38858.0</v>
      </c>
      <c r="I39" s="2" t="s">
        <v>42</v>
      </c>
      <c r="J39" s="2" t="s">
        <v>43</v>
      </c>
      <c r="K39" s="2" t="s">
        <v>352</v>
      </c>
      <c r="L39" s="2" t="s">
        <v>45</v>
      </c>
      <c r="M39" s="2" t="s">
        <v>116</v>
      </c>
      <c r="N39" s="2" t="s">
        <v>47</v>
      </c>
      <c r="O39" s="2" t="s">
        <v>48</v>
      </c>
      <c r="P39" s="2">
        <v>7728.0</v>
      </c>
      <c r="Q39" s="2">
        <v>2.0</v>
      </c>
      <c r="R39" s="2" t="s">
        <v>353</v>
      </c>
      <c r="S39" s="2" t="s">
        <v>50</v>
      </c>
      <c r="T39" s="2">
        <v>12.0</v>
      </c>
      <c r="U39" s="2" t="s">
        <v>119</v>
      </c>
      <c r="V39" s="2">
        <v>0.0</v>
      </c>
      <c r="W39" s="2" t="s">
        <v>50</v>
      </c>
      <c r="X39" s="2" t="s">
        <v>354</v>
      </c>
      <c r="Y39" s="2" t="s">
        <v>53</v>
      </c>
      <c r="Z39" s="2" t="s">
        <v>355</v>
      </c>
      <c r="AA39" s="2" t="s">
        <v>356</v>
      </c>
      <c r="AB39" s="2" t="s">
        <v>357</v>
      </c>
      <c r="AC39" s="2" t="s">
        <v>110</v>
      </c>
      <c r="AD39" s="2" t="s">
        <v>50</v>
      </c>
      <c r="AE39" s="2" t="s">
        <v>58</v>
      </c>
      <c r="AF39" s="2" t="s">
        <v>59</v>
      </c>
      <c r="AG39" s="2" t="s">
        <v>60</v>
      </c>
      <c r="AH39" s="2" t="s">
        <v>61</v>
      </c>
      <c r="AI39" s="2">
        <v>10001.0</v>
      </c>
      <c r="AJ39" s="2" t="s">
        <v>62</v>
      </c>
      <c r="AK39" s="2" t="s">
        <v>351</v>
      </c>
      <c r="AL39" s="2" t="s">
        <v>63</v>
      </c>
      <c r="AM39" s="2" t="s">
        <v>64</v>
      </c>
    </row>
    <row r="40">
      <c r="A40" s="2" t="s">
        <v>358</v>
      </c>
      <c r="B40" s="2" t="s">
        <v>40</v>
      </c>
      <c r="C40" s="2" t="s">
        <v>40</v>
      </c>
      <c r="D40" s="2" t="s">
        <v>76</v>
      </c>
      <c r="E40" s="7" t="s">
        <v>2636</v>
      </c>
      <c r="F40" s="8" t="str">
        <f>IFERROR(__xludf.DUMMYFUNCTION("REGEXEXTRACT(E40, ""(?:[0-9]{1,2}/){2}([0-9]{4})"")
"),"2023")</f>
        <v>2023</v>
      </c>
      <c r="G40" s="2">
        <v>61795.0</v>
      </c>
      <c r="H40" s="2">
        <v>28089.0</v>
      </c>
      <c r="I40" s="2" t="s">
        <v>190</v>
      </c>
      <c r="J40" s="2" t="s">
        <v>43</v>
      </c>
      <c r="K40" s="2" t="s">
        <v>336</v>
      </c>
      <c r="L40" s="2" t="s">
        <v>192</v>
      </c>
      <c r="M40" s="2" t="s">
        <v>201</v>
      </c>
      <c r="N40" s="2" t="s">
        <v>359</v>
      </c>
      <c r="O40" s="2" t="s">
        <v>360</v>
      </c>
      <c r="P40" s="2">
        <v>7728.0</v>
      </c>
      <c r="Q40" s="2">
        <v>1.0</v>
      </c>
      <c r="R40" s="2" t="s">
        <v>361</v>
      </c>
      <c r="S40" s="2">
        <v>4500.0</v>
      </c>
      <c r="T40" s="2">
        <v>120.0</v>
      </c>
      <c r="U40" s="2" t="s">
        <v>84</v>
      </c>
      <c r="V40" s="2">
        <v>596.0</v>
      </c>
      <c r="W40" s="2" t="s">
        <v>85</v>
      </c>
      <c r="X40" s="2" t="s">
        <v>362</v>
      </c>
      <c r="Y40" s="2" t="s">
        <v>50</v>
      </c>
      <c r="Z40" s="2" t="s">
        <v>50</v>
      </c>
      <c r="AA40" s="2" t="s">
        <v>363</v>
      </c>
      <c r="AB40" s="2" t="s">
        <v>364</v>
      </c>
      <c r="AC40" s="2" t="s">
        <v>188</v>
      </c>
      <c r="AD40" s="2" t="s">
        <v>50</v>
      </c>
      <c r="AE40" s="2" t="s">
        <v>90</v>
      </c>
      <c r="AF40" s="2" t="s">
        <v>91</v>
      </c>
      <c r="AG40" s="2" t="s">
        <v>92</v>
      </c>
      <c r="AH40" s="2" t="s">
        <v>50</v>
      </c>
      <c r="AI40" s="2" t="s">
        <v>50</v>
      </c>
      <c r="AJ40" s="2" t="s">
        <v>50</v>
      </c>
      <c r="AK40" s="2" t="s">
        <v>40</v>
      </c>
      <c r="AL40" s="2" t="s">
        <v>359</v>
      </c>
      <c r="AM40" s="2" t="s">
        <v>93</v>
      </c>
    </row>
    <row r="41">
      <c r="A41" s="2" t="s">
        <v>365</v>
      </c>
      <c r="B41" s="2" t="s">
        <v>40</v>
      </c>
      <c r="C41" s="2" t="s">
        <v>40</v>
      </c>
      <c r="D41" s="2" t="s">
        <v>76</v>
      </c>
      <c r="E41" s="7" t="s">
        <v>2637</v>
      </c>
      <c r="F41" s="8" t="str">
        <f>IFERROR(__xludf.DUMMYFUNCTION("REGEXEXTRACT(E41, ""(?:[0-9]{1,2}/){2}([0-9]{4})"")
"),"2023")</f>
        <v>2023</v>
      </c>
      <c r="G41" s="2">
        <v>57298.0</v>
      </c>
      <c r="H41" s="2">
        <v>26045.0</v>
      </c>
      <c r="I41" s="2" t="s">
        <v>190</v>
      </c>
      <c r="J41" s="2" t="s">
        <v>43</v>
      </c>
      <c r="K41" s="2" t="s">
        <v>336</v>
      </c>
      <c r="L41" s="2" t="s">
        <v>192</v>
      </c>
      <c r="M41" s="2" t="s">
        <v>201</v>
      </c>
      <c r="N41" s="2" t="s">
        <v>359</v>
      </c>
      <c r="O41" s="2" t="s">
        <v>366</v>
      </c>
      <c r="P41" s="2">
        <v>7728.0</v>
      </c>
      <c r="Q41" s="2">
        <v>1.0</v>
      </c>
      <c r="R41" s="2" t="s">
        <v>367</v>
      </c>
      <c r="S41" s="2">
        <v>4500.0</v>
      </c>
      <c r="T41" s="2">
        <v>241.0</v>
      </c>
      <c r="U41" s="2" t="s">
        <v>84</v>
      </c>
      <c r="V41" s="2">
        <v>593.0</v>
      </c>
      <c r="W41" s="2" t="s">
        <v>85</v>
      </c>
      <c r="X41" s="2" t="s">
        <v>368</v>
      </c>
      <c r="Y41" s="2" t="s">
        <v>50</v>
      </c>
      <c r="Z41" s="2" t="s">
        <v>50</v>
      </c>
      <c r="AA41" s="2" t="s">
        <v>369</v>
      </c>
      <c r="AB41" s="2" t="s">
        <v>370</v>
      </c>
      <c r="AC41" s="2" t="s">
        <v>188</v>
      </c>
      <c r="AD41" s="2" t="s">
        <v>50</v>
      </c>
      <c r="AE41" s="2" t="s">
        <v>90</v>
      </c>
      <c r="AF41" s="2" t="s">
        <v>91</v>
      </c>
      <c r="AG41" s="2" t="s">
        <v>92</v>
      </c>
      <c r="AH41" s="2" t="s">
        <v>50</v>
      </c>
      <c r="AI41" s="2" t="s">
        <v>50</v>
      </c>
      <c r="AJ41" s="2" t="s">
        <v>50</v>
      </c>
      <c r="AK41" s="2" t="s">
        <v>40</v>
      </c>
      <c r="AL41" s="2" t="s">
        <v>359</v>
      </c>
      <c r="AM41" s="2" t="s">
        <v>93</v>
      </c>
    </row>
    <row r="42">
      <c r="A42" s="2" t="s">
        <v>371</v>
      </c>
      <c r="B42" s="2" t="s">
        <v>125</v>
      </c>
      <c r="C42" s="2" t="s">
        <v>40</v>
      </c>
      <c r="D42" s="2" t="s">
        <v>294</v>
      </c>
      <c r="E42" s="7" t="s">
        <v>2637</v>
      </c>
      <c r="F42" s="8" t="str">
        <f>IFERROR(__xludf.DUMMYFUNCTION("REGEXEXTRACT(E42, ""(?:[0-9]{1,2}/){2}([0-9]{4})"")
"),"2023")</f>
        <v>2023</v>
      </c>
      <c r="G42" s="2">
        <v>768759.0</v>
      </c>
      <c r="H42" s="2">
        <v>349436.0</v>
      </c>
      <c r="I42" s="2" t="s">
        <v>372</v>
      </c>
      <c r="J42" s="2" t="s">
        <v>373</v>
      </c>
      <c r="K42" s="2" t="s">
        <v>374</v>
      </c>
      <c r="L42" s="2" t="s">
        <v>375</v>
      </c>
      <c r="M42" s="2" t="s">
        <v>68</v>
      </c>
      <c r="N42" s="2" t="s">
        <v>376</v>
      </c>
      <c r="O42" s="2" t="s">
        <v>377</v>
      </c>
      <c r="P42" s="2">
        <v>7728.0</v>
      </c>
      <c r="Q42" s="2">
        <v>1.0</v>
      </c>
      <c r="R42" s="2" t="s">
        <v>378</v>
      </c>
      <c r="S42" s="2" t="s">
        <v>50</v>
      </c>
      <c r="T42" s="2">
        <v>305.0</v>
      </c>
      <c r="U42" s="2" t="s">
        <v>84</v>
      </c>
      <c r="V42" s="2">
        <v>0.0</v>
      </c>
      <c r="W42" s="2" t="s">
        <v>85</v>
      </c>
      <c r="X42" s="2" t="s">
        <v>379</v>
      </c>
      <c r="Y42" s="2" t="s">
        <v>50</v>
      </c>
      <c r="Z42" s="2" t="s">
        <v>50</v>
      </c>
      <c r="AA42" s="2">
        <v>182.0</v>
      </c>
      <c r="AB42" s="2" t="s">
        <v>50</v>
      </c>
      <c r="AC42" s="2" t="s">
        <v>380</v>
      </c>
      <c r="AD42" s="2" t="s">
        <v>50</v>
      </c>
      <c r="AE42" s="2" t="s">
        <v>381</v>
      </c>
      <c r="AF42" s="2" t="s">
        <v>50</v>
      </c>
      <c r="AG42" s="2" t="s">
        <v>50</v>
      </c>
      <c r="AH42" s="2" t="s">
        <v>50</v>
      </c>
      <c r="AI42" s="2" t="s">
        <v>50</v>
      </c>
      <c r="AJ42" s="2" t="s">
        <v>50</v>
      </c>
      <c r="AK42" s="2" t="s">
        <v>125</v>
      </c>
      <c r="AL42" s="2" t="s">
        <v>376</v>
      </c>
      <c r="AM42" s="2" t="s">
        <v>382</v>
      </c>
    </row>
    <row r="43">
      <c r="A43" s="2" t="s">
        <v>371</v>
      </c>
      <c r="B43" s="2" t="s">
        <v>125</v>
      </c>
      <c r="C43" s="2" t="s">
        <v>40</v>
      </c>
      <c r="D43" s="2" t="s">
        <v>294</v>
      </c>
      <c r="E43" s="7" t="s">
        <v>2637</v>
      </c>
      <c r="F43" s="8" t="str">
        <f>IFERROR(__xludf.DUMMYFUNCTION("REGEXEXTRACT(E43, ""(?:[0-9]{1,2}/){2}([0-9]{4})"")
"),"2023")</f>
        <v>2023</v>
      </c>
      <c r="G43" s="2">
        <v>223065.0</v>
      </c>
      <c r="H43" s="2">
        <v>101393.0</v>
      </c>
      <c r="I43" s="2" t="s">
        <v>372</v>
      </c>
      <c r="J43" s="2" t="s">
        <v>373</v>
      </c>
      <c r="K43" s="2" t="s">
        <v>374</v>
      </c>
      <c r="L43" s="2" t="s">
        <v>375</v>
      </c>
      <c r="M43" s="2" t="s">
        <v>68</v>
      </c>
      <c r="N43" s="2" t="s">
        <v>376</v>
      </c>
      <c r="O43" s="2" t="s">
        <v>377</v>
      </c>
      <c r="P43" s="2">
        <v>7728.0</v>
      </c>
      <c r="Q43" s="2">
        <v>1.0</v>
      </c>
      <c r="R43" s="2" t="s">
        <v>378</v>
      </c>
      <c r="S43" s="2" t="s">
        <v>50</v>
      </c>
      <c r="T43" s="2">
        <v>74.0</v>
      </c>
      <c r="U43" s="2" t="s">
        <v>84</v>
      </c>
      <c r="V43" s="2">
        <v>0.0</v>
      </c>
      <c r="W43" s="2" t="s">
        <v>85</v>
      </c>
      <c r="X43" s="2" t="s">
        <v>383</v>
      </c>
      <c r="Y43" s="2" t="s">
        <v>50</v>
      </c>
      <c r="Z43" s="2" t="s">
        <v>50</v>
      </c>
      <c r="AA43" s="2">
        <v>182.0</v>
      </c>
      <c r="AB43" s="2" t="s">
        <v>50</v>
      </c>
      <c r="AC43" s="2" t="s">
        <v>380</v>
      </c>
      <c r="AD43" s="2" t="s">
        <v>50</v>
      </c>
      <c r="AE43" s="2" t="s">
        <v>381</v>
      </c>
      <c r="AF43" s="2" t="s">
        <v>50</v>
      </c>
      <c r="AG43" s="2" t="s">
        <v>50</v>
      </c>
      <c r="AH43" s="2" t="s">
        <v>50</v>
      </c>
      <c r="AI43" s="2" t="s">
        <v>50</v>
      </c>
      <c r="AJ43" s="2" t="s">
        <v>50</v>
      </c>
      <c r="AK43" s="2" t="s">
        <v>125</v>
      </c>
      <c r="AL43" s="2" t="s">
        <v>376</v>
      </c>
      <c r="AM43" s="2" t="s">
        <v>382</v>
      </c>
    </row>
    <row r="44">
      <c r="A44" s="2" t="s">
        <v>384</v>
      </c>
      <c r="B44" s="2" t="s">
        <v>40</v>
      </c>
      <c r="C44" s="2" t="s">
        <v>40</v>
      </c>
      <c r="D44" s="2" t="s">
        <v>76</v>
      </c>
      <c r="E44" s="7" t="s">
        <v>2638</v>
      </c>
      <c r="F44" s="8" t="str">
        <f>IFERROR(__xludf.DUMMYFUNCTION("REGEXEXTRACT(E44, ""(?:[0-9]{1,2}/){2}([0-9]{4})"")
"),"2022")</f>
        <v>2022</v>
      </c>
      <c r="G44" s="2">
        <v>58422.0</v>
      </c>
      <c r="H44" s="2">
        <v>26555.0</v>
      </c>
      <c r="I44" s="2" t="s">
        <v>190</v>
      </c>
      <c r="J44" s="2" t="s">
        <v>43</v>
      </c>
      <c r="K44" s="2" t="s">
        <v>336</v>
      </c>
      <c r="L44" s="2" t="s">
        <v>192</v>
      </c>
      <c r="M44" s="2" t="s">
        <v>201</v>
      </c>
      <c r="N44" s="2" t="s">
        <v>359</v>
      </c>
      <c r="O44" s="2" t="s">
        <v>385</v>
      </c>
      <c r="P44" s="2">
        <v>7728.0</v>
      </c>
      <c r="Q44" s="2">
        <v>1.0</v>
      </c>
      <c r="R44" s="2" t="s">
        <v>386</v>
      </c>
      <c r="S44" s="2">
        <v>4500.0</v>
      </c>
      <c r="T44" s="2">
        <v>28.0</v>
      </c>
      <c r="U44" s="2" t="s">
        <v>84</v>
      </c>
      <c r="V44" s="2">
        <v>700.0</v>
      </c>
      <c r="W44" s="2" t="s">
        <v>85</v>
      </c>
      <c r="X44" s="2" t="s">
        <v>387</v>
      </c>
      <c r="Y44" s="2" t="s">
        <v>50</v>
      </c>
      <c r="Z44" s="2" t="s">
        <v>50</v>
      </c>
      <c r="AA44" s="2" t="s">
        <v>388</v>
      </c>
      <c r="AB44" s="2" t="s">
        <v>389</v>
      </c>
      <c r="AC44" s="2" t="s">
        <v>188</v>
      </c>
      <c r="AD44" s="2" t="s">
        <v>50</v>
      </c>
      <c r="AE44" s="2" t="s">
        <v>90</v>
      </c>
      <c r="AF44" s="2" t="s">
        <v>91</v>
      </c>
      <c r="AG44" s="2" t="s">
        <v>92</v>
      </c>
      <c r="AH44" s="2" t="s">
        <v>50</v>
      </c>
      <c r="AI44" s="2" t="s">
        <v>50</v>
      </c>
      <c r="AJ44" s="2" t="s">
        <v>50</v>
      </c>
      <c r="AK44" s="2" t="s">
        <v>40</v>
      </c>
      <c r="AL44" s="2" t="s">
        <v>359</v>
      </c>
      <c r="AM44" s="2" t="s">
        <v>93</v>
      </c>
    </row>
    <row r="45">
      <c r="A45" s="2" t="s">
        <v>390</v>
      </c>
      <c r="B45" s="2" t="s">
        <v>40</v>
      </c>
      <c r="C45" s="2" t="s">
        <v>40</v>
      </c>
      <c r="D45" s="2" t="s">
        <v>76</v>
      </c>
      <c r="E45" s="7" t="s">
        <v>2638</v>
      </c>
      <c r="F45" s="8" t="str">
        <f>IFERROR(__xludf.DUMMYFUNCTION("REGEXEXTRACT(E45, ""(?:[0-9]{1,2}/){2}([0-9]{4})"")
"),"2022")</f>
        <v>2022</v>
      </c>
      <c r="G45" s="2">
        <v>59656.0</v>
      </c>
      <c r="H45" s="2">
        <v>27116.0</v>
      </c>
      <c r="I45" s="2" t="s">
        <v>190</v>
      </c>
      <c r="J45" s="2" t="s">
        <v>43</v>
      </c>
      <c r="K45" s="2" t="s">
        <v>336</v>
      </c>
      <c r="L45" s="2" t="s">
        <v>192</v>
      </c>
      <c r="M45" s="2" t="s">
        <v>201</v>
      </c>
      <c r="N45" s="2" t="s">
        <v>359</v>
      </c>
      <c r="O45" s="2" t="s">
        <v>385</v>
      </c>
      <c r="P45" s="2">
        <v>7728.0</v>
      </c>
      <c r="Q45" s="2">
        <v>1.0</v>
      </c>
      <c r="R45" s="2" t="s">
        <v>391</v>
      </c>
      <c r="S45" s="2">
        <v>4500.0</v>
      </c>
      <c r="T45" s="2">
        <v>28.0</v>
      </c>
      <c r="U45" s="2" t="s">
        <v>84</v>
      </c>
      <c r="V45" s="2">
        <v>733.0</v>
      </c>
      <c r="W45" s="2" t="s">
        <v>85</v>
      </c>
      <c r="X45" s="2" t="s">
        <v>392</v>
      </c>
      <c r="Y45" s="2" t="s">
        <v>50</v>
      </c>
      <c r="Z45" s="2" t="s">
        <v>50</v>
      </c>
      <c r="AA45" s="2" t="s">
        <v>388</v>
      </c>
      <c r="AB45" s="2" t="s">
        <v>393</v>
      </c>
      <c r="AC45" s="2" t="s">
        <v>188</v>
      </c>
      <c r="AD45" s="2" t="s">
        <v>50</v>
      </c>
      <c r="AE45" s="2" t="s">
        <v>90</v>
      </c>
      <c r="AF45" s="2" t="s">
        <v>91</v>
      </c>
      <c r="AG45" s="2" t="s">
        <v>92</v>
      </c>
      <c r="AH45" s="2" t="s">
        <v>50</v>
      </c>
      <c r="AI45" s="2" t="s">
        <v>50</v>
      </c>
      <c r="AJ45" s="2" t="s">
        <v>50</v>
      </c>
      <c r="AK45" s="2" t="s">
        <v>40</v>
      </c>
      <c r="AL45" s="2" t="s">
        <v>359</v>
      </c>
      <c r="AM45" s="2" t="s">
        <v>93</v>
      </c>
    </row>
    <row r="46">
      <c r="A46" s="2" t="s">
        <v>394</v>
      </c>
      <c r="B46" s="2" t="s">
        <v>40</v>
      </c>
      <c r="C46" s="2" t="s">
        <v>40</v>
      </c>
      <c r="D46" s="2" t="s">
        <v>76</v>
      </c>
      <c r="E46" s="7" t="s">
        <v>2639</v>
      </c>
      <c r="F46" s="8" t="str">
        <f>IFERROR(__xludf.DUMMYFUNCTION("REGEXEXTRACT(E46, ""(?:[0-9]{1,2}/){2}([0-9]{4})"")
"),"2022")</f>
        <v>2022</v>
      </c>
      <c r="G46" s="2">
        <v>55512.0</v>
      </c>
      <c r="H46" s="2">
        <v>25233.0</v>
      </c>
      <c r="I46" s="2" t="s">
        <v>190</v>
      </c>
      <c r="J46" s="2" t="s">
        <v>43</v>
      </c>
      <c r="K46" s="2" t="s">
        <v>336</v>
      </c>
      <c r="L46" s="2" t="s">
        <v>192</v>
      </c>
      <c r="M46" s="2" t="s">
        <v>201</v>
      </c>
      <c r="N46" s="2" t="s">
        <v>359</v>
      </c>
      <c r="O46" s="2" t="s">
        <v>395</v>
      </c>
      <c r="P46" s="2">
        <v>7728.0</v>
      </c>
      <c r="Q46" s="2">
        <v>1.0</v>
      </c>
      <c r="R46" s="2" t="s">
        <v>396</v>
      </c>
      <c r="S46" s="2">
        <v>4500.0</v>
      </c>
      <c r="T46" s="2">
        <v>27.0</v>
      </c>
      <c r="U46" s="2" t="s">
        <v>84</v>
      </c>
      <c r="V46" s="2">
        <v>700.0</v>
      </c>
      <c r="W46" s="2" t="s">
        <v>85</v>
      </c>
      <c r="X46" s="2" t="s">
        <v>397</v>
      </c>
      <c r="Y46" s="2" t="s">
        <v>50</v>
      </c>
      <c r="Z46" s="2" t="s">
        <v>50</v>
      </c>
      <c r="AA46" s="2" t="s">
        <v>398</v>
      </c>
      <c r="AB46" s="2" t="s">
        <v>399</v>
      </c>
      <c r="AC46" s="2" t="s">
        <v>188</v>
      </c>
      <c r="AD46" s="2" t="s">
        <v>50</v>
      </c>
      <c r="AE46" s="2" t="s">
        <v>90</v>
      </c>
      <c r="AF46" s="2" t="s">
        <v>91</v>
      </c>
      <c r="AG46" s="2" t="s">
        <v>92</v>
      </c>
      <c r="AH46" s="2" t="s">
        <v>50</v>
      </c>
      <c r="AI46" s="2" t="s">
        <v>50</v>
      </c>
      <c r="AJ46" s="2" t="s">
        <v>50</v>
      </c>
      <c r="AK46" s="2" t="s">
        <v>40</v>
      </c>
      <c r="AL46" s="2" t="s">
        <v>359</v>
      </c>
      <c r="AM46" s="2" t="s">
        <v>93</v>
      </c>
    </row>
    <row r="47">
      <c r="A47" s="2" t="s">
        <v>400</v>
      </c>
      <c r="B47" s="2" t="s">
        <v>40</v>
      </c>
      <c r="C47" s="2" t="s">
        <v>40</v>
      </c>
      <c r="D47" s="2" t="s">
        <v>76</v>
      </c>
      <c r="E47" s="7" t="s">
        <v>2640</v>
      </c>
      <c r="F47" s="8" t="str">
        <f>IFERROR(__xludf.DUMMYFUNCTION("REGEXEXTRACT(E47, ""(?:[0-9]{1,2}/){2}([0-9]{4})"")
"),"2022")</f>
        <v>2022</v>
      </c>
      <c r="G47" s="2">
        <v>55688.0</v>
      </c>
      <c r="H47" s="2">
        <v>25313.0</v>
      </c>
      <c r="I47" s="2" t="s">
        <v>190</v>
      </c>
      <c r="J47" s="2" t="s">
        <v>43</v>
      </c>
      <c r="K47" s="2" t="s">
        <v>336</v>
      </c>
      <c r="L47" s="2" t="s">
        <v>192</v>
      </c>
      <c r="M47" s="2" t="s">
        <v>201</v>
      </c>
      <c r="N47" s="2" t="s">
        <v>359</v>
      </c>
      <c r="O47" s="2" t="s">
        <v>401</v>
      </c>
      <c r="P47" s="2">
        <v>7728.0</v>
      </c>
      <c r="Q47" s="2">
        <v>1.0</v>
      </c>
      <c r="R47" s="2" t="s">
        <v>402</v>
      </c>
      <c r="S47" s="2">
        <v>4500.0</v>
      </c>
      <c r="T47" s="2">
        <v>23.0</v>
      </c>
      <c r="U47" s="2" t="s">
        <v>84</v>
      </c>
      <c r="V47" s="2">
        <v>679.0</v>
      </c>
      <c r="W47" s="2" t="s">
        <v>85</v>
      </c>
      <c r="X47" s="2" t="s">
        <v>403</v>
      </c>
      <c r="Y47" s="2" t="s">
        <v>50</v>
      </c>
      <c r="Z47" s="2" t="s">
        <v>50</v>
      </c>
      <c r="AA47" s="2" t="s">
        <v>404</v>
      </c>
      <c r="AB47" s="2" t="s">
        <v>405</v>
      </c>
      <c r="AC47" s="2" t="s">
        <v>188</v>
      </c>
      <c r="AD47" s="2" t="s">
        <v>50</v>
      </c>
      <c r="AE47" s="2" t="s">
        <v>90</v>
      </c>
      <c r="AF47" s="2" t="s">
        <v>91</v>
      </c>
      <c r="AG47" s="2" t="s">
        <v>92</v>
      </c>
      <c r="AH47" s="2" t="s">
        <v>50</v>
      </c>
      <c r="AI47" s="2" t="s">
        <v>50</v>
      </c>
      <c r="AJ47" s="2" t="s">
        <v>50</v>
      </c>
      <c r="AK47" s="2" t="s">
        <v>40</v>
      </c>
      <c r="AL47" s="2" t="s">
        <v>359</v>
      </c>
      <c r="AM47" s="2" t="s">
        <v>93</v>
      </c>
    </row>
    <row r="48">
      <c r="A48" s="2" t="s">
        <v>406</v>
      </c>
      <c r="B48" s="2" t="s">
        <v>40</v>
      </c>
      <c r="C48" s="2" t="s">
        <v>40</v>
      </c>
      <c r="D48" s="2" t="s">
        <v>76</v>
      </c>
      <c r="E48" s="7" t="s">
        <v>2641</v>
      </c>
      <c r="F48" s="8" t="str">
        <f>IFERROR(__xludf.DUMMYFUNCTION("REGEXEXTRACT(E48, ""(?:[0-9]{1,2}/){2}([0-9]{4})"")
"),"2022")</f>
        <v>2022</v>
      </c>
      <c r="G48" s="2">
        <v>57650.0</v>
      </c>
      <c r="H48" s="2">
        <v>26205.0</v>
      </c>
      <c r="I48" s="2" t="s">
        <v>190</v>
      </c>
      <c r="J48" s="2" t="s">
        <v>43</v>
      </c>
      <c r="K48" s="2" t="s">
        <v>407</v>
      </c>
      <c r="L48" s="2" t="s">
        <v>192</v>
      </c>
      <c r="M48" s="2" t="s">
        <v>201</v>
      </c>
      <c r="N48" s="2" t="s">
        <v>359</v>
      </c>
      <c r="O48" s="2" t="s">
        <v>401</v>
      </c>
      <c r="P48" s="2">
        <v>7728.0</v>
      </c>
      <c r="Q48" s="2">
        <v>1.0</v>
      </c>
      <c r="R48" s="2" t="s">
        <v>408</v>
      </c>
      <c r="S48" s="2">
        <v>4500.0</v>
      </c>
      <c r="T48" s="2">
        <v>23.0</v>
      </c>
      <c r="U48" s="2" t="s">
        <v>84</v>
      </c>
      <c r="V48" s="2">
        <v>683.0</v>
      </c>
      <c r="W48" s="2" t="s">
        <v>85</v>
      </c>
      <c r="X48" s="2" t="s">
        <v>409</v>
      </c>
      <c r="Y48" s="2" t="s">
        <v>50</v>
      </c>
      <c r="Z48" s="2" t="s">
        <v>50</v>
      </c>
      <c r="AA48" s="2" t="s">
        <v>410</v>
      </c>
      <c r="AB48" s="2" t="s">
        <v>411</v>
      </c>
      <c r="AC48" s="2" t="s">
        <v>110</v>
      </c>
      <c r="AD48" s="2" t="s">
        <v>50</v>
      </c>
      <c r="AE48" s="2" t="s">
        <v>90</v>
      </c>
      <c r="AF48" s="2" t="s">
        <v>91</v>
      </c>
      <c r="AG48" s="2" t="s">
        <v>92</v>
      </c>
      <c r="AH48" s="2" t="s">
        <v>50</v>
      </c>
      <c r="AI48" s="2" t="s">
        <v>50</v>
      </c>
      <c r="AJ48" s="2" t="s">
        <v>50</v>
      </c>
      <c r="AK48" s="2" t="s">
        <v>40</v>
      </c>
      <c r="AL48" s="2" t="s">
        <v>359</v>
      </c>
      <c r="AM48" s="2" t="s">
        <v>93</v>
      </c>
    </row>
    <row r="49">
      <c r="A49" s="2" t="s">
        <v>412</v>
      </c>
      <c r="B49" s="2" t="s">
        <v>40</v>
      </c>
      <c r="C49" s="2" t="s">
        <v>40</v>
      </c>
      <c r="D49" s="2" t="s">
        <v>76</v>
      </c>
      <c r="E49" s="7" t="s">
        <v>2642</v>
      </c>
      <c r="F49" s="8" t="str">
        <f>IFERROR(__xludf.DUMMYFUNCTION("REGEXEXTRACT(E49, ""(?:[0-9]{1,2}/){2}([0-9]{4})"")
"),"2022")</f>
        <v>2022</v>
      </c>
      <c r="G49" s="2">
        <v>56305.0</v>
      </c>
      <c r="H49" s="2">
        <v>25593.0</v>
      </c>
      <c r="I49" s="2" t="s">
        <v>190</v>
      </c>
      <c r="J49" s="2" t="s">
        <v>43</v>
      </c>
      <c r="K49" s="2" t="s">
        <v>407</v>
      </c>
      <c r="L49" s="2" t="s">
        <v>192</v>
      </c>
      <c r="M49" s="2" t="s">
        <v>201</v>
      </c>
      <c r="N49" s="2" t="s">
        <v>359</v>
      </c>
      <c r="O49" s="2" t="s">
        <v>395</v>
      </c>
      <c r="P49" s="2">
        <v>7728.0</v>
      </c>
      <c r="Q49" s="2">
        <v>1.0</v>
      </c>
      <c r="R49" s="2" t="s">
        <v>413</v>
      </c>
      <c r="S49" s="2">
        <v>4500.0</v>
      </c>
      <c r="T49" s="2">
        <v>162.0</v>
      </c>
      <c r="U49" s="2" t="s">
        <v>84</v>
      </c>
      <c r="V49" s="2">
        <v>583.0</v>
      </c>
      <c r="W49" s="2" t="s">
        <v>85</v>
      </c>
      <c r="X49" s="2" t="s">
        <v>414</v>
      </c>
      <c r="Y49" s="2" t="s">
        <v>50</v>
      </c>
      <c r="Z49" s="2" t="s">
        <v>50</v>
      </c>
      <c r="AA49" s="2" t="s">
        <v>415</v>
      </c>
      <c r="AB49" s="2" t="s">
        <v>416</v>
      </c>
      <c r="AC49" s="2" t="s">
        <v>110</v>
      </c>
      <c r="AD49" s="2" t="s">
        <v>50</v>
      </c>
      <c r="AE49" s="2" t="s">
        <v>90</v>
      </c>
      <c r="AF49" s="2" t="s">
        <v>91</v>
      </c>
      <c r="AG49" s="2" t="s">
        <v>92</v>
      </c>
      <c r="AH49" s="2" t="s">
        <v>50</v>
      </c>
      <c r="AI49" s="2" t="s">
        <v>50</v>
      </c>
      <c r="AJ49" s="2" t="s">
        <v>50</v>
      </c>
      <c r="AK49" s="2" t="s">
        <v>40</v>
      </c>
      <c r="AL49" s="2" t="s">
        <v>359</v>
      </c>
      <c r="AM49" s="2" t="s">
        <v>93</v>
      </c>
    </row>
    <row r="50">
      <c r="A50" s="2" t="s">
        <v>417</v>
      </c>
      <c r="B50" s="2" t="s">
        <v>40</v>
      </c>
      <c r="C50" s="2" t="s">
        <v>40</v>
      </c>
      <c r="D50" s="2" t="s">
        <v>418</v>
      </c>
      <c r="E50" s="7" t="s">
        <v>2643</v>
      </c>
      <c r="F50" s="8" t="str">
        <f>IFERROR(__xludf.DUMMYFUNCTION("REGEXEXTRACT(E50, ""(?:[0-9]{1,2}/){2}([0-9]{4})"")
"),"2022")</f>
        <v>2022</v>
      </c>
      <c r="G50" s="2">
        <v>63801.0</v>
      </c>
      <c r="H50" s="2">
        <v>29000.0</v>
      </c>
      <c r="I50" s="2" t="s">
        <v>190</v>
      </c>
      <c r="J50" s="2" t="s">
        <v>43</v>
      </c>
      <c r="K50" s="2" t="s">
        <v>407</v>
      </c>
      <c r="L50" s="2" t="s">
        <v>192</v>
      </c>
      <c r="M50" s="2" t="s">
        <v>201</v>
      </c>
      <c r="N50" s="2" t="s">
        <v>419</v>
      </c>
      <c r="O50" s="2" t="s">
        <v>420</v>
      </c>
      <c r="P50" s="2">
        <v>7728.0</v>
      </c>
      <c r="Q50" s="2">
        <v>1.0</v>
      </c>
      <c r="R50" s="2" t="s">
        <v>421</v>
      </c>
      <c r="S50" s="2">
        <v>4500.0</v>
      </c>
      <c r="T50" s="2">
        <v>30.0</v>
      </c>
      <c r="U50" s="2" t="s">
        <v>84</v>
      </c>
      <c r="V50" s="2">
        <v>918.0</v>
      </c>
      <c r="W50" s="2" t="s">
        <v>85</v>
      </c>
      <c r="X50" s="2" t="s">
        <v>422</v>
      </c>
      <c r="Y50" s="2" t="s">
        <v>50</v>
      </c>
      <c r="Z50" s="2" t="s">
        <v>50</v>
      </c>
      <c r="AA50" s="2" t="s">
        <v>423</v>
      </c>
      <c r="AB50" s="2" t="s">
        <v>424</v>
      </c>
      <c r="AC50" s="2" t="s">
        <v>110</v>
      </c>
      <c r="AD50" s="2" t="s">
        <v>50</v>
      </c>
      <c r="AE50" s="2" t="s">
        <v>90</v>
      </c>
      <c r="AF50" s="2" t="s">
        <v>91</v>
      </c>
      <c r="AG50" s="2" t="s">
        <v>92</v>
      </c>
      <c r="AH50" s="2" t="s">
        <v>50</v>
      </c>
      <c r="AI50" s="2" t="s">
        <v>50</v>
      </c>
      <c r="AJ50" s="2" t="s">
        <v>50</v>
      </c>
      <c r="AK50" s="2" t="s">
        <v>270</v>
      </c>
      <c r="AL50" s="2" t="s">
        <v>271</v>
      </c>
      <c r="AM50" s="2" t="s">
        <v>93</v>
      </c>
    </row>
    <row r="51">
      <c r="A51" s="2" t="s">
        <v>425</v>
      </c>
      <c r="B51" s="2" t="s">
        <v>40</v>
      </c>
      <c r="C51" s="2" t="s">
        <v>40</v>
      </c>
      <c r="D51" s="2" t="s">
        <v>76</v>
      </c>
      <c r="E51" s="7" t="s">
        <v>2644</v>
      </c>
      <c r="F51" s="8" t="str">
        <f>IFERROR(__xludf.DUMMYFUNCTION("REGEXEXTRACT(E51, ""(?:[0-9]{1,2}/){2}([0-9]{4})"")
"),"2022")</f>
        <v>2022</v>
      </c>
      <c r="G51" s="2">
        <v>62280.0</v>
      </c>
      <c r="H51" s="2">
        <v>28309.0</v>
      </c>
      <c r="I51" s="2" t="s">
        <v>190</v>
      </c>
      <c r="J51" s="2" t="s">
        <v>43</v>
      </c>
      <c r="K51" s="2" t="s">
        <v>407</v>
      </c>
      <c r="L51" s="2" t="s">
        <v>192</v>
      </c>
      <c r="M51" s="2" t="s">
        <v>201</v>
      </c>
      <c r="N51" s="2" t="s">
        <v>359</v>
      </c>
      <c r="O51" s="2" t="s">
        <v>426</v>
      </c>
      <c r="P51" s="2">
        <v>7728.0</v>
      </c>
      <c r="Q51" s="2">
        <v>1.0</v>
      </c>
      <c r="R51" s="2" t="s">
        <v>427</v>
      </c>
      <c r="S51" s="2">
        <v>4500.0</v>
      </c>
      <c r="T51" s="2">
        <v>24.0</v>
      </c>
      <c r="U51" s="2" t="s">
        <v>84</v>
      </c>
      <c r="V51" s="2">
        <v>758.0</v>
      </c>
      <c r="W51" s="2" t="s">
        <v>85</v>
      </c>
      <c r="X51" s="2" t="s">
        <v>428</v>
      </c>
      <c r="Y51" s="2" t="s">
        <v>50</v>
      </c>
      <c r="Z51" s="2" t="s">
        <v>50</v>
      </c>
      <c r="AA51" s="2" t="s">
        <v>429</v>
      </c>
      <c r="AB51" s="2" t="s">
        <v>430</v>
      </c>
      <c r="AC51" s="2" t="s">
        <v>110</v>
      </c>
      <c r="AD51" s="2" t="s">
        <v>50</v>
      </c>
      <c r="AE51" s="2" t="s">
        <v>90</v>
      </c>
      <c r="AF51" s="2" t="s">
        <v>91</v>
      </c>
      <c r="AG51" s="2" t="s">
        <v>92</v>
      </c>
      <c r="AH51" s="2" t="s">
        <v>50</v>
      </c>
      <c r="AI51" s="2" t="s">
        <v>50</v>
      </c>
      <c r="AJ51" s="2" t="s">
        <v>50</v>
      </c>
      <c r="AK51" s="2" t="s">
        <v>270</v>
      </c>
      <c r="AL51" s="2" t="s">
        <v>271</v>
      </c>
      <c r="AM51" s="2" t="s">
        <v>93</v>
      </c>
    </row>
    <row r="52">
      <c r="A52" s="2" t="s">
        <v>431</v>
      </c>
      <c r="B52" s="2" t="s">
        <v>40</v>
      </c>
      <c r="C52" s="2" t="s">
        <v>40</v>
      </c>
      <c r="D52" s="2" t="s">
        <v>76</v>
      </c>
      <c r="E52" s="7" t="s">
        <v>2645</v>
      </c>
      <c r="F52" s="8" t="str">
        <f>IFERROR(__xludf.DUMMYFUNCTION("REGEXEXTRACT(E52, ""(?:[0-9]{1,2}/){2}([0-9]{4})"")
"),"2022")</f>
        <v>2022</v>
      </c>
      <c r="G52" s="2">
        <v>58664.0</v>
      </c>
      <c r="H52" s="2">
        <v>26665.0</v>
      </c>
      <c r="I52" s="2" t="s">
        <v>190</v>
      </c>
      <c r="J52" s="2" t="s">
        <v>43</v>
      </c>
      <c r="K52" s="2" t="s">
        <v>407</v>
      </c>
      <c r="L52" s="2" t="s">
        <v>192</v>
      </c>
      <c r="M52" s="2" t="s">
        <v>201</v>
      </c>
      <c r="N52" s="2" t="s">
        <v>359</v>
      </c>
      <c r="O52" s="2" t="s">
        <v>432</v>
      </c>
      <c r="P52" s="2">
        <v>7728.0</v>
      </c>
      <c r="Q52" s="2">
        <v>1.0</v>
      </c>
      <c r="R52" s="2" t="s">
        <v>433</v>
      </c>
      <c r="S52" s="2">
        <v>4500.0</v>
      </c>
      <c r="T52" s="2">
        <v>105.0</v>
      </c>
      <c r="U52" s="2" t="s">
        <v>84</v>
      </c>
      <c r="V52" s="2">
        <v>600.0</v>
      </c>
      <c r="W52" s="2" t="s">
        <v>85</v>
      </c>
      <c r="X52" s="2" t="s">
        <v>434</v>
      </c>
      <c r="Y52" s="2" t="s">
        <v>50</v>
      </c>
      <c r="Z52" s="2" t="s">
        <v>50</v>
      </c>
      <c r="AA52" s="2" t="s">
        <v>435</v>
      </c>
      <c r="AB52" s="2" t="s">
        <v>436</v>
      </c>
      <c r="AC52" s="2" t="s">
        <v>110</v>
      </c>
      <c r="AD52" s="2" t="s">
        <v>50</v>
      </c>
      <c r="AE52" s="2" t="s">
        <v>90</v>
      </c>
      <c r="AF52" s="2" t="s">
        <v>91</v>
      </c>
      <c r="AG52" s="2" t="s">
        <v>92</v>
      </c>
      <c r="AH52" s="2" t="s">
        <v>50</v>
      </c>
      <c r="AI52" s="2" t="s">
        <v>50</v>
      </c>
      <c r="AJ52" s="2" t="s">
        <v>50</v>
      </c>
      <c r="AK52" s="2" t="s">
        <v>270</v>
      </c>
      <c r="AL52" s="2" t="s">
        <v>271</v>
      </c>
      <c r="AM52" s="2" t="s">
        <v>93</v>
      </c>
    </row>
    <row r="53">
      <c r="A53" s="2" t="s">
        <v>437</v>
      </c>
      <c r="B53" s="2" t="s">
        <v>125</v>
      </c>
      <c r="C53" s="2" t="s">
        <v>40</v>
      </c>
      <c r="D53" s="2" t="s">
        <v>294</v>
      </c>
      <c r="E53" s="7" t="s">
        <v>2646</v>
      </c>
      <c r="F53" s="8" t="str">
        <f>IFERROR(__xludf.DUMMYFUNCTION("REGEXEXTRACT(E53, ""(?:[0-9]{1,2}/){2}([0-9]{4})"")
"),"2021")</f>
        <v>2021</v>
      </c>
      <c r="G53" s="2">
        <v>298800.0</v>
      </c>
      <c r="H53" s="2">
        <v>135818.0</v>
      </c>
      <c r="I53" s="2" t="s">
        <v>372</v>
      </c>
      <c r="J53" s="2" t="s">
        <v>438</v>
      </c>
      <c r="K53" s="2" t="s">
        <v>439</v>
      </c>
      <c r="L53" s="2" t="s">
        <v>375</v>
      </c>
      <c r="M53" s="2" t="s">
        <v>68</v>
      </c>
      <c r="N53" s="2" t="s">
        <v>376</v>
      </c>
      <c r="O53" s="2" t="s">
        <v>377</v>
      </c>
      <c r="P53" s="2">
        <v>7728.0</v>
      </c>
      <c r="Q53" s="2">
        <v>1.0</v>
      </c>
      <c r="R53" s="2" t="s">
        <v>378</v>
      </c>
      <c r="S53" s="2" t="s">
        <v>50</v>
      </c>
      <c r="T53" s="2">
        <v>93.0</v>
      </c>
      <c r="U53" s="2" t="s">
        <v>84</v>
      </c>
      <c r="V53" s="2">
        <v>0.0</v>
      </c>
      <c r="W53" s="2" t="s">
        <v>85</v>
      </c>
      <c r="X53" s="2" t="s">
        <v>440</v>
      </c>
      <c r="Y53" s="2" t="s">
        <v>50</v>
      </c>
      <c r="Z53" s="2" t="s">
        <v>50</v>
      </c>
      <c r="AA53" s="2">
        <v>173.0</v>
      </c>
      <c r="AB53" s="2" t="s">
        <v>50</v>
      </c>
      <c r="AC53" s="2" t="s">
        <v>380</v>
      </c>
      <c r="AD53" s="2" t="s">
        <v>50</v>
      </c>
      <c r="AE53" s="2" t="s">
        <v>381</v>
      </c>
      <c r="AF53" s="2" t="s">
        <v>50</v>
      </c>
      <c r="AG53" s="2" t="s">
        <v>50</v>
      </c>
      <c r="AH53" s="2" t="s">
        <v>50</v>
      </c>
      <c r="AI53" s="2" t="s">
        <v>50</v>
      </c>
      <c r="AJ53" s="2" t="s">
        <v>50</v>
      </c>
      <c r="AK53" s="2" t="s">
        <v>125</v>
      </c>
      <c r="AL53" s="2" t="s">
        <v>376</v>
      </c>
      <c r="AM53" s="2" t="s">
        <v>382</v>
      </c>
    </row>
    <row r="54">
      <c r="A54" s="2" t="s">
        <v>437</v>
      </c>
      <c r="B54" s="2" t="s">
        <v>125</v>
      </c>
      <c r="C54" s="2" t="s">
        <v>40</v>
      </c>
      <c r="D54" s="2" t="s">
        <v>294</v>
      </c>
      <c r="E54" s="7" t="s">
        <v>2646</v>
      </c>
      <c r="F54" s="8" t="str">
        <f>IFERROR(__xludf.DUMMYFUNCTION("REGEXEXTRACT(E54, ""(?:[0-9]{1,2}/){2}([0-9]{4})"")
"),"2021")</f>
        <v>2021</v>
      </c>
      <c r="G54" s="2">
        <v>546737.0</v>
      </c>
      <c r="H54" s="2">
        <v>248517.0</v>
      </c>
      <c r="I54" s="2" t="s">
        <v>372</v>
      </c>
      <c r="J54" s="2" t="s">
        <v>438</v>
      </c>
      <c r="K54" s="2" t="s">
        <v>439</v>
      </c>
      <c r="L54" s="2" t="s">
        <v>375</v>
      </c>
      <c r="M54" s="2" t="s">
        <v>68</v>
      </c>
      <c r="N54" s="2" t="s">
        <v>376</v>
      </c>
      <c r="O54" s="2" t="s">
        <v>377</v>
      </c>
      <c r="P54" s="2">
        <v>7728.0</v>
      </c>
      <c r="Q54" s="2">
        <v>1.0</v>
      </c>
      <c r="R54" s="2" t="s">
        <v>378</v>
      </c>
      <c r="S54" s="2" t="s">
        <v>50</v>
      </c>
      <c r="T54" s="2">
        <v>232.0</v>
      </c>
      <c r="U54" s="2" t="s">
        <v>84</v>
      </c>
      <c r="V54" s="2">
        <v>0.0</v>
      </c>
      <c r="W54" s="2" t="s">
        <v>85</v>
      </c>
      <c r="X54" s="2" t="s">
        <v>441</v>
      </c>
      <c r="Y54" s="2" t="s">
        <v>50</v>
      </c>
      <c r="Z54" s="2" t="s">
        <v>50</v>
      </c>
      <c r="AA54" s="2">
        <v>173.0</v>
      </c>
      <c r="AB54" s="2" t="s">
        <v>50</v>
      </c>
      <c r="AC54" s="2" t="s">
        <v>380</v>
      </c>
      <c r="AD54" s="2" t="s">
        <v>50</v>
      </c>
      <c r="AE54" s="2" t="s">
        <v>381</v>
      </c>
      <c r="AF54" s="2" t="s">
        <v>50</v>
      </c>
      <c r="AG54" s="2" t="s">
        <v>50</v>
      </c>
      <c r="AH54" s="2" t="s">
        <v>50</v>
      </c>
      <c r="AI54" s="2" t="s">
        <v>50</v>
      </c>
      <c r="AJ54" s="2" t="s">
        <v>50</v>
      </c>
      <c r="AK54" s="2" t="s">
        <v>125</v>
      </c>
      <c r="AL54" s="2" t="s">
        <v>376</v>
      </c>
      <c r="AM54" s="2" t="s">
        <v>382</v>
      </c>
    </row>
    <row r="55">
      <c r="A55" s="2" t="s">
        <v>442</v>
      </c>
      <c r="B55" s="2" t="s">
        <v>40</v>
      </c>
      <c r="C55" s="2" t="s">
        <v>40</v>
      </c>
      <c r="D55" s="2" t="s">
        <v>76</v>
      </c>
      <c r="E55" s="7" t="s">
        <v>2647</v>
      </c>
      <c r="F55" s="8" t="str">
        <f>IFERROR(__xludf.DUMMYFUNCTION("REGEXEXTRACT(E55, ""(?:[0-9]{1,2}/){2}([0-9]{4})"")
"),"2021")</f>
        <v>2021</v>
      </c>
      <c r="G55" s="2">
        <v>64242.0</v>
      </c>
      <c r="H55" s="2">
        <v>29201.0</v>
      </c>
      <c r="I55" s="2" t="s">
        <v>190</v>
      </c>
      <c r="J55" s="2" t="s">
        <v>43</v>
      </c>
      <c r="K55" s="2" t="s">
        <v>407</v>
      </c>
      <c r="L55" s="2" t="s">
        <v>192</v>
      </c>
      <c r="M55" s="2" t="s">
        <v>201</v>
      </c>
      <c r="N55" s="2" t="s">
        <v>359</v>
      </c>
      <c r="O55" s="2" t="s">
        <v>432</v>
      </c>
      <c r="P55" s="2">
        <v>7728.0</v>
      </c>
      <c r="Q55" s="2">
        <v>1.0</v>
      </c>
      <c r="R55" s="2" t="s">
        <v>443</v>
      </c>
      <c r="S55" s="2">
        <v>4500.0</v>
      </c>
      <c r="T55" s="2">
        <v>27.0</v>
      </c>
      <c r="U55" s="2" t="s">
        <v>84</v>
      </c>
      <c r="V55" s="2">
        <v>767.0</v>
      </c>
      <c r="W55" s="2" t="s">
        <v>85</v>
      </c>
      <c r="X55" s="2" t="s">
        <v>444</v>
      </c>
      <c r="Y55" s="2" t="s">
        <v>50</v>
      </c>
      <c r="Z55" s="2" t="s">
        <v>50</v>
      </c>
      <c r="AA55" s="2" t="s">
        <v>445</v>
      </c>
      <c r="AB55" s="2" t="s">
        <v>446</v>
      </c>
      <c r="AC55" s="2" t="s">
        <v>110</v>
      </c>
      <c r="AD55" s="2" t="s">
        <v>50</v>
      </c>
      <c r="AE55" s="2" t="s">
        <v>90</v>
      </c>
      <c r="AF55" s="2" t="s">
        <v>91</v>
      </c>
      <c r="AG55" s="2" t="s">
        <v>92</v>
      </c>
      <c r="AH55" s="2" t="s">
        <v>50</v>
      </c>
      <c r="AI55" s="2" t="s">
        <v>50</v>
      </c>
      <c r="AJ55" s="2" t="s">
        <v>50</v>
      </c>
      <c r="AK55" s="2" t="s">
        <v>270</v>
      </c>
      <c r="AL55" s="2" t="s">
        <v>271</v>
      </c>
      <c r="AM55" s="2" t="s">
        <v>93</v>
      </c>
    </row>
    <row r="56">
      <c r="A56" s="2" t="s">
        <v>447</v>
      </c>
      <c r="B56" s="2" t="s">
        <v>40</v>
      </c>
      <c r="C56" s="2" t="s">
        <v>40</v>
      </c>
      <c r="D56" s="2" t="s">
        <v>76</v>
      </c>
      <c r="E56" s="7" t="s">
        <v>2647</v>
      </c>
      <c r="F56" s="8" t="str">
        <f>IFERROR(__xludf.DUMMYFUNCTION("REGEXEXTRACT(E56, ""(?:[0-9]{1,2}/){2}([0-9]{4})"")
"),"2021")</f>
        <v>2021</v>
      </c>
      <c r="G56" s="2">
        <v>50111.0</v>
      </c>
      <c r="H56" s="2">
        <v>22778.0</v>
      </c>
      <c r="I56" s="2" t="s">
        <v>190</v>
      </c>
      <c r="J56" s="2" t="s">
        <v>43</v>
      </c>
      <c r="K56" s="2" t="s">
        <v>407</v>
      </c>
      <c r="L56" s="2" t="s">
        <v>192</v>
      </c>
      <c r="M56" s="2" t="s">
        <v>201</v>
      </c>
      <c r="N56" s="2" t="s">
        <v>359</v>
      </c>
      <c r="O56" s="2" t="s">
        <v>432</v>
      </c>
      <c r="P56" s="2">
        <v>7728.0</v>
      </c>
      <c r="Q56" s="2">
        <v>1.0</v>
      </c>
      <c r="R56" s="2" t="s">
        <v>448</v>
      </c>
      <c r="S56" s="2">
        <v>4500.0</v>
      </c>
      <c r="T56" s="2">
        <v>1370.0</v>
      </c>
      <c r="U56" s="2" t="s">
        <v>84</v>
      </c>
      <c r="V56" s="2">
        <v>540.0</v>
      </c>
      <c r="W56" s="2" t="s">
        <v>85</v>
      </c>
      <c r="X56" s="2" t="s">
        <v>449</v>
      </c>
      <c r="Y56" s="2" t="s">
        <v>50</v>
      </c>
      <c r="Z56" s="2" t="s">
        <v>50</v>
      </c>
      <c r="AA56" s="2" t="s">
        <v>445</v>
      </c>
      <c r="AB56" s="2" t="s">
        <v>450</v>
      </c>
      <c r="AC56" s="2" t="s">
        <v>110</v>
      </c>
      <c r="AD56" s="2" t="s">
        <v>50</v>
      </c>
      <c r="AE56" s="2" t="s">
        <v>90</v>
      </c>
      <c r="AF56" s="2" t="s">
        <v>91</v>
      </c>
      <c r="AG56" s="2" t="s">
        <v>92</v>
      </c>
      <c r="AH56" s="2" t="s">
        <v>50</v>
      </c>
      <c r="AI56" s="2" t="s">
        <v>50</v>
      </c>
      <c r="AJ56" s="2" t="s">
        <v>50</v>
      </c>
      <c r="AK56" s="2" t="s">
        <v>270</v>
      </c>
      <c r="AL56" s="2" t="s">
        <v>271</v>
      </c>
      <c r="AM56" s="2" t="s">
        <v>93</v>
      </c>
    </row>
    <row r="57">
      <c r="A57" s="2" t="s">
        <v>451</v>
      </c>
      <c r="B57" s="2" t="s">
        <v>40</v>
      </c>
      <c r="C57" s="2" t="s">
        <v>40</v>
      </c>
      <c r="D57" s="2" t="s">
        <v>452</v>
      </c>
      <c r="E57" s="7" t="s">
        <v>2648</v>
      </c>
      <c r="F57" s="8" t="str">
        <f>IFERROR(__xludf.DUMMYFUNCTION("REGEXEXTRACT(E57, ""(?:[0-9]{1,2}/){2}([0-9]{4})"")
"),"2021")</f>
        <v>2021</v>
      </c>
      <c r="G57" s="2">
        <v>11939.0</v>
      </c>
      <c r="H57" s="2">
        <v>5427.0</v>
      </c>
      <c r="I57" s="2" t="s">
        <v>42</v>
      </c>
      <c r="J57" s="2" t="s">
        <v>43</v>
      </c>
      <c r="K57" s="2" t="s">
        <v>453</v>
      </c>
      <c r="L57" s="2" t="s">
        <v>45</v>
      </c>
      <c r="M57" s="2" t="s">
        <v>68</v>
      </c>
      <c r="N57" s="2" t="s">
        <v>454</v>
      </c>
      <c r="O57" s="2" t="s">
        <v>455</v>
      </c>
      <c r="P57" s="2">
        <v>7728.0</v>
      </c>
      <c r="Q57" s="2">
        <v>1.0</v>
      </c>
      <c r="R57" s="2" t="s">
        <v>456</v>
      </c>
      <c r="S57" s="2">
        <v>4300.0</v>
      </c>
      <c r="T57" s="2">
        <v>2.0</v>
      </c>
      <c r="U57" s="2" t="s">
        <v>119</v>
      </c>
      <c r="V57" s="2">
        <v>0.0</v>
      </c>
      <c r="W57" s="2" t="s">
        <v>50</v>
      </c>
      <c r="X57" s="2" t="s">
        <v>457</v>
      </c>
      <c r="Y57" s="2" t="s">
        <v>53</v>
      </c>
      <c r="Z57" s="2" t="s">
        <v>458</v>
      </c>
      <c r="AA57" s="2" t="s">
        <v>459</v>
      </c>
      <c r="AB57" s="2" t="s">
        <v>460</v>
      </c>
      <c r="AC57" s="2" t="s">
        <v>269</v>
      </c>
      <c r="AD57" s="2" t="s">
        <v>50</v>
      </c>
      <c r="AE57" s="2" t="s">
        <v>58</v>
      </c>
      <c r="AF57" s="2" t="s">
        <v>59</v>
      </c>
      <c r="AG57" s="2" t="s">
        <v>60</v>
      </c>
      <c r="AH57" s="2" t="s">
        <v>61</v>
      </c>
      <c r="AI57" s="2">
        <v>10001.0</v>
      </c>
      <c r="AJ57" s="2" t="s">
        <v>62</v>
      </c>
      <c r="AK57" s="2" t="s">
        <v>40</v>
      </c>
      <c r="AL57" s="2" t="s">
        <v>461</v>
      </c>
      <c r="AM57" s="2" t="s">
        <v>64</v>
      </c>
    </row>
    <row r="58">
      <c r="A58" s="2" t="s">
        <v>462</v>
      </c>
      <c r="B58" s="2" t="s">
        <v>40</v>
      </c>
      <c r="C58" s="2" t="s">
        <v>40</v>
      </c>
      <c r="D58" s="2" t="s">
        <v>294</v>
      </c>
      <c r="E58" s="7" t="s">
        <v>2649</v>
      </c>
      <c r="F58" s="8" t="str">
        <f>IFERROR(__xludf.DUMMYFUNCTION("REGEXEXTRACT(E58, ""(?:[0-9]{1,2}/){2}([0-9]{4})"")
"),"2021")</f>
        <v>2021</v>
      </c>
      <c r="G58" s="2">
        <v>58179.0</v>
      </c>
      <c r="H58" s="2">
        <v>26445.0</v>
      </c>
      <c r="I58" s="2" t="s">
        <v>190</v>
      </c>
      <c r="J58" s="2" t="s">
        <v>43</v>
      </c>
      <c r="K58" s="2" t="s">
        <v>463</v>
      </c>
      <c r="L58" s="2" t="s">
        <v>192</v>
      </c>
      <c r="M58" s="2" t="s">
        <v>201</v>
      </c>
      <c r="N58" s="2" t="s">
        <v>359</v>
      </c>
      <c r="O58" s="2" t="s">
        <v>426</v>
      </c>
      <c r="P58" s="2">
        <v>7728.0</v>
      </c>
      <c r="Q58" s="2">
        <v>1.0</v>
      </c>
      <c r="R58" s="2" t="s">
        <v>464</v>
      </c>
      <c r="S58" s="2">
        <v>4500.0</v>
      </c>
      <c r="T58" s="2">
        <v>134.0</v>
      </c>
      <c r="U58" s="2" t="s">
        <v>84</v>
      </c>
      <c r="V58" s="2">
        <v>607.0</v>
      </c>
      <c r="W58" s="2" t="s">
        <v>85</v>
      </c>
      <c r="X58" s="2" t="s">
        <v>465</v>
      </c>
      <c r="Y58" s="2" t="s">
        <v>50</v>
      </c>
      <c r="Z58" s="2" t="s">
        <v>50</v>
      </c>
      <c r="AA58" s="2" t="s">
        <v>466</v>
      </c>
      <c r="AB58" s="2" t="s">
        <v>467</v>
      </c>
      <c r="AC58" s="2" t="s">
        <v>110</v>
      </c>
      <c r="AD58" s="2" t="s">
        <v>50</v>
      </c>
      <c r="AE58" s="2" t="s">
        <v>90</v>
      </c>
      <c r="AF58" s="2" t="s">
        <v>91</v>
      </c>
      <c r="AG58" s="2" t="s">
        <v>92</v>
      </c>
      <c r="AH58" s="2" t="s">
        <v>50</v>
      </c>
      <c r="AI58" s="2" t="s">
        <v>50</v>
      </c>
      <c r="AJ58" s="2" t="s">
        <v>50</v>
      </c>
      <c r="AK58" s="2" t="s">
        <v>270</v>
      </c>
      <c r="AL58" s="2" t="s">
        <v>271</v>
      </c>
      <c r="AM58" s="2" t="s">
        <v>93</v>
      </c>
    </row>
    <row r="59">
      <c r="A59" s="2" t="s">
        <v>468</v>
      </c>
      <c r="B59" s="2" t="s">
        <v>40</v>
      </c>
      <c r="C59" s="2" t="s">
        <v>40</v>
      </c>
      <c r="D59" s="2" t="s">
        <v>294</v>
      </c>
      <c r="E59" s="7" t="s">
        <v>2650</v>
      </c>
      <c r="F59" s="8" t="str">
        <f>IFERROR(__xludf.DUMMYFUNCTION("REGEXEXTRACT(E59, ""(?:[0-9]{1,2}/){2}([0-9]{4})"")
"),"2021")</f>
        <v>2021</v>
      </c>
      <c r="G59" s="2">
        <v>60957.0</v>
      </c>
      <c r="H59" s="2">
        <v>27708.0</v>
      </c>
      <c r="I59" s="2" t="s">
        <v>190</v>
      </c>
      <c r="J59" s="2" t="s">
        <v>43</v>
      </c>
      <c r="K59" s="2" t="s">
        <v>463</v>
      </c>
      <c r="L59" s="2" t="s">
        <v>192</v>
      </c>
      <c r="M59" s="2" t="s">
        <v>201</v>
      </c>
      <c r="N59" s="2" t="s">
        <v>359</v>
      </c>
      <c r="O59" s="2" t="s">
        <v>426</v>
      </c>
      <c r="P59" s="2">
        <v>7728.0</v>
      </c>
      <c r="Q59" s="2">
        <v>1.0</v>
      </c>
      <c r="R59" s="2" t="s">
        <v>469</v>
      </c>
      <c r="S59" s="2">
        <v>4500.0</v>
      </c>
      <c r="T59" s="2">
        <v>232.0</v>
      </c>
      <c r="U59" s="2" t="s">
        <v>84</v>
      </c>
      <c r="V59" s="2">
        <v>613.0</v>
      </c>
      <c r="W59" s="2" t="s">
        <v>85</v>
      </c>
      <c r="X59" s="2" t="s">
        <v>470</v>
      </c>
      <c r="Y59" s="2" t="s">
        <v>50</v>
      </c>
      <c r="Z59" s="2" t="s">
        <v>50</v>
      </c>
      <c r="AA59" s="2" t="s">
        <v>471</v>
      </c>
      <c r="AB59" s="2" t="s">
        <v>472</v>
      </c>
      <c r="AC59" s="2" t="s">
        <v>110</v>
      </c>
      <c r="AD59" s="2" t="s">
        <v>50</v>
      </c>
      <c r="AE59" s="2" t="s">
        <v>90</v>
      </c>
      <c r="AF59" s="2" t="s">
        <v>91</v>
      </c>
      <c r="AG59" s="2" t="s">
        <v>92</v>
      </c>
      <c r="AH59" s="2" t="s">
        <v>50</v>
      </c>
      <c r="AI59" s="2" t="s">
        <v>50</v>
      </c>
      <c r="AJ59" s="2" t="s">
        <v>50</v>
      </c>
      <c r="AK59" s="2" t="s">
        <v>270</v>
      </c>
      <c r="AL59" s="2" t="s">
        <v>271</v>
      </c>
      <c r="AM59" s="2" t="s">
        <v>93</v>
      </c>
    </row>
    <row r="60">
      <c r="A60" s="2" t="s">
        <v>473</v>
      </c>
      <c r="B60" s="2" t="s">
        <v>40</v>
      </c>
      <c r="C60" s="2" t="s">
        <v>40</v>
      </c>
      <c r="D60" s="2" t="s">
        <v>76</v>
      </c>
      <c r="E60" s="7" t="s">
        <v>2651</v>
      </c>
      <c r="F60" s="8" t="str">
        <f>IFERROR(__xludf.DUMMYFUNCTION("REGEXEXTRACT(E60, ""(?:[0-9]{1,2}/){2}([0-9]{4})"")
"),"2021")</f>
        <v>2021</v>
      </c>
      <c r="G60" s="2">
        <v>62148.0</v>
      </c>
      <c r="H60" s="2">
        <v>28249.0</v>
      </c>
      <c r="I60" s="2" t="s">
        <v>190</v>
      </c>
      <c r="J60" s="2" t="s">
        <v>43</v>
      </c>
      <c r="K60" s="2" t="s">
        <v>463</v>
      </c>
      <c r="L60" s="2" t="s">
        <v>192</v>
      </c>
      <c r="M60" s="2" t="s">
        <v>201</v>
      </c>
      <c r="N60" s="2" t="s">
        <v>474</v>
      </c>
      <c r="O60" s="2" t="s">
        <v>426</v>
      </c>
      <c r="P60" s="2">
        <v>7728.0</v>
      </c>
      <c r="Q60" s="2">
        <v>1.0</v>
      </c>
      <c r="R60" s="2" t="s">
        <v>475</v>
      </c>
      <c r="S60" s="2">
        <v>4500.0</v>
      </c>
      <c r="T60" s="2">
        <v>110.0</v>
      </c>
      <c r="U60" s="2" t="s">
        <v>84</v>
      </c>
      <c r="V60" s="2">
        <v>616.0</v>
      </c>
      <c r="W60" s="2" t="s">
        <v>85</v>
      </c>
      <c r="X60" s="2" t="s">
        <v>476</v>
      </c>
      <c r="Y60" s="2" t="s">
        <v>50</v>
      </c>
      <c r="Z60" s="2" t="s">
        <v>50</v>
      </c>
      <c r="AA60" s="2" t="s">
        <v>477</v>
      </c>
      <c r="AB60" s="2" t="s">
        <v>478</v>
      </c>
      <c r="AC60" s="2" t="s">
        <v>102</v>
      </c>
      <c r="AD60" s="2" t="s">
        <v>50</v>
      </c>
      <c r="AE60" s="2" t="s">
        <v>90</v>
      </c>
      <c r="AF60" s="2" t="s">
        <v>91</v>
      </c>
      <c r="AG60" s="2" t="s">
        <v>92</v>
      </c>
      <c r="AH60" s="2" t="s">
        <v>50</v>
      </c>
      <c r="AI60" s="2" t="s">
        <v>50</v>
      </c>
      <c r="AJ60" s="2" t="s">
        <v>50</v>
      </c>
      <c r="AK60" s="2" t="s">
        <v>270</v>
      </c>
      <c r="AL60" s="2" t="s">
        <v>271</v>
      </c>
      <c r="AM60" s="2" t="s">
        <v>93</v>
      </c>
    </row>
    <row r="61">
      <c r="A61" s="2" t="s">
        <v>437</v>
      </c>
      <c r="B61" s="2" t="s">
        <v>125</v>
      </c>
      <c r="C61" s="2" t="s">
        <v>40</v>
      </c>
      <c r="D61" s="2" t="s">
        <v>294</v>
      </c>
      <c r="E61" s="7" t="s">
        <v>2652</v>
      </c>
      <c r="F61" s="8" t="str">
        <f>IFERROR(__xludf.DUMMYFUNCTION("REGEXEXTRACT(E61, ""(?:[0-9]{1,2}/){2}([0-9]{4})"")
"),"2021")</f>
        <v>2021</v>
      </c>
      <c r="G61" s="2">
        <v>546737.0</v>
      </c>
      <c r="H61" s="2">
        <v>248517.0</v>
      </c>
      <c r="I61" s="2" t="s">
        <v>372</v>
      </c>
      <c r="J61" s="2" t="s">
        <v>479</v>
      </c>
      <c r="K61" s="2" t="s">
        <v>480</v>
      </c>
      <c r="L61" s="2" t="s">
        <v>375</v>
      </c>
      <c r="M61" s="2" t="s">
        <v>481</v>
      </c>
      <c r="N61" s="2" t="s">
        <v>376</v>
      </c>
      <c r="O61" s="2" t="s">
        <v>377</v>
      </c>
      <c r="P61" s="2">
        <v>7728.0</v>
      </c>
      <c r="Q61" s="2">
        <v>1.0</v>
      </c>
      <c r="R61" s="2" t="s">
        <v>378</v>
      </c>
      <c r="S61" s="2" t="s">
        <v>50</v>
      </c>
      <c r="T61" s="2">
        <v>232.0</v>
      </c>
      <c r="U61" s="2" t="s">
        <v>84</v>
      </c>
      <c r="V61" s="2">
        <v>0.0</v>
      </c>
      <c r="W61" s="2" t="s">
        <v>85</v>
      </c>
      <c r="X61" s="2" t="s">
        <v>482</v>
      </c>
      <c r="Y61" s="2" t="s">
        <v>50</v>
      </c>
      <c r="Z61" s="2" t="s">
        <v>50</v>
      </c>
      <c r="AA61" s="2">
        <v>190.0</v>
      </c>
      <c r="AB61" s="2" t="s">
        <v>50</v>
      </c>
      <c r="AC61" s="2" t="s">
        <v>380</v>
      </c>
      <c r="AD61" s="2" t="s">
        <v>50</v>
      </c>
      <c r="AE61" s="2" t="s">
        <v>381</v>
      </c>
      <c r="AF61" s="2" t="s">
        <v>50</v>
      </c>
      <c r="AG61" s="2" t="s">
        <v>50</v>
      </c>
      <c r="AH61" s="2" t="s">
        <v>50</v>
      </c>
      <c r="AI61" s="2" t="s">
        <v>50</v>
      </c>
      <c r="AJ61" s="2" t="s">
        <v>50</v>
      </c>
      <c r="AK61" s="2" t="s">
        <v>125</v>
      </c>
      <c r="AL61" s="2" t="s">
        <v>376</v>
      </c>
      <c r="AM61" s="2" t="s">
        <v>382</v>
      </c>
    </row>
    <row r="62">
      <c r="A62" s="2" t="s">
        <v>483</v>
      </c>
      <c r="B62" s="2" t="s">
        <v>40</v>
      </c>
      <c r="C62" s="2" t="s">
        <v>40</v>
      </c>
      <c r="D62" s="2" t="s">
        <v>418</v>
      </c>
      <c r="E62" s="7" t="s">
        <v>2653</v>
      </c>
      <c r="F62" s="8" t="str">
        <f>IFERROR(__xludf.DUMMYFUNCTION("REGEXEXTRACT(E62, ""(?:[0-9]{1,2}/){2}([0-9]{4})"")
"),"2021")</f>
        <v>2021</v>
      </c>
      <c r="G62" s="2">
        <v>55446.0</v>
      </c>
      <c r="H62" s="2">
        <v>25203.0</v>
      </c>
      <c r="I62" s="2" t="s">
        <v>190</v>
      </c>
      <c r="J62" s="2" t="s">
        <v>43</v>
      </c>
      <c r="K62" s="2" t="s">
        <v>463</v>
      </c>
      <c r="L62" s="2" t="s">
        <v>192</v>
      </c>
      <c r="M62" s="2" t="s">
        <v>201</v>
      </c>
      <c r="N62" s="2" t="s">
        <v>484</v>
      </c>
      <c r="O62" s="2" t="s">
        <v>420</v>
      </c>
      <c r="P62" s="2">
        <v>7728.0</v>
      </c>
      <c r="Q62" s="2">
        <v>1.0</v>
      </c>
      <c r="R62" s="2" t="s">
        <v>485</v>
      </c>
      <c r="S62" s="2">
        <v>4500.0</v>
      </c>
      <c r="T62" s="2">
        <v>38.0</v>
      </c>
      <c r="U62" s="2" t="s">
        <v>84</v>
      </c>
      <c r="V62" s="2">
        <v>759.0</v>
      </c>
      <c r="W62" s="2" t="s">
        <v>85</v>
      </c>
      <c r="X62" s="2" t="s">
        <v>486</v>
      </c>
      <c r="Y62" s="2" t="s">
        <v>50</v>
      </c>
      <c r="Z62" s="2" t="s">
        <v>50</v>
      </c>
      <c r="AA62" s="2" t="s">
        <v>487</v>
      </c>
      <c r="AB62" s="2" t="s">
        <v>488</v>
      </c>
      <c r="AC62" s="2" t="s">
        <v>102</v>
      </c>
      <c r="AD62" s="2" t="s">
        <v>50</v>
      </c>
      <c r="AE62" s="2" t="s">
        <v>90</v>
      </c>
      <c r="AF62" s="2" t="s">
        <v>91</v>
      </c>
      <c r="AG62" s="2" t="s">
        <v>92</v>
      </c>
      <c r="AH62" s="2" t="s">
        <v>50</v>
      </c>
      <c r="AI62" s="2" t="s">
        <v>50</v>
      </c>
      <c r="AJ62" s="2" t="s">
        <v>50</v>
      </c>
      <c r="AK62" s="2" t="s">
        <v>270</v>
      </c>
      <c r="AL62" s="2" t="s">
        <v>271</v>
      </c>
      <c r="AM62" s="2" t="s">
        <v>93</v>
      </c>
    </row>
    <row r="63">
      <c r="A63" s="2" t="s">
        <v>489</v>
      </c>
      <c r="B63" s="2" t="s">
        <v>490</v>
      </c>
      <c r="C63" s="2" t="s">
        <v>40</v>
      </c>
      <c r="D63" s="2" t="s">
        <v>76</v>
      </c>
      <c r="E63" s="7" t="s">
        <v>2654</v>
      </c>
      <c r="F63" s="8" t="str">
        <f>IFERROR(__xludf.DUMMYFUNCTION("REGEXEXTRACT(E63, ""(?:[0-9]{1,2}/){2}([0-9]{4})"")
"),"2021")</f>
        <v>2021</v>
      </c>
      <c r="G63" s="2">
        <v>139698.0</v>
      </c>
      <c r="H63" s="2">
        <v>63499.0</v>
      </c>
      <c r="I63" s="2" t="s">
        <v>491</v>
      </c>
      <c r="J63" s="2" t="s">
        <v>492</v>
      </c>
      <c r="K63" s="2" t="s">
        <v>493</v>
      </c>
      <c r="L63" s="2" t="s">
        <v>375</v>
      </c>
      <c r="M63" s="2" t="s">
        <v>494</v>
      </c>
      <c r="N63" s="2" t="s">
        <v>495</v>
      </c>
      <c r="O63" s="2" t="s">
        <v>377</v>
      </c>
      <c r="P63" s="2">
        <v>7728.0</v>
      </c>
      <c r="Q63" s="2">
        <v>1.0</v>
      </c>
      <c r="R63" s="2" t="s">
        <v>378</v>
      </c>
      <c r="S63" s="2" t="s">
        <v>50</v>
      </c>
      <c r="T63" s="2">
        <v>40.0</v>
      </c>
      <c r="U63" s="2" t="s">
        <v>84</v>
      </c>
      <c r="V63" s="2">
        <v>0.0</v>
      </c>
      <c r="W63" s="2" t="s">
        <v>496</v>
      </c>
      <c r="X63" s="2" t="s">
        <v>497</v>
      </c>
      <c r="Y63" s="2" t="s">
        <v>50</v>
      </c>
      <c r="Z63" s="2" t="s">
        <v>50</v>
      </c>
      <c r="AA63" s="2">
        <v>2663.0</v>
      </c>
      <c r="AB63" s="2" t="s">
        <v>50</v>
      </c>
      <c r="AC63" s="2" t="s">
        <v>188</v>
      </c>
      <c r="AD63" s="2" t="s">
        <v>50</v>
      </c>
      <c r="AE63" s="2" t="s">
        <v>498</v>
      </c>
      <c r="AF63" s="2" t="s">
        <v>499</v>
      </c>
      <c r="AG63" s="2" t="s">
        <v>500</v>
      </c>
      <c r="AH63" s="2" t="s">
        <v>501</v>
      </c>
      <c r="AI63" s="2">
        <v>77060.0</v>
      </c>
      <c r="AJ63" s="2" t="s">
        <v>502</v>
      </c>
      <c r="AK63" s="2" t="s">
        <v>490</v>
      </c>
      <c r="AL63" s="2" t="s">
        <v>503</v>
      </c>
      <c r="AM63" s="2" t="s">
        <v>504</v>
      </c>
    </row>
    <row r="64">
      <c r="A64" s="2" t="s">
        <v>505</v>
      </c>
      <c r="B64" s="2" t="s">
        <v>40</v>
      </c>
      <c r="C64" s="2" t="s">
        <v>40</v>
      </c>
      <c r="D64" s="2" t="s">
        <v>452</v>
      </c>
      <c r="E64" s="7" t="s">
        <v>2655</v>
      </c>
      <c r="F64" s="8" t="str">
        <f>IFERROR(__xludf.DUMMYFUNCTION("REGEXEXTRACT(E64, ""(?:[0-9]{1,2}/){2}([0-9]{4})"")
"),"2021")</f>
        <v>2021</v>
      </c>
      <c r="G64" s="2">
        <v>36549.0</v>
      </c>
      <c r="H64" s="2">
        <v>16613.0</v>
      </c>
      <c r="I64" s="2" t="s">
        <v>42</v>
      </c>
      <c r="J64" s="2" t="s">
        <v>43</v>
      </c>
      <c r="K64" s="2" t="s">
        <v>506</v>
      </c>
      <c r="L64" s="2" t="s">
        <v>45</v>
      </c>
      <c r="M64" s="2" t="s">
        <v>68</v>
      </c>
      <c r="N64" s="2" t="s">
        <v>454</v>
      </c>
      <c r="O64" s="2" t="s">
        <v>455</v>
      </c>
      <c r="P64" s="2">
        <v>7728.0</v>
      </c>
      <c r="Q64" s="2">
        <v>1.0</v>
      </c>
      <c r="R64" s="2" t="s">
        <v>507</v>
      </c>
      <c r="S64" s="2" t="s">
        <v>50</v>
      </c>
      <c r="T64" s="2">
        <v>130.0</v>
      </c>
      <c r="U64" s="2" t="s">
        <v>51</v>
      </c>
      <c r="V64" s="2">
        <v>0.0</v>
      </c>
      <c r="W64" s="2" t="s">
        <v>50</v>
      </c>
      <c r="X64" s="2" t="s">
        <v>508</v>
      </c>
      <c r="Y64" s="2" t="s">
        <v>53</v>
      </c>
      <c r="Z64" s="2" t="s">
        <v>509</v>
      </c>
      <c r="AA64" s="2" t="s">
        <v>315</v>
      </c>
      <c r="AB64" s="2">
        <v>8224.0</v>
      </c>
      <c r="AC64" s="2" t="s">
        <v>510</v>
      </c>
      <c r="AD64" s="2" t="s">
        <v>50</v>
      </c>
      <c r="AE64" s="2" t="s">
        <v>58</v>
      </c>
      <c r="AF64" s="2" t="s">
        <v>59</v>
      </c>
      <c r="AG64" s="2" t="s">
        <v>60</v>
      </c>
      <c r="AH64" s="2" t="s">
        <v>61</v>
      </c>
      <c r="AI64" s="2">
        <v>10001.0</v>
      </c>
      <c r="AJ64" s="2" t="s">
        <v>62</v>
      </c>
      <c r="AK64" s="2" t="s">
        <v>40</v>
      </c>
      <c r="AL64" s="2" t="s">
        <v>461</v>
      </c>
      <c r="AM64" s="2" t="s">
        <v>64</v>
      </c>
    </row>
    <row r="65">
      <c r="A65" s="2" t="s">
        <v>511</v>
      </c>
      <c r="B65" s="2" t="s">
        <v>40</v>
      </c>
      <c r="C65" s="2" t="s">
        <v>40</v>
      </c>
      <c r="D65" s="2" t="s">
        <v>294</v>
      </c>
      <c r="E65" s="7" t="s">
        <v>2656</v>
      </c>
      <c r="F65" s="8" t="str">
        <f>IFERROR(__xludf.DUMMYFUNCTION("REGEXEXTRACT(E65, ""(?:[0-9]{1,2}/){2}([0-9]{4})"")
"),"2021")</f>
        <v>2021</v>
      </c>
      <c r="G65" s="2">
        <v>60979.0</v>
      </c>
      <c r="H65" s="2">
        <v>27718.0</v>
      </c>
      <c r="I65" s="2" t="s">
        <v>190</v>
      </c>
      <c r="J65" s="2" t="s">
        <v>43</v>
      </c>
      <c r="K65" s="2" t="s">
        <v>463</v>
      </c>
      <c r="L65" s="2" t="s">
        <v>192</v>
      </c>
      <c r="M65" s="2" t="s">
        <v>201</v>
      </c>
      <c r="N65" s="2" t="s">
        <v>474</v>
      </c>
      <c r="O65" s="2" t="s">
        <v>426</v>
      </c>
      <c r="P65" s="2">
        <v>7728.0</v>
      </c>
      <c r="Q65" s="2">
        <v>1.0</v>
      </c>
      <c r="R65" s="2" t="s">
        <v>512</v>
      </c>
      <c r="S65" s="2">
        <v>4500.0</v>
      </c>
      <c r="T65" s="2">
        <v>216.0</v>
      </c>
      <c r="U65" s="2" t="s">
        <v>84</v>
      </c>
      <c r="V65" s="2">
        <v>609.0</v>
      </c>
      <c r="W65" s="2" t="s">
        <v>85</v>
      </c>
      <c r="X65" s="2" t="s">
        <v>513</v>
      </c>
      <c r="Y65" s="2" t="s">
        <v>50</v>
      </c>
      <c r="Z65" s="2" t="s">
        <v>50</v>
      </c>
      <c r="AA65" s="2" t="s">
        <v>514</v>
      </c>
      <c r="AB65" s="2" t="s">
        <v>515</v>
      </c>
      <c r="AC65" s="2" t="s">
        <v>102</v>
      </c>
      <c r="AD65" s="2" t="s">
        <v>50</v>
      </c>
      <c r="AE65" s="2" t="s">
        <v>90</v>
      </c>
      <c r="AF65" s="2" t="s">
        <v>91</v>
      </c>
      <c r="AG65" s="2" t="s">
        <v>92</v>
      </c>
      <c r="AH65" s="2" t="s">
        <v>50</v>
      </c>
      <c r="AI65" s="2" t="s">
        <v>50</v>
      </c>
      <c r="AJ65" s="2" t="s">
        <v>50</v>
      </c>
      <c r="AK65" s="2" t="s">
        <v>270</v>
      </c>
      <c r="AL65" s="2" t="s">
        <v>271</v>
      </c>
      <c r="AM65" s="2" t="s">
        <v>93</v>
      </c>
    </row>
    <row r="66">
      <c r="A66" s="2" t="s">
        <v>516</v>
      </c>
      <c r="B66" s="2" t="s">
        <v>40</v>
      </c>
      <c r="C66" s="2" t="s">
        <v>40</v>
      </c>
      <c r="D66" s="2" t="s">
        <v>294</v>
      </c>
      <c r="E66" s="7" t="s">
        <v>2657</v>
      </c>
      <c r="F66" s="8" t="str">
        <f>IFERROR(__xludf.DUMMYFUNCTION("REGEXEXTRACT(E66, ""(?:[0-9]{1,2}/){2}([0-9]{4})"")
"),"2021")</f>
        <v>2021</v>
      </c>
      <c r="G66" s="2">
        <v>60649.0</v>
      </c>
      <c r="H66" s="2">
        <v>27568.0</v>
      </c>
      <c r="I66" s="2" t="s">
        <v>190</v>
      </c>
      <c r="J66" s="2" t="s">
        <v>43</v>
      </c>
      <c r="K66" s="2" t="s">
        <v>463</v>
      </c>
      <c r="L66" s="2" t="s">
        <v>192</v>
      </c>
      <c r="M66" s="2" t="s">
        <v>201</v>
      </c>
      <c r="N66" s="2" t="s">
        <v>359</v>
      </c>
      <c r="O66" s="2" t="s">
        <v>366</v>
      </c>
      <c r="P66" s="2">
        <v>7728.0</v>
      </c>
      <c r="Q66" s="2">
        <v>1.0</v>
      </c>
      <c r="R66" s="2" t="s">
        <v>517</v>
      </c>
      <c r="S66" s="2">
        <v>4500.0</v>
      </c>
      <c r="T66" s="2">
        <v>22.0</v>
      </c>
      <c r="U66" s="2" t="s">
        <v>84</v>
      </c>
      <c r="V66" s="2">
        <v>609.0</v>
      </c>
      <c r="W66" s="2" t="s">
        <v>85</v>
      </c>
      <c r="X66" s="2" t="s">
        <v>518</v>
      </c>
      <c r="Y66" s="2" t="s">
        <v>50</v>
      </c>
      <c r="Z66" s="2" t="s">
        <v>50</v>
      </c>
      <c r="AA66" s="2" t="s">
        <v>519</v>
      </c>
      <c r="AB66" s="2" t="s">
        <v>520</v>
      </c>
      <c r="AC66" s="2" t="s">
        <v>102</v>
      </c>
      <c r="AD66" s="2" t="s">
        <v>50</v>
      </c>
      <c r="AE66" s="2" t="s">
        <v>90</v>
      </c>
      <c r="AF66" s="2" t="s">
        <v>91</v>
      </c>
      <c r="AG66" s="2" t="s">
        <v>92</v>
      </c>
      <c r="AH66" s="2" t="s">
        <v>50</v>
      </c>
      <c r="AI66" s="2" t="s">
        <v>50</v>
      </c>
      <c r="AJ66" s="2" t="s">
        <v>50</v>
      </c>
      <c r="AK66" s="2" t="s">
        <v>270</v>
      </c>
      <c r="AL66" s="2" t="s">
        <v>271</v>
      </c>
      <c r="AM66" s="2" t="s">
        <v>93</v>
      </c>
    </row>
    <row r="67">
      <c r="A67" s="2" t="s">
        <v>521</v>
      </c>
      <c r="B67" s="2" t="s">
        <v>40</v>
      </c>
      <c r="C67" s="2" t="s">
        <v>40</v>
      </c>
      <c r="D67" s="2" t="s">
        <v>522</v>
      </c>
      <c r="E67" s="7" t="s">
        <v>2658</v>
      </c>
      <c r="F67" s="8" t="str">
        <f>IFERROR(__xludf.DUMMYFUNCTION("REGEXEXTRACT(E67, ""(?:[0-9]{1,2}/){2}([0-9]{4})"")
"),"2021")</f>
        <v>2021</v>
      </c>
      <c r="G67" s="2">
        <v>59987.0</v>
      </c>
      <c r="H67" s="2">
        <v>27267.0</v>
      </c>
      <c r="I67" s="2" t="s">
        <v>190</v>
      </c>
      <c r="J67" s="2" t="s">
        <v>43</v>
      </c>
      <c r="K67" s="2" t="s">
        <v>523</v>
      </c>
      <c r="L67" s="2" t="s">
        <v>192</v>
      </c>
      <c r="M67" s="2" t="s">
        <v>201</v>
      </c>
      <c r="N67" s="2" t="s">
        <v>484</v>
      </c>
      <c r="O67" s="2" t="s">
        <v>524</v>
      </c>
      <c r="P67" s="2">
        <v>7728.0</v>
      </c>
      <c r="Q67" s="2">
        <v>1.0</v>
      </c>
      <c r="R67" s="2" t="s">
        <v>525</v>
      </c>
      <c r="S67" s="2">
        <v>4500.0</v>
      </c>
      <c r="T67" s="2">
        <v>40.0</v>
      </c>
      <c r="U67" s="2" t="s">
        <v>84</v>
      </c>
      <c r="V67" s="2">
        <v>747.0</v>
      </c>
      <c r="W67" s="2" t="s">
        <v>85</v>
      </c>
      <c r="X67" s="2" t="s">
        <v>526</v>
      </c>
      <c r="Y67" s="2" t="s">
        <v>50</v>
      </c>
      <c r="Z67" s="2" t="s">
        <v>50</v>
      </c>
      <c r="AA67" s="2" t="s">
        <v>527</v>
      </c>
      <c r="AB67" s="2" t="s">
        <v>528</v>
      </c>
      <c r="AC67" s="2" t="s">
        <v>110</v>
      </c>
      <c r="AD67" s="2" t="s">
        <v>50</v>
      </c>
      <c r="AE67" s="2" t="s">
        <v>90</v>
      </c>
      <c r="AF67" s="2" t="s">
        <v>91</v>
      </c>
      <c r="AG67" s="2" t="s">
        <v>92</v>
      </c>
      <c r="AH67" s="2" t="s">
        <v>50</v>
      </c>
      <c r="AI67" s="2" t="s">
        <v>50</v>
      </c>
      <c r="AJ67" s="2" t="s">
        <v>50</v>
      </c>
      <c r="AK67" s="2" t="s">
        <v>270</v>
      </c>
      <c r="AL67" s="2" t="s">
        <v>271</v>
      </c>
      <c r="AM67" s="2" t="s">
        <v>93</v>
      </c>
    </row>
    <row r="68">
      <c r="A68" s="2" t="s">
        <v>529</v>
      </c>
      <c r="B68" s="2" t="s">
        <v>40</v>
      </c>
      <c r="C68" s="2" t="s">
        <v>40</v>
      </c>
      <c r="D68" s="2" t="s">
        <v>452</v>
      </c>
      <c r="E68" s="7" t="s">
        <v>2659</v>
      </c>
      <c r="F68" s="8" t="str">
        <f>IFERROR(__xludf.DUMMYFUNCTION("REGEXEXTRACT(E68, ""(?:[0-9]{1,2}/){2}([0-9]{4})"")
"),"2021")</f>
        <v>2021</v>
      </c>
      <c r="G68" s="2">
        <v>46688.0</v>
      </c>
      <c r="H68" s="2">
        <v>21222.0</v>
      </c>
      <c r="I68" s="2" t="s">
        <v>42</v>
      </c>
      <c r="J68" s="2" t="s">
        <v>43</v>
      </c>
      <c r="K68" s="2" t="s">
        <v>530</v>
      </c>
      <c r="L68" s="2" t="s">
        <v>45</v>
      </c>
      <c r="M68" s="2" t="s">
        <v>68</v>
      </c>
      <c r="N68" s="2" t="s">
        <v>454</v>
      </c>
      <c r="O68" s="2" t="s">
        <v>455</v>
      </c>
      <c r="P68" s="2">
        <v>7728.0</v>
      </c>
      <c r="Q68" s="2">
        <v>1.0</v>
      </c>
      <c r="R68" s="2" t="s">
        <v>531</v>
      </c>
      <c r="S68" s="2">
        <v>4510.0</v>
      </c>
      <c r="T68" s="2">
        <v>9.0</v>
      </c>
      <c r="U68" s="2" t="s">
        <v>84</v>
      </c>
      <c r="V68" s="2">
        <v>0.0</v>
      </c>
      <c r="W68" s="2" t="s">
        <v>50</v>
      </c>
      <c r="X68" s="2" t="s">
        <v>532</v>
      </c>
      <c r="Y68" s="2" t="s">
        <v>53</v>
      </c>
      <c r="Z68" s="2" t="s">
        <v>533</v>
      </c>
      <c r="AA68" s="2" t="s">
        <v>534</v>
      </c>
      <c r="AB68" s="2" t="s">
        <v>535</v>
      </c>
      <c r="AC68" s="2" t="s">
        <v>536</v>
      </c>
      <c r="AD68" s="2" t="s">
        <v>50</v>
      </c>
      <c r="AE68" s="2" t="s">
        <v>58</v>
      </c>
      <c r="AF68" s="2" t="s">
        <v>59</v>
      </c>
      <c r="AG68" s="2" t="s">
        <v>60</v>
      </c>
      <c r="AH68" s="2" t="s">
        <v>61</v>
      </c>
      <c r="AI68" s="2">
        <v>10001.0</v>
      </c>
      <c r="AJ68" s="2" t="s">
        <v>62</v>
      </c>
      <c r="AK68" s="2" t="s">
        <v>40</v>
      </c>
      <c r="AL68" s="2" t="s">
        <v>461</v>
      </c>
      <c r="AM68" s="2" t="s">
        <v>64</v>
      </c>
    </row>
    <row r="69">
      <c r="A69" s="2" t="s">
        <v>451</v>
      </c>
      <c r="B69" s="2" t="s">
        <v>40</v>
      </c>
      <c r="C69" s="2" t="s">
        <v>40</v>
      </c>
      <c r="D69" s="2" t="s">
        <v>452</v>
      </c>
      <c r="E69" s="7" t="s">
        <v>2659</v>
      </c>
      <c r="F69" s="8" t="str">
        <f>IFERROR(__xludf.DUMMYFUNCTION("REGEXEXTRACT(E69, ""(?:[0-9]{1,2}/){2}([0-9]{4})"")
"),"2021")</f>
        <v>2021</v>
      </c>
      <c r="G69" s="2">
        <v>51590.0</v>
      </c>
      <c r="H69" s="2">
        <v>23450.0</v>
      </c>
      <c r="I69" s="2" t="s">
        <v>42</v>
      </c>
      <c r="J69" s="2" t="s">
        <v>43</v>
      </c>
      <c r="K69" s="2" t="s">
        <v>530</v>
      </c>
      <c r="L69" s="2" t="s">
        <v>45</v>
      </c>
      <c r="M69" s="2" t="s">
        <v>68</v>
      </c>
      <c r="N69" s="2" t="s">
        <v>454</v>
      </c>
      <c r="O69" s="2" t="s">
        <v>455</v>
      </c>
      <c r="P69" s="2">
        <v>7728.0</v>
      </c>
      <c r="Q69" s="2">
        <v>1.0</v>
      </c>
      <c r="R69" s="2" t="s">
        <v>537</v>
      </c>
      <c r="S69" s="2">
        <v>4510.0</v>
      </c>
      <c r="T69" s="2">
        <v>10.0</v>
      </c>
      <c r="U69" s="2" t="s">
        <v>84</v>
      </c>
      <c r="V69" s="2">
        <v>0.0</v>
      </c>
      <c r="W69" s="2" t="s">
        <v>50</v>
      </c>
      <c r="X69" s="2" t="s">
        <v>538</v>
      </c>
      <c r="Y69" s="2" t="s">
        <v>53</v>
      </c>
      <c r="Z69" s="2" t="s">
        <v>539</v>
      </c>
      <c r="AA69" s="2" t="s">
        <v>534</v>
      </c>
      <c r="AB69" s="2" t="s">
        <v>540</v>
      </c>
      <c r="AC69" s="2" t="s">
        <v>536</v>
      </c>
      <c r="AD69" s="2" t="s">
        <v>50</v>
      </c>
      <c r="AE69" s="2" t="s">
        <v>58</v>
      </c>
      <c r="AF69" s="2" t="s">
        <v>59</v>
      </c>
      <c r="AG69" s="2" t="s">
        <v>60</v>
      </c>
      <c r="AH69" s="2" t="s">
        <v>61</v>
      </c>
      <c r="AI69" s="2">
        <v>10001.0</v>
      </c>
      <c r="AJ69" s="2" t="s">
        <v>62</v>
      </c>
      <c r="AK69" s="2" t="s">
        <v>40</v>
      </c>
      <c r="AL69" s="2" t="s">
        <v>461</v>
      </c>
      <c r="AM69" s="2" t="s">
        <v>64</v>
      </c>
    </row>
    <row r="70">
      <c r="A70" s="2" t="s">
        <v>505</v>
      </c>
      <c r="B70" s="2" t="s">
        <v>40</v>
      </c>
      <c r="C70" s="2" t="s">
        <v>40</v>
      </c>
      <c r="D70" s="2" t="s">
        <v>452</v>
      </c>
      <c r="E70" s="7" t="s">
        <v>2659</v>
      </c>
      <c r="F70" s="8" t="str">
        <f>IFERROR(__xludf.DUMMYFUNCTION("REGEXEXTRACT(E70, ""(?:[0-9]{1,2}/){2}([0-9]{4})"")
"),"2021")</f>
        <v>2021</v>
      </c>
      <c r="G70" s="2">
        <v>51876.0</v>
      </c>
      <c r="H70" s="2">
        <v>23580.0</v>
      </c>
      <c r="I70" s="2" t="s">
        <v>42</v>
      </c>
      <c r="J70" s="2" t="s">
        <v>43</v>
      </c>
      <c r="K70" s="2" t="s">
        <v>530</v>
      </c>
      <c r="L70" s="2" t="s">
        <v>45</v>
      </c>
      <c r="M70" s="2" t="s">
        <v>68</v>
      </c>
      <c r="N70" s="2" t="s">
        <v>454</v>
      </c>
      <c r="O70" s="2" t="s">
        <v>455</v>
      </c>
      <c r="P70" s="2">
        <v>7728.0</v>
      </c>
      <c r="Q70" s="2">
        <v>1.0</v>
      </c>
      <c r="R70" s="2" t="s">
        <v>541</v>
      </c>
      <c r="S70" s="2">
        <v>4510.0</v>
      </c>
      <c r="T70" s="2">
        <v>9.0</v>
      </c>
      <c r="U70" s="2" t="s">
        <v>84</v>
      </c>
      <c r="V70" s="2">
        <v>0.0</v>
      </c>
      <c r="W70" s="2" t="s">
        <v>50</v>
      </c>
      <c r="X70" s="2" t="s">
        <v>542</v>
      </c>
      <c r="Y70" s="2" t="s">
        <v>53</v>
      </c>
      <c r="Z70" s="2" t="s">
        <v>543</v>
      </c>
      <c r="AA70" s="2" t="s">
        <v>534</v>
      </c>
      <c r="AB70" s="2" t="s">
        <v>544</v>
      </c>
      <c r="AC70" s="2" t="s">
        <v>536</v>
      </c>
      <c r="AD70" s="2" t="s">
        <v>50</v>
      </c>
      <c r="AE70" s="2" t="s">
        <v>58</v>
      </c>
      <c r="AF70" s="2" t="s">
        <v>59</v>
      </c>
      <c r="AG70" s="2" t="s">
        <v>60</v>
      </c>
      <c r="AH70" s="2" t="s">
        <v>61</v>
      </c>
      <c r="AI70" s="2">
        <v>10001.0</v>
      </c>
      <c r="AJ70" s="2" t="s">
        <v>62</v>
      </c>
      <c r="AK70" s="2" t="s">
        <v>40</v>
      </c>
      <c r="AL70" s="2" t="s">
        <v>461</v>
      </c>
      <c r="AM70" s="2" t="s">
        <v>64</v>
      </c>
    </row>
    <row r="71">
      <c r="A71" s="2" t="s">
        <v>505</v>
      </c>
      <c r="B71" s="2" t="s">
        <v>40</v>
      </c>
      <c r="C71" s="2" t="s">
        <v>40</v>
      </c>
      <c r="D71" s="2" t="s">
        <v>452</v>
      </c>
      <c r="E71" s="7" t="s">
        <v>2659</v>
      </c>
      <c r="F71" s="8" t="str">
        <f>IFERROR(__xludf.DUMMYFUNCTION("REGEXEXTRACT(E71, ""(?:[0-9]{1,2}/){2}([0-9]{4})"")
"),"2021")</f>
        <v>2021</v>
      </c>
      <c r="G71" s="2">
        <v>52362.0</v>
      </c>
      <c r="H71" s="2">
        <v>23801.0</v>
      </c>
      <c r="I71" s="2" t="s">
        <v>42</v>
      </c>
      <c r="J71" s="2" t="s">
        <v>43</v>
      </c>
      <c r="K71" s="2" t="s">
        <v>530</v>
      </c>
      <c r="L71" s="2" t="s">
        <v>45</v>
      </c>
      <c r="M71" s="2" t="s">
        <v>68</v>
      </c>
      <c r="N71" s="2" t="s">
        <v>454</v>
      </c>
      <c r="O71" s="2" t="s">
        <v>455</v>
      </c>
      <c r="P71" s="2">
        <v>7728.0</v>
      </c>
      <c r="Q71" s="2">
        <v>1.0</v>
      </c>
      <c r="R71" s="2" t="s">
        <v>545</v>
      </c>
      <c r="S71" s="2">
        <v>4510.0</v>
      </c>
      <c r="T71" s="2">
        <v>9.0</v>
      </c>
      <c r="U71" s="2" t="s">
        <v>84</v>
      </c>
      <c r="V71" s="2">
        <v>0.0</v>
      </c>
      <c r="W71" s="2" t="s">
        <v>50</v>
      </c>
      <c r="X71" s="2" t="s">
        <v>546</v>
      </c>
      <c r="Y71" s="2" t="s">
        <v>53</v>
      </c>
      <c r="Z71" s="2" t="s">
        <v>547</v>
      </c>
      <c r="AA71" s="2" t="s">
        <v>534</v>
      </c>
      <c r="AB71" s="2" t="s">
        <v>548</v>
      </c>
      <c r="AC71" s="2" t="s">
        <v>536</v>
      </c>
      <c r="AD71" s="2" t="s">
        <v>50</v>
      </c>
      <c r="AE71" s="2" t="s">
        <v>58</v>
      </c>
      <c r="AF71" s="2" t="s">
        <v>59</v>
      </c>
      <c r="AG71" s="2" t="s">
        <v>60</v>
      </c>
      <c r="AH71" s="2" t="s">
        <v>61</v>
      </c>
      <c r="AI71" s="2">
        <v>10001.0</v>
      </c>
      <c r="AJ71" s="2" t="s">
        <v>62</v>
      </c>
      <c r="AK71" s="2" t="s">
        <v>40</v>
      </c>
      <c r="AL71" s="2" t="s">
        <v>461</v>
      </c>
      <c r="AM71" s="2" t="s">
        <v>64</v>
      </c>
    </row>
    <row r="72">
      <c r="A72" s="2" t="s">
        <v>549</v>
      </c>
      <c r="B72" s="2" t="s">
        <v>40</v>
      </c>
      <c r="C72" s="2" t="s">
        <v>40</v>
      </c>
      <c r="D72" s="2" t="s">
        <v>522</v>
      </c>
      <c r="E72" s="7" t="s">
        <v>2660</v>
      </c>
      <c r="F72" s="8" t="str">
        <f>IFERROR(__xludf.DUMMYFUNCTION("REGEXEXTRACT(E72, ""(?:[0-9]{1,2}/){2}([0-9]{4})"")
"),"2021")</f>
        <v>2021</v>
      </c>
      <c r="G72" s="2">
        <v>53572.0</v>
      </c>
      <c r="H72" s="2">
        <v>24351.0</v>
      </c>
      <c r="I72" s="2" t="s">
        <v>190</v>
      </c>
      <c r="J72" s="2" t="s">
        <v>43</v>
      </c>
      <c r="K72" s="2" t="s">
        <v>407</v>
      </c>
      <c r="L72" s="2" t="s">
        <v>192</v>
      </c>
      <c r="M72" s="2" t="s">
        <v>201</v>
      </c>
      <c r="N72" s="2" t="s">
        <v>484</v>
      </c>
      <c r="O72" s="2" t="s">
        <v>550</v>
      </c>
      <c r="P72" s="2">
        <v>7728.0</v>
      </c>
      <c r="Q72" s="2">
        <v>1.0</v>
      </c>
      <c r="R72" s="2" t="s">
        <v>551</v>
      </c>
      <c r="S72" s="2">
        <v>4500.0</v>
      </c>
      <c r="T72" s="2">
        <v>30.0</v>
      </c>
      <c r="U72" s="2" t="s">
        <v>84</v>
      </c>
      <c r="V72" s="2">
        <v>664.0</v>
      </c>
      <c r="W72" s="2" t="s">
        <v>85</v>
      </c>
      <c r="X72" s="2" t="s">
        <v>552</v>
      </c>
      <c r="Y72" s="2" t="s">
        <v>50</v>
      </c>
      <c r="Z72" s="2" t="s">
        <v>50</v>
      </c>
      <c r="AA72" s="2" t="s">
        <v>553</v>
      </c>
      <c r="AB72" s="2" t="s">
        <v>554</v>
      </c>
      <c r="AC72" s="2" t="s">
        <v>110</v>
      </c>
      <c r="AD72" s="2" t="s">
        <v>50</v>
      </c>
      <c r="AE72" s="2" t="s">
        <v>90</v>
      </c>
      <c r="AF72" s="2" t="s">
        <v>91</v>
      </c>
      <c r="AG72" s="2" t="s">
        <v>92</v>
      </c>
      <c r="AH72" s="2" t="s">
        <v>50</v>
      </c>
      <c r="AI72" s="2" t="s">
        <v>50</v>
      </c>
      <c r="AJ72" s="2" t="s">
        <v>50</v>
      </c>
      <c r="AK72" s="2" t="s">
        <v>270</v>
      </c>
      <c r="AL72" s="2" t="s">
        <v>271</v>
      </c>
      <c r="AM72" s="2" t="s">
        <v>93</v>
      </c>
    </row>
    <row r="73">
      <c r="A73" s="2" t="s">
        <v>555</v>
      </c>
      <c r="B73" s="2" t="s">
        <v>40</v>
      </c>
      <c r="C73" s="2" t="s">
        <v>40</v>
      </c>
      <c r="D73" s="2" t="s">
        <v>76</v>
      </c>
      <c r="E73" s="7" t="s">
        <v>2661</v>
      </c>
      <c r="F73" s="8" t="str">
        <f>IFERROR(__xludf.DUMMYFUNCTION("REGEXEXTRACT(E73, ""(?:[0-9]{1,2}/){2}([0-9]{4})"")
"),"2021")</f>
        <v>2021</v>
      </c>
      <c r="G73" s="2">
        <v>60208.0</v>
      </c>
      <c r="H73" s="2">
        <v>27367.0</v>
      </c>
      <c r="I73" s="2" t="s">
        <v>190</v>
      </c>
      <c r="J73" s="2" t="s">
        <v>43</v>
      </c>
      <c r="K73" s="2" t="s">
        <v>556</v>
      </c>
      <c r="L73" s="2" t="s">
        <v>192</v>
      </c>
      <c r="M73" s="2" t="s">
        <v>201</v>
      </c>
      <c r="N73" s="2" t="s">
        <v>474</v>
      </c>
      <c r="O73" s="2" t="s">
        <v>426</v>
      </c>
      <c r="P73" s="2">
        <v>7728.0</v>
      </c>
      <c r="Q73" s="2">
        <v>1.0</v>
      </c>
      <c r="R73" s="2" t="s">
        <v>557</v>
      </c>
      <c r="S73" s="2">
        <v>4500.0</v>
      </c>
      <c r="T73" s="2">
        <v>25.0</v>
      </c>
      <c r="U73" s="2" t="s">
        <v>84</v>
      </c>
      <c r="V73" s="2">
        <v>586.0</v>
      </c>
      <c r="W73" s="2" t="s">
        <v>85</v>
      </c>
      <c r="X73" s="2" t="s">
        <v>558</v>
      </c>
      <c r="Y73" s="2" t="s">
        <v>50</v>
      </c>
      <c r="Z73" s="2" t="s">
        <v>50</v>
      </c>
      <c r="AA73" s="2" t="s">
        <v>435</v>
      </c>
      <c r="AB73" s="2" t="s">
        <v>559</v>
      </c>
      <c r="AC73" s="2" t="s">
        <v>269</v>
      </c>
      <c r="AD73" s="2" t="s">
        <v>50</v>
      </c>
      <c r="AE73" s="2" t="s">
        <v>90</v>
      </c>
      <c r="AF73" s="2" t="s">
        <v>91</v>
      </c>
      <c r="AG73" s="2" t="s">
        <v>92</v>
      </c>
      <c r="AH73" s="2" t="s">
        <v>50</v>
      </c>
      <c r="AI73" s="2" t="s">
        <v>50</v>
      </c>
      <c r="AJ73" s="2" t="s">
        <v>50</v>
      </c>
      <c r="AK73" s="2" t="s">
        <v>270</v>
      </c>
      <c r="AL73" s="2" t="s">
        <v>271</v>
      </c>
      <c r="AM73" s="2" t="s">
        <v>93</v>
      </c>
    </row>
    <row r="74">
      <c r="A74" s="2" t="s">
        <v>560</v>
      </c>
      <c r="B74" s="2" t="s">
        <v>40</v>
      </c>
      <c r="C74" s="2" t="s">
        <v>40</v>
      </c>
      <c r="D74" s="2" t="s">
        <v>294</v>
      </c>
      <c r="E74" s="7" t="s">
        <v>2662</v>
      </c>
      <c r="F74" s="8" t="str">
        <f>IFERROR(__xludf.DUMMYFUNCTION("REGEXEXTRACT(E74, ""(?:[0-9]{1,2}/){2}([0-9]{4})"")
"),"2021")</f>
        <v>2021</v>
      </c>
      <c r="G74" s="2">
        <v>62302.0</v>
      </c>
      <c r="H74" s="2">
        <v>28319.0</v>
      </c>
      <c r="I74" s="2" t="s">
        <v>190</v>
      </c>
      <c r="J74" s="2" t="s">
        <v>43</v>
      </c>
      <c r="K74" s="2" t="s">
        <v>561</v>
      </c>
      <c r="L74" s="2" t="s">
        <v>192</v>
      </c>
      <c r="M74" s="2" t="s">
        <v>201</v>
      </c>
      <c r="N74" s="2" t="s">
        <v>562</v>
      </c>
      <c r="O74" s="2" t="s">
        <v>426</v>
      </c>
      <c r="P74" s="2">
        <v>7728.0</v>
      </c>
      <c r="Q74" s="2">
        <v>1.0</v>
      </c>
      <c r="R74" s="2" t="s">
        <v>563</v>
      </c>
      <c r="S74" s="2">
        <v>4500.0</v>
      </c>
      <c r="T74" s="2">
        <v>187.0</v>
      </c>
      <c r="U74" s="2" t="s">
        <v>84</v>
      </c>
      <c r="V74" s="2">
        <v>611.0</v>
      </c>
      <c r="W74" s="2" t="s">
        <v>85</v>
      </c>
      <c r="X74" s="2" t="s">
        <v>564</v>
      </c>
      <c r="Y74" s="2" t="s">
        <v>50</v>
      </c>
      <c r="Z74" s="2" t="s">
        <v>50</v>
      </c>
      <c r="AA74" s="2" t="s">
        <v>565</v>
      </c>
      <c r="AB74" s="2" t="s">
        <v>566</v>
      </c>
      <c r="AC74" s="2" t="s">
        <v>102</v>
      </c>
      <c r="AD74" s="2" t="s">
        <v>50</v>
      </c>
      <c r="AE74" s="2" t="s">
        <v>90</v>
      </c>
      <c r="AF74" s="2" t="s">
        <v>91</v>
      </c>
      <c r="AG74" s="2" t="s">
        <v>92</v>
      </c>
      <c r="AH74" s="2" t="s">
        <v>50</v>
      </c>
      <c r="AI74" s="2" t="s">
        <v>50</v>
      </c>
      <c r="AJ74" s="2" t="s">
        <v>50</v>
      </c>
      <c r="AK74" s="2" t="s">
        <v>270</v>
      </c>
      <c r="AL74" s="2" t="s">
        <v>271</v>
      </c>
      <c r="AM74" s="2" t="s">
        <v>93</v>
      </c>
    </row>
    <row r="75">
      <c r="A75" s="2" t="s">
        <v>567</v>
      </c>
      <c r="B75" s="2" t="s">
        <v>40</v>
      </c>
      <c r="C75" s="2" t="s">
        <v>40</v>
      </c>
      <c r="D75" s="2" t="s">
        <v>452</v>
      </c>
      <c r="E75" s="7" t="s">
        <v>2663</v>
      </c>
      <c r="F75" s="8" t="str">
        <f>IFERROR(__xludf.DUMMYFUNCTION("REGEXEXTRACT(E75, ""(?:[0-9]{1,2}/){2}([0-9]{4})"")
"),"2021")</f>
        <v>2021</v>
      </c>
      <c r="G75" s="2">
        <v>35853.0</v>
      </c>
      <c r="H75" s="2">
        <v>16297.0</v>
      </c>
      <c r="I75" s="2" t="s">
        <v>42</v>
      </c>
      <c r="J75" s="2" t="s">
        <v>43</v>
      </c>
      <c r="K75" s="2" t="s">
        <v>568</v>
      </c>
      <c r="L75" s="2" t="s">
        <v>45</v>
      </c>
      <c r="M75" s="2" t="s">
        <v>68</v>
      </c>
      <c r="N75" s="2" t="s">
        <v>454</v>
      </c>
      <c r="O75" s="2" t="s">
        <v>455</v>
      </c>
      <c r="P75" s="2">
        <v>7728.0</v>
      </c>
      <c r="Q75" s="2">
        <v>1.0</v>
      </c>
      <c r="R75" s="2" t="s">
        <v>569</v>
      </c>
      <c r="S75" s="2">
        <v>2210.0</v>
      </c>
      <c r="T75" s="2">
        <v>8.0</v>
      </c>
      <c r="U75" s="2" t="s">
        <v>119</v>
      </c>
      <c r="V75" s="2">
        <v>0.0</v>
      </c>
      <c r="W75" s="2" t="s">
        <v>50</v>
      </c>
      <c r="X75" s="2" t="s">
        <v>570</v>
      </c>
      <c r="Y75" s="2" t="s">
        <v>53</v>
      </c>
      <c r="Z75" s="2" t="s">
        <v>571</v>
      </c>
      <c r="AA75" s="2" t="s">
        <v>572</v>
      </c>
      <c r="AB75" s="2" t="s">
        <v>573</v>
      </c>
      <c r="AC75" s="2" t="s">
        <v>89</v>
      </c>
      <c r="AD75" s="2" t="s">
        <v>50</v>
      </c>
      <c r="AE75" s="2" t="s">
        <v>58</v>
      </c>
      <c r="AF75" s="2" t="s">
        <v>59</v>
      </c>
      <c r="AG75" s="2" t="s">
        <v>60</v>
      </c>
      <c r="AH75" s="2" t="s">
        <v>61</v>
      </c>
      <c r="AI75" s="2">
        <v>10001.0</v>
      </c>
      <c r="AJ75" s="2" t="s">
        <v>62</v>
      </c>
      <c r="AK75" s="2" t="s">
        <v>40</v>
      </c>
      <c r="AL75" s="2" t="s">
        <v>461</v>
      </c>
      <c r="AM75" s="2" t="s">
        <v>64</v>
      </c>
    </row>
    <row r="76">
      <c r="A76" s="2" t="s">
        <v>574</v>
      </c>
      <c r="B76" s="2" t="s">
        <v>40</v>
      </c>
      <c r="C76" s="2" t="s">
        <v>40</v>
      </c>
      <c r="D76" s="2" t="s">
        <v>294</v>
      </c>
      <c r="E76" s="7" t="s">
        <v>2663</v>
      </c>
      <c r="F76" s="8" t="str">
        <f>IFERROR(__xludf.DUMMYFUNCTION("REGEXEXTRACT(E76, ""(?:[0-9]{1,2}/){2}([0-9]{4})"")
"),"2021")</f>
        <v>2021</v>
      </c>
      <c r="G76" s="2">
        <v>58378.0</v>
      </c>
      <c r="H76" s="2">
        <v>26535.0</v>
      </c>
      <c r="I76" s="2" t="s">
        <v>190</v>
      </c>
      <c r="J76" s="2" t="s">
        <v>43</v>
      </c>
      <c r="K76" s="2" t="s">
        <v>561</v>
      </c>
      <c r="L76" s="2" t="s">
        <v>192</v>
      </c>
      <c r="M76" s="2" t="s">
        <v>201</v>
      </c>
      <c r="N76" s="2" t="s">
        <v>575</v>
      </c>
      <c r="O76" s="2" t="s">
        <v>366</v>
      </c>
      <c r="P76" s="2">
        <v>7728.0</v>
      </c>
      <c r="Q76" s="2">
        <v>1.0</v>
      </c>
      <c r="R76" s="2" t="s">
        <v>576</v>
      </c>
      <c r="S76" s="2">
        <v>4500.0</v>
      </c>
      <c r="T76" s="2">
        <v>265.0</v>
      </c>
      <c r="U76" s="2" t="s">
        <v>84</v>
      </c>
      <c r="V76" s="2">
        <v>617.0</v>
      </c>
      <c r="W76" s="2" t="s">
        <v>85</v>
      </c>
      <c r="X76" s="2" t="s">
        <v>577</v>
      </c>
      <c r="Y76" s="2" t="s">
        <v>50</v>
      </c>
      <c r="Z76" s="2" t="s">
        <v>50</v>
      </c>
      <c r="AA76" s="2" t="s">
        <v>578</v>
      </c>
      <c r="AB76" s="2" t="s">
        <v>579</v>
      </c>
      <c r="AC76" s="2" t="s">
        <v>102</v>
      </c>
      <c r="AD76" s="2" t="s">
        <v>50</v>
      </c>
      <c r="AE76" s="2" t="s">
        <v>90</v>
      </c>
      <c r="AF76" s="2" t="s">
        <v>91</v>
      </c>
      <c r="AG76" s="2" t="s">
        <v>92</v>
      </c>
      <c r="AH76" s="2" t="s">
        <v>50</v>
      </c>
      <c r="AI76" s="2" t="s">
        <v>50</v>
      </c>
      <c r="AJ76" s="2" t="s">
        <v>50</v>
      </c>
      <c r="AK76" s="2" t="s">
        <v>270</v>
      </c>
      <c r="AL76" s="2" t="s">
        <v>271</v>
      </c>
      <c r="AM76" s="2" t="s">
        <v>93</v>
      </c>
    </row>
    <row r="77">
      <c r="A77" s="2" t="s">
        <v>580</v>
      </c>
      <c r="B77" s="2" t="s">
        <v>40</v>
      </c>
      <c r="C77" s="2" t="s">
        <v>40</v>
      </c>
      <c r="D77" s="2" t="s">
        <v>522</v>
      </c>
      <c r="E77" s="7" t="s">
        <v>2663</v>
      </c>
      <c r="F77" s="8" t="str">
        <f>IFERROR(__xludf.DUMMYFUNCTION("REGEXEXTRACT(E77, ""(?:[0-9]{1,2}/){2}([0-9]{4})"")
"),"2021")</f>
        <v>2021</v>
      </c>
      <c r="G77" s="2">
        <v>69511.0</v>
      </c>
      <c r="H77" s="2">
        <v>31596.0</v>
      </c>
      <c r="I77" s="2" t="s">
        <v>190</v>
      </c>
      <c r="J77" s="2" t="s">
        <v>43</v>
      </c>
      <c r="K77" s="2" t="s">
        <v>561</v>
      </c>
      <c r="L77" s="2" t="s">
        <v>192</v>
      </c>
      <c r="M77" s="2" t="s">
        <v>201</v>
      </c>
      <c r="N77" s="2" t="s">
        <v>484</v>
      </c>
      <c r="O77" s="2" t="s">
        <v>581</v>
      </c>
      <c r="P77" s="2">
        <v>7728.0</v>
      </c>
      <c r="Q77" s="2">
        <v>1.0</v>
      </c>
      <c r="R77" s="2" t="s">
        <v>582</v>
      </c>
      <c r="S77" s="2">
        <v>4500.0</v>
      </c>
      <c r="T77" s="2">
        <v>42.0</v>
      </c>
      <c r="U77" s="2" t="s">
        <v>84</v>
      </c>
      <c r="V77" s="2">
        <v>774.0</v>
      </c>
      <c r="W77" s="2" t="s">
        <v>85</v>
      </c>
      <c r="X77" s="2" t="s">
        <v>583</v>
      </c>
      <c r="Y77" s="2" t="s">
        <v>50</v>
      </c>
      <c r="Z77" s="2" t="s">
        <v>50</v>
      </c>
      <c r="AA77" s="2" t="s">
        <v>578</v>
      </c>
      <c r="AB77" s="2" t="s">
        <v>584</v>
      </c>
      <c r="AC77" s="2" t="s">
        <v>102</v>
      </c>
      <c r="AD77" s="2" t="s">
        <v>50</v>
      </c>
      <c r="AE77" s="2" t="s">
        <v>90</v>
      </c>
      <c r="AF77" s="2" t="s">
        <v>91</v>
      </c>
      <c r="AG77" s="2" t="s">
        <v>92</v>
      </c>
      <c r="AH77" s="2" t="s">
        <v>50</v>
      </c>
      <c r="AI77" s="2" t="s">
        <v>50</v>
      </c>
      <c r="AJ77" s="2" t="s">
        <v>50</v>
      </c>
      <c r="AK77" s="2" t="s">
        <v>270</v>
      </c>
      <c r="AL77" s="2" t="s">
        <v>271</v>
      </c>
      <c r="AM77" s="2" t="s">
        <v>93</v>
      </c>
    </row>
    <row r="78">
      <c r="A78" s="2" t="s">
        <v>585</v>
      </c>
      <c r="B78" s="2" t="s">
        <v>40</v>
      </c>
      <c r="C78" s="2" t="s">
        <v>40</v>
      </c>
      <c r="D78" s="2" t="s">
        <v>418</v>
      </c>
      <c r="E78" s="7" t="s">
        <v>2664</v>
      </c>
      <c r="F78" s="8" t="str">
        <f>IFERROR(__xludf.DUMMYFUNCTION("REGEXEXTRACT(E78, ""(?:[0-9]{1,2}/){2}([0-9]{4})"")
"),"2020")</f>
        <v>2020</v>
      </c>
      <c r="G78" s="2">
        <v>60869.0</v>
      </c>
      <c r="H78" s="2">
        <v>27668.0</v>
      </c>
      <c r="I78" s="2" t="s">
        <v>190</v>
      </c>
      <c r="J78" s="2" t="s">
        <v>43</v>
      </c>
      <c r="K78" s="2" t="s">
        <v>561</v>
      </c>
      <c r="L78" s="2" t="s">
        <v>192</v>
      </c>
      <c r="M78" s="2" t="s">
        <v>201</v>
      </c>
      <c r="N78" s="2" t="s">
        <v>484</v>
      </c>
      <c r="O78" s="2" t="s">
        <v>586</v>
      </c>
      <c r="P78" s="2">
        <v>7728.0</v>
      </c>
      <c r="Q78" s="2">
        <v>1.0</v>
      </c>
      <c r="R78" s="2" t="s">
        <v>587</v>
      </c>
      <c r="S78" s="2">
        <v>4500.0</v>
      </c>
      <c r="T78" s="2">
        <v>32.0</v>
      </c>
      <c r="U78" s="2" t="s">
        <v>84</v>
      </c>
      <c r="V78" s="2">
        <v>800.0</v>
      </c>
      <c r="W78" s="2" t="s">
        <v>85</v>
      </c>
      <c r="X78" s="2" t="s">
        <v>588</v>
      </c>
      <c r="Y78" s="2" t="s">
        <v>50</v>
      </c>
      <c r="Z78" s="2" t="s">
        <v>50</v>
      </c>
      <c r="AA78" s="2" t="s">
        <v>589</v>
      </c>
      <c r="AB78" s="2" t="s">
        <v>590</v>
      </c>
      <c r="AC78" s="2" t="s">
        <v>102</v>
      </c>
      <c r="AD78" s="2" t="s">
        <v>50</v>
      </c>
      <c r="AE78" s="2" t="s">
        <v>90</v>
      </c>
      <c r="AF78" s="2" t="s">
        <v>91</v>
      </c>
      <c r="AG78" s="2" t="s">
        <v>92</v>
      </c>
      <c r="AH78" s="2" t="s">
        <v>50</v>
      </c>
      <c r="AI78" s="2" t="s">
        <v>50</v>
      </c>
      <c r="AJ78" s="2" t="s">
        <v>50</v>
      </c>
      <c r="AK78" s="2" t="s">
        <v>270</v>
      </c>
      <c r="AL78" s="2" t="s">
        <v>271</v>
      </c>
      <c r="AM78" s="2" t="s">
        <v>93</v>
      </c>
    </row>
    <row r="79">
      <c r="A79" s="2" t="s">
        <v>591</v>
      </c>
      <c r="B79" s="2" t="s">
        <v>40</v>
      </c>
      <c r="C79" s="2" t="s">
        <v>40</v>
      </c>
      <c r="D79" s="2" t="s">
        <v>592</v>
      </c>
      <c r="E79" s="7" t="s">
        <v>2665</v>
      </c>
      <c r="F79" s="8" t="str">
        <f>IFERROR(__xludf.DUMMYFUNCTION("REGEXEXTRACT(E79, ""(?:[0-9]{1,2}/){2}([0-9]{4})"")
"),"2020")</f>
        <v>2020</v>
      </c>
      <c r="G79" s="2">
        <v>50618.0</v>
      </c>
      <c r="H79" s="2">
        <v>23008.0</v>
      </c>
      <c r="I79" s="2" t="s">
        <v>190</v>
      </c>
      <c r="J79" s="2" t="s">
        <v>43</v>
      </c>
      <c r="K79" s="2" t="s">
        <v>561</v>
      </c>
      <c r="L79" s="2" t="s">
        <v>192</v>
      </c>
      <c r="M79" s="2" t="s">
        <v>201</v>
      </c>
      <c r="N79" s="2" t="s">
        <v>593</v>
      </c>
      <c r="O79" s="2" t="s">
        <v>594</v>
      </c>
      <c r="P79" s="2" t="s">
        <v>50</v>
      </c>
      <c r="Q79" s="2">
        <v>1.0</v>
      </c>
      <c r="R79" s="2" t="s">
        <v>595</v>
      </c>
      <c r="S79" s="2">
        <v>4500.0</v>
      </c>
      <c r="T79" s="2">
        <v>19.0</v>
      </c>
      <c r="U79" s="2" t="s">
        <v>119</v>
      </c>
      <c r="V79" s="2">
        <v>717.0</v>
      </c>
      <c r="W79" s="2" t="s">
        <v>85</v>
      </c>
      <c r="X79" s="2" t="s">
        <v>596</v>
      </c>
      <c r="Y79" s="2" t="s">
        <v>50</v>
      </c>
      <c r="Z79" s="2" t="s">
        <v>50</v>
      </c>
      <c r="AA79" s="2" t="s">
        <v>597</v>
      </c>
      <c r="AB79" s="2" t="s">
        <v>598</v>
      </c>
      <c r="AC79" s="2" t="s">
        <v>102</v>
      </c>
      <c r="AD79" s="2" t="s">
        <v>50</v>
      </c>
      <c r="AE79" s="2" t="s">
        <v>90</v>
      </c>
      <c r="AF79" s="2" t="s">
        <v>91</v>
      </c>
      <c r="AG79" s="2" t="s">
        <v>92</v>
      </c>
      <c r="AH79" s="2" t="s">
        <v>50</v>
      </c>
      <c r="AI79" s="2" t="s">
        <v>50</v>
      </c>
      <c r="AJ79" s="2" t="s">
        <v>50</v>
      </c>
      <c r="AK79" s="2" t="s">
        <v>40</v>
      </c>
      <c r="AL79" s="2" t="s">
        <v>593</v>
      </c>
      <c r="AM79" s="2" t="s">
        <v>93</v>
      </c>
    </row>
    <row r="80">
      <c r="A80" s="2" t="s">
        <v>599</v>
      </c>
      <c r="B80" s="2" t="s">
        <v>40</v>
      </c>
      <c r="C80" s="2" t="s">
        <v>40</v>
      </c>
      <c r="D80" s="2" t="s">
        <v>294</v>
      </c>
      <c r="E80" s="7" t="s">
        <v>2665</v>
      </c>
      <c r="F80" s="8" t="str">
        <f>IFERROR(__xludf.DUMMYFUNCTION("REGEXEXTRACT(E80, ""(?:[0-9]{1,2}/){2}([0-9]{4})"")
"),"2020")</f>
        <v>2020</v>
      </c>
      <c r="G80" s="2">
        <v>61839.0</v>
      </c>
      <c r="H80" s="2">
        <v>28109.0</v>
      </c>
      <c r="I80" s="2" t="s">
        <v>190</v>
      </c>
      <c r="J80" s="2" t="s">
        <v>43</v>
      </c>
      <c r="K80" s="2" t="s">
        <v>561</v>
      </c>
      <c r="L80" s="2" t="s">
        <v>192</v>
      </c>
      <c r="M80" s="2" t="s">
        <v>201</v>
      </c>
      <c r="N80" s="2" t="s">
        <v>194</v>
      </c>
      <c r="O80" s="2" t="s">
        <v>366</v>
      </c>
      <c r="P80" s="2">
        <v>7728.0</v>
      </c>
      <c r="Q80" s="2">
        <v>1.0</v>
      </c>
      <c r="R80" s="2" t="s">
        <v>600</v>
      </c>
      <c r="S80" s="2">
        <v>4500.0</v>
      </c>
      <c r="T80" s="2">
        <v>200.0</v>
      </c>
      <c r="U80" s="2" t="s">
        <v>84</v>
      </c>
      <c r="V80" s="2">
        <v>610.0</v>
      </c>
      <c r="W80" s="2" t="s">
        <v>85</v>
      </c>
      <c r="X80" s="2" t="s">
        <v>601</v>
      </c>
      <c r="Y80" s="2" t="s">
        <v>50</v>
      </c>
      <c r="Z80" s="2" t="s">
        <v>50</v>
      </c>
      <c r="AA80" s="2" t="s">
        <v>597</v>
      </c>
      <c r="AB80" s="2" t="s">
        <v>602</v>
      </c>
      <c r="AC80" s="2" t="s">
        <v>102</v>
      </c>
      <c r="AD80" s="2" t="s">
        <v>50</v>
      </c>
      <c r="AE80" s="2" t="s">
        <v>90</v>
      </c>
      <c r="AF80" s="2" t="s">
        <v>91</v>
      </c>
      <c r="AG80" s="2" t="s">
        <v>92</v>
      </c>
      <c r="AH80" s="2" t="s">
        <v>50</v>
      </c>
      <c r="AI80" s="2" t="s">
        <v>50</v>
      </c>
      <c r="AJ80" s="2" t="s">
        <v>50</v>
      </c>
      <c r="AK80" s="2" t="s">
        <v>270</v>
      </c>
      <c r="AL80" s="2" t="s">
        <v>271</v>
      </c>
      <c r="AM80" s="2" t="s">
        <v>93</v>
      </c>
    </row>
    <row r="81">
      <c r="A81" s="2" t="s">
        <v>603</v>
      </c>
      <c r="B81" s="2" t="s">
        <v>40</v>
      </c>
      <c r="C81" s="2" t="s">
        <v>40</v>
      </c>
      <c r="D81" s="2" t="s">
        <v>604</v>
      </c>
      <c r="E81" s="7" t="s">
        <v>2666</v>
      </c>
      <c r="F81" s="8" t="str">
        <f>IFERROR(__xludf.DUMMYFUNCTION("REGEXEXTRACT(E81, ""(?:[0-9]{1,2}/){2}([0-9]{4})"")
"),"2020")</f>
        <v>2020</v>
      </c>
      <c r="G81" s="2">
        <v>58819.0</v>
      </c>
      <c r="H81" s="2">
        <v>26736.0</v>
      </c>
      <c r="I81" s="2" t="s">
        <v>190</v>
      </c>
      <c r="J81" s="2" t="s">
        <v>43</v>
      </c>
      <c r="K81" s="2" t="s">
        <v>561</v>
      </c>
      <c r="L81" s="2" t="s">
        <v>192</v>
      </c>
      <c r="M81" s="2" t="s">
        <v>201</v>
      </c>
      <c r="N81" s="2" t="s">
        <v>484</v>
      </c>
      <c r="O81" s="2" t="s">
        <v>605</v>
      </c>
      <c r="P81" s="2">
        <v>7728.0</v>
      </c>
      <c r="Q81" s="2">
        <v>1.0</v>
      </c>
      <c r="R81" s="2" t="s">
        <v>606</v>
      </c>
      <c r="S81" s="2">
        <v>4500.0</v>
      </c>
      <c r="T81" s="2">
        <v>32.0</v>
      </c>
      <c r="U81" s="2" t="s">
        <v>84</v>
      </c>
      <c r="V81" s="2">
        <v>863.0</v>
      </c>
      <c r="W81" s="2" t="s">
        <v>85</v>
      </c>
      <c r="X81" s="2" t="s">
        <v>607</v>
      </c>
      <c r="Y81" s="2" t="s">
        <v>50</v>
      </c>
      <c r="Z81" s="2" t="s">
        <v>50</v>
      </c>
      <c r="AA81" s="2" t="s">
        <v>608</v>
      </c>
      <c r="AB81" s="2" t="s">
        <v>609</v>
      </c>
      <c r="AC81" s="2" t="s">
        <v>102</v>
      </c>
      <c r="AD81" s="2" t="s">
        <v>50</v>
      </c>
      <c r="AE81" s="2" t="s">
        <v>90</v>
      </c>
      <c r="AF81" s="2" t="s">
        <v>91</v>
      </c>
      <c r="AG81" s="2" t="s">
        <v>92</v>
      </c>
      <c r="AH81" s="2" t="s">
        <v>50</v>
      </c>
      <c r="AI81" s="2" t="s">
        <v>50</v>
      </c>
      <c r="AJ81" s="2" t="s">
        <v>50</v>
      </c>
      <c r="AK81" s="2" t="s">
        <v>270</v>
      </c>
      <c r="AL81" s="2" t="s">
        <v>271</v>
      </c>
      <c r="AM81" s="2" t="s">
        <v>93</v>
      </c>
    </row>
    <row r="82">
      <c r="A82" s="2" t="s">
        <v>610</v>
      </c>
      <c r="B82" s="2" t="s">
        <v>40</v>
      </c>
      <c r="C82" s="2" t="s">
        <v>40</v>
      </c>
      <c r="D82" s="2" t="s">
        <v>294</v>
      </c>
      <c r="E82" s="7" t="s">
        <v>2666</v>
      </c>
      <c r="F82" s="8" t="str">
        <f>IFERROR(__xludf.DUMMYFUNCTION("REGEXEXTRACT(E82, ""(?:[0-9]{1,2}/){2}([0-9]{4})"")
"),"2020")</f>
        <v>2020</v>
      </c>
      <c r="G82" s="2">
        <v>61971.0</v>
      </c>
      <c r="H82" s="2">
        <v>28169.0</v>
      </c>
      <c r="I82" s="2" t="s">
        <v>190</v>
      </c>
      <c r="J82" s="2" t="s">
        <v>43</v>
      </c>
      <c r="K82" s="2" t="s">
        <v>561</v>
      </c>
      <c r="L82" s="2" t="s">
        <v>192</v>
      </c>
      <c r="M82" s="2" t="s">
        <v>201</v>
      </c>
      <c r="N82" s="2" t="s">
        <v>359</v>
      </c>
      <c r="O82" s="2" t="s">
        <v>426</v>
      </c>
      <c r="P82" s="2">
        <v>7728.0</v>
      </c>
      <c r="Q82" s="2">
        <v>1.0</v>
      </c>
      <c r="R82" s="2" t="s">
        <v>611</v>
      </c>
      <c r="S82" s="2">
        <v>4500.0</v>
      </c>
      <c r="T82" s="2">
        <v>23.0</v>
      </c>
      <c r="U82" s="2" t="s">
        <v>84</v>
      </c>
      <c r="V82" s="2">
        <v>595.0</v>
      </c>
      <c r="W82" s="2" t="s">
        <v>85</v>
      </c>
      <c r="X82" s="2" t="s">
        <v>612</v>
      </c>
      <c r="Y82" s="2" t="s">
        <v>50</v>
      </c>
      <c r="Z82" s="2" t="s">
        <v>50</v>
      </c>
      <c r="AA82" s="2" t="s">
        <v>608</v>
      </c>
      <c r="AB82" s="2" t="s">
        <v>613</v>
      </c>
      <c r="AC82" s="2" t="s">
        <v>102</v>
      </c>
      <c r="AD82" s="2" t="s">
        <v>50</v>
      </c>
      <c r="AE82" s="2" t="s">
        <v>90</v>
      </c>
      <c r="AF82" s="2" t="s">
        <v>91</v>
      </c>
      <c r="AG82" s="2" t="s">
        <v>92</v>
      </c>
      <c r="AH82" s="2" t="s">
        <v>50</v>
      </c>
      <c r="AI82" s="2" t="s">
        <v>50</v>
      </c>
      <c r="AJ82" s="2" t="s">
        <v>50</v>
      </c>
      <c r="AK82" s="2" t="s">
        <v>270</v>
      </c>
      <c r="AL82" s="2" t="s">
        <v>271</v>
      </c>
      <c r="AM82" s="2" t="s">
        <v>93</v>
      </c>
    </row>
    <row r="83">
      <c r="A83" s="2" t="s">
        <v>614</v>
      </c>
      <c r="B83" s="2" t="s">
        <v>40</v>
      </c>
      <c r="C83" s="2" t="s">
        <v>40</v>
      </c>
      <c r="D83" s="2" t="s">
        <v>294</v>
      </c>
      <c r="E83" s="7" t="s">
        <v>2667</v>
      </c>
      <c r="F83" s="8" t="str">
        <f>IFERROR(__xludf.DUMMYFUNCTION("REGEXEXTRACT(E83, ""(?:[0-9]{1,2}/){2}([0-9]{4})"")
"),"2020")</f>
        <v>2020</v>
      </c>
      <c r="G83" s="2">
        <v>58510.0</v>
      </c>
      <c r="H83" s="2">
        <v>26595.0</v>
      </c>
      <c r="I83" s="2" t="s">
        <v>190</v>
      </c>
      <c r="J83" s="2" t="s">
        <v>43</v>
      </c>
      <c r="K83" s="2" t="s">
        <v>463</v>
      </c>
      <c r="L83" s="2" t="s">
        <v>192</v>
      </c>
      <c r="M83" s="2" t="s">
        <v>201</v>
      </c>
      <c r="N83" s="2" t="s">
        <v>359</v>
      </c>
      <c r="O83" s="2" t="s">
        <v>426</v>
      </c>
      <c r="P83" s="2">
        <v>7728.0</v>
      </c>
      <c r="Q83" s="2">
        <v>1.0</v>
      </c>
      <c r="R83" s="2" t="s">
        <v>615</v>
      </c>
      <c r="S83" s="2">
        <v>4500.0</v>
      </c>
      <c r="T83" s="2">
        <v>288.0</v>
      </c>
      <c r="U83" s="2" t="s">
        <v>84</v>
      </c>
      <c r="V83" s="2">
        <v>600.0</v>
      </c>
      <c r="W83" s="2" t="s">
        <v>85</v>
      </c>
      <c r="X83" s="2" t="s">
        <v>616</v>
      </c>
      <c r="Y83" s="2" t="s">
        <v>50</v>
      </c>
      <c r="Z83" s="2" t="s">
        <v>50</v>
      </c>
      <c r="AA83" s="2" t="s">
        <v>617</v>
      </c>
      <c r="AB83" s="2" t="s">
        <v>618</v>
      </c>
      <c r="AC83" s="2" t="s">
        <v>102</v>
      </c>
      <c r="AD83" s="2" t="s">
        <v>50</v>
      </c>
      <c r="AE83" s="2" t="s">
        <v>90</v>
      </c>
      <c r="AF83" s="2" t="s">
        <v>91</v>
      </c>
      <c r="AG83" s="2" t="s">
        <v>92</v>
      </c>
      <c r="AH83" s="2" t="s">
        <v>50</v>
      </c>
      <c r="AI83" s="2" t="s">
        <v>50</v>
      </c>
      <c r="AJ83" s="2" t="s">
        <v>50</v>
      </c>
      <c r="AK83" s="2" t="s">
        <v>270</v>
      </c>
      <c r="AL83" s="2" t="s">
        <v>271</v>
      </c>
      <c r="AM83" s="2" t="s">
        <v>93</v>
      </c>
    </row>
    <row r="84">
      <c r="A84" s="2" t="s">
        <v>619</v>
      </c>
      <c r="B84" s="2" t="s">
        <v>40</v>
      </c>
      <c r="C84" s="2" t="s">
        <v>40</v>
      </c>
      <c r="D84" s="2" t="s">
        <v>294</v>
      </c>
      <c r="E84" s="7" t="s">
        <v>2668</v>
      </c>
      <c r="F84" s="8" t="str">
        <f>IFERROR(__xludf.DUMMYFUNCTION("REGEXEXTRACT(E84, ""(?:[0-9]{1,2}/){2}([0-9]{4})"")
"),"2020")</f>
        <v>2020</v>
      </c>
      <c r="G84" s="2">
        <v>59348.0</v>
      </c>
      <c r="H84" s="2">
        <v>26976.0</v>
      </c>
      <c r="I84" s="2" t="s">
        <v>190</v>
      </c>
      <c r="J84" s="2" t="s">
        <v>43</v>
      </c>
      <c r="K84" s="2" t="s">
        <v>561</v>
      </c>
      <c r="L84" s="2" t="s">
        <v>192</v>
      </c>
      <c r="M84" s="2" t="s">
        <v>201</v>
      </c>
      <c r="N84" s="2" t="s">
        <v>359</v>
      </c>
      <c r="O84" s="2" t="s">
        <v>426</v>
      </c>
      <c r="P84" s="2">
        <v>7728.0</v>
      </c>
      <c r="Q84" s="2">
        <v>1.0</v>
      </c>
      <c r="R84" s="2" t="s">
        <v>620</v>
      </c>
      <c r="S84" s="2">
        <v>4500.0</v>
      </c>
      <c r="T84" s="2">
        <v>156.0</v>
      </c>
      <c r="U84" s="2" t="s">
        <v>84</v>
      </c>
      <c r="V84" s="2">
        <v>610.0</v>
      </c>
      <c r="W84" s="2" t="s">
        <v>85</v>
      </c>
      <c r="X84" s="2" t="s">
        <v>621</v>
      </c>
      <c r="Y84" s="2" t="s">
        <v>50</v>
      </c>
      <c r="Z84" s="2" t="s">
        <v>50</v>
      </c>
      <c r="AA84" s="2" t="s">
        <v>622</v>
      </c>
      <c r="AB84" s="2" t="s">
        <v>623</v>
      </c>
      <c r="AC84" s="2" t="s">
        <v>102</v>
      </c>
      <c r="AD84" s="2" t="s">
        <v>50</v>
      </c>
      <c r="AE84" s="2" t="s">
        <v>90</v>
      </c>
      <c r="AF84" s="2" t="s">
        <v>91</v>
      </c>
      <c r="AG84" s="2" t="s">
        <v>92</v>
      </c>
      <c r="AH84" s="2" t="s">
        <v>50</v>
      </c>
      <c r="AI84" s="2" t="s">
        <v>50</v>
      </c>
      <c r="AJ84" s="2" t="s">
        <v>50</v>
      </c>
      <c r="AK84" s="2" t="s">
        <v>270</v>
      </c>
      <c r="AL84" s="2" t="s">
        <v>271</v>
      </c>
      <c r="AM84" s="2" t="s">
        <v>93</v>
      </c>
    </row>
    <row r="85">
      <c r="A85" s="2" t="s">
        <v>624</v>
      </c>
      <c r="B85" s="2" t="s">
        <v>40</v>
      </c>
      <c r="C85" s="2" t="s">
        <v>40</v>
      </c>
      <c r="D85" s="2" t="s">
        <v>294</v>
      </c>
      <c r="E85" s="7" t="s">
        <v>2668</v>
      </c>
      <c r="F85" s="8" t="str">
        <f>IFERROR(__xludf.DUMMYFUNCTION("REGEXEXTRACT(E85, ""(?:[0-9]{1,2}/){2}([0-9]{4})"")
"),"2020")</f>
        <v>2020</v>
      </c>
      <c r="G85" s="2">
        <v>59370.0</v>
      </c>
      <c r="H85" s="2">
        <v>26986.0</v>
      </c>
      <c r="I85" s="2" t="s">
        <v>190</v>
      </c>
      <c r="J85" s="2" t="s">
        <v>43</v>
      </c>
      <c r="K85" s="2" t="s">
        <v>561</v>
      </c>
      <c r="L85" s="2" t="s">
        <v>192</v>
      </c>
      <c r="M85" s="2" t="s">
        <v>201</v>
      </c>
      <c r="N85" s="2" t="s">
        <v>359</v>
      </c>
      <c r="O85" s="2" t="s">
        <v>426</v>
      </c>
      <c r="P85" s="2">
        <v>7728.0</v>
      </c>
      <c r="Q85" s="2">
        <v>1.0</v>
      </c>
      <c r="R85" s="2" t="s">
        <v>625</v>
      </c>
      <c r="S85" s="2">
        <v>4500.0</v>
      </c>
      <c r="T85" s="2">
        <v>120.0</v>
      </c>
      <c r="U85" s="2" t="s">
        <v>84</v>
      </c>
      <c r="V85" s="2">
        <v>600.0</v>
      </c>
      <c r="W85" s="2" t="s">
        <v>85</v>
      </c>
      <c r="X85" s="2" t="s">
        <v>626</v>
      </c>
      <c r="Y85" s="2" t="s">
        <v>50</v>
      </c>
      <c r="Z85" s="2" t="s">
        <v>50</v>
      </c>
      <c r="AA85" s="2" t="s">
        <v>622</v>
      </c>
      <c r="AB85" s="2" t="s">
        <v>627</v>
      </c>
      <c r="AC85" s="2" t="s">
        <v>102</v>
      </c>
      <c r="AD85" s="2" t="s">
        <v>50</v>
      </c>
      <c r="AE85" s="2" t="s">
        <v>90</v>
      </c>
      <c r="AF85" s="2" t="s">
        <v>91</v>
      </c>
      <c r="AG85" s="2" t="s">
        <v>92</v>
      </c>
      <c r="AH85" s="2" t="s">
        <v>50</v>
      </c>
      <c r="AI85" s="2" t="s">
        <v>50</v>
      </c>
      <c r="AJ85" s="2" t="s">
        <v>50</v>
      </c>
      <c r="AK85" s="2" t="s">
        <v>270</v>
      </c>
      <c r="AL85" s="2" t="s">
        <v>271</v>
      </c>
      <c r="AM85" s="2" t="s">
        <v>93</v>
      </c>
    </row>
    <row r="86">
      <c r="A86" s="2" t="s">
        <v>628</v>
      </c>
      <c r="B86" s="2" t="s">
        <v>40</v>
      </c>
      <c r="C86" s="2" t="s">
        <v>40</v>
      </c>
      <c r="D86" s="2" t="s">
        <v>629</v>
      </c>
      <c r="E86" s="7" t="s">
        <v>2669</v>
      </c>
      <c r="F86" s="8" t="str">
        <f>IFERROR(__xludf.DUMMYFUNCTION("REGEXEXTRACT(E86, ""(?:[0-9]{1,2}/){2}([0-9]{4})"")
"),"2020")</f>
        <v>2020</v>
      </c>
      <c r="G86" s="2">
        <v>42196.0</v>
      </c>
      <c r="H86" s="2">
        <v>19180.0</v>
      </c>
      <c r="I86" s="2" t="s">
        <v>190</v>
      </c>
      <c r="J86" s="2" t="s">
        <v>43</v>
      </c>
      <c r="K86" s="2" t="s">
        <v>463</v>
      </c>
      <c r="L86" s="2" t="s">
        <v>192</v>
      </c>
      <c r="M86" s="2" t="s">
        <v>201</v>
      </c>
      <c r="N86" s="2" t="s">
        <v>484</v>
      </c>
      <c r="O86" s="2" t="s">
        <v>630</v>
      </c>
      <c r="P86" s="2">
        <v>7728.0</v>
      </c>
      <c r="Q86" s="2">
        <v>1.0</v>
      </c>
      <c r="R86" s="2" t="s">
        <v>631</v>
      </c>
      <c r="S86" s="2">
        <v>4500.0</v>
      </c>
      <c r="T86" s="2">
        <v>74.0</v>
      </c>
      <c r="U86" s="2" t="s">
        <v>84</v>
      </c>
      <c r="V86" s="2">
        <v>515.0</v>
      </c>
      <c r="W86" s="2" t="s">
        <v>85</v>
      </c>
      <c r="X86" s="2" t="s">
        <v>632</v>
      </c>
      <c r="Y86" s="2" t="s">
        <v>50</v>
      </c>
      <c r="Z86" s="2" t="s">
        <v>50</v>
      </c>
      <c r="AA86" s="2" t="s">
        <v>633</v>
      </c>
      <c r="AB86" s="2" t="s">
        <v>634</v>
      </c>
      <c r="AC86" s="2" t="s">
        <v>102</v>
      </c>
      <c r="AD86" s="2" t="s">
        <v>50</v>
      </c>
      <c r="AE86" s="2" t="s">
        <v>90</v>
      </c>
      <c r="AF86" s="2" t="s">
        <v>91</v>
      </c>
      <c r="AG86" s="2" t="s">
        <v>92</v>
      </c>
      <c r="AH86" s="2" t="s">
        <v>50</v>
      </c>
      <c r="AI86" s="2" t="s">
        <v>50</v>
      </c>
      <c r="AJ86" s="2" t="s">
        <v>50</v>
      </c>
      <c r="AK86" s="2" t="s">
        <v>270</v>
      </c>
      <c r="AL86" s="2" t="s">
        <v>271</v>
      </c>
      <c r="AM86" s="2" t="s">
        <v>93</v>
      </c>
    </row>
    <row r="87">
      <c r="A87" s="2" t="s">
        <v>635</v>
      </c>
      <c r="B87" s="2" t="s">
        <v>636</v>
      </c>
      <c r="C87" s="2" t="s">
        <v>40</v>
      </c>
      <c r="D87" s="2" t="s">
        <v>629</v>
      </c>
      <c r="E87" s="7" t="s">
        <v>2670</v>
      </c>
      <c r="F87" s="8" t="str">
        <f>IFERROR(__xludf.DUMMYFUNCTION("REGEXEXTRACT(E87, ""(?:[0-9]{1,2}/){2}([0-9]{4})"")
"),"2020")</f>
        <v>2020</v>
      </c>
      <c r="G87" s="2">
        <v>65829.0</v>
      </c>
      <c r="H87" s="2">
        <v>29922.0</v>
      </c>
      <c r="I87" s="2" t="s">
        <v>190</v>
      </c>
      <c r="J87" s="2" t="s">
        <v>43</v>
      </c>
      <c r="K87" s="2" t="s">
        <v>463</v>
      </c>
      <c r="L87" s="2" t="s">
        <v>192</v>
      </c>
      <c r="M87" s="2" t="s">
        <v>201</v>
      </c>
      <c r="N87" s="2" t="s">
        <v>637</v>
      </c>
      <c r="O87" s="2" t="s">
        <v>638</v>
      </c>
      <c r="P87" s="2">
        <v>7728.0</v>
      </c>
      <c r="Q87" s="2">
        <v>1.0</v>
      </c>
      <c r="R87" s="2" t="s">
        <v>639</v>
      </c>
      <c r="S87" s="2">
        <v>4500.0</v>
      </c>
      <c r="T87" s="2">
        <v>39.0</v>
      </c>
      <c r="U87" s="2" t="s">
        <v>84</v>
      </c>
      <c r="V87" s="2">
        <v>819.0</v>
      </c>
      <c r="W87" s="2" t="s">
        <v>85</v>
      </c>
      <c r="X87" s="2" t="s">
        <v>640</v>
      </c>
      <c r="Y87" s="2" t="s">
        <v>50</v>
      </c>
      <c r="Z87" s="2" t="s">
        <v>50</v>
      </c>
      <c r="AA87" s="2" t="s">
        <v>641</v>
      </c>
      <c r="AB87" s="2" t="s">
        <v>642</v>
      </c>
      <c r="AC87" s="2" t="s">
        <v>102</v>
      </c>
      <c r="AD87" s="2" t="s">
        <v>50</v>
      </c>
      <c r="AE87" s="2" t="s">
        <v>90</v>
      </c>
      <c r="AF87" s="2" t="s">
        <v>91</v>
      </c>
      <c r="AG87" s="2" t="s">
        <v>92</v>
      </c>
      <c r="AH87" s="2" t="s">
        <v>50</v>
      </c>
      <c r="AI87" s="2" t="s">
        <v>50</v>
      </c>
      <c r="AJ87" s="2" t="s">
        <v>50</v>
      </c>
      <c r="AK87" s="2" t="s">
        <v>270</v>
      </c>
      <c r="AL87" s="2" t="s">
        <v>271</v>
      </c>
      <c r="AM87" s="2" t="s">
        <v>93</v>
      </c>
    </row>
    <row r="88">
      <c r="A88" s="2" t="s">
        <v>451</v>
      </c>
      <c r="B88" s="2" t="s">
        <v>40</v>
      </c>
      <c r="C88" s="2" t="s">
        <v>40</v>
      </c>
      <c r="D88" s="2" t="s">
        <v>452</v>
      </c>
      <c r="E88" s="7" t="s">
        <v>2671</v>
      </c>
      <c r="F88" s="8" t="str">
        <f>IFERROR(__xludf.DUMMYFUNCTION("REGEXEXTRACT(E88, ""(?:[0-9]{1,2}/){2}([0-9]{4})"")
"),"2020")</f>
        <v>2020</v>
      </c>
      <c r="G88" s="2">
        <v>31139.0</v>
      </c>
      <c r="H88" s="2">
        <v>14154.0</v>
      </c>
      <c r="I88" s="2" t="s">
        <v>42</v>
      </c>
      <c r="J88" s="2" t="s">
        <v>43</v>
      </c>
      <c r="K88" s="2" t="s">
        <v>643</v>
      </c>
      <c r="L88" s="2" t="s">
        <v>45</v>
      </c>
      <c r="M88" s="2" t="s">
        <v>68</v>
      </c>
      <c r="N88" s="2" t="s">
        <v>454</v>
      </c>
      <c r="O88" s="2" t="s">
        <v>455</v>
      </c>
      <c r="P88" s="2">
        <v>7728.0</v>
      </c>
      <c r="Q88" s="2">
        <v>1.0</v>
      </c>
      <c r="R88" s="2" t="s">
        <v>644</v>
      </c>
      <c r="S88" s="2" t="s">
        <v>50</v>
      </c>
      <c r="T88" s="2">
        <v>7.0</v>
      </c>
      <c r="U88" s="2" t="s">
        <v>119</v>
      </c>
      <c r="V88" s="2">
        <v>0.0</v>
      </c>
      <c r="W88" s="2" t="s">
        <v>50</v>
      </c>
      <c r="X88" s="2" t="s">
        <v>645</v>
      </c>
      <c r="Y88" s="2" t="s">
        <v>53</v>
      </c>
      <c r="Z88" s="2" t="s">
        <v>646</v>
      </c>
      <c r="AA88" s="2" t="s">
        <v>647</v>
      </c>
      <c r="AB88" s="2" t="s">
        <v>648</v>
      </c>
      <c r="AC88" s="2" t="s">
        <v>89</v>
      </c>
      <c r="AD88" s="2" t="s">
        <v>50</v>
      </c>
      <c r="AE88" s="2" t="s">
        <v>58</v>
      </c>
      <c r="AF88" s="2" t="s">
        <v>59</v>
      </c>
      <c r="AG88" s="2" t="s">
        <v>60</v>
      </c>
      <c r="AH88" s="2" t="s">
        <v>61</v>
      </c>
      <c r="AI88" s="2">
        <v>10001.0</v>
      </c>
      <c r="AJ88" s="2" t="s">
        <v>62</v>
      </c>
      <c r="AK88" s="2" t="s">
        <v>40</v>
      </c>
      <c r="AL88" s="2" t="s">
        <v>461</v>
      </c>
      <c r="AM88" s="2" t="s">
        <v>64</v>
      </c>
    </row>
    <row r="89">
      <c r="A89" s="2" t="s">
        <v>649</v>
      </c>
      <c r="B89" s="2" t="s">
        <v>125</v>
      </c>
      <c r="C89" s="2" t="s">
        <v>40</v>
      </c>
      <c r="D89" s="2" t="s">
        <v>294</v>
      </c>
      <c r="E89" s="7" t="s">
        <v>2672</v>
      </c>
      <c r="F89" s="8" t="str">
        <f>IFERROR(__xludf.DUMMYFUNCTION("REGEXEXTRACT(E89, ""(?:[0-9]{1,2}/){2}([0-9]{4})"")
"),"2020")</f>
        <v>2020</v>
      </c>
      <c r="G89" s="2">
        <v>515049.0</v>
      </c>
      <c r="H89" s="2">
        <v>234113.0</v>
      </c>
      <c r="I89" s="2" t="s">
        <v>372</v>
      </c>
      <c r="J89" s="2" t="s">
        <v>373</v>
      </c>
      <c r="K89" s="2" t="s">
        <v>650</v>
      </c>
      <c r="L89" s="2" t="s">
        <v>375</v>
      </c>
      <c r="M89" s="2" t="s">
        <v>68</v>
      </c>
      <c r="N89" s="2" t="s">
        <v>376</v>
      </c>
      <c r="O89" s="2" t="s">
        <v>377</v>
      </c>
      <c r="P89" s="2">
        <v>7728.0</v>
      </c>
      <c r="Q89" s="2">
        <v>1.0</v>
      </c>
      <c r="R89" s="2" t="s">
        <v>378</v>
      </c>
      <c r="S89" s="2" t="s">
        <v>50</v>
      </c>
      <c r="T89" s="2">
        <v>196.0</v>
      </c>
      <c r="U89" s="2" t="s">
        <v>84</v>
      </c>
      <c r="V89" s="2">
        <v>0.0</v>
      </c>
      <c r="W89" s="2" t="s">
        <v>85</v>
      </c>
      <c r="X89" s="2" t="s">
        <v>651</v>
      </c>
      <c r="Y89" s="2" t="s">
        <v>50</v>
      </c>
      <c r="Z89" s="2" t="s">
        <v>50</v>
      </c>
      <c r="AA89" s="2">
        <v>161.0</v>
      </c>
      <c r="AB89" s="2" t="s">
        <v>50</v>
      </c>
      <c r="AC89" s="2" t="s">
        <v>102</v>
      </c>
      <c r="AD89" s="2" t="s">
        <v>50</v>
      </c>
      <c r="AE89" s="2" t="s">
        <v>381</v>
      </c>
      <c r="AF89" s="2" t="s">
        <v>50</v>
      </c>
      <c r="AG89" s="2" t="s">
        <v>50</v>
      </c>
      <c r="AH89" s="2" t="s">
        <v>50</v>
      </c>
      <c r="AI89" s="2" t="s">
        <v>50</v>
      </c>
      <c r="AJ89" s="2" t="s">
        <v>50</v>
      </c>
      <c r="AK89" s="2" t="s">
        <v>125</v>
      </c>
      <c r="AL89" s="2" t="s">
        <v>376</v>
      </c>
      <c r="AM89" s="2" t="s">
        <v>382</v>
      </c>
    </row>
    <row r="90">
      <c r="A90" s="2" t="s">
        <v>652</v>
      </c>
      <c r="B90" s="2" t="s">
        <v>636</v>
      </c>
      <c r="C90" s="2" t="s">
        <v>40</v>
      </c>
      <c r="D90" s="2" t="s">
        <v>653</v>
      </c>
      <c r="E90" s="7" t="s">
        <v>2673</v>
      </c>
      <c r="F90" s="8" t="str">
        <f>IFERROR(__xludf.DUMMYFUNCTION("REGEXEXTRACT(E90, ""(?:[0-9]{1,2}/){2}([0-9]{4})"")
"),"2020")</f>
        <v>2020</v>
      </c>
      <c r="G90" s="2">
        <v>44070.0</v>
      </c>
      <c r="H90" s="2">
        <v>20032.0</v>
      </c>
      <c r="I90" s="2" t="s">
        <v>190</v>
      </c>
      <c r="J90" s="2" t="s">
        <v>43</v>
      </c>
      <c r="K90" s="2" t="s">
        <v>561</v>
      </c>
      <c r="L90" s="2" t="s">
        <v>192</v>
      </c>
      <c r="M90" s="2" t="s">
        <v>201</v>
      </c>
      <c r="N90" s="2" t="s">
        <v>654</v>
      </c>
      <c r="O90" s="2" t="s">
        <v>655</v>
      </c>
      <c r="P90" s="2">
        <v>7728.0</v>
      </c>
      <c r="Q90" s="2">
        <v>1.0</v>
      </c>
      <c r="R90" s="2" t="s">
        <v>656</v>
      </c>
      <c r="S90" s="2">
        <v>4500.0</v>
      </c>
      <c r="T90" s="2">
        <v>75.0</v>
      </c>
      <c r="U90" s="2" t="s">
        <v>84</v>
      </c>
      <c r="V90" s="2">
        <v>650.0</v>
      </c>
      <c r="W90" s="2" t="s">
        <v>85</v>
      </c>
      <c r="X90" s="2" t="s">
        <v>657</v>
      </c>
      <c r="Y90" s="2" t="s">
        <v>50</v>
      </c>
      <c r="Z90" s="2" t="s">
        <v>50</v>
      </c>
      <c r="AA90" s="2" t="s">
        <v>658</v>
      </c>
      <c r="AB90" s="2" t="s">
        <v>659</v>
      </c>
      <c r="AC90" s="2" t="s">
        <v>102</v>
      </c>
      <c r="AD90" s="2" t="s">
        <v>50</v>
      </c>
      <c r="AE90" s="2" t="s">
        <v>90</v>
      </c>
      <c r="AF90" s="2" t="s">
        <v>91</v>
      </c>
      <c r="AG90" s="2" t="s">
        <v>92</v>
      </c>
      <c r="AH90" s="2" t="s">
        <v>50</v>
      </c>
      <c r="AI90" s="2" t="s">
        <v>50</v>
      </c>
      <c r="AJ90" s="2" t="s">
        <v>50</v>
      </c>
      <c r="AK90" s="2" t="s">
        <v>270</v>
      </c>
      <c r="AL90" s="2" t="s">
        <v>271</v>
      </c>
      <c r="AM90" s="2" t="s">
        <v>93</v>
      </c>
    </row>
    <row r="91">
      <c r="A91" s="2" t="s">
        <v>660</v>
      </c>
      <c r="B91" s="2" t="s">
        <v>40</v>
      </c>
      <c r="C91" s="2" t="s">
        <v>40</v>
      </c>
      <c r="D91" s="2" t="s">
        <v>76</v>
      </c>
      <c r="E91" s="7" t="s">
        <v>2673</v>
      </c>
      <c r="F91" s="8" t="str">
        <f>IFERROR(__xludf.DUMMYFUNCTION("REGEXEXTRACT(E91, ""(?:[0-9]{1,2}/){2}([0-9]{4})"")
"),"2020")</f>
        <v>2020</v>
      </c>
      <c r="G91" s="2">
        <v>63603.0</v>
      </c>
      <c r="H91" s="2">
        <v>28910.0</v>
      </c>
      <c r="I91" s="2" t="s">
        <v>190</v>
      </c>
      <c r="J91" s="2" t="s">
        <v>43</v>
      </c>
      <c r="K91" s="2" t="s">
        <v>561</v>
      </c>
      <c r="L91" s="2" t="s">
        <v>192</v>
      </c>
      <c r="M91" s="2" t="s">
        <v>201</v>
      </c>
      <c r="N91" s="2" t="s">
        <v>575</v>
      </c>
      <c r="O91" s="2" t="s">
        <v>426</v>
      </c>
      <c r="P91" s="2">
        <v>7728.0</v>
      </c>
      <c r="Q91" s="2">
        <v>1.0</v>
      </c>
      <c r="R91" s="2" t="s">
        <v>661</v>
      </c>
      <c r="S91" s="2">
        <v>4500.0</v>
      </c>
      <c r="T91" s="2">
        <v>170.0</v>
      </c>
      <c r="U91" s="2" t="s">
        <v>84</v>
      </c>
      <c r="V91" s="2">
        <v>615.0</v>
      </c>
      <c r="W91" s="2" t="s">
        <v>85</v>
      </c>
      <c r="X91" s="2" t="s">
        <v>662</v>
      </c>
      <c r="Y91" s="2" t="s">
        <v>50</v>
      </c>
      <c r="Z91" s="2" t="s">
        <v>50</v>
      </c>
      <c r="AA91" s="2" t="s">
        <v>658</v>
      </c>
      <c r="AB91" s="2" t="s">
        <v>663</v>
      </c>
      <c r="AC91" s="2" t="s">
        <v>102</v>
      </c>
      <c r="AD91" s="2" t="s">
        <v>50</v>
      </c>
      <c r="AE91" s="2" t="s">
        <v>90</v>
      </c>
      <c r="AF91" s="2" t="s">
        <v>91</v>
      </c>
      <c r="AG91" s="2" t="s">
        <v>92</v>
      </c>
      <c r="AH91" s="2" t="s">
        <v>50</v>
      </c>
      <c r="AI91" s="2" t="s">
        <v>50</v>
      </c>
      <c r="AJ91" s="2" t="s">
        <v>50</v>
      </c>
      <c r="AK91" s="2" t="s">
        <v>270</v>
      </c>
      <c r="AL91" s="2" t="s">
        <v>271</v>
      </c>
      <c r="AM91" s="2" t="s">
        <v>93</v>
      </c>
    </row>
    <row r="92">
      <c r="A92" s="2" t="s">
        <v>664</v>
      </c>
      <c r="B92" s="2" t="s">
        <v>40</v>
      </c>
      <c r="C92" s="2" t="s">
        <v>40</v>
      </c>
      <c r="D92" s="2" t="s">
        <v>653</v>
      </c>
      <c r="E92" s="7" t="s">
        <v>2674</v>
      </c>
      <c r="F92" s="8" t="str">
        <f>IFERROR(__xludf.DUMMYFUNCTION("REGEXEXTRACT(E92, ""(?:[0-9]{1,2}/){2}([0-9]{4})"")
"),"2020")</f>
        <v>2020</v>
      </c>
      <c r="G92" s="2">
        <v>70724.0</v>
      </c>
      <c r="H92" s="2">
        <v>32147.0</v>
      </c>
      <c r="I92" s="2" t="s">
        <v>190</v>
      </c>
      <c r="J92" s="2" t="s">
        <v>43</v>
      </c>
      <c r="K92" s="2" t="s">
        <v>463</v>
      </c>
      <c r="L92" s="2" t="s">
        <v>192</v>
      </c>
      <c r="M92" s="2" t="s">
        <v>201</v>
      </c>
      <c r="N92" s="2" t="s">
        <v>665</v>
      </c>
      <c r="O92" s="2" t="s">
        <v>666</v>
      </c>
      <c r="P92" s="2">
        <v>7728.0</v>
      </c>
      <c r="Q92" s="2">
        <v>1.0</v>
      </c>
      <c r="R92" s="2" t="s">
        <v>667</v>
      </c>
      <c r="S92" s="2">
        <v>4500.0</v>
      </c>
      <c r="T92" s="2">
        <v>45.0</v>
      </c>
      <c r="U92" s="2" t="s">
        <v>84</v>
      </c>
      <c r="V92" s="2">
        <v>897.0</v>
      </c>
      <c r="W92" s="2" t="s">
        <v>85</v>
      </c>
      <c r="X92" s="2" t="s">
        <v>668</v>
      </c>
      <c r="Y92" s="2" t="s">
        <v>50</v>
      </c>
      <c r="Z92" s="2" t="s">
        <v>50</v>
      </c>
      <c r="AA92" s="2" t="s">
        <v>669</v>
      </c>
      <c r="AB92" s="2" t="s">
        <v>670</v>
      </c>
      <c r="AC92" s="2" t="s">
        <v>102</v>
      </c>
      <c r="AD92" s="2" t="s">
        <v>50</v>
      </c>
      <c r="AE92" s="2" t="s">
        <v>90</v>
      </c>
      <c r="AF92" s="2" t="s">
        <v>91</v>
      </c>
      <c r="AG92" s="2" t="s">
        <v>92</v>
      </c>
      <c r="AH92" s="2" t="s">
        <v>50</v>
      </c>
      <c r="AI92" s="2" t="s">
        <v>50</v>
      </c>
      <c r="AJ92" s="2" t="s">
        <v>50</v>
      </c>
      <c r="AK92" s="2" t="s">
        <v>270</v>
      </c>
      <c r="AL92" s="2" t="s">
        <v>271</v>
      </c>
      <c r="AM92" s="2" t="s">
        <v>93</v>
      </c>
    </row>
    <row r="93">
      <c r="A93" s="2" t="s">
        <v>671</v>
      </c>
      <c r="B93" s="2" t="s">
        <v>40</v>
      </c>
      <c r="C93" s="2" t="s">
        <v>40</v>
      </c>
      <c r="D93" s="2" t="s">
        <v>672</v>
      </c>
      <c r="E93" s="7" t="s">
        <v>2674</v>
      </c>
      <c r="F93" s="8" t="str">
        <f>IFERROR(__xludf.DUMMYFUNCTION("REGEXEXTRACT(E93, ""(?:[0-9]{1,2}/){2}([0-9]{4})"")
"),"2020")</f>
        <v>2020</v>
      </c>
      <c r="G93" s="2">
        <v>37566.0</v>
      </c>
      <c r="H93" s="2">
        <v>17075.0</v>
      </c>
      <c r="I93" s="2" t="s">
        <v>190</v>
      </c>
      <c r="J93" s="2" t="s">
        <v>43</v>
      </c>
      <c r="K93" s="2" t="s">
        <v>463</v>
      </c>
      <c r="L93" s="2" t="s">
        <v>192</v>
      </c>
      <c r="M93" s="2" t="s">
        <v>201</v>
      </c>
      <c r="N93" s="2" t="s">
        <v>673</v>
      </c>
      <c r="O93" s="2" t="s">
        <v>674</v>
      </c>
      <c r="P93" s="2">
        <v>7728.0</v>
      </c>
      <c r="Q93" s="2">
        <v>1.0</v>
      </c>
      <c r="R93" s="2" t="s">
        <v>675</v>
      </c>
      <c r="S93" s="2">
        <v>2200.0</v>
      </c>
      <c r="T93" s="2">
        <v>920.0</v>
      </c>
      <c r="U93" s="2" t="s">
        <v>84</v>
      </c>
      <c r="V93" s="2">
        <v>597.0</v>
      </c>
      <c r="W93" s="2" t="s">
        <v>85</v>
      </c>
      <c r="X93" s="2" t="s">
        <v>676</v>
      </c>
      <c r="Y93" s="2" t="s">
        <v>50</v>
      </c>
      <c r="Z93" s="2" t="s">
        <v>50</v>
      </c>
      <c r="AA93" s="2" t="s">
        <v>669</v>
      </c>
      <c r="AB93" s="2" t="s">
        <v>677</v>
      </c>
      <c r="AC93" s="2" t="s">
        <v>102</v>
      </c>
      <c r="AD93" s="2" t="s">
        <v>50</v>
      </c>
      <c r="AE93" s="2" t="s">
        <v>90</v>
      </c>
      <c r="AF93" s="2" t="s">
        <v>91</v>
      </c>
      <c r="AG93" s="2" t="s">
        <v>92</v>
      </c>
      <c r="AH93" s="2" t="s">
        <v>50</v>
      </c>
      <c r="AI93" s="2" t="s">
        <v>50</v>
      </c>
      <c r="AJ93" s="2" t="s">
        <v>50</v>
      </c>
      <c r="AK93" s="2" t="s">
        <v>40</v>
      </c>
      <c r="AL93" s="2" t="s">
        <v>673</v>
      </c>
      <c r="AM93" s="2" t="s">
        <v>93</v>
      </c>
    </row>
    <row r="94">
      <c r="A94" s="2" t="s">
        <v>678</v>
      </c>
      <c r="B94" s="2" t="s">
        <v>40</v>
      </c>
      <c r="C94" s="2" t="s">
        <v>40</v>
      </c>
      <c r="D94" s="2" t="s">
        <v>76</v>
      </c>
      <c r="E94" s="7" t="s">
        <v>2674</v>
      </c>
      <c r="F94" s="8" t="str">
        <f>IFERROR(__xludf.DUMMYFUNCTION("REGEXEXTRACT(E94, ""(?:[0-9]{1,2}/){2}([0-9]{4})"")
"),"2020")</f>
        <v>2020</v>
      </c>
      <c r="G94" s="2">
        <v>57738.0</v>
      </c>
      <c r="H94" s="2">
        <v>26245.0</v>
      </c>
      <c r="I94" s="2" t="s">
        <v>190</v>
      </c>
      <c r="J94" s="2" t="s">
        <v>43</v>
      </c>
      <c r="K94" s="2" t="s">
        <v>463</v>
      </c>
      <c r="L94" s="2" t="s">
        <v>192</v>
      </c>
      <c r="M94" s="2" t="s">
        <v>201</v>
      </c>
      <c r="N94" s="2" t="s">
        <v>575</v>
      </c>
      <c r="O94" s="2" t="s">
        <v>426</v>
      </c>
      <c r="P94" s="2">
        <v>7728.0</v>
      </c>
      <c r="Q94" s="2">
        <v>1.0</v>
      </c>
      <c r="R94" s="2" t="s">
        <v>679</v>
      </c>
      <c r="S94" s="2">
        <v>4500.0</v>
      </c>
      <c r="T94" s="2">
        <v>23.0</v>
      </c>
      <c r="U94" s="2" t="s">
        <v>84</v>
      </c>
      <c r="V94" s="2">
        <v>562.0</v>
      </c>
      <c r="W94" s="2" t="s">
        <v>85</v>
      </c>
      <c r="X94" s="2" t="s">
        <v>680</v>
      </c>
      <c r="Y94" s="2" t="s">
        <v>50</v>
      </c>
      <c r="Z94" s="2" t="s">
        <v>50</v>
      </c>
      <c r="AA94" s="2" t="s">
        <v>669</v>
      </c>
      <c r="AB94" s="2" t="s">
        <v>681</v>
      </c>
      <c r="AC94" s="2" t="s">
        <v>102</v>
      </c>
      <c r="AD94" s="2" t="s">
        <v>50</v>
      </c>
      <c r="AE94" s="2" t="s">
        <v>90</v>
      </c>
      <c r="AF94" s="2" t="s">
        <v>91</v>
      </c>
      <c r="AG94" s="2" t="s">
        <v>92</v>
      </c>
      <c r="AH94" s="2" t="s">
        <v>50</v>
      </c>
      <c r="AI94" s="2" t="s">
        <v>50</v>
      </c>
      <c r="AJ94" s="2" t="s">
        <v>50</v>
      </c>
      <c r="AK94" s="2" t="s">
        <v>270</v>
      </c>
      <c r="AL94" s="2" t="s">
        <v>271</v>
      </c>
      <c r="AM94" s="2" t="s">
        <v>93</v>
      </c>
    </row>
    <row r="95">
      <c r="A95" s="2" t="s">
        <v>682</v>
      </c>
      <c r="B95" s="2" t="s">
        <v>40</v>
      </c>
      <c r="C95" s="2" t="s">
        <v>40</v>
      </c>
      <c r="D95" s="2" t="s">
        <v>294</v>
      </c>
      <c r="E95" s="7" t="s">
        <v>2675</v>
      </c>
      <c r="F95" s="8" t="str">
        <f>IFERROR(__xludf.DUMMYFUNCTION("REGEXEXTRACT(E95, ""(?:[0-9]{1,2}/){2}([0-9]{4})"")
"),"2020")</f>
        <v>2020</v>
      </c>
      <c r="G95" s="2">
        <v>60891.0</v>
      </c>
      <c r="H95" s="2">
        <v>27678.0</v>
      </c>
      <c r="I95" s="2" t="s">
        <v>190</v>
      </c>
      <c r="J95" s="2" t="s">
        <v>43</v>
      </c>
      <c r="K95" s="2" t="s">
        <v>561</v>
      </c>
      <c r="L95" s="2" t="s">
        <v>192</v>
      </c>
      <c r="M95" s="2" t="s">
        <v>201</v>
      </c>
      <c r="N95" s="2" t="s">
        <v>575</v>
      </c>
      <c r="O95" s="2" t="s">
        <v>426</v>
      </c>
      <c r="P95" s="2">
        <v>7728.0</v>
      </c>
      <c r="Q95" s="2">
        <v>1.0</v>
      </c>
      <c r="R95" s="2" t="s">
        <v>683</v>
      </c>
      <c r="S95" s="2">
        <v>4500.0</v>
      </c>
      <c r="T95" s="2">
        <v>155.0</v>
      </c>
      <c r="U95" s="2" t="s">
        <v>84</v>
      </c>
      <c r="V95" s="2">
        <v>609.0</v>
      </c>
      <c r="W95" s="2" t="s">
        <v>85</v>
      </c>
      <c r="X95" s="2" t="s">
        <v>684</v>
      </c>
      <c r="Y95" s="2" t="s">
        <v>50</v>
      </c>
      <c r="Z95" s="2" t="s">
        <v>50</v>
      </c>
      <c r="AA95" s="2" t="s">
        <v>685</v>
      </c>
      <c r="AB95" s="2" t="s">
        <v>686</v>
      </c>
      <c r="AC95" s="2" t="s">
        <v>102</v>
      </c>
      <c r="AD95" s="2" t="s">
        <v>50</v>
      </c>
      <c r="AE95" s="2" t="s">
        <v>90</v>
      </c>
      <c r="AF95" s="2" t="s">
        <v>91</v>
      </c>
      <c r="AG95" s="2" t="s">
        <v>92</v>
      </c>
      <c r="AH95" s="2" t="s">
        <v>50</v>
      </c>
      <c r="AI95" s="2" t="s">
        <v>50</v>
      </c>
      <c r="AJ95" s="2" t="s">
        <v>50</v>
      </c>
      <c r="AK95" s="2" t="s">
        <v>270</v>
      </c>
      <c r="AL95" s="2" t="s">
        <v>271</v>
      </c>
      <c r="AM95" s="2" t="s">
        <v>93</v>
      </c>
    </row>
    <row r="96">
      <c r="A96" s="2" t="s">
        <v>687</v>
      </c>
      <c r="B96" s="2" t="s">
        <v>40</v>
      </c>
      <c r="C96" s="2" t="s">
        <v>40</v>
      </c>
      <c r="D96" s="2" t="s">
        <v>653</v>
      </c>
      <c r="E96" s="7" t="s">
        <v>2676</v>
      </c>
      <c r="F96" s="8" t="str">
        <f>IFERROR(__xludf.DUMMYFUNCTION("REGEXEXTRACT(E96, ""(?:[0-9]{1,2}/){2}([0-9]{4})"")
"),"2020")</f>
        <v>2020</v>
      </c>
      <c r="G96" s="2">
        <v>58466.0</v>
      </c>
      <c r="H96" s="2">
        <v>26575.0</v>
      </c>
      <c r="I96" s="2" t="s">
        <v>190</v>
      </c>
      <c r="J96" s="2" t="s">
        <v>43</v>
      </c>
      <c r="K96" s="2" t="s">
        <v>688</v>
      </c>
      <c r="L96" s="2" t="s">
        <v>192</v>
      </c>
      <c r="M96" s="2" t="s">
        <v>201</v>
      </c>
      <c r="N96" s="2" t="s">
        <v>484</v>
      </c>
      <c r="O96" s="2" t="s">
        <v>689</v>
      </c>
      <c r="P96" s="2">
        <v>7728.0</v>
      </c>
      <c r="Q96" s="2">
        <v>1.0</v>
      </c>
      <c r="R96" s="2" t="s">
        <v>690</v>
      </c>
      <c r="S96" s="2">
        <v>4500.0</v>
      </c>
      <c r="T96" s="2">
        <v>36.0</v>
      </c>
      <c r="U96" s="2" t="s">
        <v>84</v>
      </c>
      <c r="V96" s="2">
        <v>768.0</v>
      </c>
      <c r="W96" s="2" t="s">
        <v>85</v>
      </c>
      <c r="X96" s="2" t="s">
        <v>691</v>
      </c>
      <c r="Y96" s="2" t="s">
        <v>50</v>
      </c>
      <c r="Z96" s="2" t="s">
        <v>50</v>
      </c>
      <c r="AA96" s="2" t="s">
        <v>692</v>
      </c>
      <c r="AB96" s="2" t="s">
        <v>693</v>
      </c>
      <c r="AC96" s="2" t="s">
        <v>110</v>
      </c>
      <c r="AD96" s="2" t="s">
        <v>50</v>
      </c>
      <c r="AE96" s="2" t="s">
        <v>90</v>
      </c>
      <c r="AF96" s="2" t="s">
        <v>91</v>
      </c>
      <c r="AG96" s="2" t="s">
        <v>92</v>
      </c>
      <c r="AH96" s="2" t="s">
        <v>50</v>
      </c>
      <c r="AI96" s="2" t="s">
        <v>50</v>
      </c>
      <c r="AJ96" s="2" t="s">
        <v>50</v>
      </c>
      <c r="AK96" s="2" t="s">
        <v>270</v>
      </c>
      <c r="AL96" s="2" t="s">
        <v>271</v>
      </c>
      <c r="AM96" s="2" t="s">
        <v>93</v>
      </c>
    </row>
    <row r="97">
      <c r="A97" s="2" t="s">
        <v>694</v>
      </c>
      <c r="B97" s="2" t="s">
        <v>40</v>
      </c>
      <c r="C97" s="2" t="s">
        <v>40</v>
      </c>
      <c r="D97" s="2" t="s">
        <v>76</v>
      </c>
      <c r="E97" s="7" t="s">
        <v>2677</v>
      </c>
      <c r="F97" s="8" t="str">
        <f>IFERROR(__xludf.DUMMYFUNCTION("REGEXEXTRACT(E97, ""(?:[0-9]{1,2}/){2}([0-9]{4})"")
"),"2020")</f>
        <v>2020</v>
      </c>
      <c r="G97" s="2">
        <v>60097.0</v>
      </c>
      <c r="H97" s="2">
        <v>27317.0</v>
      </c>
      <c r="I97" s="2" t="s">
        <v>190</v>
      </c>
      <c r="J97" s="2" t="s">
        <v>43</v>
      </c>
      <c r="K97" s="2" t="s">
        <v>695</v>
      </c>
      <c r="L97" s="2" t="s">
        <v>192</v>
      </c>
      <c r="M97" s="2" t="s">
        <v>201</v>
      </c>
      <c r="N97" s="2" t="s">
        <v>359</v>
      </c>
      <c r="O97" s="2" t="s">
        <v>426</v>
      </c>
      <c r="P97" s="2">
        <v>7728.0</v>
      </c>
      <c r="Q97" s="2">
        <v>1.0</v>
      </c>
      <c r="R97" s="2" t="s">
        <v>696</v>
      </c>
      <c r="S97" s="2">
        <v>4500.0</v>
      </c>
      <c r="T97" s="2">
        <v>360.0</v>
      </c>
      <c r="U97" s="2" t="s">
        <v>84</v>
      </c>
      <c r="V97" s="2">
        <v>602.0</v>
      </c>
      <c r="W97" s="2" t="s">
        <v>85</v>
      </c>
      <c r="X97" s="2" t="s">
        <v>697</v>
      </c>
      <c r="Y97" s="2" t="s">
        <v>50</v>
      </c>
      <c r="Z97" s="2" t="s">
        <v>50</v>
      </c>
      <c r="AA97" s="2" t="s">
        <v>698</v>
      </c>
      <c r="AB97" s="2" t="s">
        <v>699</v>
      </c>
      <c r="AC97" s="2" t="s">
        <v>700</v>
      </c>
      <c r="AD97" s="2" t="s">
        <v>50</v>
      </c>
      <c r="AE97" s="2" t="s">
        <v>90</v>
      </c>
      <c r="AF97" s="2" t="s">
        <v>91</v>
      </c>
      <c r="AG97" s="2" t="s">
        <v>92</v>
      </c>
      <c r="AH97" s="2" t="s">
        <v>50</v>
      </c>
      <c r="AI97" s="2" t="s">
        <v>50</v>
      </c>
      <c r="AJ97" s="2" t="s">
        <v>50</v>
      </c>
      <c r="AK97" s="2" t="s">
        <v>270</v>
      </c>
      <c r="AL97" s="2" t="s">
        <v>271</v>
      </c>
      <c r="AM97" s="2" t="s">
        <v>93</v>
      </c>
    </row>
    <row r="98">
      <c r="A98" s="2" t="s">
        <v>701</v>
      </c>
      <c r="B98" s="2" t="s">
        <v>40</v>
      </c>
      <c r="C98" s="2" t="s">
        <v>40</v>
      </c>
      <c r="D98" s="2" t="s">
        <v>452</v>
      </c>
      <c r="E98" s="7" t="s">
        <v>2678</v>
      </c>
      <c r="F98" s="8" t="str">
        <f>IFERROR(__xludf.DUMMYFUNCTION("REGEXEXTRACT(E98, ""(?:[0-9]{1,2}/){2}([0-9]{4})"")
"),"2020")</f>
        <v>2020</v>
      </c>
      <c r="G98" s="2">
        <v>114316.0</v>
      </c>
      <c r="H98" s="2">
        <v>51962.0</v>
      </c>
      <c r="I98" s="2" t="s">
        <v>42</v>
      </c>
      <c r="J98" s="2" t="s">
        <v>43</v>
      </c>
      <c r="K98" s="2" t="s">
        <v>702</v>
      </c>
      <c r="L98" s="2" t="s">
        <v>45</v>
      </c>
      <c r="M98" s="2" t="s">
        <v>231</v>
      </c>
      <c r="N98" s="2" t="s">
        <v>454</v>
      </c>
      <c r="O98" s="2" t="s">
        <v>48</v>
      </c>
      <c r="P98" s="2">
        <v>7728.0</v>
      </c>
      <c r="Q98" s="2">
        <v>3.0</v>
      </c>
      <c r="R98" s="2" t="s">
        <v>703</v>
      </c>
      <c r="S98" s="2" t="s">
        <v>50</v>
      </c>
      <c r="T98" s="2">
        <v>21.0</v>
      </c>
      <c r="U98" s="2" t="s">
        <v>119</v>
      </c>
      <c r="V98" s="2">
        <v>0.0</v>
      </c>
      <c r="W98" s="2" t="s">
        <v>50</v>
      </c>
      <c r="X98" s="2" t="s">
        <v>704</v>
      </c>
      <c r="Y98" s="2" t="s">
        <v>53</v>
      </c>
      <c r="Z98" s="2" t="s">
        <v>705</v>
      </c>
      <c r="AA98" s="2" t="s">
        <v>647</v>
      </c>
      <c r="AB98" s="2" t="s">
        <v>706</v>
      </c>
      <c r="AC98" s="2" t="s">
        <v>510</v>
      </c>
      <c r="AD98" s="2" t="s">
        <v>50</v>
      </c>
      <c r="AE98" s="2" t="s">
        <v>58</v>
      </c>
      <c r="AF98" s="2" t="s">
        <v>59</v>
      </c>
      <c r="AG98" s="2" t="s">
        <v>60</v>
      </c>
      <c r="AH98" s="2" t="s">
        <v>61</v>
      </c>
      <c r="AI98" s="2">
        <v>10001.0</v>
      </c>
      <c r="AJ98" s="2" t="s">
        <v>62</v>
      </c>
      <c r="AK98" s="2" t="s">
        <v>40</v>
      </c>
      <c r="AL98" s="2" t="s">
        <v>461</v>
      </c>
      <c r="AM98" s="2" t="s">
        <v>64</v>
      </c>
    </row>
    <row r="99">
      <c r="A99" s="2" t="s">
        <v>451</v>
      </c>
      <c r="B99" s="2" t="s">
        <v>40</v>
      </c>
      <c r="C99" s="2" t="s">
        <v>40</v>
      </c>
      <c r="D99" s="2" t="s">
        <v>452</v>
      </c>
      <c r="E99" s="7" t="s">
        <v>2679</v>
      </c>
      <c r="F99" s="8" t="str">
        <f>IFERROR(__xludf.DUMMYFUNCTION("REGEXEXTRACT(E99, ""(?:[0-9]{1,2}/){2}([0-9]{4})"")
"),"2020")</f>
        <v>2020</v>
      </c>
      <c r="G99" s="2">
        <v>38544.0</v>
      </c>
      <c r="H99" s="2">
        <v>17520.0</v>
      </c>
      <c r="I99" s="2" t="s">
        <v>42</v>
      </c>
      <c r="J99" s="2" t="s">
        <v>43</v>
      </c>
      <c r="K99" s="2" t="s">
        <v>707</v>
      </c>
      <c r="L99" s="2" t="s">
        <v>45</v>
      </c>
      <c r="M99" s="2" t="s">
        <v>68</v>
      </c>
      <c r="N99" s="2" t="s">
        <v>454</v>
      </c>
      <c r="O99" s="2" t="s">
        <v>455</v>
      </c>
      <c r="P99" s="2">
        <v>7728.0</v>
      </c>
      <c r="Q99" s="2">
        <v>1.0</v>
      </c>
      <c r="R99" s="2" t="s">
        <v>708</v>
      </c>
      <c r="S99" s="2" t="s">
        <v>50</v>
      </c>
      <c r="T99" s="2">
        <v>6.0</v>
      </c>
      <c r="U99" s="2" t="s">
        <v>119</v>
      </c>
      <c r="V99" s="2">
        <v>0.0</v>
      </c>
      <c r="W99" s="2" t="s">
        <v>50</v>
      </c>
      <c r="X99" s="2" t="s">
        <v>709</v>
      </c>
      <c r="Y99" s="2" t="s">
        <v>53</v>
      </c>
      <c r="Z99" s="2" t="s">
        <v>710</v>
      </c>
      <c r="AA99" s="2">
        <v>520.0</v>
      </c>
      <c r="AB99" s="2" t="s">
        <v>711</v>
      </c>
      <c r="AC99" s="2" t="s">
        <v>110</v>
      </c>
      <c r="AD99" s="2" t="s">
        <v>50</v>
      </c>
      <c r="AE99" s="2" t="s">
        <v>58</v>
      </c>
      <c r="AF99" s="2" t="s">
        <v>59</v>
      </c>
      <c r="AG99" s="2" t="s">
        <v>60</v>
      </c>
      <c r="AH99" s="2" t="s">
        <v>61</v>
      </c>
      <c r="AI99" s="2">
        <v>10001.0</v>
      </c>
      <c r="AJ99" s="2" t="s">
        <v>62</v>
      </c>
      <c r="AK99" s="2" t="s">
        <v>40</v>
      </c>
      <c r="AL99" s="2" t="s">
        <v>461</v>
      </c>
      <c r="AM99" s="2" t="s">
        <v>64</v>
      </c>
    </row>
    <row r="100">
      <c r="A100" s="2" t="s">
        <v>712</v>
      </c>
      <c r="B100" s="2" t="s">
        <v>636</v>
      </c>
      <c r="C100" s="2" t="s">
        <v>40</v>
      </c>
      <c r="D100" s="2" t="s">
        <v>294</v>
      </c>
      <c r="E100" s="7" t="s">
        <v>2680</v>
      </c>
      <c r="F100" s="8" t="str">
        <f>IFERROR(__xludf.DUMMYFUNCTION("REGEXEXTRACT(E100, ""(?:[0-9]{1,2}/){2}([0-9]{4})"")
"),"2019")</f>
        <v>2019</v>
      </c>
      <c r="G100" s="2">
        <v>56680.0</v>
      </c>
      <c r="H100" s="2">
        <v>25764.0</v>
      </c>
      <c r="I100" s="2" t="s">
        <v>190</v>
      </c>
      <c r="J100" s="2" t="s">
        <v>43</v>
      </c>
      <c r="K100" s="2" t="s">
        <v>688</v>
      </c>
      <c r="L100" s="2" t="s">
        <v>192</v>
      </c>
      <c r="M100" s="2" t="s">
        <v>201</v>
      </c>
      <c r="N100" s="2" t="s">
        <v>713</v>
      </c>
      <c r="O100" s="2" t="s">
        <v>366</v>
      </c>
      <c r="P100" s="2">
        <v>7728.0</v>
      </c>
      <c r="Q100" s="2">
        <v>1.0</v>
      </c>
      <c r="R100" s="2" t="s">
        <v>714</v>
      </c>
      <c r="S100" s="2">
        <v>4500.0</v>
      </c>
      <c r="T100" s="2">
        <v>138.0</v>
      </c>
      <c r="U100" s="2" t="s">
        <v>84</v>
      </c>
      <c r="V100" s="2">
        <v>585.0</v>
      </c>
      <c r="W100" s="2" t="s">
        <v>85</v>
      </c>
      <c r="X100" s="2" t="s">
        <v>715</v>
      </c>
      <c r="Y100" s="2" t="s">
        <v>50</v>
      </c>
      <c r="Z100" s="2" t="s">
        <v>50</v>
      </c>
      <c r="AA100" s="2" t="s">
        <v>716</v>
      </c>
      <c r="AB100" s="2" t="s">
        <v>717</v>
      </c>
      <c r="AC100" s="2" t="s">
        <v>110</v>
      </c>
      <c r="AD100" s="2" t="s">
        <v>50</v>
      </c>
      <c r="AE100" s="2" t="s">
        <v>90</v>
      </c>
      <c r="AF100" s="2" t="s">
        <v>91</v>
      </c>
      <c r="AG100" s="2" t="s">
        <v>92</v>
      </c>
      <c r="AH100" s="2" t="s">
        <v>50</v>
      </c>
      <c r="AI100" s="2" t="s">
        <v>50</v>
      </c>
      <c r="AJ100" s="2" t="s">
        <v>50</v>
      </c>
      <c r="AK100" s="2" t="s">
        <v>270</v>
      </c>
      <c r="AL100" s="2" t="s">
        <v>718</v>
      </c>
      <c r="AM100" s="2" t="s">
        <v>93</v>
      </c>
    </row>
    <row r="101">
      <c r="A101" s="2" t="s">
        <v>719</v>
      </c>
      <c r="B101" s="2" t="s">
        <v>200</v>
      </c>
      <c r="C101" s="2" t="s">
        <v>40</v>
      </c>
      <c r="D101" s="2" t="s">
        <v>720</v>
      </c>
      <c r="E101" s="7" t="s">
        <v>2680</v>
      </c>
      <c r="F101" s="8" t="str">
        <f>IFERROR(__xludf.DUMMYFUNCTION("REGEXEXTRACT(E101, ""(?:[0-9]{1,2}/){2}([0-9]{4})"")
"),"2019")</f>
        <v>2019</v>
      </c>
      <c r="G101" s="2">
        <v>65124.0</v>
      </c>
      <c r="H101" s="2">
        <v>29602.0</v>
      </c>
      <c r="I101" s="2" t="s">
        <v>190</v>
      </c>
      <c r="J101" s="2" t="s">
        <v>43</v>
      </c>
      <c r="K101" s="2" t="s">
        <v>688</v>
      </c>
      <c r="L101" s="2" t="s">
        <v>192</v>
      </c>
      <c r="M101" s="2" t="s">
        <v>201</v>
      </c>
      <c r="N101" s="2" t="s">
        <v>721</v>
      </c>
      <c r="O101" s="2" t="s">
        <v>722</v>
      </c>
      <c r="P101" s="2">
        <v>7728.0</v>
      </c>
      <c r="Q101" s="2">
        <v>1.0</v>
      </c>
      <c r="R101" s="2" t="s">
        <v>723</v>
      </c>
      <c r="S101" s="2">
        <v>4500.0</v>
      </c>
      <c r="T101" s="2">
        <v>33.0</v>
      </c>
      <c r="U101" s="2" t="s">
        <v>84</v>
      </c>
      <c r="V101" s="2">
        <v>782.0</v>
      </c>
      <c r="W101" s="2" t="s">
        <v>85</v>
      </c>
      <c r="X101" s="2" t="s">
        <v>724</v>
      </c>
      <c r="Y101" s="2" t="s">
        <v>50</v>
      </c>
      <c r="Z101" s="2" t="s">
        <v>50</v>
      </c>
      <c r="AA101" s="2" t="s">
        <v>716</v>
      </c>
      <c r="AB101" s="2" t="s">
        <v>725</v>
      </c>
      <c r="AC101" s="2" t="s">
        <v>110</v>
      </c>
      <c r="AD101" s="2" t="s">
        <v>50</v>
      </c>
      <c r="AE101" s="2" t="s">
        <v>90</v>
      </c>
      <c r="AF101" s="2" t="s">
        <v>91</v>
      </c>
      <c r="AG101" s="2" t="s">
        <v>92</v>
      </c>
      <c r="AH101" s="2" t="s">
        <v>50</v>
      </c>
      <c r="AI101" s="2" t="s">
        <v>50</v>
      </c>
      <c r="AJ101" s="2" t="s">
        <v>50</v>
      </c>
      <c r="AK101" s="2" t="s">
        <v>270</v>
      </c>
      <c r="AL101" s="2" t="s">
        <v>271</v>
      </c>
      <c r="AM101" s="2" t="s">
        <v>93</v>
      </c>
    </row>
    <row r="102">
      <c r="A102" s="2" t="s">
        <v>726</v>
      </c>
      <c r="B102" s="2" t="s">
        <v>200</v>
      </c>
      <c r="C102" s="2" t="s">
        <v>40</v>
      </c>
      <c r="D102" s="2" t="s">
        <v>653</v>
      </c>
      <c r="E102" s="7" t="s">
        <v>2681</v>
      </c>
      <c r="F102" s="8" t="str">
        <f>IFERROR(__xludf.DUMMYFUNCTION("REGEXEXTRACT(E102, ""(?:[0-9]{1,2}/){2}([0-9]{4})"")
"),"2019")</f>
        <v>2019</v>
      </c>
      <c r="G102" s="2">
        <v>57430.0</v>
      </c>
      <c r="H102" s="2">
        <v>26105.0</v>
      </c>
      <c r="I102" s="2" t="s">
        <v>190</v>
      </c>
      <c r="J102" s="2" t="s">
        <v>43</v>
      </c>
      <c r="K102" s="2" t="s">
        <v>688</v>
      </c>
      <c r="L102" s="2" t="s">
        <v>192</v>
      </c>
      <c r="M102" s="2" t="s">
        <v>201</v>
      </c>
      <c r="N102" s="2" t="s">
        <v>727</v>
      </c>
      <c r="O102" s="2" t="s">
        <v>728</v>
      </c>
      <c r="P102" s="2">
        <v>7728.0</v>
      </c>
      <c r="Q102" s="2">
        <v>1.0</v>
      </c>
      <c r="R102" s="2" t="s">
        <v>729</v>
      </c>
      <c r="S102" s="2">
        <v>4500.0</v>
      </c>
      <c r="T102" s="2">
        <v>35.0</v>
      </c>
      <c r="U102" s="2" t="s">
        <v>84</v>
      </c>
      <c r="V102" s="2">
        <v>750.0</v>
      </c>
      <c r="W102" s="2" t="s">
        <v>85</v>
      </c>
      <c r="X102" s="2" t="s">
        <v>730</v>
      </c>
      <c r="Y102" s="2" t="s">
        <v>50</v>
      </c>
      <c r="Z102" s="2" t="s">
        <v>50</v>
      </c>
      <c r="AA102" s="2" t="s">
        <v>423</v>
      </c>
      <c r="AB102" s="2" t="s">
        <v>731</v>
      </c>
      <c r="AC102" s="2" t="s">
        <v>110</v>
      </c>
      <c r="AD102" s="2" t="s">
        <v>50</v>
      </c>
      <c r="AE102" s="2" t="s">
        <v>90</v>
      </c>
      <c r="AF102" s="2" t="s">
        <v>91</v>
      </c>
      <c r="AG102" s="2" t="s">
        <v>92</v>
      </c>
      <c r="AH102" s="2" t="s">
        <v>50</v>
      </c>
      <c r="AI102" s="2" t="s">
        <v>50</v>
      </c>
      <c r="AJ102" s="2" t="s">
        <v>50</v>
      </c>
      <c r="AK102" s="2" t="s">
        <v>270</v>
      </c>
      <c r="AL102" s="2" t="s">
        <v>271</v>
      </c>
      <c r="AM102" s="2" t="s">
        <v>93</v>
      </c>
    </row>
    <row r="103">
      <c r="A103" s="2" t="s">
        <v>732</v>
      </c>
      <c r="B103" s="2" t="s">
        <v>733</v>
      </c>
      <c r="C103" s="2" t="s">
        <v>40</v>
      </c>
      <c r="D103" s="2" t="s">
        <v>734</v>
      </c>
      <c r="E103" s="7" t="s">
        <v>2682</v>
      </c>
      <c r="F103" s="8" t="str">
        <f>IFERROR(__xludf.DUMMYFUNCTION("REGEXEXTRACT(E103, ""(?:[0-9]{1,2}/){2}([0-9]{4})"")
"),"2019")</f>
        <v>2019</v>
      </c>
      <c r="G103" s="2">
        <v>84942.0</v>
      </c>
      <c r="H103" s="2">
        <v>38610.0</v>
      </c>
      <c r="I103" s="2" t="s">
        <v>735</v>
      </c>
      <c r="J103" s="2" t="s">
        <v>43</v>
      </c>
      <c r="K103" s="2" t="s">
        <v>736</v>
      </c>
      <c r="L103" s="2" t="s">
        <v>737</v>
      </c>
      <c r="M103" s="2" t="s">
        <v>738</v>
      </c>
      <c r="N103" s="2" t="s">
        <v>739</v>
      </c>
      <c r="O103" s="2" t="s">
        <v>740</v>
      </c>
      <c r="P103" s="2" t="s">
        <v>50</v>
      </c>
      <c r="Q103" s="2">
        <v>2.0</v>
      </c>
      <c r="R103" s="2" t="s">
        <v>741</v>
      </c>
      <c r="S103" s="2" t="s">
        <v>742</v>
      </c>
      <c r="T103" s="2">
        <v>16.0</v>
      </c>
      <c r="U103" s="2" t="s">
        <v>84</v>
      </c>
      <c r="V103" s="2">
        <v>0.0</v>
      </c>
      <c r="W103" s="2" t="s">
        <v>496</v>
      </c>
      <c r="X103" s="2" t="s">
        <v>743</v>
      </c>
      <c r="Y103" s="2" t="s">
        <v>50</v>
      </c>
      <c r="Z103" s="2" t="s">
        <v>50</v>
      </c>
      <c r="AA103" s="2" t="s">
        <v>744</v>
      </c>
      <c r="AB103" s="2" t="s">
        <v>745</v>
      </c>
      <c r="AC103" s="2" t="s">
        <v>746</v>
      </c>
      <c r="AD103" s="2" t="s">
        <v>50</v>
      </c>
      <c r="AE103" s="2" t="s">
        <v>747</v>
      </c>
      <c r="AF103" s="2" t="s">
        <v>748</v>
      </c>
      <c r="AG103" s="2" t="s">
        <v>749</v>
      </c>
      <c r="AH103" s="2" t="s">
        <v>750</v>
      </c>
      <c r="AI103" s="2">
        <v>23502.0</v>
      </c>
      <c r="AJ103" s="2" t="s">
        <v>751</v>
      </c>
      <c r="AK103" s="2" t="s">
        <v>733</v>
      </c>
      <c r="AL103" s="2" t="s">
        <v>752</v>
      </c>
      <c r="AM103" s="2" t="s">
        <v>753</v>
      </c>
    </row>
    <row r="104">
      <c r="A104" s="2" t="s">
        <v>754</v>
      </c>
      <c r="B104" s="2" t="s">
        <v>733</v>
      </c>
      <c r="C104" s="2" t="s">
        <v>40</v>
      </c>
      <c r="D104" s="2" t="s">
        <v>734</v>
      </c>
      <c r="E104" s="7" t="s">
        <v>2682</v>
      </c>
      <c r="F104" s="8" t="str">
        <f>IFERROR(__xludf.DUMMYFUNCTION("REGEXEXTRACT(E104, ""(?:[0-9]{1,2}/){2}([0-9]{4})"")
"),"2019")</f>
        <v>2019</v>
      </c>
      <c r="G104" s="2">
        <v>86453.0</v>
      </c>
      <c r="H104" s="2">
        <v>39297.0</v>
      </c>
      <c r="I104" s="2" t="s">
        <v>735</v>
      </c>
      <c r="J104" s="2" t="s">
        <v>43</v>
      </c>
      <c r="K104" s="2" t="s">
        <v>736</v>
      </c>
      <c r="L104" s="2" t="s">
        <v>737</v>
      </c>
      <c r="M104" s="2" t="s">
        <v>755</v>
      </c>
      <c r="N104" s="2" t="s">
        <v>756</v>
      </c>
      <c r="O104" s="2" t="s">
        <v>757</v>
      </c>
      <c r="P104" s="2" t="s">
        <v>50</v>
      </c>
      <c r="Q104" s="2">
        <v>2.0</v>
      </c>
      <c r="R104" s="2" t="s">
        <v>758</v>
      </c>
      <c r="S104" s="2" t="s">
        <v>742</v>
      </c>
      <c r="T104" s="2">
        <v>16.0</v>
      </c>
      <c r="U104" s="2" t="s">
        <v>84</v>
      </c>
      <c r="V104" s="2">
        <v>0.0</v>
      </c>
      <c r="W104" s="2" t="s">
        <v>496</v>
      </c>
      <c r="X104" s="2" t="s">
        <v>759</v>
      </c>
      <c r="Y104" s="2" t="s">
        <v>50</v>
      </c>
      <c r="Z104" s="2" t="s">
        <v>50</v>
      </c>
      <c r="AA104" s="2" t="s">
        <v>744</v>
      </c>
      <c r="AB104" s="2" t="s">
        <v>760</v>
      </c>
      <c r="AC104" s="2" t="s">
        <v>746</v>
      </c>
      <c r="AD104" s="2" t="s">
        <v>50</v>
      </c>
      <c r="AE104" s="2" t="s">
        <v>747</v>
      </c>
      <c r="AF104" s="2" t="s">
        <v>748</v>
      </c>
      <c r="AG104" s="2" t="s">
        <v>749</v>
      </c>
      <c r="AH104" s="2" t="s">
        <v>750</v>
      </c>
      <c r="AI104" s="2">
        <v>23502.0</v>
      </c>
      <c r="AJ104" s="2" t="s">
        <v>751</v>
      </c>
      <c r="AK104" s="2" t="s">
        <v>733</v>
      </c>
      <c r="AL104" s="2" t="s">
        <v>752</v>
      </c>
      <c r="AM104" s="2" t="s">
        <v>753</v>
      </c>
    </row>
    <row r="105">
      <c r="A105" s="2" t="s">
        <v>761</v>
      </c>
      <c r="B105" s="2" t="s">
        <v>762</v>
      </c>
      <c r="C105" s="2" t="s">
        <v>40</v>
      </c>
      <c r="D105" s="2" t="s">
        <v>294</v>
      </c>
      <c r="E105" s="7" t="s">
        <v>2683</v>
      </c>
      <c r="F105" s="8" t="str">
        <f>IFERROR(__xludf.DUMMYFUNCTION("REGEXEXTRACT(E105, ""(?:[0-9]{1,2}/){2}([0-9]{4})"")
"),"2019")</f>
        <v>2019</v>
      </c>
      <c r="G105" s="2">
        <v>57981.0</v>
      </c>
      <c r="H105" s="2">
        <v>26355.0</v>
      </c>
      <c r="I105" s="2" t="s">
        <v>190</v>
      </c>
      <c r="J105" s="2" t="s">
        <v>43</v>
      </c>
      <c r="K105" s="2" t="s">
        <v>688</v>
      </c>
      <c r="L105" s="2" t="s">
        <v>192</v>
      </c>
      <c r="M105" s="2" t="s">
        <v>201</v>
      </c>
      <c r="N105" s="2" t="s">
        <v>763</v>
      </c>
      <c r="O105" s="2" t="s">
        <v>366</v>
      </c>
      <c r="P105" s="2">
        <v>7728.0</v>
      </c>
      <c r="Q105" s="2">
        <v>1.0</v>
      </c>
      <c r="R105" s="2" t="s">
        <v>764</v>
      </c>
      <c r="S105" s="2">
        <v>4500.0</v>
      </c>
      <c r="T105" s="2">
        <v>128.0</v>
      </c>
      <c r="U105" s="2" t="s">
        <v>84</v>
      </c>
      <c r="V105" s="2">
        <v>576.0</v>
      </c>
      <c r="W105" s="2" t="s">
        <v>85</v>
      </c>
      <c r="X105" s="2" t="s">
        <v>765</v>
      </c>
      <c r="Y105" s="2" t="s">
        <v>50</v>
      </c>
      <c r="Z105" s="2" t="s">
        <v>50</v>
      </c>
      <c r="AA105" s="2" t="s">
        <v>766</v>
      </c>
      <c r="AB105" s="2" t="s">
        <v>767</v>
      </c>
      <c r="AC105" s="2" t="s">
        <v>110</v>
      </c>
      <c r="AD105" s="2" t="s">
        <v>50</v>
      </c>
      <c r="AE105" s="2" t="s">
        <v>90</v>
      </c>
      <c r="AF105" s="2" t="s">
        <v>91</v>
      </c>
      <c r="AG105" s="2" t="s">
        <v>92</v>
      </c>
      <c r="AH105" s="2" t="s">
        <v>50</v>
      </c>
      <c r="AI105" s="2" t="s">
        <v>50</v>
      </c>
      <c r="AJ105" s="2" t="s">
        <v>50</v>
      </c>
      <c r="AK105" s="2" t="s">
        <v>270</v>
      </c>
      <c r="AL105" s="2" t="s">
        <v>768</v>
      </c>
      <c r="AM105" s="2" t="s">
        <v>93</v>
      </c>
    </row>
    <row r="106">
      <c r="A106" s="2" t="s">
        <v>769</v>
      </c>
      <c r="B106" s="2" t="s">
        <v>636</v>
      </c>
      <c r="C106" s="2" t="s">
        <v>40</v>
      </c>
      <c r="D106" s="2" t="s">
        <v>294</v>
      </c>
      <c r="E106" s="7" t="s">
        <v>2683</v>
      </c>
      <c r="F106" s="8" t="str">
        <f>IFERROR(__xludf.DUMMYFUNCTION("REGEXEXTRACT(E106, ""(?:[0-9]{1,2}/){2}([0-9]{4})"")
"),"2019")</f>
        <v>2019</v>
      </c>
      <c r="G106" s="2">
        <v>53858.0</v>
      </c>
      <c r="H106" s="2">
        <v>24481.0</v>
      </c>
      <c r="I106" s="2" t="s">
        <v>190</v>
      </c>
      <c r="J106" s="2" t="s">
        <v>43</v>
      </c>
      <c r="K106" s="2" t="s">
        <v>688</v>
      </c>
      <c r="L106" s="2" t="s">
        <v>192</v>
      </c>
      <c r="M106" s="2" t="s">
        <v>201</v>
      </c>
      <c r="N106" s="2" t="s">
        <v>713</v>
      </c>
      <c r="O106" s="2" t="s">
        <v>366</v>
      </c>
      <c r="P106" s="2">
        <v>7728.0</v>
      </c>
      <c r="Q106" s="2">
        <v>1.0</v>
      </c>
      <c r="R106" s="2" t="s">
        <v>770</v>
      </c>
      <c r="S106" s="2">
        <v>4500.0</v>
      </c>
      <c r="T106" s="2">
        <v>86.0</v>
      </c>
      <c r="U106" s="2" t="s">
        <v>84</v>
      </c>
      <c r="V106" s="2">
        <v>573.0</v>
      </c>
      <c r="W106" s="2" t="s">
        <v>85</v>
      </c>
      <c r="X106" s="2" t="s">
        <v>771</v>
      </c>
      <c r="Y106" s="2" t="s">
        <v>50</v>
      </c>
      <c r="Z106" s="2" t="s">
        <v>50</v>
      </c>
      <c r="AA106" s="2" t="s">
        <v>766</v>
      </c>
      <c r="AB106" s="2" t="s">
        <v>772</v>
      </c>
      <c r="AC106" s="2" t="s">
        <v>110</v>
      </c>
      <c r="AD106" s="2" t="s">
        <v>50</v>
      </c>
      <c r="AE106" s="2" t="s">
        <v>90</v>
      </c>
      <c r="AF106" s="2" t="s">
        <v>91</v>
      </c>
      <c r="AG106" s="2" t="s">
        <v>92</v>
      </c>
      <c r="AH106" s="2" t="s">
        <v>50</v>
      </c>
      <c r="AI106" s="2" t="s">
        <v>50</v>
      </c>
      <c r="AJ106" s="2" t="s">
        <v>50</v>
      </c>
      <c r="AK106" s="2" t="s">
        <v>270</v>
      </c>
      <c r="AL106" s="2" t="s">
        <v>773</v>
      </c>
      <c r="AM106" s="2" t="s">
        <v>93</v>
      </c>
    </row>
    <row r="107">
      <c r="A107" s="2" t="s">
        <v>774</v>
      </c>
      <c r="B107" s="2" t="s">
        <v>636</v>
      </c>
      <c r="C107" s="2" t="s">
        <v>40</v>
      </c>
      <c r="D107" s="2" t="s">
        <v>294</v>
      </c>
      <c r="E107" s="7" t="s">
        <v>2683</v>
      </c>
      <c r="F107" s="8" t="str">
        <f>IFERROR(__xludf.DUMMYFUNCTION("REGEXEXTRACT(E107, ""(?:[0-9]{1,2}/){2}([0-9]{4})"")
"),"2019")</f>
        <v>2019</v>
      </c>
      <c r="G107" s="2">
        <v>56923.0</v>
      </c>
      <c r="H107" s="2">
        <v>25874.0</v>
      </c>
      <c r="I107" s="2" t="s">
        <v>190</v>
      </c>
      <c r="J107" s="2" t="s">
        <v>43</v>
      </c>
      <c r="K107" s="2" t="s">
        <v>688</v>
      </c>
      <c r="L107" s="2" t="s">
        <v>192</v>
      </c>
      <c r="M107" s="2" t="s">
        <v>201</v>
      </c>
      <c r="N107" s="2" t="s">
        <v>713</v>
      </c>
      <c r="O107" s="2" t="s">
        <v>366</v>
      </c>
      <c r="P107" s="2">
        <v>7728.0</v>
      </c>
      <c r="Q107" s="2">
        <v>1.0</v>
      </c>
      <c r="R107" s="2" t="s">
        <v>775</v>
      </c>
      <c r="S107" s="2">
        <v>4500.0</v>
      </c>
      <c r="T107" s="2">
        <v>220.0</v>
      </c>
      <c r="U107" s="2" t="s">
        <v>84</v>
      </c>
      <c r="V107" s="2">
        <v>594.0</v>
      </c>
      <c r="W107" s="2" t="s">
        <v>85</v>
      </c>
      <c r="X107" s="2" t="s">
        <v>776</v>
      </c>
      <c r="Y107" s="2" t="s">
        <v>50</v>
      </c>
      <c r="Z107" s="2" t="s">
        <v>50</v>
      </c>
      <c r="AA107" s="2" t="s">
        <v>766</v>
      </c>
      <c r="AB107" s="2" t="s">
        <v>777</v>
      </c>
      <c r="AC107" s="2" t="s">
        <v>110</v>
      </c>
      <c r="AD107" s="2" t="s">
        <v>50</v>
      </c>
      <c r="AE107" s="2" t="s">
        <v>90</v>
      </c>
      <c r="AF107" s="2" t="s">
        <v>91</v>
      </c>
      <c r="AG107" s="2" t="s">
        <v>92</v>
      </c>
      <c r="AH107" s="2" t="s">
        <v>50</v>
      </c>
      <c r="AI107" s="2" t="s">
        <v>50</v>
      </c>
      <c r="AJ107" s="2" t="s">
        <v>50</v>
      </c>
      <c r="AK107" s="2" t="s">
        <v>270</v>
      </c>
      <c r="AL107" s="2" t="s">
        <v>773</v>
      </c>
      <c r="AM107" s="2" t="s">
        <v>93</v>
      </c>
    </row>
    <row r="108">
      <c r="A108" s="2" t="s">
        <v>778</v>
      </c>
      <c r="B108" s="2" t="s">
        <v>733</v>
      </c>
      <c r="C108" s="2" t="s">
        <v>40</v>
      </c>
      <c r="D108" s="2" t="s">
        <v>734</v>
      </c>
      <c r="E108" s="7" t="s">
        <v>2684</v>
      </c>
      <c r="F108" s="8" t="str">
        <f>IFERROR(__xludf.DUMMYFUNCTION("REGEXEXTRACT(E108, ""(?:[0-9]{1,2}/){2}([0-9]{4})"")
"),"2019")</f>
        <v>2019</v>
      </c>
      <c r="G108" s="2">
        <v>43028.0</v>
      </c>
      <c r="H108" s="2">
        <v>19558.0</v>
      </c>
      <c r="I108" s="2" t="s">
        <v>735</v>
      </c>
      <c r="J108" s="2" t="s">
        <v>43</v>
      </c>
      <c r="K108" s="2" t="s">
        <v>779</v>
      </c>
      <c r="L108" s="2" t="s">
        <v>737</v>
      </c>
      <c r="M108" s="2" t="s">
        <v>780</v>
      </c>
      <c r="N108" s="2" t="s">
        <v>739</v>
      </c>
      <c r="O108" s="2" t="s">
        <v>740</v>
      </c>
      <c r="P108" s="2" t="s">
        <v>50</v>
      </c>
      <c r="Q108" s="2">
        <v>1.0</v>
      </c>
      <c r="R108" s="2" t="s">
        <v>781</v>
      </c>
      <c r="S108" s="2">
        <v>2200.0</v>
      </c>
      <c r="T108" s="2">
        <v>8.0</v>
      </c>
      <c r="U108" s="2" t="s">
        <v>84</v>
      </c>
      <c r="V108" s="2">
        <v>0.0</v>
      </c>
      <c r="W108" s="2" t="s">
        <v>496</v>
      </c>
      <c r="X108" s="2" t="s">
        <v>782</v>
      </c>
      <c r="Y108" s="2" t="s">
        <v>50</v>
      </c>
      <c r="Z108" s="2" t="s">
        <v>50</v>
      </c>
      <c r="AA108" s="2" t="s">
        <v>783</v>
      </c>
      <c r="AB108" s="2" t="s">
        <v>784</v>
      </c>
      <c r="AC108" s="2" t="s">
        <v>161</v>
      </c>
      <c r="AD108" s="2" t="s">
        <v>50</v>
      </c>
      <c r="AE108" s="2" t="s">
        <v>747</v>
      </c>
      <c r="AF108" s="2" t="s">
        <v>748</v>
      </c>
      <c r="AG108" s="2" t="s">
        <v>749</v>
      </c>
      <c r="AH108" s="2" t="s">
        <v>750</v>
      </c>
      <c r="AI108" s="2">
        <v>23502.0</v>
      </c>
      <c r="AJ108" s="2" t="s">
        <v>751</v>
      </c>
      <c r="AK108" s="2" t="s">
        <v>733</v>
      </c>
      <c r="AL108" s="2" t="s">
        <v>752</v>
      </c>
      <c r="AM108" s="2" t="s">
        <v>753</v>
      </c>
    </row>
    <row r="109">
      <c r="A109" s="2" t="s">
        <v>785</v>
      </c>
      <c r="B109" s="2" t="s">
        <v>40</v>
      </c>
      <c r="C109" s="2" t="s">
        <v>40</v>
      </c>
      <c r="D109" s="2" t="s">
        <v>294</v>
      </c>
      <c r="E109" s="7" t="s">
        <v>2685</v>
      </c>
      <c r="F109" s="8" t="str">
        <f>IFERROR(__xludf.DUMMYFUNCTION("REGEXEXTRACT(E109, ""(?:[0-9]{1,2}/){2}([0-9]{4})"")
"),"2019")</f>
        <v>2019</v>
      </c>
      <c r="G109" s="2">
        <v>59723.0</v>
      </c>
      <c r="H109" s="2">
        <v>27147.0</v>
      </c>
      <c r="I109" s="2" t="s">
        <v>190</v>
      </c>
      <c r="J109" s="2" t="s">
        <v>43</v>
      </c>
      <c r="K109" s="2" t="s">
        <v>688</v>
      </c>
      <c r="L109" s="2" t="s">
        <v>192</v>
      </c>
      <c r="M109" s="2" t="s">
        <v>201</v>
      </c>
      <c r="N109" s="2" t="s">
        <v>786</v>
      </c>
      <c r="O109" s="2" t="s">
        <v>366</v>
      </c>
      <c r="P109" s="2">
        <v>7728.0</v>
      </c>
      <c r="Q109" s="2">
        <v>1.0</v>
      </c>
      <c r="R109" s="2" t="s">
        <v>787</v>
      </c>
      <c r="S109" s="2">
        <v>4500.0</v>
      </c>
      <c r="T109" s="2">
        <v>29.0</v>
      </c>
      <c r="U109" s="2" t="s">
        <v>84</v>
      </c>
      <c r="V109" s="2">
        <v>598.0</v>
      </c>
      <c r="W109" s="2" t="s">
        <v>85</v>
      </c>
      <c r="X109" s="2" t="s">
        <v>788</v>
      </c>
      <c r="Y109" s="2" t="s">
        <v>50</v>
      </c>
      <c r="Z109" s="2" t="s">
        <v>50</v>
      </c>
      <c r="AA109" s="2" t="s">
        <v>789</v>
      </c>
      <c r="AB109" s="2" t="s">
        <v>790</v>
      </c>
      <c r="AC109" s="2" t="s">
        <v>110</v>
      </c>
      <c r="AD109" s="2" t="s">
        <v>50</v>
      </c>
      <c r="AE109" s="2" t="s">
        <v>90</v>
      </c>
      <c r="AF109" s="2" t="s">
        <v>91</v>
      </c>
      <c r="AG109" s="2" t="s">
        <v>92</v>
      </c>
      <c r="AH109" s="2" t="s">
        <v>50</v>
      </c>
      <c r="AI109" s="2" t="s">
        <v>50</v>
      </c>
      <c r="AJ109" s="2" t="s">
        <v>50</v>
      </c>
      <c r="AK109" s="2" t="s">
        <v>270</v>
      </c>
      <c r="AL109" s="2" t="s">
        <v>271</v>
      </c>
      <c r="AM109" s="2" t="s">
        <v>93</v>
      </c>
    </row>
    <row r="110">
      <c r="A110" s="2" t="s">
        <v>791</v>
      </c>
      <c r="B110" s="2" t="s">
        <v>40</v>
      </c>
      <c r="C110" s="2" t="s">
        <v>40</v>
      </c>
      <c r="D110" s="2" t="s">
        <v>294</v>
      </c>
      <c r="E110" s="7" t="s">
        <v>2686</v>
      </c>
      <c r="F110" s="8" t="str">
        <f>IFERROR(__xludf.DUMMYFUNCTION("REGEXEXTRACT(E110, ""(?:[0-9]{1,2}/){2}([0-9]{4})"")
"),"2019")</f>
        <v>2019</v>
      </c>
      <c r="G110" s="2">
        <v>57849.0</v>
      </c>
      <c r="H110" s="2">
        <v>26295.0</v>
      </c>
      <c r="I110" s="2" t="s">
        <v>190</v>
      </c>
      <c r="J110" s="2" t="s">
        <v>43</v>
      </c>
      <c r="K110" s="2" t="s">
        <v>688</v>
      </c>
      <c r="L110" s="2" t="s">
        <v>192</v>
      </c>
      <c r="M110" s="2" t="s">
        <v>201</v>
      </c>
      <c r="N110" s="2" t="s">
        <v>792</v>
      </c>
      <c r="O110" s="2" t="s">
        <v>366</v>
      </c>
      <c r="P110" s="2" t="s">
        <v>50</v>
      </c>
      <c r="Q110" s="2">
        <v>1.0</v>
      </c>
      <c r="R110" s="2" t="s">
        <v>793</v>
      </c>
      <c r="S110" s="2">
        <v>4500.0</v>
      </c>
      <c r="T110" s="2">
        <v>129.0</v>
      </c>
      <c r="U110" s="2" t="s">
        <v>84</v>
      </c>
      <c r="V110" s="2">
        <v>602.0</v>
      </c>
      <c r="W110" s="2" t="s">
        <v>85</v>
      </c>
      <c r="X110" s="2" t="s">
        <v>794</v>
      </c>
      <c r="Y110" s="2" t="s">
        <v>50</v>
      </c>
      <c r="Z110" s="2" t="s">
        <v>50</v>
      </c>
      <c r="AA110" s="2" t="s">
        <v>795</v>
      </c>
      <c r="AB110" s="2" t="s">
        <v>796</v>
      </c>
      <c r="AC110" s="2" t="s">
        <v>110</v>
      </c>
      <c r="AD110" s="2" t="s">
        <v>50</v>
      </c>
      <c r="AE110" s="2" t="s">
        <v>90</v>
      </c>
      <c r="AF110" s="2" t="s">
        <v>91</v>
      </c>
      <c r="AG110" s="2" t="s">
        <v>92</v>
      </c>
      <c r="AH110" s="2" t="s">
        <v>50</v>
      </c>
      <c r="AI110" s="2" t="s">
        <v>50</v>
      </c>
      <c r="AJ110" s="2" t="s">
        <v>50</v>
      </c>
      <c r="AK110" s="2" t="s">
        <v>270</v>
      </c>
      <c r="AL110" s="2" t="s">
        <v>271</v>
      </c>
      <c r="AM110" s="2" t="s">
        <v>93</v>
      </c>
    </row>
    <row r="111">
      <c r="A111" s="2" t="s">
        <v>797</v>
      </c>
      <c r="B111" s="2" t="s">
        <v>40</v>
      </c>
      <c r="C111" s="2" t="s">
        <v>40</v>
      </c>
      <c r="D111" s="2" t="s">
        <v>452</v>
      </c>
      <c r="E111" s="7" t="s">
        <v>2687</v>
      </c>
      <c r="F111" s="8" t="str">
        <f>IFERROR(__xludf.DUMMYFUNCTION("REGEXEXTRACT(E111, ""(?:[0-9]{1,2}/){2}([0-9]{4})"")
"),"2019")</f>
        <v>2019</v>
      </c>
      <c r="G111" s="2">
        <v>152491.0</v>
      </c>
      <c r="H111" s="2">
        <v>69314.0</v>
      </c>
      <c r="I111" s="2" t="s">
        <v>42</v>
      </c>
      <c r="J111" s="2" t="s">
        <v>43</v>
      </c>
      <c r="K111" s="2" t="s">
        <v>643</v>
      </c>
      <c r="L111" s="2" t="s">
        <v>45</v>
      </c>
      <c r="M111" s="2" t="s">
        <v>798</v>
      </c>
      <c r="N111" s="2" t="s">
        <v>454</v>
      </c>
      <c r="O111" s="2" t="s">
        <v>455</v>
      </c>
      <c r="P111" s="2">
        <v>7728.0</v>
      </c>
      <c r="Q111" s="2">
        <v>4.0</v>
      </c>
      <c r="R111" s="2" t="s">
        <v>799</v>
      </c>
      <c r="S111" s="2" t="s">
        <v>50</v>
      </c>
      <c r="T111" s="2">
        <v>26.0</v>
      </c>
      <c r="U111" s="2" t="s">
        <v>119</v>
      </c>
      <c r="V111" s="2">
        <v>0.0</v>
      </c>
      <c r="W111" s="2" t="s">
        <v>50</v>
      </c>
      <c r="X111" s="2" t="s">
        <v>800</v>
      </c>
      <c r="Y111" s="2" t="s">
        <v>53</v>
      </c>
      <c r="Z111" s="2" t="s">
        <v>801</v>
      </c>
      <c r="AA111" s="2" t="s">
        <v>147</v>
      </c>
      <c r="AB111" s="2" t="s">
        <v>802</v>
      </c>
      <c r="AC111" s="2" t="s">
        <v>89</v>
      </c>
      <c r="AD111" s="2" t="s">
        <v>50</v>
      </c>
      <c r="AE111" s="2" t="s">
        <v>58</v>
      </c>
      <c r="AF111" s="2" t="s">
        <v>59</v>
      </c>
      <c r="AG111" s="2" t="s">
        <v>60</v>
      </c>
      <c r="AH111" s="2" t="s">
        <v>61</v>
      </c>
      <c r="AI111" s="2">
        <v>10001.0</v>
      </c>
      <c r="AJ111" s="2" t="s">
        <v>62</v>
      </c>
      <c r="AK111" s="2" t="s">
        <v>40</v>
      </c>
      <c r="AL111" s="2" t="s">
        <v>461</v>
      </c>
      <c r="AM111" s="2" t="s">
        <v>64</v>
      </c>
    </row>
    <row r="112">
      <c r="A112" s="2" t="s">
        <v>803</v>
      </c>
      <c r="B112" s="2" t="s">
        <v>40</v>
      </c>
      <c r="C112" s="2" t="s">
        <v>40</v>
      </c>
      <c r="D112" s="2" t="s">
        <v>452</v>
      </c>
      <c r="E112" s="7" t="s">
        <v>2688</v>
      </c>
      <c r="F112" s="8" t="str">
        <f>IFERROR(__xludf.DUMMYFUNCTION("REGEXEXTRACT(E112, ""(?:[0-9]{1,2}/){2}([0-9]{4})"")
"),"2019")</f>
        <v>2019</v>
      </c>
      <c r="G112" s="2">
        <v>169180.0</v>
      </c>
      <c r="H112" s="2">
        <v>76900.0</v>
      </c>
      <c r="I112" s="2" t="s">
        <v>42</v>
      </c>
      <c r="J112" s="2" t="s">
        <v>43</v>
      </c>
      <c r="K112" s="2" t="s">
        <v>804</v>
      </c>
      <c r="L112" s="2" t="s">
        <v>45</v>
      </c>
      <c r="M112" s="2" t="s">
        <v>798</v>
      </c>
      <c r="N112" s="2" t="s">
        <v>454</v>
      </c>
      <c r="O112" s="2" t="s">
        <v>455</v>
      </c>
      <c r="P112" s="2">
        <v>7728.0</v>
      </c>
      <c r="Q112" s="2">
        <v>4.0</v>
      </c>
      <c r="R112" s="2" t="s">
        <v>805</v>
      </c>
      <c r="S112" s="2" t="s">
        <v>806</v>
      </c>
      <c r="T112" s="2">
        <v>29.0</v>
      </c>
      <c r="U112" s="2" t="s">
        <v>119</v>
      </c>
      <c r="V112" s="2">
        <v>0.0</v>
      </c>
      <c r="W112" s="2" t="s">
        <v>50</v>
      </c>
      <c r="X112" s="2" t="s">
        <v>807</v>
      </c>
      <c r="Y112" s="2" t="s">
        <v>53</v>
      </c>
      <c r="Z112" s="2" t="s">
        <v>808</v>
      </c>
      <c r="AA112" s="2" t="s">
        <v>809</v>
      </c>
      <c r="AB112" s="2" t="s">
        <v>810</v>
      </c>
      <c r="AC112" s="2" t="s">
        <v>110</v>
      </c>
      <c r="AD112" s="2" t="s">
        <v>50</v>
      </c>
      <c r="AE112" s="2" t="s">
        <v>58</v>
      </c>
      <c r="AF112" s="2" t="s">
        <v>59</v>
      </c>
      <c r="AG112" s="2" t="s">
        <v>60</v>
      </c>
      <c r="AH112" s="2" t="s">
        <v>61</v>
      </c>
      <c r="AI112" s="2">
        <v>10001.0</v>
      </c>
      <c r="AJ112" s="2" t="s">
        <v>62</v>
      </c>
      <c r="AK112" s="2" t="s">
        <v>40</v>
      </c>
      <c r="AL112" s="2" t="s">
        <v>461</v>
      </c>
      <c r="AM112" s="2" t="s">
        <v>64</v>
      </c>
    </row>
    <row r="113">
      <c r="A113" s="2" t="s">
        <v>811</v>
      </c>
      <c r="B113" s="2" t="s">
        <v>40</v>
      </c>
      <c r="C113" s="2" t="s">
        <v>40</v>
      </c>
      <c r="D113" s="2" t="s">
        <v>452</v>
      </c>
      <c r="E113" s="7" t="s">
        <v>2689</v>
      </c>
      <c r="F113" s="8" t="str">
        <f>IFERROR(__xludf.DUMMYFUNCTION("REGEXEXTRACT(E113, ""(?:[0-9]{1,2}/){2}([0-9]{4})"")
"),"2019")</f>
        <v>2019</v>
      </c>
      <c r="G113" s="2">
        <v>42988.0</v>
      </c>
      <c r="H113" s="2">
        <v>19540.0</v>
      </c>
      <c r="I113" s="2" t="s">
        <v>42</v>
      </c>
      <c r="J113" s="2" t="s">
        <v>43</v>
      </c>
      <c r="K113" s="2" t="s">
        <v>702</v>
      </c>
      <c r="L113" s="2" t="s">
        <v>45</v>
      </c>
      <c r="M113" s="2" t="s">
        <v>68</v>
      </c>
      <c r="N113" s="2" t="s">
        <v>454</v>
      </c>
      <c r="O113" s="2" t="s">
        <v>455</v>
      </c>
      <c r="P113" s="2">
        <v>7728.0</v>
      </c>
      <c r="Q113" s="2">
        <v>1.0</v>
      </c>
      <c r="R113" s="2" t="s">
        <v>812</v>
      </c>
      <c r="S113" s="2" t="s">
        <v>50</v>
      </c>
      <c r="T113" s="2">
        <v>8.0</v>
      </c>
      <c r="U113" s="2" t="s">
        <v>119</v>
      </c>
      <c r="V113" s="2">
        <v>0.0</v>
      </c>
      <c r="W113" s="2" t="s">
        <v>50</v>
      </c>
      <c r="X113" s="2" t="s">
        <v>813</v>
      </c>
      <c r="Y113" s="2" t="s">
        <v>53</v>
      </c>
      <c r="Z113" s="2" t="s">
        <v>814</v>
      </c>
      <c r="AA113" s="2" t="s">
        <v>815</v>
      </c>
      <c r="AB113" s="2" t="s">
        <v>816</v>
      </c>
      <c r="AC113" s="2" t="s">
        <v>510</v>
      </c>
      <c r="AD113" s="2" t="s">
        <v>50</v>
      </c>
      <c r="AE113" s="2" t="s">
        <v>58</v>
      </c>
      <c r="AF113" s="2" t="s">
        <v>59</v>
      </c>
      <c r="AG113" s="2" t="s">
        <v>60</v>
      </c>
      <c r="AH113" s="2" t="s">
        <v>61</v>
      </c>
      <c r="AI113" s="2">
        <v>10001.0</v>
      </c>
      <c r="AJ113" s="2" t="s">
        <v>62</v>
      </c>
      <c r="AK113" s="2" t="s">
        <v>40</v>
      </c>
      <c r="AL113" s="2" t="s">
        <v>817</v>
      </c>
      <c r="AM113" s="2" t="s">
        <v>64</v>
      </c>
    </row>
    <row r="114">
      <c r="A114" s="2" t="s">
        <v>437</v>
      </c>
      <c r="B114" s="2" t="s">
        <v>125</v>
      </c>
      <c r="C114" s="2" t="s">
        <v>40</v>
      </c>
      <c r="D114" s="2" t="s">
        <v>294</v>
      </c>
      <c r="E114" s="7" t="s">
        <v>2690</v>
      </c>
      <c r="F114" s="8" t="str">
        <f>IFERROR(__xludf.DUMMYFUNCTION("REGEXEXTRACT(E114, ""(?:[0-9]{1,2}/){2}([0-9]{4})"")
"),"2019")</f>
        <v>2019</v>
      </c>
      <c r="G114" s="2">
        <v>383007.0</v>
      </c>
      <c r="H114" s="2">
        <v>174094.0</v>
      </c>
      <c r="I114" s="2" t="s">
        <v>372</v>
      </c>
      <c r="J114" s="2" t="s">
        <v>818</v>
      </c>
      <c r="K114" s="2" t="s">
        <v>819</v>
      </c>
      <c r="L114" s="2" t="s">
        <v>375</v>
      </c>
      <c r="M114" s="2" t="s">
        <v>68</v>
      </c>
      <c r="N114" s="2" t="s">
        <v>376</v>
      </c>
      <c r="O114" s="2" t="s">
        <v>377</v>
      </c>
      <c r="P114" s="2">
        <v>7728.0</v>
      </c>
      <c r="Q114" s="2">
        <v>1.0</v>
      </c>
      <c r="R114" s="2" t="s">
        <v>378</v>
      </c>
      <c r="S114" s="2" t="s">
        <v>50</v>
      </c>
      <c r="T114" s="2">
        <v>138.0</v>
      </c>
      <c r="U114" s="2" t="s">
        <v>84</v>
      </c>
      <c r="V114" s="2">
        <v>0.0</v>
      </c>
      <c r="W114" s="2" t="s">
        <v>85</v>
      </c>
      <c r="X114" s="2" t="s">
        <v>820</v>
      </c>
      <c r="Y114" s="2" t="s">
        <v>50</v>
      </c>
      <c r="Z114" s="2" t="s">
        <v>50</v>
      </c>
      <c r="AA114" s="2">
        <v>125.0</v>
      </c>
      <c r="AB114" s="2" t="s">
        <v>50</v>
      </c>
      <c r="AC114" s="2" t="s">
        <v>102</v>
      </c>
      <c r="AD114" s="2" t="s">
        <v>50</v>
      </c>
      <c r="AE114" s="2" t="s">
        <v>381</v>
      </c>
      <c r="AF114" s="2" t="s">
        <v>50</v>
      </c>
      <c r="AG114" s="2" t="s">
        <v>50</v>
      </c>
      <c r="AH114" s="2" t="s">
        <v>50</v>
      </c>
      <c r="AI114" s="2" t="s">
        <v>50</v>
      </c>
      <c r="AJ114" s="2" t="s">
        <v>50</v>
      </c>
      <c r="AK114" s="2" t="s">
        <v>125</v>
      </c>
      <c r="AL114" s="2" t="s">
        <v>376</v>
      </c>
      <c r="AM114" s="2" t="s">
        <v>50</v>
      </c>
    </row>
    <row r="115">
      <c r="A115" s="2" t="s">
        <v>437</v>
      </c>
      <c r="B115" s="2" t="s">
        <v>125</v>
      </c>
      <c r="C115" s="2" t="s">
        <v>40</v>
      </c>
      <c r="D115" s="2" t="s">
        <v>294</v>
      </c>
      <c r="E115" s="7" t="s">
        <v>2690</v>
      </c>
      <c r="F115" s="8" t="str">
        <f>IFERROR(__xludf.DUMMYFUNCTION("REGEXEXTRACT(E115, ""(?:[0-9]{1,2}/){2}([0-9]{4})"")
"),"2019")</f>
        <v>2019</v>
      </c>
      <c r="G115" s="2">
        <v>1282409.0</v>
      </c>
      <c r="H115" s="2">
        <v>582913.0</v>
      </c>
      <c r="I115" s="2" t="s">
        <v>372</v>
      </c>
      <c r="J115" s="2" t="s">
        <v>818</v>
      </c>
      <c r="K115" s="2" t="s">
        <v>819</v>
      </c>
      <c r="L115" s="2" t="s">
        <v>375</v>
      </c>
      <c r="M115" s="2" t="s">
        <v>68</v>
      </c>
      <c r="N115" s="2" t="s">
        <v>376</v>
      </c>
      <c r="O115" s="2" t="s">
        <v>377</v>
      </c>
      <c r="P115" s="2">
        <v>7728.0</v>
      </c>
      <c r="Q115" s="2">
        <v>1.0</v>
      </c>
      <c r="R115" s="2" t="s">
        <v>378</v>
      </c>
      <c r="S115" s="2" t="s">
        <v>50</v>
      </c>
      <c r="T115" s="2">
        <v>495.0</v>
      </c>
      <c r="U115" s="2" t="s">
        <v>84</v>
      </c>
      <c r="V115" s="2">
        <v>0.0</v>
      </c>
      <c r="W115" s="2" t="s">
        <v>85</v>
      </c>
      <c r="X115" s="2" t="s">
        <v>821</v>
      </c>
      <c r="Y115" s="2" t="s">
        <v>50</v>
      </c>
      <c r="Z115" s="2" t="s">
        <v>50</v>
      </c>
      <c r="AA115" s="2">
        <v>125.0</v>
      </c>
      <c r="AB115" s="2" t="s">
        <v>50</v>
      </c>
      <c r="AC115" s="2" t="s">
        <v>102</v>
      </c>
      <c r="AD115" s="2" t="s">
        <v>50</v>
      </c>
      <c r="AE115" s="2" t="s">
        <v>381</v>
      </c>
      <c r="AF115" s="2" t="s">
        <v>50</v>
      </c>
      <c r="AG115" s="2" t="s">
        <v>50</v>
      </c>
      <c r="AH115" s="2" t="s">
        <v>50</v>
      </c>
      <c r="AI115" s="2" t="s">
        <v>50</v>
      </c>
      <c r="AJ115" s="2" t="s">
        <v>50</v>
      </c>
      <c r="AK115" s="2" t="s">
        <v>125</v>
      </c>
      <c r="AL115" s="2" t="s">
        <v>376</v>
      </c>
      <c r="AM115" s="2" t="s">
        <v>50</v>
      </c>
    </row>
    <row r="116">
      <c r="A116" s="2" t="s">
        <v>822</v>
      </c>
      <c r="B116" s="2" t="s">
        <v>762</v>
      </c>
      <c r="C116" s="2" t="s">
        <v>40</v>
      </c>
      <c r="D116" s="2" t="s">
        <v>294</v>
      </c>
      <c r="E116" s="7" t="s">
        <v>2691</v>
      </c>
      <c r="F116" s="8" t="str">
        <f>IFERROR(__xludf.DUMMYFUNCTION("REGEXEXTRACT(E116, ""(?:[0-9]{1,2}/){2}([0-9]{4})"")
"),"2019")</f>
        <v>2019</v>
      </c>
      <c r="G116" s="2">
        <v>58091.0</v>
      </c>
      <c r="H116" s="2">
        <v>26405.0</v>
      </c>
      <c r="I116" s="2" t="s">
        <v>190</v>
      </c>
      <c r="J116" s="2" t="s">
        <v>43</v>
      </c>
      <c r="K116" s="2" t="s">
        <v>688</v>
      </c>
      <c r="L116" s="2" t="s">
        <v>192</v>
      </c>
      <c r="M116" s="2" t="s">
        <v>823</v>
      </c>
      <c r="N116" s="2" t="s">
        <v>824</v>
      </c>
      <c r="O116" s="2" t="s">
        <v>366</v>
      </c>
      <c r="P116" s="2" t="s">
        <v>50</v>
      </c>
      <c r="Q116" s="2">
        <v>1.0</v>
      </c>
      <c r="R116" s="2" t="s">
        <v>825</v>
      </c>
      <c r="S116" s="2">
        <v>4500.0</v>
      </c>
      <c r="T116" s="2">
        <v>112.0</v>
      </c>
      <c r="U116" s="2" t="s">
        <v>84</v>
      </c>
      <c r="V116" s="2">
        <v>560.0</v>
      </c>
      <c r="W116" s="2" t="s">
        <v>85</v>
      </c>
      <c r="X116" s="2" t="s">
        <v>826</v>
      </c>
      <c r="Y116" s="2" t="s">
        <v>50</v>
      </c>
      <c r="Z116" s="2" t="s">
        <v>50</v>
      </c>
      <c r="AA116" s="2" t="s">
        <v>527</v>
      </c>
      <c r="AB116" s="2" t="s">
        <v>827</v>
      </c>
      <c r="AC116" s="2" t="s">
        <v>110</v>
      </c>
      <c r="AD116" s="2" t="s">
        <v>50</v>
      </c>
      <c r="AE116" s="2" t="s">
        <v>90</v>
      </c>
      <c r="AF116" s="2" t="s">
        <v>91</v>
      </c>
      <c r="AG116" s="2" t="s">
        <v>92</v>
      </c>
      <c r="AH116" s="2" t="s">
        <v>50</v>
      </c>
      <c r="AI116" s="2" t="s">
        <v>50</v>
      </c>
      <c r="AJ116" s="2" t="s">
        <v>50</v>
      </c>
      <c r="AK116" s="2" t="s">
        <v>270</v>
      </c>
      <c r="AL116" s="2" t="s">
        <v>271</v>
      </c>
      <c r="AM116" s="2" t="s">
        <v>93</v>
      </c>
    </row>
    <row r="117">
      <c r="A117" s="2" t="s">
        <v>828</v>
      </c>
      <c r="B117" s="2" t="s">
        <v>40</v>
      </c>
      <c r="C117" s="2" t="s">
        <v>40</v>
      </c>
      <c r="D117" s="2" t="s">
        <v>452</v>
      </c>
      <c r="E117" s="7" t="s">
        <v>2692</v>
      </c>
      <c r="F117" s="8" t="str">
        <f>IFERROR(__xludf.DUMMYFUNCTION("REGEXEXTRACT(E117, ""(?:[0-9]{1,2}/){2}([0-9]{4})"")
"),"2019")</f>
        <v>2019</v>
      </c>
      <c r="G117" s="2">
        <v>122078.0</v>
      </c>
      <c r="H117" s="2">
        <v>55490.0</v>
      </c>
      <c r="I117" s="2" t="s">
        <v>42</v>
      </c>
      <c r="J117" s="2" t="s">
        <v>43</v>
      </c>
      <c r="K117" s="2" t="s">
        <v>829</v>
      </c>
      <c r="L117" s="2" t="s">
        <v>45</v>
      </c>
      <c r="M117" s="2" t="s">
        <v>231</v>
      </c>
      <c r="N117" s="2" t="s">
        <v>454</v>
      </c>
      <c r="O117" s="2" t="s">
        <v>455</v>
      </c>
      <c r="P117" s="2">
        <v>7728.0</v>
      </c>
      <c r="Q117" s="2">
        <v>3.0</v>
      </c>
      <c r="R117" s="2" t="s">
        <v>830</v>
      </c>
      <c r="S117" s="2" t="s">
        <v>50</v>
      </c>
      <c r="T117" s="2">
        <v>26.0</v>
      </c>
      <c r="U117" s="2" t="s">
        <v>119</v>
      </c>
      <c r="V117" s="2">
        <v>0.0</v>
      </c>
      <c r="W117" s="2" t="s">
        <v>50</v>
      </c>
      <c r="X117" s="2" t="s">
        <v>831</v>
      </c>
      <c r="Y117" s="2" t="s">
        <v>53</v>
      </c>
      <c r="Z117" s="2" t="s">
        <v>832</v>
      </c>
      <c r="AA117" s="2" t="s">
        <v>833</v>
      </c>
      <c r="AB117" s="2" t="s">
        <v>834</v>
      </c>
      <c r="AC117" s="2" t="s">
        <v>89</v>
      </c>
      <c r="AD117" s="2" t="s">
        <v>50</v>
      </c>
      <c r="AE117" s="2" t="s">
        <v>58</v>
      </c>
      <c r="AF117" s="2" t="s">
        <v>59</v>
      </c>
      <c r="AG117" s="2" t="s">
        <v>60</v>
      </c>
      <c r="AH117" s="2" t="s">
        <v>61</v>
      </c>
      <c r="AI117" s="2">
        <v>10001.0</v>
      </c>
      <c r="AJ117" s="2" t="s">
        <v>62</v>
      </c>
      <c r="AK117" s="2" t="s">
        <v>40</v>
      </c>
      <c r="AL117" s="2" t="s">
        <v>461</v>
      </c>
      <c r="AM117" s="2" t="s">
        <v>64</v>
      </c>
    </row>
    <row r="118">
      <c r="A118" s="2" t="s">
        <v>835</v>
      </c>
      <c r="B118" s="2" t="s">
        <v>318</v>
      </c>
      <c r="C118" s="2" t="s">
        <v>40</v>
      </c>
      <c r="D118" s="2" t="s">
        <v>653</v>
      </c>
      <c r="E118" s="7" t="s">
        <v>2692</v>
      </c>
      <c r="F118" s="8" t="str">
        <f>IFERROR(__xludf.DUMMYFUNCTION("REGEXEXTRACT(E118, ""(?:[0-9]{1,2}/){2}([0-9]{4})"")
"),"2019")</f>
        <v>2019</v>
      </c>
      <c r="G118" s="2">
        <v>41358.0</v>
      </c>
      <c r="H118" s="2">
        <v>18799.0</v>
      </c>
      <c r="I118" s="2" t="s">
        <v>190</v>
      </c>
      <c r="J118" s="2" t="s">
        <v>43</v>
      </c>
      <c r="K118" s="2" t="s">
        <v>688</v>
      </c>
      <c r="L118" s="2" t="s">
        <v>192</v>
      </c>
      <c r="M118" s="2" t="s">
        <v>836</v>
      </c>
      <c r="N118" s="2" t="s">
        <v>727</v>
      </c>
      <c r="O118" s="2" t="s">
        <v>728</v>
      </c>
      <c r="P118" s="2">
        <v>7728.0</v>
      </c>
      <c r="Q118" s="2">
        <v>1.0</v>
      </c>
      <c r="R118" s="2" t="s">
        <v>837</v>
      </c>
      <c r="S118" s="2">
        <v>4500.0</v>
      </c>
      <c r="T118" s="2">
        <v>89.0</v>
      </c>
      <c r="U118" s="2" t="s">
        <v>84</v>
      </c>
      <c r="V118" s="2">
        <v>499.0</v>
      </c>
      <c r="W118" s="2" t="s">
        <v>85</v>
      </c>
      <c r="X118" s="2" t="s">
        <v>838</v>
      </c>
      <c r="Y118" s="2" t="s">
        <v>50</v>
      </c>
      <c r="Z118" s="2" t="s">
        <v>50</v>
      </c>
      <c r="AA118" s="2" t="s">
        <v>839</v>
      </c>
      <c r="AB118" s="2" t="s">
        <v>840</v>
      </c>
      <c r="AC118" s="2" t="s">
        <v>110</v>
      </c>
      <c r="AD118" s="2" t="s">
        <v>50</v>
      </c>
      <c r="AE118" s="2" t="s">
        <v>90</v>
      </c>
      <c r="AF118" s="2" t="s">
        <v>91</v>
      </c>
      <c r="AG118" s="2" t="s">
        <v>92</v>
      </c>
      <c r="AH118" s="2" t="s">
        <v>50</v>
      </c>
      <c r="AI118" s="2" t="s">
        <v>50</v>
      </c>
      <c r="AJ118" s="2" t="s">
        <v>50</v>
      </c>
      <c r="AK118" s="2" t="s">
        <v>270</v>
      </c>
      <c r="AL118" s="2" t="s">
        <v>271</v>
      </c>
      <c r="AM118" s="2" t="s">
        <v>93</v>
      </c>
    </row>
    <row r="119">
      <c r="A119" s="2" t="s">
        <v>841</v>
      </c>
      <c r="B119" s="2" t="s">
        <v>40</v>
      </c>
      <c r="C119" s="2" t="s">
        <v>40</v>
      </c>
      <c r="D119" s="2" t="s">
        <v>294</v>
      </c>
      <c r="E119" s="7" t="s">
        <v>2693</v>
      </c>
      <c r="F119" s="8" t="str">
        <f>IFERROR(__xludf.DUMMYFUNCTION("REGEXEXTRACT(E119, ""(?:[0-9]{1,2}/){2}([0-9]{4})"")
"),"2019")</f>
        <v>2019</v>
      </c>
      <c r="G119" s="2">
        <v>60340.0</v>
      </c>
      <c r="H119" s="2">
        <v>27427.0</v>
      </c>
      <c r="I119" s="2" t="s">
        <v>190</v>
      </c>
      <c r="J119" s="2" t="s">
        <v>43</v>
      </c>
      <c r="K119" s="2" t="s">
        <v>688</v>
      </c>
      <c r="L119" s="2" t="s">
        <v>192</v>
      </c>
      <c r="M119" s="2" t="s">
        <v>842</v>
      </c>
      <c r="N119" s="2" t="s">
        <v>843</v>
      </c>
      <c r="O119" s="2" t="s">
        <v>366</v>
      </c>
      <c r="P119" s="2" t="s">
        <v>50</v>
      </c>
      <c r="Q119" s="2">
        <v>1.0</v>
      </c>
      <c r="R119" s="2" t="s">
        <v>844</v>
      </c>
      <c r="S119" s="2">
        <v>4500.0</v>
      </c>
      <c r="T119" s="2">
        <v>24.0</v>
      </c>
      <c r="U119" s="2" t="s">
        <v>84</v>
      </c>
      <c r="V119" s="2">
        <v>583.0</v>
      </c>
      <c r="W119" s="2" t="s">
        <v>85</v>
      </c>
      <c r="X119" s="2" t="s">
        <v>845</v>
      </c>
      <c r="Y119" s="2" t="s">
        <v>50</v>
      </c>
      <c r="Z119" s="2" t="s">
        <v>50</v>
      </c>
      <c r="AA119" s="2" t="s">
        <v>698</v>
      </c>
      <c r="AB119" s="2" t="s">
        <v>846</v>
      </c>
      <c r="AC119" s="2" t="s">
        <v>110</v>
      </c>
      <c r="AD119" s="2" t="s">
        <v>50</v>
      </c>
      <c r="AE119" s="2" t="s">
        <v>90</v>
      </c>
      <c r="AF119" s="2" t="s">
        <v>91</v>
      </c>
      <c r="AG119" s="2" t="s">
        <v>92</v>
      </c>
      <c r="AH119" s="2" t="s">
        <v>50</v>
      </c>
      <c r="AI119" s="2" t="s">
        <v>50</v>
      </c>
      <c r="AJ119" s="2" t="s">
        <v>50</v>
      </c>
      <c r="AK119" s="2" t="s">
        <v>847</v>
      </c>
      <c r="AL119" s="2" t="s">
        <v>271</v>
      </c>
      <c r="AM119" s="2" t="s">
        <v>93</v>
      </c>
    </row>
    <row r="120">
      <c r="A120" s="2" t="s">
        <v>848</v>
      </c>
      <c r="B120" s="2" t="s">
        <v>318</v>
      </c>
      <c r="C120" s="2" t="s">
        <v>40</v>
      </c>
      <c r="D120" s="2" t="s">
        <v>653</v>
      </c>
      <c r="E120" s="7" t="s">
        <v>2694</v>
      </c>
      <c r="F120" s="8" t="str">
        <f>IFERROR(__xludf.DUMMYFUNCTION("REGEXEXTRACT(E120, ""(?:[0-9]{1,2}/){2}([0-9]{4})"")
"),"2019")</f>
        <v>2019</v>
      </c>
      <c r="G120" s="2">
        <v>41689.0</v>
      </c>
      <c r="H120" s="2">
        <v>18950.0</v>
      </c>
      <c r="I120" s="2" t="s">
        <v>190</v>
      </c>
      <c r="J120" s="2" t="s">
        <v>43</v>
      </c>
      <c r="K120" s="2" t="s">
        <v>849</v>
      </c>
      <c r="L120" s="2" t="s">
        <v>192</v>
      </c>
      <c r="M120" s="2" t="s">
        <v>850</v>
      </c>
      <c r="N120" s="2" t="s">
        <v>727</v>
      </c>
      <c r="O120" s="2" t="s">
        <v>728</v>
      </c>
      <c r="P120" s="2">
        <v>7728.0</v>
      </c>
      <c r="Q120" s="2">
        <v>1.0</v>
      </c>
      <c r="R120" s="2" t="s">
        <v>851</v>
      </c>
      <c r="S120" s="2">
        <v>4500.0</v>
      </c>
      <c r="T120" s="2">
        <v>81.0</v>
      </c>
      <c r="U120" s="2" t="s">
        <v>84</v>
      </c>
      <c r="V120" s="2">
        <v>526.0</v>
      </c>
      <c r="W120" s="2" t="s">
        <v>85</v>
      </c>
      <c r="X120" s="2" t="s">
        <v>852</v>
      </c>
      <c r="Y120" s="2" t="s">
        <v>50</v>
      </c>
      <c r="Z120" s="2" t="s">
        <v>50</v>
      </c>
      <c r="AA120" s="2" t="s">
        <v>853</v>
      </c>
      <c r="AB120" s="2" t="s">
        <v>854</v>
      </c>
      <c r="AC120" s="2" t="s">
        <v>110</v>
      </c>
      <c r="AD120" s="2" t="s">
        <v>50</v>
      </c>
      <c r="AE120" s="2" t="s">
        <v>90</v>
      </c>
      <c r="AF120" s="2" t="s">
        <v>91</v>
      </c>
      <c r="AG120" s="2" t="s">
        <v>92</v>
      </c>
      <c r="AH120" s="2" t="s">
        <v>50</v>
      </c>
      <c r="AI120" s="2" t="s">
        <v>50</v>
      </c>
      <c r="AJ120" s="2" t="s">
        <v>50</v>
      </c>
      <c r="AK120" s="2" t="s">
        <v>270</v>
      </c>
      <c r="AL120" s="2" t="s">
        <v>271</v>
      </c>
      <c r="AM120" s="2" t="s">
        <v>93</v>
      </c>
    </row>
    <row r="121">
      <c r="A121" s="2" t="s">
        <v>855</v>
      </c>
      <c r="B121" s="2" t="s">
        <v>40</v>
      </c>
      <c r="C121" s="2" t="s">
        <v>40</v>
      </c>
      <c r="D121" s="2" t="s">
        <v>294</v>
      </c>
      <c r="E121" s="7" t="s">
        <v>2694</v>
      </c>
      <c r="F121" s="8" t="str">
        <f>IFERROR(__xludf.DUMMYFUNCTION("REGEXEXTRACT(E121, ""(?:[0-9]{1,2}/){2}([0-9]{4})"")
"),"2019")</f>
        <v>2019</v>
      </c>
      <c r="G121" s="2">
        <v>60384.0</v>
      </c>
      <c r="H121" s="2">
        <v>27447.0</v>
      </c>
      <c r="I121" s="2" t="s">
        <v>190</v>
      </c>
      <c r="J121" s="2" t="s">
        <v>43</v>
      </c>
      <c r="K121" s="2" t="s">
        <v>849</v>
      </c>
      <c r="L121" s="2" t="s">
        <v>192</v>
      </c>
      <c r="M121" s="2" t="s">
        <v>856</v>
      </c>
      <c r="N121" s="2" t="s">
        <v>843</v>
      </c>
      <c r="O121" s="2" t="s">
        <v>366</v>
      </c>
      <c r="P121" s="2" t="s">
        <v>50</v>
      </c>
      <c r="Q121" s="2">
        <v>1.0</v>
      </c>
      <c r="R121" s="2" t="s">
        <v>857</v>
      </c>
      <c r="S121" s="2">
        <v>4500.0</v>
      </c>
      <c r="T121" s="2">
        <v>29.0</v>
      </c>
      <c r="U121" s="2" t="s">
        <v>84</v>
      </c>
      <c r="V121" s="2">
        <v>587.0</v>
      </c>
      <c r="W121" s="2" t="s">
        <v>85</v>
      </c>
      <c r="X121" s="2" t="s">
        <v>858</v>
      </c>
      <c r="Y121" s="2" t="s">
        <v>50</v>
      </c>
      <c r="Z121" s="2" t="s">
        <v>50</v>
      </c>
      <c r="AA121" s="2" t="s">
        <v>853</v>
      </c>
      <c r="AB121" s="2" t="s">
        <v>859</v>
      </c>
      <c r="AC121" s="2" t="s">
        <v>110</v>
      </c>
      <c r="AD121" s="2" t="s">
        <v>50</v>
      </c>
      <c r="AE121" s="2" t="s">
        <v>90</v>
      </c>
      <c r="AF121" s="2" t="s">
        <v>91</v>
      </c>
      <c r="AG121" s="2" t="s">
        <v>92</v>
      </c>
      <c r="AH121" s="2" t="s">
        <v>50</v>
      </c>
      <c r="AI121" s="2" t="s">
        <v>50</v>
      </c>
      <c r="AJ121" s="2" t="s">
        <v>50</v>
      </c>
      <c r="AK121" s="2" t="s">
        <v>847</v>
      </c>
      <c r="AL121" s="2" t="s">
        <v>271</v>
      </c>
      <c r="AM121" s="2" t="s">
        <v>93</v>
      </c>
    </row>
    <row r="122">
      <c r="A122" s="2" t="s">
        <v>822</v>
      </c>
      <c r="B122" s="2" t="s">
        <v>40</v>
      </c>
      <c r="C122" s="2" t="s">
        <v>40</v>
      </c>
      <c r="D122" s="2" t="s">
        <v>294</v>
      </c>
      <c r="E122" s="7" t="s">
        <v>2694</v>
      </c>
      <c r="F122" s="8" t="str">
        <f>IFERROR(__xludf.DUMMYFUNCTION("REGEXEXTRACT(E122, ""(?:[0-9]{1,2}/){2}([0-9]{4})"")
"),"2019")</f>
        <v>2019</v>
      </c>
      <c r="G122" s="2">
        <v>54939.0</v>
      </c>
      <c r="H122" s="2">
        <v>24972.0</v>
      </c>
      <c r="I122" s="2" t="s">
        <v>190</v>
      </c>
      <c r="J122" s="2" t="s">
        <v>43</v>
      </c>
      <c r="K122" s="2" t="s">
        <v>849</v>
      </c>
      <c r="L122" s="2" t="s">
        <v>192</v>
      </c>
      <c r="M122" s="2" t="s">
        <v>860</v>
      </c>
      <c r="N122" s="2" t="s">
        <v>843</v>
      </c>
      <c r="O122" s="2" t="s">
        <v>366</v>
      </c>
      <c r="P122" s="2" t="s">
        <v>50</v>
      </c>
      <c r="Q122" s="2">
        <v>1.0</v>
      </c>
      <c r="R122" s="2" t="s">
        <v>861</v>
      </c>
      <c r="S122" s="2">
        <v>4500.0</v>
      </c>
      <c r="T122" s="2">
        <v>132.0</v>
      </c>
      <c r="U122" s="2" t="s">
        <v>84</v>
      </c>
      <c r="V122" s="2">
        <v>560.0</v>
      </c>
      <c r="W122" s="2" t="s">
        <v>85</v>
      </c>
      <c r="X122" s="2" t="s">
        <v>862</v>
      </c>
      <c r="Y122" s="2" t="s">
        <v>50</v>
      </c>
      <c r="Z122" s="2" t="s">
        <v>50</v>
      </c>
      <c r="AA122" s="2" t="s">
        <v>853</v>
      </c>
      <c r="AB122" s="2" t="s">
        <v>863</v>
      </c>
      <c r="AC122" s="2" t="s">
        <v>110</v>
      </c>
      <c r="AD122" s="2" t="s">
        <v>50</v>
      </c>
      <c r="AE122" s="2" t="s">
        <v>90</v>
      </c>
      <c r="AF122" s="2" t="s">
        <v>91</v>
      </c>
      <c r="AG122" s="2" t="s">
        <v>92</v>
      </c>
      <c r="AH122" s="2" t="s">
        <v>50</v>
      </c>
      <c r="AI122" s="2" t="s">
        <v>50</v>
      </c>
      <c r="AJ122" s="2" t="s">
        <v>50</v>
      </c>
      <c r="AK122" s="2" t="s">
        <v>847</v>
      </c>
      <c r="AL122" s="2" t="s">
        <v>271</v>
      </c>
      <c r="AM122" s="2" t="s">
        <v>93</v>
      </c>
    </row>
    <row r="123">
      <c r="A123" s="2" t="s">
        <v>864</v>
      </c>
      <c r="B123" s="2" t="s">
        <v>40</v>
      </c>
      <c r="C123" s="2" t="s">
        <v>40</v>
      </c>
      <c r="D123" s="2" t="s">
        <v>294</v>
      </c>
      <c r="E123" s="7" t="s">
        <v>2694</v>
      </c>
      <c r="F123" s="8" t="str">
        <f>IFERROR(__xludf.DUMMYFUNCTION("REGEXEXTRACT(E123, ""(?:[0-9]{1,2}/){2}([0-9]{4})"")
"),"2019")</f>
        <v>2019</v>
      </c>
      <c r="G123" s="2">
        <v>62258.0</v>
      </c>
      <c r="H123" s="2">
        <v>28299.0</v>
      </c>
      <c r="I123" s="2" t="s">
        <v>190</v>
      </c>
      <c r="J123" s="2" t="s">
        <v>43</v>
      </c>
      <c r="K123" s="2" t="s">
        <v>849</v>
      </c>
      <c r="L123" s="2" t="s">
        <v>192</v>
      </c>
      <c r="M123" s="2" t="s">
        <v>865</v>
      </c>
      <c r="N123" s="2" t="s">
        <v>843</v>
      </c>
      <c r="O123" s="2" t="s">
        <v>366</v>
      </c>
      <c r="P123" s="2" t="s">
        <v>50</v>
      </c>
      <c r="Q123" s="2">
        <v>1.0</v>
      </c>
      <c r="R123" s="2" t="s">
        <v>866</v>
      </c>
      <c r="S123" s="2">
        <v>4500.0</v>
      </c>
      <c r="T123" s="2">
        <v>27.0</v>
      </c>
      <c r="U123" s="2" t="s">
        <v>84</v>
      </c>
      <c r="V123" s="2">
        <v>593.0</v>
      </c>
      <c r="W123" s="2" t="s">
        <v>85</v>
      </c>
      <c r="X123" s="2" t="s">
        <v>867</v>
      </c>
      <c r="Y123" s="2" t="s">
        <v>50</v>
      </c>
      <c r="Z123" s="2" t="s">
        <v>50</v>
      </c>
      <c r="AA123" s="2" t="s">
        <v>853</v>
      </c>
      <c r="AB123" s="2" t="s">
        <v>868</v>
      </c>
      <c r="AC123" s="2" t="s">
        <v>110</v>
      </c>
      <c r="AD123" s="2" t="s">
        <v>50</v>
      </c>
      <c r="AE123" s="2" t="s">
        <v>90</v>
      </c>
      <c r="AF123" s="2" t="s">
        <v>91</v>
      </c>
      <c r="AG123" s="2" t="s">
        <v>92</v>
      </c>
      <c r="AH123" s="2" t="s">
        <v>50</v>
      </c>
      <c r="AI123" s="2" t="s">
        <v>50</v>
      </c>
      <c r="AJ123" s="2" t="s">
        <v>50</v>
      </c>
      <c r="AK123" s="2" t="s">
        <v>847</v>
      </c>
      <c r="AL123" s="2" t="s">
        <v>271</v>
      </c>
      <c r="AM123" s="2" t="s">
        <v>93</v>
      </c>
    </row>
    <row r="124">
      <c r="A124" s="2" t="s">
        <v>869</v>
      </c>
      <c r="B124" s="2" t="s">
        <v>40</v>
      </c>
      <c r="C124" s="2" t="s">
        <v>40</v>
      </c>
      <c r="D124" s="2" t="s">
        <v>294</v>
      </c>
      <c r="E124" s="7" t="s">
        <v>2694</v>
      </c>
      <c r="F124" s="8" t="str">
        <f>IFERROR(__xludf.DUMMYFUNCTION("REGEXEXTRACT(E124, ""(?:[0-9]{1,2}/){2}([0-9]{4})"")
"),"2019")</f>
        <v>2019</v>
      </c>
      <c r="G124" s="2">
        <v>53969.0</v>
      </c>
      <c r="H124" s="2">
        <v>24531.0</v>
      </c>
      <c r="I124" s="2" t="s">
        <v>190</v>
      </c>
      <c r="J124" s="2" t="s">
        <v>43</v>
      </c>
      <c r="K124" s="2" t="s">
        <v>849</v>
      </c>
      <c r="L124" s="2" t="s">
        <v>192</v>
      </c>
      <c r="M124" s="2" t="s">
        <v>870</v>
      </c>
      <c r="N124" s="2" t="s">
        <v>843</v>
      </c>
      <c r="O124" s="2" t="s">
        <v>366</v>
      </c>
      <c r="P124" s="2" t="s">
        <v>50</v>
      </c>
      <c r="Q124" s="2">
        <v>1.0</v>
      </c>
      <c r="R124" s="2" t="s">
        <v>871</v>
      </c>
      <c r="S124" s="2">
        <v>4500.0</v>
      </c>
      <c r="T124" s="2">
        <v>190.0</v>
      </c>
      <c r="U124" s="2" t="s">
        <v>84</v>
      </c>
      <c r="V124" s="2">
        <v>533.0</v>
      </c>
      <c r="W124" s="2" t="s">
        <v>85</v>
      </c>
      <c r="X124" s="2" t="s">
        <v>872</v>
      </c>
      <c r="Y124" s="2" t="s">
        <v>50</v>
      </c>
      <c r="Z124" s="2" t="s">
        <v>50</v>
      </c>
      <c r="AA124" s="2" t="s">
        <v>853</v>
      </c>
      <c r="AB124" s="2" t="s">
        <v>873</v>
      </c>
      <c r="AC124" s="2" t="s">
        <v>110</v>
      </c>
      <c r="AD124" s="2" t="s">
        <v>50</v>
      </c>
      <c r="AE124" s="2" t="s">
        <v>90</v>
      </c>
      <c r="AF124" s="2" t="s">
        <v>91</v>
      </c>
      <c r="AG124" s="2" t="s">
        <v>92</v>
      </c>
      <c r="AH124" s="2" t="s">
        <v>50</v>
      </c>
      <c r="AI124" s="2" t="s">
        <v>50</v>
      </c>
      <c r="AJ124" s="2" t="s">
        <v>50</v>
      </c>
      <c r="AK124" s="2" t="s">
        <v>847</v>
      </c>
      <c r="AL124" s="2" t="s">
        <v>271</v>
      </c>
      <c r="AM124" s="2" t="s">
        <v>93</v>
      </c>
    </row>
    <row r="125">
      <c r="A125" s="2" t="s">
        <v>874</v>
      </c>
      <c r="B125" s="2" t="s">
        <v>40</v>
      </c>
      <c r="C125" s="2" t="s">
        <v>40</v>
      </c>
      <c r="D125" s="2" t="s">
        <v>294</v>
      </c>
      <c r="E125" s="7" t="s">
        <v>2695</v>
      </c>
      <c r="F125" s="8" t="str">
        <f>IFERROR(__xludf.DUMMYFUNCTION("REGEXEXTRACT(E125, ""(?:[0-9]{1,2}/){2}([0-9]{4})"")
"),"2019")</f>
        <v>2019</v>
      </c>
      <c r="G125" s="2">
        <v>63779.0</v>
      </c>
      <c r="H125" s="2">
        <v>28990.0</v>
      </c>
      <c r="I125" s="2" t="s">
        <v>190</v>
      </c>
      <c r="J125" s="2" t="s">
        <v>43</v>
      </c>
      <c r="K125" s="2" t="s">
        <v>688</v>
      </c>
      <c r="L125" s="2" t="s">
        <v>192</v>
      </c>
      <c r="M125" s="2" t="s">
        <v>875</v>
      </c>
      <c r="N125" s="2" t="s">
        <v>843</v>
      </c>
      <c r="O125" s="2" t="s">
        <v>366</v>
      </c>
      <c r="P125" s="2" t="s">
        <v>50</v>
      </c>
      <c r="Q125" s="2">
        <v>1.0</v>
      </c>
      <c r="R125" s="2" t="s">
        <v>876</v>
      </c>
      <c r="S125" s="2">
        <v>4500.0</v>
      </c>
      <c r="T125" s="2">
        <v>29.0</v>
      </c>
      <c r="U125" s="2" t="s">
        <v>84</v>
      </c>
      <c r="V125" s="2">
        <v>624.0</v>
      </c>
      <c r="W125" s="2" t="s">
        <v>85</v>
      </c>
      <c r="X125" s="2" t="s">
        <v>877</v>
      </c>
      <c r="Y125" s="2" t="s">
        <v>50</v>
      </c>
      <c r="Z125" s="2" t="s">
        <v>50</v>
      </c>
      <c r="AA125" s="2" t="s">
        <v>878</v>
      </c>
      <c r="AB125" s="2" t="s">
        <v>879</v>
      </c>
      <c r="AC125" s="2" t="s">
        <v>110</v>
      </c>
      <c r="AD125" s="2" t="s">
        <v>50</v>
      </c>
      <c r="AE125" s="2" t="s">
        <v>90</v>
      </c>
      <c r="AF125" s="2" t="s">
        <v>91</v>
      </c>
      <c r="AG125" s="2" t="s">
        <v>92</v>
      </c>
      <c r="AH125" s="2" t="s">
        <v>50</v>
      </c>
      <c r="AI125" s="2" t="s">
        <v>50</v>
      </c>
      <c r="AJ125" s="2" t="s">
        <v>50</v>
      </c>
      <c r="AK125" s="2" t="s">
        <v>847</v>
      </c>
      <c r="AL125" s="2" t="s">
        <v>271</v>
      </c>
      <c r="AM125" s="2" t="s">
        <v>93</v>
      </c>
    </row>
    <row r="126">
      <c r="A126" s="2" t="s">
        <v>880</v>
      </c>
      <c r="B126" s="2" t="s">
        <v>40</v>
      </c>
      <c r="C126" s="2" t="s">
        <v>40</v>
      </c>
      <c r="D126" s="2" t="s">
        <v>294</v>
      </c>
      <c r="E126" s="7" t="s">
        <v>2696</v>
      </c>
      <c r="F126" s="8" t="str">
        <f>IFERROR(__xludf.DUMMYFUNCTION("REGEXEXTRACT(E126, ""(?:[0-9]{1,2}/){2}([0-9]{4})"")
"),"2019")</f>
        <v>2019</v>
      </c>
      <c r="G126" s="2">
        <v>58709.0</v>
      </c>
      <c r="H126" s="2">
        <v>26686.0</v>
      </c>
      <c r="I126" s="2" t="s">
        <v>190</v>
      </c>
      <c r="J126" s="2" t="s">
        <v>43</v>
      </c>
      <c r="K126" s="2" t="s">
        <v>688</v>
      </c>
      <c r="L126" s="2" t="s">
        <v>192</v>
      </c>
      <c r="M126" s="2" t="s">
        <v>881</v>
      </c>
      <c r="N126" s="2" t="s">
        <v>843</v>
      </c>
      <c r="O126" s="2" t="s">
        <v>366</v>
      </c>
      <c r="P126" s="2" t="s">
        <v>50</v>
      </c>
      <c r="Q126" s="2">
        <v>1.0</v>
      </c>
      <c r="R126" s="2" t="s">
        <v>882</v>
      </c>
      <c r="S126" s="2">
        <v>4500.0</v>
      </c>
      <c r="T126" s="2">
        <v>163.0</v>
      </c>
      <c r="U126" s="2" t="s">
        <v>84</v>
      </c>
      <c r="V126" s="2">
        <v>617.0</v>
      </c>
      <c r="W126" s="2" t="s">
        <v>85</v>
      </c>
      <c r="X126" s="2" t="s">
        <v>883</v>
      </c>
      <c r="Y126" s="2" t="s">
        <v>50</v>
      </c>
      <c r="Z126" s="2" t="s">
        <v>50</v>
      </c>
      <c r="AA126" s="2" t="s">
        <v>884</v>
      </c>
      <c r="AB126" s="2" t="s">
        <v>885</v>
      </c>
      <c r="AC126" s="2" t="s">
        <v>110</v>
      </c>
      <c r="AD126" s="2" t="s">
        <v>50</v>
      </c>
      <c r="AE126" s="2" t="s">
        <v>90</v>
      </c>
      <c r="AF126" s="2" t="s">
        <v>91</v>
      </c>
      <c r="AG126" s="2" t="s">
        <v>92</v>
      </c>
      <c r="AH126" s="2" t="s">
        <v>50</v>
      </c>
      <c r="AI126" s="2" t="s">
        <v>50</v>
      </c>
      <c r="AJ126" s="2" t="s">
        <v>50</v>
      </c>
      <c r="AK126" s="2" t="s">
        <v>847</v>
      </c>
      <c r="AL126" s="2" t="s">
        <v>271</v>
      </c>
      <c r="AM126" s="2" t="s">
        <v>93</v>
      </c>
    </row>
    <row r="127">
      <c r="A127" s="2" t="s">
        <v>886</v>
      </c>
      <c r="B127" s="2" t="s">
        <v>318</v>
      </c>
      <c r="C127" s="2" t="s">
        <v>40</v>
      </c>
      <c r="D127" s="2" t="s">
        <v>653</v>
      </c>
      <c r="E127" s="7" t="s">
        <v>2697</v>
      </c>
      <c r="F127" s="8" t="str">
        <f>IFERROR(__xludf.DUMMYFUNCTION("REGEXEXTRACT(E127, ""(?:[0-9]{1,2}/){2}([0-9]{4})"")
"),"2019")</f>
        <v>2019</v>
      </c>
      <c r="G127" s="2">
        <v>59502.0</v>
      </c>
      <c r="H127" s="2">
        <v>27046.0</v>
      </c>
      <c r="I127" s="2" t="s">
        <v>190</v>
      </c>
      <c r="J127" s="2" t="s">
        <v>43</v>
      </c>
      <c r="K127" s="2" t="s">
        <v>849</v>
      </c>
      <c r="L127" s="2" t="s">
        <v>192</v>
      </c>
      <c r="M127" s="2" t="s">
        <v>887</v>
      </c>
      <c r="N127" s="2" t="s">
        <v>727</v>
      </c>
      <c r="O127" s="2" t="s">
        <v>728</v>
      </c>
      <c r="P127" s="2">
        <v>7728.0</v>
      </c>
      <c r="Q127" s="2">
        <v>1.0</v>
      </c>
      <c r="R127" s="2" t="s">
        <v>888</v>
      </c>
      <c r="S127" s="2">
        <v>4500.0</v>
      </c>
      <c r="T127" s="2">
        <v>35.0</v>
      </c>
      <c r="U127" s="2" t="s">
        <v>84</v>
      </c>
      <c r="V127" s="2">
        <v>827.0</v>
      </c>
      <c r="W127" s="2" t="s">
        <v>85</v>
      </c>
      <c r="X127" s="2" t="s">
        <v>889</v>
      </c>
      <c r="Y127" s="2" t="s">
        <v>50</v>
      </c>
      <c r="Z127" s="2" t="s">
        <v>50</v>
      </c>
      <c r="AA127" s="2" t="s">
        <v>890</v>
      </c>
      <c r="AB127" s="2" t="s">
        <v>891</v>
      </c>
      <c r="AC127" s="2" t="s">
        <v>110</v>
      </c>
      <c r="AD127" s="2" t="s">
        <v>50</v>
      </c>
      <c r="AE127" s="2" t="s">
        <v>90</v>
      </c>
      <c r="AF127" s="2" t="s">
        <v>91</v>
      </c>
      <c r="AG127" s="2" t="s">
        <v>92</v>
      </c>
      <c r="AH127" s="2" t="s">
        <v>50</v>
      </c>
      <c r="AI127" s="2" t="s">
        <v>50</v>
      </c>
      <c r="AJ127" s="2" t="s">
        <v>50</v>
      </c>
      <c r="AK127" s="2" t="s">
        <v>270</v>
      </c>
      <c r="AL127" s="2" t="s">
        <v>271</v>
      </c>
      <c r="AM127" s="2" t="s">
        <v>93</v>
      </c>
    </row>
    <row r="128">
      <c r="A128" s="2" t="s">
        <v>892</v>
      </c>
      <c r="B128" s="2" t="s">
        <v>40</v>
      </c>
      <c r="C128" s="2" t="s">
        <v>40</v>
      </c>
      <c r="D128" s="2" t="s">
        <v>294</v>
      </c>
      <c r="E128" s="7" t="s">
        <v>2698</v>
      </c>
      <c r="F128" s="8" t="str">
        <f>IFERROR(__xludf.DUMMYFUNCTION("REGEXEXTRACT(E128, ""(?:[0-9]{1,2}/){2}([0-9]{4})"")
"),"2019")</f>
        <v>2019</v>
      </c>
      <c r="G128" s="2">
        <v>57364.0</v>
      </c>
      <c r="H128" s="2">
        <v>26075.0</v>
      </c>
      <c r="I128" s="2" t="s">
        <v>190</v>
      </c>
      <c r="J128" s="2" t="s">
        <v>43</v>
      </c>
      <c r="K128" s="2" t="s">
        <v>849</v>
      </c>
      <c r="L128" s="2" t="s">
        <v>192</v>
      </c>
      <c r="M128" s="2" t="s">
        <v>893</v>
      </c>
      <c r="N128" s="2" t="s">
        <v>843</v>
      </c>
      <c r="O128" s="2" t="s">
        <v>366</v>
      </c>
      <c r="P128" s="2" t="s">
        <v>50</v>
      </c>
      <c r="Q128" s="2">
        <v>1.0</v>
      </c>
      <c r="R128" s="2" t="s">
        <v>894</v>
      </c>
      <c r="S128" s="2">
        <v>4500.0</v>
      </c>
      <c r="T128" s="2">
        <v>70.0</v>
      </c>
      <c r="U128" s="2" t="s">
        <v>84</v>
      </c>
      <c r="V128" s="2">
        <v>594.0</v>
      </c>
      <c r="W128" s="2" t="s">
        <v>85</v>
      </c>
      <c r="X128" s="2" t="s">
        <v>895</v>
      </c>
      <c r="Y128" s="2" t="s">
        <v>50</v>
      </c>
      <c r="Z128" s="2" t="s">
        <v>50</v>
      </c>
      <c r="AA128" s="2" t="s">
        <v>896</v>
      </c>
      <c r="AB128" s="2" t="s">
        <v>897</v>
      </c>
      <c r="AC128" s="2" t="s">
        <v>110</v>
      </c>
      <c r="AD128" s="2" t="s">
        <v>50</v>
      </c>
      <c r="AE128" s="2" t="s">
        <v>90</v>
      </c>
      <c r="AF128" s="2" t="s">
        <v>91</v>
      </c>
      <c r="AG128" s="2" t="s">
        <v>92</v>
      </c>
      <c r="AH128" s="2" t="s">
        <v>50</v>
      </c>
      <c r="AI128" s="2" t="s">
        <v>50</v>
      </c>
      <c r="AJ128" s="2" t="s">
        <v>50</v>
      </c>
      <c r="AK128" s="2" t="s">
        <v>847</v>
      </c>
      <c r="AL128" s="2" t="s">
        <v>271</v>
      </c>
      <c r="AM128" s="2" t="s">
        <v>93</v>
      </c>
    </row>
    <row r="129">
      <c r="A129" s="2" t="s">
        <v>898</v>
      </c>
      <c r="B129" s="2" t="s">
        <v>636</v>
      </c>
      <c r="C129" s="2" t="s">
        <v>40</v>
      </c>
      <c r="D129" s="2" t="s">
        <v>720</v>
      </c>
      <c r="E129" s="7" t="s">
        <v>2698</v>
      </c>
      <c r="F129" s="8" t="str">
        <f>IFERROR(__xludf.DUMMYFUNCTION("REGEXEXTRACT(E129, ""(?:[0-9]{1,2}/){2}([0-9]{4})"")
"),"2019")</f>
        <v>2019</v>
      </c>
      <c r="G129" s="2">
        <v>65344.0</v>
      </c>
      <c r="H129" s="2">
        <v>29702.0</v>
      </c>
      <c r="I129" s="2" t="s">
        <v>190</v>
      </c>
      <c r="J129" s="2" t="s">
        <v>43</v>
      </c>
      <c r="K129" s="2" t="s">
        <v>849</v>
      </c>
      <c r="L129" s="2" t="s">
        <v>192</v>
      </c>
      <c r="M129" s="2" t="s">
        <v>887</v>
      </c>
      <c r="N129" s="2" t="s">
        <v>637</v>
      </c>
      <c r="O129" s="2" t="s">
        <v>899</v>
      </c>
      <c r="P129" s="2">
        <v>7728.0</v>
      </c>
      <c r="Q129" s="2">
        <v>1.0</v>
      </c>
      <c r="R129" s="2" t="s">
        <v>900</v>
      </c>
      <c r="S129" s="2">
        <v>4500.0</v>
      </c>
      <c r="T129" s="2">
        <v>42.0</v>
      </c>
      <c r="U129" s="2" t="s">
        <v>84</v>
      </c>
      <c r="V129" s="2">
        <v>887.0</v>
      </c>
      <c r="W129" s="2" t="s">
        <v>85</v>
      </c>
      <c r="X129" s="2" t="s">
        <v>901</v>
      </c>
      <c r="Y129" s="2" t="s">
        <v>50</v>
      </c>
      <c r="Z129" s="2" t="s">
        <v>50</v>
      </c>
      <c r="AA129" s="2" t="s">
        <v>896</v>
      </c>
      <c r="AB129" s="2" t="s">
        <v>902</v>
      </c>
      <c r="AC129" s="2" t="s">
        <v>110</v>
      </c>
      <c r="AD129" s="2" t="s">
        <v>50</v>
      </c>
      <c r="AE129" s="2" t="s">
        <v>90</v>
      </c>
      <c r="AF129" s="2" t="s">
        <v>91</v>
      </c>
      <c r="AG129" s="2" t="s">
        <v>92</v>
      </c>
      <c r="AH129" s="2" t="s">
        <v>50</v>
      </c>
      <c r="AI129" s="2" t="s">
        <v>50</v>
      </c>
      <c r="AJ129" s="2" t="s">
        <v>50</v>
      </c>
      <c r="AK129" s="2" t="s">
        <v>270</v>
      </c>
      <c r="AL129" s="2" t="s">
        <v>271</v>
      </c>
      <c r="AM129" s="2" t="s">
        <v>93</v>
      </c>
    </row>
    <row r="130">
      <c r="A130" s="2" t="s">
        <v>903</v>
      </c>
      <c r="B130" s="2" t="s">
        <v>75</v>
      </c>
      <c r="C130" s="2" t="s">
        <v>40</v>
      </c>
      <c r="D130" s="2" t="s">
        <v>653</v>
      </c>
      <c r="E130" s="7" t="s">
        <v>2699</v>
      </c>
      <c r="F130" s="8" t="str">
        <f>IFERROR(__xludf.DUMMYFUNCTION("REGEXEXTRACT(E130, ""(?:[0-9]{1,2}/){2}([0-9]{4})"")
"),"2018")</f>
        <v>2018</v>
      </c>
      <c r="G130" s="2">
        <v>41865.0</v>
      </c>
      <c r="H130" s="2">
        <v>19030.0</v>
      </c>
      <c r="I130" s="2" t="s">
        <v>190</v>
      </c>
      <c r="J130" s="2" t="s">
        <v>43</v>
      </c>
      <c r="K130" s="2" t="s">
        <v>688</v>
      </c>
      <c r="L130" s="2" t="s">
        <v>192</v>
      </c>
      <c r="M130" s="2" t="s">
        <v>904</v>
      </c>
      <c r="N130" s="2" t="s">
        <v>637</v>
      </c>
      <c r="O130" s="2" t="s">
        <v>905</v>
      </c>
      <c r="P130" s="2">
        <v>7728.0</v>
      </c>
      <c r="Q130" s="2">
        <v>1.0</v>
      </c>
      <c r="R130" s="2" t="s">
        <v>906</v>
      </c>
      <c r="S130" s="2">
        <v>4500.0</v>
      </c>
      <c r="T130" s="2">
        <v>69.0</v>
      </c>
      <c r="U130" s="2" t="s">
        <v>84</v>
      </c>
      <c r="V130" s="2">
        <v>535.0</v>
      </c>
      <c r="W130" s="2" t="s">
        <v>85</v>
      </c>
      <c r="X130" s="2" t="s">
        <v>907</v>
      </c>
      <c r="Y130" s="2" t="s">
        <v>50</v>
      </c>
      <c r="Z130" s="2" t="s">
        <v>50</v>
      </c>
      <c r="AA130" s="2" t="s">
        <v>908</v>
      </c>
      <c r="AB130" s="2" t="s">
        <v>909</v>
      </c>
      <c r="AC130" s="2" t="s">
        <v>110</v>
      </c>
      <c r="AD130" s="2" t="s">
        <v>50</v>
      </c>
      <c r="AE130" s="2" t="s">
        <v>90</v>
      </c>
      <c r="AF130" s="2" t="s">
        <v>91</v>
      </c>
      <c r="AG130" s="2" t="s">
        <v>92</v>
      </c>
      <c r="AH130" s="2" t="s">
        <v>50</v>
      </c>
      <c r="AI130" s="2" t="s">
        <v>50</v>
      </c>
      <c r="AJ130" s="2" t="s">
        <v>50</v>
      </c>
      <c r="AK130" s="2" t="s">
        <v>270</v>
      </c>
      <c r="AL130" s="2" t="s">
        <v>271</v>
      </c>
      <c r="AM130" s="2" t="s">
        <v>93</v>
      </c>
    </row>
    <row r="131">
      <c r="A131" s="2" t="s">
        <v>910</v>
      </c>
      <c r="B131" s="2" t="s">
        <v>911</v>
      </c>
      <c r="C131" s="2" t="s">
        <v>40</v>
      </c>
      <c r="D131" s="2" t="s">
        <v>294</v>
      </c>
      <c r="E131" s="7" t="s">
        <v>2700</v>
      </c>
      <c r="F131" s="8" t="str">
        <f>IFERROR(__xludf.DUMMYFUNCTION("REGEXEXTRACT(E131, ""(?:[0-9]{1,2}/){2}([0-9]{4})"")
"),"2018")</f>
        <v>2018</v>
      </c>
      <c r="G131" s="2">
        <v>48942.0</v>
      </c>
      <c r="H131" s="2">
        <v>22246.0</v>
      </c>
      <c r="I131" s="2" t="s">
        <v>912</v>
      </c>
      <c r="J131" s="2" t="s">
        <v>913</v>
      </c>
      <c r="K131" s="2" t="s">
        <v>914</v>
      </c>
      <c r="L131" s="2" t="s">
        <v>915</v>
      </c>
      <c r="M131" s="2" t="s">
        <v>916</v>
      </c>
      <c r="N131" s="2" t="s">
        <v>917</v>
      </c>
      <c r="O131" s="2" t="s">
        <v>918</v>
      </c>
      <c r="P131" s="2">
        <v>7728.0</v>
      </c>
      <c r="Q131" s="2">
        <v>1.0</v>
      </c>
      <c r="R131" s="2" t="s">
        <v>919</v>
      </c>
      <c r="S131" s="2" t="s">
        <v>920</v>
      </c>
      <c r="T131" s="2">
        <v>140.0</v>
      </c>
      <c r="U131" s="2" t="s">
        <v>84</v>
      </c>
      <c r="V131" s="2">
        <v>16.0</v>
      </c>
      <c r="W131" s="2" t="s">
        <v>496</v>
      </c>
      <c r="X131" s="2" t="s">
        <v>921</v>
      </c>
      <c r="Y131" s="2" t="s">
        <v>50</v>
      </c>
      <c r="Z131" s="2" t="s">
        <v>50</v>
      </c>
      <c r="AA131" s="2" t="s">
        <v>922</v>
      </c>
      <c r="AB131" s="2" t="s">
        <v>923</v>
      </c>
      <c r="AC131" s="2" t="s">
        <v>110</v>
      </c>
      <c r="AD131" s="2" t="s">
        <v>50</v>
      </c>
      <c r="AE131" s="2" t="s">
        <v>924</v>
      </c>
      <c r="AF131" s="2" t="s">
        <v>925</v>
      </c>
      <c r="AG131" s="2" t="s">
        <v>926</v>
      </c>
      <c r="AH131" s="2" t="s">
        <v>50</v>
      </c>
      <c r="AI131" s="2" t="s">
        <v>927</v>
      </c>
      <c r="AJ131" s="2" t="s">
        <v>928</v>
      </c>
      <c r="AK131" s="2" t="s">
        <v>911</v>
      </c>
      <c r="AL131" s="2" t="s">
        <v>929</v>
      </c>
      <c r="AM131" s="2" t="s">
        <v>382</v>
      </c>
    </row>
    <row r="132">
      <c r="A132" s="2" t="s">
        <v>930</v>
      </c>
      <c r="B132" s="2" t="s">
        <v>911</v>
      </c>
      <c r="C132" s="2" t="s">
        <v>40</v>
      </c>
      <c r="D132" s="2" t="s">
        <v>294</v>
      </c>
      <c r="E132" s="7" t="s">
        <v>2700</v>
      </c>
      <c r="F132" s="8" t="str">
        <f>IFERROR(__xludf.DUMMYFUNCTION("REGEXEXTRACT(E132, ""(?:[0-9]{1,2}/){2}([0-9]{4})"")
"),"2018")</f>
        <v>2018</v>
      </c>
      <c r="G132" s="2">
        <v>50970.0</v>
      </c>
      <c r="H132" s="2">
        <v>23168.0</v>
      </c>
      <c r="I132" s="2" t="s">
        <v>912</v>
      </c>
      <c r="J132" s="2" t="s">
        <v>913</v>
      </c>
      <c r="K132" s="2" t="s">
        <v>914</v>
      </c>
      <c r="L132" s="2" t="s">
        <v>915</v>
      </c>
      <c r="M132" s="2" t="s">
        <v>916</v>
      </c>
      <c r="N132" s="2" t="s">
        <v>931</v>
      </c>
      <c r="O132" s="2" t="s">
        <v>918</v>
      </c>
      <c r="P132" s="2">
        <v>21613.0</v>
      </c>
      <c r="Q132" s="2">
        <v>1.0</v>
      </c>
      <c r="R132" s="2" t="s">
        <v>932</v>
      </c>
      <c r="S132" s="2" t="s">
        <v>920</v>
      </c>
      <c r="T132" s="2">
        <v>159.0</v>
      </c>
      <c r="U132" s="2" t="s">
        <v>84</v>
      </c>
      <c r="V132" s="2">
        <v>17.0</v>
      </c>
      <c r="W132" s="2" t="s">
        <v>496</v>
      </c>
      <c r="X132" s="2" t="s">
        <v>933</v>
      </c>
      <c r="Y132" s="2" t="s">
        <v>50</v>
      </c>
      <c r="Z132" s="2" t="s">
        <v>50</v>
      </c>
      <c r="AA132" s="2" t="s">
        <v>922</v>
      </c>
      <c r="AB132" s="2" t="s">
        <v>934</v>
      </c>
      <c r="AC132" s="2" t="s">
        <v>110</v>
      </c>
      <c r="AD132" s="2" t="s">
        <v>50</v>
      </c>
      <c r="AE132" s="2" t="s">
        <v>924</v>
      </c>
      <c r="AF132" s="2" t="s">
        <v>925</v>
      </c>
      <c r="AG132" s="2" t="s">
        <v>926</v>
      </c>
      <c r="AH132" s="2" t="s">
        <v>50</v>
      </c>
      <c r="AI132" s="2" t="s">
        <v>927</v>
      </c>
      <c r="AJ132" s="2" t="s">
        <v>928</v>
      </c>
      <c r="AK132" s="2" t="s">
        <v>935</v>
      </c>
      <c r="AL132" s="2" t="s">
        <v>936</v>
      </c>
      <c r="AM132" s="2" t="s">
        <v>382</v>
      </c>
    </row>
    <row r="133">
      <c r="A133" s="2" t="s">
        <v>937</v>
      </c>
      <c r="B133" s="2" t="s">
        <v>911</v>
      </c>
      <c r="C133" s="2" t="s">
        <v>40</v>
      </c>
      <c r="D133" s="2" t="s">
        <v>294</v>
      </c>
      <c r="E133" s="7" t="s">
        <v>2701</v>
      </c>
      <c r="F133" s="8" t="str">
        <f>IFERROR(__xludf.DUMMYFUNCTION("REGEXEXTRACT(E133, ""(?:[0-9]{1,2}/){2}([0-9]{4})"")
"),"2018")</f>
        <v>2018</v>
      </c>
      <c r="G133" s="2">
        <v>49934.0</v>
      </c>
      <c r="H133" s="2">
        <v>22697.0</v>
      </c>
      <c r="I133" s="2" t="s">
        <v>912</v>
      </c>
      <c r="J133" s="2" t="s">
        <v>913</v>
      </c>
      <c r="K133" s="2" t="s">
        <v>938</v>
      </c>
      <c r="L133" s="2" t="s">
        <v>915</v>
      </c>
      <c r="M133" s="2" t="s">
        <v>916</v>
      </c>
      <c r="N133" s="2" t="s">
        <v>931</v>
      </c>
      <c r="O133" s="2" t="s">
        <v>918</v>
      </c>
      <c r="P133" s="2">
        <v>21613.0</v>
      </c>
      <c r="Q133" s="2">
        <v>1.0</v>
      </c>
      <c r="R133" s="2" t="s">
        <v>939</v>
      </c>
      <c r="S133" s="2" t="s">
        <v>920</v>
      </c>
      <c r="T133" s="2">
        <v>160.0</v>
      </c>
      <c r="U133" s="2" t="s">
        <v>84</v>
      </c>
      <c r="V133" s="2">
        <v>18.0</v>
      </c>
      <c r="W133" s="2" t="s">
        <v>496</v>
      </c>
      <c r="X133" s="2" t="s">
        <v>940</v>
      </c>
      <c r="Y133" s="2" t="s">
        <v>50</v>
      </c>
      <c r="Z133" s="2" t="s">
        <v>50</v>
      </c>
      <c r="AA133" s="2" t="s">
        <v>941</v>
      </c>
      <c r="AB133" s="2" t="s">
        <v>942</v>
      </c>
      <c r="AC133" s="2" t="s">
        <v>269</v>
      </c>
      <c r="AD133" s="2" t="s">
        <v>50</v>
      </c>
      <c r="AE133" s="2" t="s">
        <v>924</v>
      </c>
      <c r="AF133" s="2" t="s">
        <v>925</v>
      </c>
      <c r="AG133" s="2" t="s">
        <v>926</v>
      </c>
      <c r="AH133" s="2" t="s">
        <v>50</v>
      </c>
      <c r="AI133" s="2" t="s">
        <v>927</v>
      </c>
      <c r="AJ133" s="2" t="s">
        <v>928</v>
      </c>
      <c r="AK133" s="2" t="s">
        <v>935</v>
      </c>
      <c r="AL133" s="2" t="s">
        <v>936</v>
      </c>
      <c r="AM133" s="2" t="s">
        <v>382</v>
      </c>
    </row>
    <row r="134">
      <c r="A134" s="2" t="s">
        <v>943</v>
      </c>
      <c r="B134" s="2" t="s">
        <v>944</v>
      </c>
      <c r="C134" s="2" t="s">
        <v>40</v>
      </c>
      <c r="D134" s="2" t="s">
        <v>945</v>
      </c>
      <c r="E134" s="7" t="s">
        <v>2701</v>
      </c>
      <c r="F134" s="8" t="str">
        <f>IFERROR(__xludf.DUMMYFUNCTION("REGEXEXTRACT(E134, ""(?:[0-9]{1,2}/){2}([0-9]{4})"")
"),"2018")</f>
        <v>2018</v>
      </c>
      <c r="G134" s="2">
        <v>53770.0</v>
      </c>
      <c r="H134" s="2">
        <v>24441.0</v>
      </c>
      <c r="I134" s="2" t="s">
        <v>912</v>
      </c>
      <c r="J134" s="2" t="s">
        <v>913</v>
      </c>
      <c r="K134" s="2" t="s">
        <v>938</v>
      </c>
      <c r="L134" s="2" t="s">
        <v>915</v>
      </c>
      <c r="M134" s="2" t="s">
        <v>916</v>
      </c>
      <c r="N134" s="2" t="s">
        <v>917</v>
      </c>
      <c r="O134" s="2" t="s">
        <v>918</v>
      </c>
      <c r="P134" s="2">
        <v>7728.0</v>
      </c>
      <c r="Q134" s="2">
        <v>1.0</v>
      </c>
      <c r="R134" s="2" t="s">
        <v>946</v>
      </c>
      <c r="S134" s="2" t="s">
        <v>920</v>
      </c>
      <c r="T134" s="2">
        <v>42.0</v>
      </c>
      <c r="U134" s="2" t="s">
        <v>84</v>
      </c>
      <c r="V134" s="2">
        <v>19.0</v>
      </c>
      <c r="W134" s="2" t="s">
        <v>496</v>
      </c>
      <c r="X134" s="2" t="s">
        <v>947</v>
      </c>
      <c r="Y134" s="2" t="s">
        <v>50</v>
      </c>
      <c r="Z134" s="2" t="s">
        <v>50</v>
      </c>
      <c r="AA134" s="2" t="s">
        <v>941</v>
      </c>
      <c r="AB134" s="2" t="s">
        <v>948</v>
      </c>
      <c r="AC134" s="2" t="s">
        <v>269</v>
      </c>
      <c r="AD134" s="2" t="s">
        <v>50</v>
      </c>
      <c r="AE134" s="2" t="s">
        <v>924</v>
      </c>
      <c r="AF134" s="2" t="s">
        <v>925</v>
      </c>
      <c r="AG134" s="2" t="s">
        <v>926</v>
      </c>
      <c r="AH134" s="2" t="s">
        <v>50</v>
      </c>
      <c r="AI134" s="2" t="s">
        <v>927</v>
      </c>
      <c r="AJ134" s="2" t="s">
        <v>928</v>
      </c>
      <c r="AK134" s="2" t="s">
        <v>944</v>
      </c>
      <c r="AL134" s="2" t="s">
        <v>929</v>
      </c>
      <c r="AM134" s="2" t="s">
        <v>382</v>
      </c>
    </row>
    <row r="135">
      <c r="A135" s="2" t="s">
        <v>949</v>
      </c>
      <c r="B135" s="2" t="s">
        <v>75</v>
      </c>
      <c r="C135" s="2" t="s">
        <v>40</v>
      </c>
      <c r="D135" s="2" t="s">
        <v>653</v>
      </c>
      <c r="E135" s="7" t="s">
        <v>2701</v>
      </c>
      <c r="F135" s="8" t="str">
        <f>IFERROR(__xludf.DUMMYFUNCTION("REGEXEXTRACT(E135, ""(?:[0-9]{1,2}/){2}([0-9]{4})"")
"),"2018")</f>
        <v>2018</v>
      </c>
      <c r="G135" s="2">
        <v>47289.0</v>
      </c>
      <c r="H135" s="2">
        <v>21495.0</v>
      </c>
      <c r="I135" s="2" t="s">
        <v>190</v>
      </c>
      <c r="J135" s="2" t="s">
        <v>43</v>
      </c>
      <c r="K135" s="2" t="s">
        <v>849</v>
      </c>
      <c r="L135" s="2" t="s">
        <v>192</v>
      </c>
      <c r="M135" s="2" t="s">
        <v>950</v>
      </c>
      <c r="N135" s="2" t="s">
        <v>637</v>
      </c>
      <c r="O135" s="2" t="s">
        <v>905</v>
      </c>
      <c r="P135" s="2">
        <v>7728.0</v>
      </c>
      <c r="Q135" s="2">
        <v>1.0</v>
      </c>
      <c r="R135" s="2" t="s">
        <v>951</v>
      </c>
      <c r="S135" s="2">
        <v>4500.0</v>
      </c>
      <c r="T135" s="2">
        <v>51.0</v>
      </c>
      <c r="U135" s="2" t="s">
        <v>84</v>
      </c>
      <c r="V135" s="2">
        <v>583.0</v>
      </c>
      <c r="W135" s="2" t="s">
        <v>85</v>
      </c>
      <c r="X135" s="2" t="s">
        <v>952</v>
      </c>
      <c r="Y135" s="2" t="s">
        <v>50</v>
      </c>
      <c r="Z135" s="2" t="s">
        <v>50</v>
      </c>
      <c r="AA135" s="2" t="s">
        <v>716</v>
      </c>
      <c r="AB135" s="2" t="s">
        <v>953</v>
      </c>
      <c r="AC135" s="2" t="s">
        <v>110</v>
      </c>
      <c r="AD135" s="2" t="s">
        <v>50</v>
      </c>
      <c r="AE135" s="2" t="s">
        <v>90</v>
      </c>
      <c r="AF135" s="2" t="s">
        <v>91</v>
      </c>
      <c r="AG135" s="2" t="s">
        <v>92</v>
      </c>
      <c r="AH135" s="2" t="s">
        <v>50</v>
      </c>
      <c r="AI135" s="2" t="s">
        <v>50</v>
      </c>
      <c r="AJ135" s="2" t="s">
        <v>50</v>
      </c>
      <c r="AK135" s="2" t="s">
        <v>270</v>
      </c>
      <c r="AL135" s="2" t="s">
        <v>271</v>
      </c>
      <c r="AM135" s="2" t="s">
        <v>93</v>
      </c>
    </row>
    <row r="136">
      <c r="A136" s="2" t="s">
        <v>954</v>
      </c>
      <c r="B136" s="2" t="s">
        <v>955</v>
      </c>
      <c r="C136" s="2" t="s">
        <v>40</v>
      </c>
      <c r="D136" s="2" t="s">
        <v>956</v>
      </c>
      <c r="E136" s="7" t="s">
        <v>2702</v>
      </c>
      <c r="F136" s="8" t="str">
        <f>IFERROR(__xludf.DUMMYFUNCTION("REGEXEXTRACT(E136, ""(?:[0-9]{1,2}/){2}([0-9]{4})"")
"),"2018")</f>
        <v>2018</v>
      </c>
      <c r="G136" s="2">
        <v>30017.0</v>
      </c>
      <c r="H136" s="2">
        <v>13644.0</v>
      </c>
      <c r="I136" s="2" t="s">
        <v>735</v>
      </c>
      <c r="J136" s="2" t="s">
        <v>957</v>
      </c>
      <c r="K136" s="2" t="s">
        <v>958</v>
      </c>
      <c r="L136" s="2" t="s">
        <v>737</v>
      </c>
      <c r="M136" s="2" t="s">
        <v>959</v>
      </c>
      <c r="N136" s="2" t="s">
        <v>960</v>
      </c>
      <c r="O136" s="2" t="s">
        <v>961</v>
      </c>
      <c r="P136" s="2">
        <v>7728.0</v>
      </c>
      <c r="Q136" s="2">
        <v>1.0</v>
      </c>
      <c r="R136" s="2" t="s">
        <v>962</v>
      </c>
      <c r="S136" s="2">
        <v>2200.0</v>
      </c>
      <c r="T136" s="2">
        <v>7.0</v>
      </c>
      <c r="U136" s="2" t="s">
        <v>84</v>
      </c>
      <c r="V136" s="2">
        <v>0.0</v>
      </c>
      <c r="W136" s="2" t="s">
        <v>496</v>
      </c>
      <c r="X136" s="2" t="s">
        <v>963</v>
      </c>
      <c r="Y136" s="2" t="s">
        <v>50</v>
      </c>
      <c r="Z136" s="2" t="s">
        <v>50</v>
      </c>
      <c r="AA136" s="2" t="s">
        <v>964</v>
      </c>
      <c r="AB136" s="2" t="s">
        <v>965</v>
      </c>
      <c r="AC136" s="2" t="s">
        <v>110</v>
      </c>
      <c r="AD136" s="2" t="s">
        <v>50</v>
      </c>
      <c r="AE136" s="2" t="s">
        <v>747</v>
      </c>
      <c r="AF136" s="2" t="s">
        <v>748</v>
      </c>
      <c r="AG136" s="2" t="s">
        <v>749</v>
      </c>
      <c r="AH136" s="2" t="s">
        <v>750</v>
      </c>
      <c r="AI136" s="2">
        <v>23502.0</v>
      </c>
      <c r="AJ136" s="2" t="s">
        <v>751</v>
      </c>
      <c r="AK136" s="2" t="s">
        <v>966</v>
      </c>
      <c r="AL136" s="2" t="s">
        <v>967</v>
      </c>
      <c r="AM136" s="2" t="s">
        <v>753</v>
      </c>
    </row>
    <row r="137">
      <c r="A137" s="2" t="s">
        <v>968</v>
      </c>
      <c r="B137" s="2" t="s">
        <v>944</v>
      </c>
      <c r="C137" s="2" t="s">
        <v>40</v>
      </c>
      <c r="D137" s="2" t="s">
        <v>945</v>
      </c>
      <c r="E137" s="7" t="s">
        <v>2703</v>
      </c>
      <c r="F137" s="8" t="str">
        <f>IFERROR(__xludf.DUMMYFUNCTION("REGEXEXTRACT(E137, ""(?:[0-9]{1,2}/){2}([0-9]{4})"")
"),"2018")</f>
        <v>2018</v>
      </c>
      <c r="G137" s="2">
        <v>49471.0</v>
      </c>
      <c r="H137" s="2">
        <v>22487.0</v>
      </c>
      <c r="I137" s="2" t="s">
        <v>912</v>
      </c>
      <c r="J137" s="2" t="s">
        <v>913</v>
      </c>
      <c r="K137" s="2" t="s">
        <v>969</v>
      </c>
      <c r="L137" s="2" t="s">
        <v>915</v>
      </c>
      <c r="M137" s="2" t="s">
        <v>916</v>
      </c>
      <c r="N137" s="2" t="s">
        <v>931</v>
      </c>
      <c r="O137" s="2" t="s">
        <v>918</v>
      </c>
      <c r="P137" s="2">
        <v>21613.0</v>
      </c>
      <c r="Q137" s="2">
        <v>1.0</v>
      </c>
      <c r="R137" s="2" t="s">
        <v>970</v>
      </c>
      <c r="S137" s="2" t="s">
        <v>920</v>
      </c>
      <c r="T137" s="2">
        <v>152.0</v>
      </c>
      <c r="U137" s="2" t="s">
        <v>84</v>
      </c>
      <c r="V137" s="2">
        <v>17.0</v>
      </c>
      <c r="W137" s="2" t="s">
        <v>496</v>
      </c>
      <c r="X137" s="2" t="s">
        <v>971</v>
      </c>
      <c r="Y137" s="2" t="s">
        <v>50</v>
      </c>
      <c r="Z137" s="2" t="s">
        <v>50</v>
      </c>
      <c r="AA137" s="2" t="s">
        <v>941</v>
      </c>
      <c r="AB137" s="2" t="s">
        <v>972</v>
      </c>
      <c r="AC137" s="2" t="s">
        <v>110</v>
      </c>
      <c r="AD137" s="2" t="s">
        <v>50</v>
      </c>
      <c r="AE137" s="2" t="s">
        <v>924</v>
      </c>
      <c r="AF137" s="2" t="s">
        <v>925</v>
      </c>
      <c r="AG137" s="2" t="s">
        <v>926</v>
      </c>
      <c r="AH137" s="2" t="s">
        <v>50</v>
      </c>
      <c r="AI137" s="2" t="s">
        <v>927</v>
      </c>
      <c r="AJ137" s="2" t="s">
        <v>928</v>
      </c>
      <c r="AK137" s="2" t="s">
        <v>973</v>
      </c>
      <c r="AL137" s="2" t="s">
        <v>936</v>
      </c>
      <c r="AM137" s="2" t="s">
        <v>382</v>
      </c>
    </row>
    <row r="138">
      <c r="A138" s="2" t="s">
        <v>974</v>
      </c>
      <c r="B138" s="2" t="s">
        <v>911</v>
      </c>
      <c r="C138" s="2" t="s">
        <v>40</v>
      </c>
      <c r="D138" s="2" t="s">
        <v>294</v>
      </c>
      <c r="E138" s="7" t="s">
        <v>2704</v>
      </c>
      <c r="F138" s="8" t="str">
        <f>IFERROR(__xludf.DUMMYFUNCTION("REGEXEXTRACT(E138, ""(?:[0-9]{1,2}/){2}([0-9]{4})"")
"),"2018")</f>
        <v>2018</v>
      </c>
      <c r="G138" s="2">
        <v>51742.0</v>
      </c>
      <c r="H138" s="2">
        <v>23519.0</v>
      </c>
      <c r="I138" s="2" t="s">
        <v>912</v>
      </c>
      <c r="J138" s="2" t="s">
        <v>913</v>
      </c>
      <c r="K138" s="2" t="s">
        <v>914</v>
      </c>
      <c r="L138" s="2" t="s">
        <v>915</v>
      </c>
      <c r="M138" s="2" t="s">
        <v>916</v>
      </c>
      <c r="N138" s="2" t="s">
        <v>917</v>
      </c>
      <c r="O138" s="2" t="s">
        <v>918</v>
      </c>
      <c r="P138" s="2">
        <v>7728.0</v>
      </c>
      <c r="Q138" s="2">
        <v>1.0</v>
      </c>
      <c r="R138" s="2" t="s">
        <v>975</v>
      </c>
      <c r="S138" s="2" t="s">
        <v>920</v>
      </c>
      <c r="T138" s="2">
        <v>57.0</v>
      </c>
      <c r="U138" s="2" t="s">
        <v>84</v>
      </c>
      <c r="V138" s="2">
        <v>18.0</v>
      </c>
      <c r="W138" s="2" t="s">
        <v>496</v>
      </c>
      <c r="X138" s="2" t="s">
        <v>976</v>
      </c>
      <c r="Y138" s="2" t="s">
        <v>50</v>
      </c>
      <c r="Z138" s="2" t="s">
        <v>50</v>
      </c>
      <c r="AA138" s="2" t="s">
        <v>977</v>
      </c>
      <c r="AB138" s="2" t="s">
        <v>978</v>
      </c>
      <c r="AC138" s="2" t="s">
        <v>110</v>
      </c>
      <c r="AD138" s="2" t="s">
        <v>50</v>
      </c>
      <c r="AE138" s="2" t="s">
        <v>924</v>
      </c>
      <c r="AF138" s="2" t="s">
        <v>925</v>
      </c>
      <c r="AG138" s="2" t="s">
        <v>926</v>
      </c>
      <c r="AH138" s="2" t="s">
        <v>50</v>
      </c>
      <c r="AI138" s="2" t="s">
        <v>927</v>
      </c>
      <c r="AJ138" s="2" t="s">
        <v>928</v>
      </c>
      <c r="AK138" s="2" t="s">
        <v>911</v>
      </c>
      <c r="AL138" s="2" t="s">
        <v>929</v>
      </c>
      <c r="AM138" s="2" t="s">
        <v>382</v>
      </c>
    </row>
    <row r="139">
      <c r="A139" s="2" t="s">
        <v>979</v>
      </c>
      <c r="B139" s="2" t="s">
        <v>911</v>
      </c>
      <c r="C139" s="2" t="s">
        <v>40</v>
      </c>
      <c r="D139" s="2" t="s">
        <v>294</v>
      </c>
      <c r="E139" s="7" t="s">
        <v>2704</v>
      </c>
      <c r="F139" s="8" t="str">
        <f>IFERROR(__xludf.DUMMYFUNCTION("REGEXEXTRACT(E139, ""(?:[0-9]{1,2}/){2}([0-9]{4})"")
"),"2018")</f>
        <v>2018</v>
      </c>
      <c r="G139" s="2">
        <v>46275.0</v>
      </c>
      <c r="H139" s="2">
        <v>21034.0</v>
      </c>
      <c r="I139" s="2" t="s">
        <v>912</v>
      </c>
      <c r="J139" s="2" t="s">
        <v>913</v>
      </c>
      <c r="K139" s="2" t="s">
        <v>914</v>
      </c>
      <c r="L139" s="2" t="s">
        <v>915</v>
      </c>
      <c r="M139" s="2" t="s">
        <v>916</v>
      </c>
      <c r="N139" s="2" t="s">
        <v>931</v>
      </c>
      <c r="O139" s="2" t="s">
        <v>918</v>
      </c>
      <c r="P139" s="2">
        <v>21613.0</v>
      </c>
      <c r="Q139" s="2">
        <v>1.0</v>
      </c>
      <c r="R139" s="2" t="s">
        <v>980</v>
      </c>
      <c r="S139" s="2" t="s">
        <v>920</v>
      </c>
      <c r="T139" s="2">
        <v>147.0</v>
      </c>
      <c r="U139" s="2" t="s">
        <v>84</v>
      </c>
      <c r="V139" s="2">
        <v>16.0</v>
      </c>
      <c r="W139" s="2" t="s">
        <v>496</v>
      </c>
      <c r="X139" s="2" t="s">
        <v>981</v>
      </c>
      <c r="Y139" s="2" t="s">
        <v>50</v>
      </c>
      <c r="Z139" s="2" t="s">
        <v>50</v>
      </c>
      <c r="AA139" s="2" t="s">
        <v>977</v>
      </c>
      <c r="AB139" s="2" t="s">
        <v>982</v>
      </c>
      <c r="AC139" s="2" t="s">
        <v>110</v>
      </c>
      <c r="AD139" s="2" t="s">
        <v>50</v>
      </c>
      <c r="AE139" s="2" t="s">
        <v>924</v>
      </c>
      <c r="AF139" s="2" t="s">
        <v>925</v>
      </c>
      <c r="AG139" s="2" t="s">
        <v>926</v>
      </c>
      <c r="AH139" s="2" t="s">
        <v>50</v>
      </c>
      <c r="AI139" s="2" t="s">
        <v>927</v>
      </c>
      <c r="AJ139" s="2" t="s">
        <v>928</v>
      </c>
      <c r="AK139" s="2" t="s">
        <v>935</v>
      </c>
      <c r="AL139" s="2" t="s">
        <v>936</v>
      </c>
      <c r="AM139" s="2" t="s">
        <v>382</v>
      </c>
    </row>
    <row r="140">
      <c r="A140" s="2" t="s">
        <v>983</v>
      </c>
      <c r="B140" s="2" t="s">
        <v>911</v>
      </c>
      <c r="C140" s="2" t="s">
        <v>40</v>
      </c>
      <c r="D140" s="2" t="s">
        <v>294</v>
      </c>
      <c r="E140" s="7" t="s">
        <v>2705</v>
      </c>
      <c r="F140" s="8" t="str">
        <f>IFERROR(__xludf.DUMMYFUNCTION("REGEXEXTRACT(E140, ""(?:[0-9]{1,2}/){2}([0-9]{4})"")
"),"2018")</f>
        <v>2018</v>
      </c>
      <c r="G140" s="2">
        <v>47884.0</v>
      </c>
      <c r="H140" s="2">
        <v>21765.0</v>
      </c>
      <c r="I140" s="2" t="s">
        <v>912</v>
      </c>
      <c r="J140" s="2" t="s">
        <v>913</v>
      </c>
      <c r="K140" s="2" t="s">
        <v>969</v>
      </c>
      <c r="L140" s="2" t="s">
        <v>915</v>
      </c>
      <c r="M140" s="2" t="s">
        <v>916</v>
      </c>
      <c r="N140" s="2" t="s">
        <v>931</v>
      </c>
      <c r="O140" s="2" t="s">
        <v>918</v>
      </c>
      <c r="P140" s="2">
        <v>21613.0</v>
      </c>
      <c r="Q140" s="2">
        <v>1.0</v>
      </c>
      <c r="R140" s="2" t="s">
        <v>984</v>
      </c>
      <c r="S140" s="2" t="s">
        <v>920</v>
      </c>
      <c r="T140" s="2">
        <v>153.0</v>
      </c>
      <c r="U140" s="2" t="s">
        <v>84</v>
      </c>
      <c r="V140" s="2">
        <v>16.0</v>
      </c>
      <c r="W140" s="2" t="s">
        <v>496</v>
      </c>
      <c r="X140" s="2" t="s">
        <v>985</v>
      </c>
      <c r="Y140" s="2" t="s">
        <v>50</v>
      </c>
      <c r="Z140" s="2" t="s">
        <v>50</v>
      </c>
      <c r="AA140" s="2" t="s">
        <v>986</v>
      </c>
      <c r="AB140" s="2" t="s">
        <v>987</v>
      </c>
      <c r="AC140" s="2" t="s">
        <v>110</v>
      </c>
      <c r="AD140" s="2" t="s">
        <v>50</v>
      </c>
      <c r="AE140" s="2" t="s">
        <v>924</v>
      </c>
      <c r="AF140" s="2" t="s">
        <v>925</v>
      </c>
      <c r="AG140" s="2" t="s">
        <v>926</v>
      </c>
      <c r="AH140" s="2" t="s">
        <v>50</v>
      </c>
      <c r="AI140" s="2" t="s">
        <v>927</v>
      </c>
      <c r="AJ140" s="2" t="s">
        <v>928</v>
      </c>
      <c r="AK140" s="2" t="s">
        <v>935</v>
      </c>
      <c r="AL140" s="2" t="s">
        <v>936</v>
      </c>
      <c r="AM140" s="2" t="s">
        <v>382</v>
      </c>
    </row>
    <row r="141">
      <c r="A141" s="2" t="s">
        <v>988</v>
      </c>
      <c r="B141" s="2" t="s">
        <v>40</v>
      </c>
      <c r="C141" s="2" t="s">
        <v>40</v>
      </c>
      <c r="D141" s="2" t="s">
        <v>653</v>
      </c>
      <c r="E141" s="7" t="s">
        <v>2706</v>
      </c>
      <c r="F141" s="8" t="str">
        <f>IFERROR(__xludf.DUMMYFUNCTION("REGEXEXTRACT(E141, ""(?:[0-9]{1,2}/){2}([0-9]{4})"")
"),"2018")</f>
        <v>2018</v>
      </c>
      <c r="G141" s="2">
        <v>46958.0</v>
      </c>
      <c r="H141" s="2">
        <v>21345.0</v>
      </c>
      <c r="I141" s="2" t="s">
        <v>190</v>
      </c>
      <c r="J141" s="2" t="s">
        <v>43</v>
      </c>
      <c r="K141" s="2" t="s">
        <v>849</v>
      </c>
      <c r="L141" s="2" t="s">
        <v>192</v>
      </c>
      <c r="M141" s="2" t="s">
        <v>950</v>
      </c>
      <c r="N141" s="2" t="s">
        <v>637</v>
      </c>
      <c r="O141" s="2" t="s">
        <v>989</v>
      </c>
      <c r="P141" s="2">
        <v>7728.0</v>
      </c>
      <c r="Q141" s="2">
        <v>1.0</v>
      </c>
      <c r="R141" s="2" t="s">
        <v>990</v>
      </c>
      <c r="S141" s="2">
        <v>4500.0</v>
      </c>
      <c r="T141" s="2">
        <v>41.0</v>
      </c>
      <c r="U141" s="2" t="s">
        <v>84</v>
      </c>
      <c r="V141" s="2">
        <v>696.0</v>
      </c>
      <c r="W141" s="2" t="s">
        <v>85</v>
      </c>
      <c r="X141" s="2" t="s">
        <v>991</v>
      </c>
      <c r="Y141" s="2" t="s">
        <v>50</v>
      </c>
      <c r="Z141" s="2" t="s">
        <v>50</v>
      </c>
      <c r="AA141" s="2" t="s">
        <v>992</v>
      </c>
      <c r="AB141" s="2" t="s">
        <v>993</v>
      </c>
      <c r="AC141" s="2" t="s">
        <v>110</v>
      </c>
      <c r="AD141" s="2" t="s">
        <v>50</v>
      </c>
      <c r="AE141" s="2" t="s">
        <v>90</v>
      </c>
      <c r="AF141" s="2" t="s">
        <v>91</v>
      </c>
      <c r="AG141" s="2" t="s">
        <v>92</v>
      </c>
      <c r="AH141" s="2" t="s">
        <v>50</v>
      </c>
      <c r="AI141" s="2" t="s">
        <v>50</v>
      </c>
      <c r="AJ141" s="2" t="s">
        <v>50</v>
      </c>
      <c r="AK141" s="2" t="s">
        <v>270</v>
      </c>
      <c r="AL141" s="2" t="s">
        <v>271</v>
      </c>
      <c r="AM141" s="2" t="s">
        <v>93</v>
      </c>
    </row>
    <row r="142">
      <c r="A142" s="2" t="s">
        <v>994</v>
      </c>
      <c r="B142" s="2" t="s">
        <v>911</v>
      </c>
      <c r="C142" s="2" t="s">
        <v>40</v>
      </c>
      <c r="D142" s="2" t="s">
        <v>294</v>
      </c>
      <c r="E142" s="7" t="s">
        <v>2707</v>
      </c>
      <c r="F142" s="8" t="str">
        <f>IFERROR(__xludf.DUMMYFUNCTION("REGEXEXTRACT(E142, ""(?:[0-9]{1,2}/){2}([0-9]{4})"")
"),"2018")</f>
        <v>2018</v>
      </c>
      <c r="G142" s="2">
        <v>43629.0</v>
      </c>
      <c r="H142" s="2">
        <v>19831.0</v>
      </c>
      <c r="I142" s="2" t="s">
        <v>912</v>
      </c>
      <c r="J142" s="2" t="s">
        <v>913</v>
      </c>
      <c r="K142" s="2" t="s">
        <v>914</v>
      </c>
      <c r="L142" s="2" t="s">
        <v>915</v>
      </c>
      <c r="M142" s="2" t="s">
        <v>916</v>
      </c>
      <c r="N142" s="2" t="s">
        <v>931</v>
      </c>
      <c r="O142" s="2" t="s">
        <v>918</v>
      </c>
      <c r="P142" s="2">
        <v>21613.0</v>
      </c>
      <c r="Q142" s="2">
        <v>1.0</v>
      </c>
      <c r="R142" s="2" t="s">
        <v>995</v>
      </c>
      <c r="S142" s="2" t="s">
        <v>920</v>
      </c>
      <c r="T142" s="2">
        <v>148.0</v>
      </c>
      <c r="U142" s="2" t="s">
        <v>84</v>
      </c>
      <c r="V142" s="2">
        <v>16.0</v>
      </c>
      <c r="W142" s="2" t="s">
        <v>496</v>
      </c>
      <c r="X142" s="2" t="s">
        <v>996</v>
      </c>
      <c r="Y142" s="2" t="s">
        <v>50</v>
      </c>
      <c r="Z142" s="2" t="s">
        <v>50</v>
      </c>
      <c r="AA142" s="2" t="s">
        <v>941</v>
      </c>
      <c r="AB142" s="2" t="s">
        <v>997</v>
      </c>
      <c r="AC142" s="2" t="s">
        <v>110</v>
      </c>
      <c r="AD142" s="2" t="s">
        <v>50</v>
      </c>
      <c r="AE142" s="2" t="s">
        <v>924</v>
      </c>
      <c r="AF142" s="2" t="s">
        <v>925</v>
      </c>
      <c r="AG142" s="2" t="s">
        <v>926</v>
      </c>
      <c r="AH142" s="2" t="s">
        <v>50</v>
      </c>
      <c r="AI142" s="2" t="s">
        <v>927</v>
      </c>
      <c r="AJ142" s="2" t="s">
        <v>928</v>
      </c>
      <c r="AK142" s="2" t="s">
        <v>935</v>
      </c>
      <c r="AL142" s="2" t="s">
        <v>936</v>
      </c>
      <c r="AM142" s="2" t="s">
        <v>382</v>
      </c>
    </row>
    <row r="143">
      <c r="A143" s="2" t="s">
        <v>998</v>
      </c>
      <c r="B143" s="2" t="s">
        <v>40</v>
      </c>
      <c r="C143" s="2" t="s">
        <v>40</v>
      </c>
      <c r="D143" s="2" t="s">
        <v>294</v>
      </c>
      <c r="E143" s="7" t="s">
        <v>2708</v>
      </c>
      <c r="F143" s="8" t="str">
        <f>IFERROR(__xludf.DUMMYFUNCTION("REGEXEXTRACT(E143, ""(?:[0-9]{1,2}/){2}([0-9]{4})"")
"),"2018")</f>
        <v>2018</v>
      </c>
      <c r="G143" s="2">
        <v>57011.0</v>
      </c>
      <c r="H143" s="2">
        <v>25914.0</v>
      </c>
      <c r="I143" s="2" t="s">
        <v>190</v>
      </c>
      <c r="J143" s="2" t="s">
        <v>43</v>
      </c>
      <c r="K143" s="2" t="s">
        <v>999</v>
      </c>
      <c r="L143" s="2" t="s">
        <v>192</v>
      </c>
      <c r="M143" s="2" t="s">
        <v>1000</v>
      </c>
      <c r="N143" s="2" t="s">
        <v>1001</v>
      </c>
      <c r="O143" s="2" t="s">
        <v>366</v>
      </c>
      <c r="P143" s="2">
        <v>7728.0</v>
      </c>
      <c r="Q143" s="2">
        <v>1.0</v>
      </c>
      <c r="R143" s="2" t="s">
        <v>1002</v>
      </c>
      <c r="S143" s="2">
        <v>4500.0</v>
      </c>
      <c r="T143" s="2">
        <v>23.0</v>
      </c>
      <c r="U143" s="2" t="s">
        <v>84</v>
      </c>
      <c r="V143" s="2">
        <v>692.0</v>
      </c>
      <c r="W143" s="2" t="s">
        <v>85</v>
      </c>
      <c r="X143" s="2" t="s">
        <v>1003</v>
      </c>
      <c r="Y143" s="2" t="s">
        <v>50</v>
      </c>
      <c r="Z143" s="2" t="s">
        <v>50</v>
      </c>
      <c r="AA143" s="2" t="s">
        <v>1004</v>
      </c>
      <c r="AB143" s="2" t="s">
        <v>1005</v>
      </c>
      <c r="AC143" s="2" t="s">
        <v>269</v>
      </c>
      <c r="AD143" s="2" t="s">
        <v>50</v>
      </c>
      <c r="AE143" s="2" t="s">
        <v>90</v>
      </c>
      <c r="AF143" s="2" t="s">
        <v>91</v>
      </c>
      <c r="AG143" s="2" t="s">
        <v>92</v>
      </c>
      <c r="AH143" s="2" t="s">
        <v>50</v>
      </c>
      <c r="AI143" s="2" t="s">
        <v>50</v>
      </c>
      <c r="AJ143" s="2" t="s">
        <v>50</v>
      </c>
      <c r="AK143" s="2" t="s">
        <v>270</v>
      </c>
      <c r="AL143" s="2" t="s">
        <v>271</v>
      </c>
      <c r="AM143" s="2" t="s">
        <v>93</v>
      </c>
    </row>
    <row r="144">
      <c r="A144" s="2" t="s">
        <v>1006</v>
      </c>
      <c r="B144" s="2" t="s">
        <v>944</v>
      </c>
      <c r="C144" s="2" t="s">
        <v>40</v>
      </c>
      <c r="D144" s="2" t="s">
        <v>945</v>
      </c>
      <c r="E144" s="7" t="s">
        <v>2709</v>
      </c>
      <c r="F144" s="8" t="str">
        <f>IFERROR(__xludf.DUMMYFUNCTION("REGEXEXTRACT(E144, ""(?:[0-9]{1,2}/){2}([0-9]{4})"")
"),"2018")</f>
        <v>2018</v>
      </c>
      <c r="G144" s="2">
        <v>44731.0</v>
      </c>
      <c r="H144" s="2">
        <v>20332.0</v>
      </c>
      <c r="I144" s="2" t="s">
        <v>912</v>
      </c>
      <c r="J144" s="2" t="s">
        <v>913</v>
      </c>
      <c r="K144" s="2" t="s">
        <v>1007</v>
      </c>
      <c r="L144" s="2" t="s">
        <v>915</v>
      </c>
      <c r="M144" s="2" t="s">
        <v>916</v>
      </c>
      <c r="N144" s="2" t="s">
        <v>931</v>
      </c>
      <c r="O144" s="2" t="s">
        <v>918</v>
      </c>
      <c r="P144" s="2">
        <v>21613.0</v>
      </c>
      <c r="Q144" s="2">
        <v>1.0</v>
      </c>
      <c r="R144" s="2" t="s">
        <v>1008</v>
      </c>
      <c r="S144" s="2" t="s">
        <v>920</v>
      </c>
      <c r="T144" s="2">
        <v>103.0</v>
      </c>
      <c r="U144" s="2" t="s">
        <v>84</v>
      </c>
      <c r="V144" s="2">
        <v>16.0</v>
      </c>
      <c r="W144" s="2" t="s">
        <v>496</v>
      </c>
      <c r="X144" s="2" t="s">
        <v>1009</v>
      </c>
      <c r="Y144" s="2" t="s">
        <v>50</v>
      </c>
      <c r="Z144" s="2" t="s">
        <v>50</v>
      </c>
      <c r="AA144" s="2" t="s">
        <v>1010</v>
      </c>
      <c r="AB144" s="2" t="s">
        <v>1011</v>
      </c>
      <c r="AC144" s="2" t="s">
        <v>110</v>
      </c>
      <c r="AD144" s="2" t="s">
        <v>50</v>
      </c>
      <c r="AE144" s="2" t="s">
        <v>924</v>
      </c>
      <c r="AF144" s="2" t="s">
        <v>925</v>
      </c>
      <c r="AG144" s="2" t="s">
        <v>926</v>
      </c>
      <c r="AH144" s="2" t="s">
        <v>50</v>
      </c>
      <c r="AI144" s="2" t="s">
        <v>927</v>
      </c>
      <c r="AJ144" s="2" t="s">
        <v>928</v>
      </c>
      <c r="AK144" s="2" t="s">
        <v>973</v>
      </c>
      <c r="AL144" s="2" t="s">
        <v>936</v>
      </c>
      <c r="AM144" s="2" t="s">
        <v>382</v>
      </c>
    </row>
    <row r="145">
      <c r="A145" s="2" t="s">
        <v>1012</v>
      </c>
      <c r="B145" s="2" t="s">
        <v>318</v>
      </c>
      <c r="C145" s="2" t="s">
        <v>40</v>
      </c>
      <c r="D145" s="2" t="s">
        <v>720</v>
      </c>
      <c r="E145" s="7" t="s">
        <v>2710</v>
      </c>
      <c r="F145" s="8" t="str">
        <f>IFERROR(__xludf.DUMMYFUNCTION("REGEXEXTRACT(E145, ""(?:[0-9]{1,2}/){2}([0-9]{4})"")
"),"2018")</f>
        <v>2018</v>
      </c>
      <c r="G145" s="2">
        <v>40454.0</v>
      </c>
      <c r="H145" s="2">
        <v>18388.0</v>
      </c>
      <c r="I145" s="2" t="s">
        <v>190</v>
      </c>
      <c r="J145" s="2" t="s">
        <v>43</v>
      </c>
      <c r="K145" s="2" t="s">
        <v>999</v>
      </c>
      <c r="L145" s="2" t="s">
        <v>192</v>
      </c>
      <c r="M145" s="2" t="s">
        <v>1013</v>
      </c>
      <c r="N145" s="2" t="s">
        <v>1014</v>
      </c>
      <c r="O145" s="2" t="s">
        <v>1015</v>
      </c>
      <c r="P145" s="2">
        <v>7728.0</v>
      </c>
      <c r="Q145" s="2">
        <v>1.0</v>
      </c>
      <c r="R145" s="2" t="s">
        <v>1016</v>
      </c>
      <c r="S145" s="2">
        <v>4500.0</v>
      </c>
      <c r="T145" s="2">
        <v>77.0</v>
      </c>
      <c r="U145" s="2" t="s">
        <v>84</v>
      </c>
      <c r="V145" s="2">
        <v>562.0</v>
      </c>
      <c r="W145" s="2" t="s">
        <v>85</v>
      </c>
      <c r="X145" s="2" t="s">
        <v>1017</v>
      </c>
      <c r="Y145" s="2" t="s">
        <v>50</v>
      </c>
      <c r="Z145" s="2" t="s">
        <v>50</v>
      </c>
      <c r="AA145" s="2" t="s">
        <v>853</v>
      </c>
      <c r="AB145" s="2" t="s">
        <v>1018</v>
      </c>
      <c r="AC145" s="2" t="s">
        <v>269</v>
      </c>
      <c r="AD145" s="2" t="s">
        <v>50</v>
      </c>
      <c r="AE145" s="2" t="s">
        <v>90</v>
      </c>
      <c r="AF145" s="2" t="s">
        <v>91</v>
      </c>
      <c r="AG145" s="2" t="s">
        <v>92</v>
      </c>
      <c r="AH145" s="2" t="s">
        <v>50</v>
      </c>
      <c r="AI145" s="2" t="s">
        <v>50</v>
      </c>
      <c r="AJ145" s="2" t="s">
        <v>50</v>
      </c>
      <c r="AK145" s="2" t="s">
        <v>270</v>
      </c>
      <c r="AL145" s="2" t="s">
        <v>271</v>
      </c>
      <c r="AM145" s="2" t="s">
        <v>93</v>
      </c>
    </row>
    <row r="146">
      <c r="A146" s="2" t="s">
        <v>1019</v>
      </c>
      <c r="B146" s="2" t="s">
        <v>40</v>
      </c>
      <c r="C146" s="2" t="s">
        <v>40</v>
      </c>
      <c r="D146" s="2" t="s">
        <v>294</v>
      </c>
      <c r="E146" s="7" t="s">
        <v>2710</v>
      </c>
      <c r="F146" s="8" t="str">
        <f>IFERROR(__xludf.DUMMYFUNCTION("REGEXEXTRACT(E146, ""(?:[0-9]{1,2}/){2}([0-9]{4})"")
"),"2018")</f>
        <v>2018</v>
      </c>
      <c r="G146" s="2">
        <v>55446.0</v>
      </c>
      <c r="H146" s="2">
        <v>25203.0</v>
      </c>
      <c r="I146" s="2" t="s">
        <v>190</v>
      </c>
      <c r="J146" s="2" t="s">
        <v>43</v>
      </c>
      <c r="K146" s="2" t="s">
        <v>999</v>
      </c>
      <c r="L146" s="2" t="s">
        <v>192</v>
      </c>
      <c r="M146" s="2" t="s">
        <v>1020</v>
      </c>
      <c r="N146" s="2" t="s">
        <v>1021</v>
      </c>
      <c r="O146" s="2" t="s">
        <v>366</v>
      </c>
      <c r="P146" s="2" t="s">
        <v>50</v>
      </c>
      <c r="Q146" s="2">
        <v>1.0</v>
      </c>
      <c r="R146" s="2" t="s">
        <v>1022</v>
      </c>
      <c r="S146" s="2">
        <v>4500.0</v>
      </c>
      <c r="T146" s="2">
        <v>21.0</v>
      </c>
      <c r="U146" s="2" t="s">
        <v>84</v>
      </c>
      <c r="V146" s="2">
        <v>551.0</v>
      </c>
      <c r="W146" s="2" t="s">
        <v>85</v>
      </c>
      <c r="X146" s="2" t="s">
        <v>1023</v>
      </c>
      <c r="Y146" s="2" t="s">
        <v>50</v>
      </c>
      <c r="Z146" s="2" t="s">
        <v>50</v>
      </c>
      <c r="AA146" s="2" t="s">
        <v>853</v>
      </c>
      <c r="AB146" s="2" t="s">
        <v>1024</v>
      </c>
      <c r="AC146" s="2" t="s">
        <v>269</v>
      </c>
      <c r="AD146" s="2" t="s">
        <v>50</v>
      </c>
      <c r="AE146" s="2" t="s">
        <v>90</v>
      </c>
      <c r="AF146" s="2" t="s">
        <v>91</v>
      </c>
      <c r="AG146" s="2" t="s">
        <v>92</v>
      </c>
      <c r="AH146" s="2" t="s">
        <v>50</v>
      </c>
      <c r="AI146" s="2" t="s">
        <v>50</v>
      </c>
      <c r="AJ146" s="2" t="s">
        <v>50</v>
      </c>
      <c r="AK146" s="2" t="s">
        <v>270</v>
      </c>
      <c r="AL146" s="2" t="s">
        <v>271</v>
      </c>
      <c r="AM146" s="2" t="s">
        <v>93</v>
      </c>
    </row>
    <row r="147">
      <c r="A147" s="2" t="s">
        <v>1025</v>
      </c>
      <c r="B147" s="2" t="s">
        <v>1026</v>
      </c>
      <c r="C147" s="2" t="s">
        <v>40</v>
      </c>
      <c r="D147" s="2" t="s">
        <v>653</v>
      </c>
      <c r="E147" s="7" t="s">
        <v>2711</v>
      </c>
      <c r="F147" s="8" t="str">
        <f>IFERROR(__xludf.DUMMYFUNCTION("REGEXEXTRACT(E147, ""(?:[0-9]{1,2}/){2}([0-9]{4})"")
"),"2018")</f>
        <v>2018</v>
      </c>
      <c r="G147" s="2">
        <v>37236.0</v>
      </c>
      <c r="H147" s="2">
        <v>16925.0</v>
      </c>
      <c r="I147" s="2" t="s">
        <v>190</v>
      </c>
      <c r="J147" s="2" t="s">
        <v>43</v>
      </c>
      <c r="K147" s="2" t="s">
        <v>1027</v>
      </c>
      <c r="L147" s="2" t="s">
        <v>192</v>
      </c>
      <c r="M147" s="2" t="s">
        <v>950</v>
      </c>
      <c r="N147" s="2" t="s">
        <v>1028</v>
      </c>
      <c r="O147" s="2" t="s">
        <v>1029</v>
      </c>
      <c r="P147" s="2" t="s">
        <v>50</v>
      </c>
      <c r="Q147" s="2">
        <v>1.0</v>
      </c>
      <c r="R147" s="2" t="s">
        <v>1030</v>
      </c>
      <c r="S147" s="2">
        <v>4500.0</v>
      </c>
      <c r="T147" s="2">
        <v>35.0</v>
      </c>
      <c r="U147" s="2" t="s">
        <v>84</v>
      </c>
      <c r="V147" s="2">
        <v>488.0</v>
      </c>
      <c r="W147" s="2" t="s">
        <v>85</v>
      </c>
      <c r="X147" s="2" t="s">
        <v>1031</v>
      </c>
      <c r="Y147" s="2" t="s">
        <v>50</v>
      </c>
      <c r="Z147" s="2" t="s">
        <v>50</v>
      </c>
      <c r="AA147" s="2" t="s">
        <v>1032</v>
      </c>
      <c r="AB147" s="2" t="s">
        <v>1033</v>
      </c>
      <c r="AC147" s="2" t="s">
        <v>110</v>
      </c>
      <c r="AD147" s="2" t="s">
        <v>50</v>
      </c>
      <c r="AE147" s="2" t="s">
        <v>90</v>
      </c>
      <c r="AF147" s="2" t="s">
        <v>91</v>
      </c>
      <c r="AG147" s="2" t="s">
        <v>92</v>
      </c>
      <c r="AH147" s="2" t="s">
        <v>50</v>
      </c>
      <c r="AI147" s="2" t="s">
        <v>50</v>
      </c>
      <c r="AJ147" s="2" t="s">
        <v>50</v>
      </c>
      <c r="AK147" s="2" t="s">
        <v>270</v>
      </c>
      <c r="AL147" s="2" t="s">
        <v>271</v>
      </c>
      <c r="AM147" s="2" t="s">
        <v>93</v>
      </c>
    </row>
    <row r="148">
      <c r="A148" s="2" t="s">
        <v>1034</v>
      </c>
      <c r="B148" s="2" t="s">
        <v>40</v>
      </c>
      <c r="C148" s="2" t="s">
        <v>40</v>
      </c>
      <c r="D148" s="2" t="s">
        <v>653</v>
      </c>
      <c r="E148" s="7" t="s">
        <v>2712</v>
      </c>
      <c r="F148" s="8" t="str">
        <f>IFERROR(__xludf.DUMMYFUNCTION("REGEXEXTRACT(E148, ""(?:[0-9]{1,2}/){2}([0-9]{4})"")
"),"2018")</f>
        <v>2018</v>
      </c>
      <c r="G148" s="2">
        <v>41843.0</v>
      </c>
      <c r="H148" s="2">
        <v>19020.0</v>
      </c>
      <c r="I148" s="2" t="s">
        <v>190</v>
      </c>
      <c r="J148" s="2" t="s">
        <v>43</v>
      </c>
      <c r="K148" s="2" t="s">
        <v>1035</v>
      </c>
      <c r="L148" s="2" t="s">
        <v>192</v>
      </c>
      <c r="M148" s="2" t="s">
        <v>1013</v>
      </c>
      <c r="N148" s="2" t="s">
        <v>1036</v>
      </c>
      <c r="O148" s="2" t="s">
        <v>1037</v>
      </c>
      <c r="P148" s="2">
        <v>7728.0</v>
      </c>
      <c r="Q148" s="2">
        <v>1.0</v>
      </c>
      <c r="R148" s="2" t="s">
        <v>1038</v>
      </c>
      <c r="S148" s="2">
        <v>4500.0</v>
      </c>
      <c r="T148" s="2">
        <v>76.0</v>
      </c>
      <c r="U148" s="2" t="s">
        <v>84</v>
      </c>
      <c r="V148" s="2">
        <v>605.0</v>
      </c>
      <c r="W148" s="2" t="s">
        <v>85</v>
      </c>
      <c r="X148" s="2" t="s">
        <v>1039</v>
      </c>
      <c r="Y148" s="2" t="s">
        <v>50</v>
      </c>
      <c r="Z148" s="2" t="s">
        <v>50</v>
      </c>
      <c r="AA148" s="2" t="s">
        <v>1040</v>
      </c>
      <c r="AB148" s="2" t="s">
        <v>1041</v>
      </c>
      <c r="AC148" s="2" t="s">
        <v>110</v>
      </c>
      <c r="AD148" s="2" t="s">
        <v>50</v>
      </c>
      <c r="AE148" s="2" t="s">
        <v>90</v>
      </c>
      <c r="AF148" s="2" t="s">
        <v>91</v>
      </c>
      <c r="AG148" s="2" t="s">
        <v>92</v>
      </c>
      <c r="AH148" s="2" t="s">
        <v>50</v>
      </c>
      <c r="AI148" s="2" t="s">
        <v>50</v>
      </c>
      <c r="AJ148" s="2" t="s">
        <v>50</v>
      </c>
      <c r="AK148" s="2" t="s">
        <v>270</v>
      </c>
      <c r="AL148" s="2" t="s">
        <v>271</v>
      </c>
      <c r="AM148" s="2" t="s">
        <v>93</v>
      </c>
    </row>
    <row r="149">
      <c r="A149" s="2" t="s">
        <v>1042</v>
      </c>
      <c r="B149" s="2" t="s">
        <v>318</v>
      </c>
      <c r="C149" s="2" t="s">
        <v>40</v>
      </c>
      <c r="D149" s="2" t="s">
        <v>1043</v>
      </c>
      <c r="E149" s="7" t="s">
        <v>2713</v>
      </c>
      <c r="F149" s="8" t="str">
        <f>IFERROR(__xludf.DUMMYFUNCTION("REGEXEXTRACT(E149, ""(?:[0-9]{1,2}/){2}([0-9]{4})"")
"),"2018")</f>
        <v>2018</v>
      </c>
      <c r="G149" s="2">
        <v>181108.0</v>
      </c>
      <c r="H149" s="2">
        <v>82322.0</v>
      </c>
      <c r="I149" s="2" t="s">
        <v>190</v>
      </c>
      <c r="J149" s="2" t="s">
        <v>43</v>
      </c>
      <c r="K149" s="2" t="s">
        <v>1044</v>
      </c>
      <c r="L149" s="2" t="s">
        <v>192</v>
      </c>
      <c r="M149" s="2" t="s">
        <v>1045</v>
      </c>
      <c r="N149" s="2" t="s">
        <v>1046</v>
      </c>
      <c r="O149" s="2" t="s">
        <v>1047</v>
      </c>
      <c r="P149" s="2">
        <v>7728.0</v>
      </c>
      <c r="Q149" s="2">
        <v>3.0</v>
      </c>
      <c r="R149" s="2" t="s">
        <v>1048</v>
      </c>
      <c r="S149" s="2" t="s">
        <v>1049</v>
      </c>
      <c r="T149" s="2">
        <v>98.0</v>
      </c>
      <c r="U149" s="2" t="s">
        <v>84</v>
      </c>
      <c r="V149" s="2">
        <v>2538.0</v>
      </c>
      <c r="W149" s="2" t="s">
        <v>85</v>
      </c>
      <c r="X149" s="2" t="s">
        <v>1050</v>
      </c>
      <c r="Y149" s="2" t="s">
        <v>50</v>
      </c>
      <c r="Z149" s="2" t="s">
        <v>50</v>
      </c>
      <c r="AA149" s="2" t="s">
        <v>1051</v>
      </c>
      <c r="AB149" s="2" t="s">
        <v>1052</v>
      </c>
      <c r="AC149" s="2" t="s">
        <v>110</v>
      </c>
      <c r="AD149" s="2" t="s">
        <v>50</v>
      </c>
      <c r="AE149" s="2" t="s">
        <v>90</v>
      </c>
      <c r="AF149" s="2" t="s">
        <v>91</v>
      </c>
      <c r="AG149" s="2" t="s">
        <v>92</v>
      </c>
      <c r="AH149" s="2" t="s">
        <v>50</v>
      </c>
      <c r="AI149" s="2" t="s">
        <v>50</v>
      </c>
      <c r="AJ149" s="2" t="s">
        <v>50</v>
      </c>
      <c r="AK149" s="2" t="s">
        <v>270</v>
      </c>
      <c r="AL149" s="2" t="s">
        <v>271</v>
      </c>
      <c r="AM149" s="2" t="s">
        <v>93</v>
      </c>
    </row>
    <row r="150">
      <c r="A150" s="2" t="s">
        <v>1053</v>
      </c>
      <c r="B150" s="2" t="s">
        <v>40</v>
      </c>
      <c r="C150" s="2" t="s">
        <v>40</v>
      </c>
      <c r="D150" s="2" t="s">
        <v>452</v>
      </c>
      <c r="E150" s="7" t="s">
        <v>2714</v>
      </c>
      <c r="F150" s="8" t="str">
        <f>IFERROR(__xludf.DUMMYFUNCTION("REGEXEXTRACT(E150, ""(?:[0-9]{1,2}/){2}([0-9]{4})"")
"),"2018")</f>
        <v>2018</v>
      </c>
      <c r="G150" s="2">
        <v>81486.0</v>
      </c>
      <c r="H150" s="2">
        <v>37039.0</v>
      </c>
      <c r="I150" s="2" t="s">
        <v>42</v>
      </c>
      <c r="J150" s="2" t="s">
        <v>43</v>
      </c>
      <c r="K150" s="2" t="s">
        <v>1054</v>
      </c>
      <c r="L150" s="2" t="s">
        <v>45</v>
      </c>
      <c r="M150" s="2" t="s">
        <v>116</v>
      </c>
      <c r="N150" s="2" t="s">
        <v>1055</v>
      </c>
      <c r="O150" s="2" t="s">
        <v>1056</v>
      </c>
      <c r="P150" s="2">
        <v>7728.0</v>
      </c>
      <c r="Q150" s="2">
        <v>2.0</v>
      </c>
      <c r="R150" s="2" t="s">
        <v>1057</v>
      </c>
      <c r="S150" s="2" t="s">
        <v>50</v>
      </c>
      <c r="T150" s="2">
        <v>17.0</v>
      </c>
      <c r="U150" s="2" t="s">
        <v>119</v>
      </c>
      <c r="V150" s="2">
        <v>0.0</v>
      </c>
      <c r="W150" s="2" t="s">
        <v>50</v>
      </c>
      <c r="X150" s="2" t="s">
        <v>1058</v>
      </c>
      <c r="Y150" s="2" t="s">
        <v>53</v>
      </c>
      <c r="Z150" s="2" t="s">
        <v>1059</v>
      </c>
      <c r="AA150" s="2" t="s">
        <v>1060</v>
      </c>
      <c r="AB150" s="2" t="s">
        <v>1061</v>
      </c>
      <c r="AC150" s="2" t="s">
        <v>89</v>
      </c>
      <c r="AD150" s="2" t="s">
        <v>50</v>
      </c>
      <c r="AE150" s="2" t="s">
        <v>58</v>
      </c>
      <c r="AF150" s="2" t="s">
        <v>59</v>
      </c>
      <c r="AG150" s="2" t="s">
        <v>60</v>
      </c>
      <c r="AH150" s="2" t="s">
        <v>61</v>
      </c>
      <c r="AI150" s="2">
        <v>10001.0</v>
      </c>
      <c r="AJ150" s="2" t="s">
        <v>62</v>
      </c>
      <c r="AK150" s="2" t="s">
        <v>40</v>
      </c>
      <c r="AL150" s="2" t="s">
        <v>1055</v>
      </c>
      <c r="AM150" s="2" t="s">
        <v>64</v>
      </c>
    </row>
    <row r="151">
      <c r="A151" s="2" t="s">
        <v>1062</v>
      </c>
      <c r="B151" s="2" t="s">
        <v>40</v>
      </c>
      <c r="C151" s="2" t="s">
        <v>40</v>
      </c>
      <c r="D151" s="2" t="s">
        <v>294</v>
      </c>
      <c r="E151" s="7" t="s">
        <v>2714</v>
      </c>
      <c r="F151" s="8" t="str">
        <f>IFERROR(__xludf.DUMMYFUNCTION("REGEXEXTRACT(E151, ""(?:[0-9]{1,2}/){2}([0-9]{4})"")
"),"2018")</f>
        <v>2018</v>
      </c>
      <c r="G151" s="2">
        <v>60516.0</v>
      </c>
      <c r="H151" s="2">
        <v>27507.0</v>
      </c>
      <c r="I151" s="2" t="s">
        <v>190</v>
      </c>
      <c r="J151" s="2" t="s">
        <v>43</v>
      </c>
      <c r="K151" s="2" t="s">
        <v>1063</v>
      </c>
      <c r="L151" s="2" t="s">
        <v>192</v>
      </c>
      <c r="M151" s="2" t="s">
        <v>1064</v>
      </c>
      <c r="N151" s="2" t="s">
        <v>1065</v>
      </c>
      <c r="O151" s="2" t="s">
        <v>366</v>
      </c>
      <c r="P151" s="2" t="s">
        <v>50</v>
      </c>
      <c r="Q151" s="2">
        <v>1.0</v>
      </c>
      <c r="R151" s="2" t="s">
        <v>1066</v>
      </c>
      <c r="S151" s="2">
        <v>4500.0</v>
      </c>
      <c r="T151" s="2">
        <v>270.0</v>
      </c>
      <c r="U151" s="2" t="s">
        <v>84</v>
      </c>
      <c r="V151" s="2">
        <v>586.0</v>
      </c>
      <c r="W151" s="2" t="s">
        <v>85</v>
      </c>
      <c r="X151" s="2" t="s">
        <v>1067</v>
      </c>
      <c r="Y151" s="2" t="s">
        <v>50</v>
      </c>
      <c r="Z151" s="2" t="s">
        <v>50</v>
      </c>
      <c r="AA151" s="2" t="s">
        <v>1068</v>
      </c>
      <c r="AB151" s="2" t="s">
        <v>1069</v>
      </c>
      <c r="AC151" s="2" t="s">
        <v>110</v>
      </c>
      <c r="AD151" s="2" t="s">
        <v>50</v>
      </c>
      <c r="AE151" s="2" t="s">
        <v>90</v>
      </c>
      <c r="AF151" s="2" t="s">
        <v>91</v>
      </c>
      <c r="AG151" s="2" t="s">
        <v>92</v>
      </c>
      <c r="AH151" s="2" t="s">
        <v>50</v>
      </c>
      <c r="AI151" s="2" t="s">
        <v>50</v>
      </c>
      <c r="AJ151" s="2" t="s">
        <v>50</v>
      </c>
      <c r="AK151" s="2" t="s">
        <v>270</v>
      </c>
      <c r="AL151" s="2" t="s">
        <v>271</v>
      </c>
      <c r="AM151" s="2" t="s">
        <v>93</v>
      </c>
    </row>
    <row r="152">
      <c r="A152" s="2" t="s">
        <v>437</v>
      </c>
      <c r="B152" s="2" t="s">
        <v>125</v>
      </c>
      <c r="C152" s="2" t="s">
        <v>40</v>
      </c>
      <c r="D152" s="2" t="s">
        <v>294</v>
      </c>
      <c r="E152" s="7" t="s">
        <v>2715</v>
      </c>
      <c r="F152" s="8" t="str">
        <f>IFERROR(__xludf.DUMMYFUNCTION("REGEXEXTRACT(E152, ""(?:[0-9]{1,2}/){2}([0-9]{4})"")
"),"2018")</f>
        <v>2018</v>
      </c>
      <c r="G152" s="2">
        <v>161773.0</v>
      </c>
      <c r="H152" s="2">
        <v>73533.0</v>
      </c>
      <c r="I152" s="2" t="s">
        <v>372</v>
      </c>
      <c r="J152" s="2" t="s">
        <v>1070</v>
      </c>
      <c r="K152" s="2" t="s">
        <v>439</v>
      </c>
      <c r="L152" s="2" t="s">
        <v>375</v>
      </c>
      <c r="M152" s="2" t="s">
        <v>68</v>
      </c>
      <c r="N152" s="2" t="s">
        <v>376</v>
      </c>
      <c r="O152" s="2" t="s">
        <v>377</v>
      </c>
      <c r="P152" s="2">
        <v>7728.0</v>
      </c>
      <c r="Q152" s="2">
        <v>1.0</v>
      </c>
      <c r="R152" s="2" t="s">
        <v>378</v>
      </c>
      <c r="S152" s="2" t="s">
        <v>50</v>
      </c>
      <c r="T152" s="2">
        <v>59.0</v>
      </c>
      <c r="U152" s="2" t="s">
        <v>84</v>
      </c>
      <c r="V152" s="2">
        <v>0.0</v>
      </c>
      <c r="W152" s="2" t="s">
        <v>85</v>
      </c>
      <c r="X152" s="2" t="s">
        <v>1071</v>
      </c>
      <c r="Y152" s="2" t="s">
        <v>50</v>
      </c>
      <c r="Z152" s="2" t="s">
        <v>50</v>
      </c>
      <c r="AA152" s="2">
        <v>102.0</v>
      </c>
      <c r="AB152" s="2" t="s">
        <v>50</v>
      </c>
      <c r="AC152" s="2" t="s">
        <v>102</v>
      </c>
      <c r="AD152" s="2" t="s">
        <v>50</v>
      </c>
      <c r="AE152" s="2" t="s">
        <v>381</v>
      </c>
      <c r="AF152" s="2" t="s">
        <v>50</v>
      </c>
      <c r="AG152" s="2" t="s">
        <v>50</v>
      </c>
      <c r="AH152" s="2" t="s">
        <v>50</v>
      </c>
      <c r="AI152" s="2" t="s">
        <v>50</v>
      </c>
      <c r="AJ152" s="2" t="s">
        <v>50</v>
      </c>
      <c r="AK152" s="2" t="s">
        <v>125</v>
      </c>
      <c r="AL152" s="2" t="s">
        <v>376</v>
      </c>
      <c r="AM152" s="2" t="s">
        <v>50</v>
      </c>
    </row>
    <row r="153">
      <c r="A153" s="2" t="s">
        <v>437</v>
      </c>
      <c r="B153" s="2" t="s">
        <v>125</v>
      </c>
      <c r="C153" s="2" t="s">
        <v>40</v>
      </c>
      <c r="D153" s="2" t="s">
        <v>294</v>
      </c>
      <c r="E153" s="7" t="s">
        <v>2715</v>
      </c>
      <c r="F153" s="8" t="str">
        <f>IFERROR(__xludf.DUMMYFUNCTION("REGEXEXTRACT(E153, ""(?:[0-9]{1,2}/){2}([0-9]{4})"")
"),"2018")</f>
        <v>2018</v>
      </c>
      <c r="G153" s="2">
        <v>529749.0</v>
      </c>
      <c r="H153" s="2">
        <v>240795.0</v>
      </c>
      <c r="I153" s="2" t="s">
        <v>372</v>
      </c>
      <c r="J153" s="2" t="s">
        <v>1070</v>
      </c>
      <c r="K153" s="2" t="s">
        <v>439</v>
      </c>
      <c r="L153" s="2" t="s">
        <v>375</v>
      </c>
      <c r="M153" s="2" t="s">
        <v>68</v>
      </c>
      <c r="N153" s="2" t="s">
        <v>376</v>
      </c>
      <c r="O153" s="2" t="s">
        <v>377</v>
      </c>
      <c r="P153" s="2">
        <v>7728.0</v>
      </c>
      <c r="Q153" s="2">
        <v>1.0</v>
      </c>
      <c r="R153" s="2" t="s">
        <v>378</v>
      </c>
      <c r="S153" s="2" t="s">
        <v>50</v>
      </c>
      <c r="T153" s="2">
        <v>242.0</v>
      </c>
      <c r="U153" s="2" t="s">
        <v>84</v>
      </c>
      <c r="V153" s="2">
        <v>0.0</v>
      </c>
      <c r="W153" s="2" t="s">
        <v>85</v>
      </c>
      <c r="X153" s="2" t="s">
        <v>1072</v>
      </c>
      <c r="Y153" s="2" t="s">
        <v>50</v>
      </c>
      <c r="Z153" s="2" t="s">
        <v>50</v>
      </c>
      <c r="AA153" s="2">
        <v>102.0</v>
      </c>
      <c r="AB153" s="2" t="s">
        <v>50</v>
      </c>
      <c r="AC153" s="2" t="s">
        <v>102</v>
      </c>
      <c r="AD153" s="2" t="s">
        <v>50</v>
      </c>
      <c r="AE153" s="2" t="s">
        <v>381</v>
      </c>
      <c r="AF153" s="2" t="s">
        <v>50</v>
      </c>
      <c r="AG153" s="2" t="s">
        <v>50</v>
      </c>
      <c r="AH153" s="2" t="s">
        <v>50</v>
      </c>
      <c r="AI153" s="2" t="s">
        <v>50</v>
      </c>
      <c r="AJ153" s="2" t="s">
        <v>50</v>
      </c>
      <c r="AK153" s="2" t="s">
        <v>125</v>
      </c>
      <c r="AL153" s="2" t="s">
        <v>376</v>
      </c>
      <c r="AM153" s="2" t="s">
        <v>50</v>
      </c>
    </row>
    <row r="154">
      <c r="A154" s="2" t="s">
        <v>1073</v>
      </c>
      <c r="B154" s="2" t="s">
        <v>40</v>
      </c>
      <c r="C154" s="2" t="s">
        <v>40</v>
      </c>
      <c r="D154" s="2" t="s">
        <v>452</v>
      </c>
      <c r="E154" s="7" t="s">
        <v>2716</v>
      </c>
      <c r="F154" s="8" t="str">
        <f>IFERROR(__xludf.DUMMYFUNCTION("REGEXEXTRACT(E154, ""(?:[0-9]{1,2}/){2}([0-9]{4})"")
"),"2018")</f>
        <v>2018</v>
      </c>
      <c r="G154" s="2">
        <v>86282.0</v>
      </c>
      <c r="H154" s="2">
        <v>39219.0</v>
      </c>
      <c r="I154" s="2" t="s">
        <v>42</v>
      </c>
      <c r="J154" s="2" t="s">
        <v>43</v>
      </c>
      <c r="K154" s="2" t="s">
        <v>1074</v>
      </c>
      <c r="L154" s="2" t="s">
        <v>45</v>
      </c>
      <c r="M154" s="2" t="s">
        <v>116</v>
      </c>
      <c r="N154" s="2" t="s">
        <v>1055</v>
      </c>
      <c r="O154" s="2" t="s">
        <v>1075</v>
      </c>
      <c r="P154" s="2">
        <v>7728.0</v>
      </c>
      <c r="Q154" s="2">
        <v>2.0</v>
      </c>
      <c r="R154" s="2" t="s">
        <v>1076</v>
      </c>
      <c r="S154" s="2" t="s">
        <v>50</v>
      </c>
      <c r="T154" s="2">
        <v>18.0</v>
      </c>
      <c r="U154" s="2" t="s">
        <v>119</v>
      </c>
      <c r="V154" s="2">
        <v>0.0</v>
      </c>
      <c r="W154" s="2" t="s">
        <v>50</v>
      </c>
      <c r="X154" s="2" t="s">
        <v>1077</v>
      </c>
      <c r="Y154" s="2" t="s">
        <v>53</v>
      </c>
      <c r="Z154" s="2" t="s">
        <v>1078</v>
      </c>
      <c r="AA154" s="2" t="s">
        <v>1079</v>
      </c>
      <c r="AB154" s="2" t="s">
        <v>1080</v>
      </c>
      <c r="AC154" s="2" t="s">
        <v>89</v>
      </c>
      <c r="AD154" s="2" t="s">
        <v>50</v>
      </c>
      <c r="AE154" s="2" t="s">
        <v>58</v>
      </c>
      <c r="AF154" s="2" t="s">
        <v>59</v>
      </c>
      <c r="AG154" s="2" t="s">
        <v>60</v>
      </c>
      <c r="AH154" s="2" t="s">
        <v>61</v>
      </c>
      <c r="AI154" s="2">
        <v>10001.0</v>
      </c>
      <c r="AJ154" s="2" t="s">
        <v>62</v>
      </c>
      <c r="AK154" s="2" t="s">
        <v>40</v>
      </c>
      <c r="AL154" s="2" t="s">
        <v>1055</v>
      </c>
      <c r="AM154" s="2" t="s">
        <v>64</v>
      </c>
    </row>
    <row r="155">
      <c r="A155" s="2" t="s">
        <v>1081</v>
      </c>
      <c r="B155" s="2" t="s">
        <v>40</v>
      </c>
      <c r="C155" s="2" t="s">
        <v>40</v>
      </c>
      <c r="D155" s="2" t="s">
        <v>452</v>
      </c>
      <c r="E155" s="7" t="s">
        <v>2717</v>
      </c>
      <c r="F155" s="8" t="str">
        <f>IFERROR(__xludf.DUMMYFUNCTION("REGEXEXTRACT(E155, ""(?:[0-9]{1,2}/){2}([0-9]{4})"")
"),"2018")</f>
        <v>2018</v>
      </c>
      <c r="G155" s="2">
        <v>42049.0</v>
      </c>
      <c r="H155" s="2">
        <v>19113.0</v>
      </c>
      <c r="I155" s="2" t="s">
        <v>42</v>
      </c>
      <c r="J155" s="2" t="s">
        <v>43</v>
      </c>
      <c r="K155" s="2" t="s">
        <v>829</v>
      </c>
      <c r="L155" s="2" t="s">
        <v>45</v>
      </c>
      <c r="M155" s="2" t="s">
        <v>68</v>
      </c>
      <c r="N155" s="2" t="s">
        <v>1055</v>
      </c>
      <c r="O155" s="2" t="s">
        <v>1075</v>
      </c>
      <c r="P155" s="2">
        <v>7728.0</v>
      </c>
      <c r="Q155" s="2">
        <v>1.0</v>
      </c>
      <c r="R155" s="2" t="s">
        <v>1082</v>
      </c>
      <c r="S155" s="2" t="s">
        <v>50</v>
      </c>
      <c r="T155" s="2">
        <v>12.0</v>
      </c>
      <c r="U155" s="2" t="s">
        <v>119</v>
      </c>
      <c r="V155" s="2">
        <v>0.0</v>
      </c>
      <c r="W155" s="2" t="s">
        <v>50</v>
      </c>
      <c r="X155" s="2" t="s">
        <v>1083</v>
      </c>
      <c r="Y155" s="2" t="s">
        <v>53</v>
      </c>
      <c r="Z155" s="2" t="s">
        <v>1084</v>
      </c>
      <c r="AA155" s="2" t="s">
        <v>1085</v>
      </c>
      <c r="AB155" s="2" t="s">
        <v>1086</v>
      </c>
      <c r="AC155" s="2" t="s">
        <v>89</v>
      </c>
      <c r="AD155" s="2" t="s">
        <v>50</v>
      </c>
      <c r="AE155" s="2" t="s">
        <v>58</v>
      </c>
      <c r="AF155" s="2" t="s">
        <v>59</v>
      </c>
      <c r="AG155" s="2" t="s">
        <v>60</v>
      </c>
      <c r="AH155" s="2" t="s">
        <v>61</v>
      </c>
      <c r="AI155" s="2">
        <v>10001.0</v>
      </c>
      <c r="AJ155" s="2" t="s">
        <v>62</v>
      </c>
      <c r="AK155" s="2" t="s">
        <v>40</v>
      </c>
      <c r="AL155" s="2" t="s">
        <v>1055</v>
      </c>
      <c r="AM155" s="2" t="s">
        <v>64</v>
      </c>
    </row>
    <row r="156">
      <c r="A156" s="2" t="s">
        <v>1087</v>
      </c>
      <c r="B156" s="2" t="s">
        <v>40</v>
      </c>
      <c r="C156" s="2" t="s">
        <v>40</v>
      </c>
      <c r="D156" s="2" t="s">
        <v>294</v>
      </c>
      <c r="E156" s="7" t="s">
        <v>2718</v>
      </c>
      <c r="F156" s="8" t="str">
        <f>IFERROR(__xludf.DUMMYFUNCTION("REGEXEXTRACT(E156, ""(?:[0-9]{1,2}/){2}([0-9]{4})"")
"),"2018")</f>
        <v>2018</v>
      </c>
      <c r="G156" s="2">
        <v>56901.0</v>
      </c>
      <c r="H156" s="2">
        <v>25864.0</v>
      </c>
      <c r="I156" s="2" t="s">
        <v>190</v>
      </c>
      <c r="J156" s="2" t="s">
        <v>43</v>
      </c>
      <c r="K156" s="2" t="s">
        <v>1088</v>
      </c>
      <c r="L156" s="2" t="s">
        <v>192</v>
      </c>
      <c r="M156" s="2" t="s">
        <v>1089</v>
      </c>
      <c r="N156" s="2" t="s">
        <v>575</v>
      </c>
      <c r="O156" s="2" t="s">
        <v>366</v>
      </c>
      <c r="P156" s="2">
        <v>7728.0</v>
      </c>
      <c r="Q156" s="2">
        <v>1.0</v>
      </c>
      <c r="R156" s="2" t="s">
        <v>1090</v>
      </c>
      <c r="S156" s="2">
        <v>4500.0</v>
      </c>
      <c r="T156" s="2">
        <v>86.0</v>
      </c>
      <c r="U156" s="2" t="s">
        <v>84</v>
      </c>
      <c r="V156" s="2">
        <v>573.0</v>
      </c>
      <c r="W156" s="2" t="s">
        <v>85</v>
      </c>
      <c r="X156" s="2" t="s">
        <v>1091</v>
      </c>
      <c r="Y156" s="2" t="s">
        <v>50</v>
      </c>
      <c r="Z156" s="2" t="s">
        <v>50</v>
      </c>
      <c r="AA156" s="2" t="s">
        <v>1092</v>
      </c>
      <c r="AB156" s="2" t="s">
        <v>1093</v>
      </c>
      <c r="AC156" s="2" t="s">
        <v>110</v>
      </c>
      <c r="AD156" s="2" t="s">
        <v>50</v>
      </c>
      <c r="AE156" s="2" t="s">
        <v>90</v>
      </c>
      <c r="AF156" s="2" t="s">
        <v>91</v>
      </c>
      <c r="AG156" s="2" t="s">
        <v>92</v>
      </c>
      <c r="AH156" s="2" t="s">
        <v>50</v>
      </c>
      <c r="AI156" s="2" t="s">
        <v>50</v>
      </c>
      <c r="AJ156" s="2" t="s">
        <v>50</v>
      </c>
      <c r="AK156" s="2" t="s">
        <v>270</v>
      </c>
      <c r="AL156" s="2" t="s">
        <v>271</v>
      </c>
      <c r="AM156" s="2" t="s">
        <v>93</v>
      </c>
    </row>
    <row r="157">
      <c r="A157" s="2" t="s">
        <v>1094</v>
      </c>
      <c r="B157" s="2" t="s">
        <v>40</v>
      </c>
      <c r="C157" s="2" t="s">
        <v>40</v>
      </c>
      <c r="D157" s="2" t="s">
        <v>294</v>
      </c>
      <c r="E157" s="7" t="s">
        <v>2718</v>
      </c>
      <c r="F157" s="8" t="str">
        <f>IFERROR(__xludf.DUMMYFUNCTION("REGEXEXTRACT(E157, ""(?:[0-9]{1,2}/){2}([0-9]{4})"")
"),"2018")</f>
        <v>2018</v>
      </c>
      <c r="G157" s="2">
        <v>116557.0</v>
      </c>
      <c r="H157" s="2">
        <v>52980.0</v>
      </c>
      <c r="I157" s="2" t="s">
        <v>190</v>
      </c>
      <c r="J157" s="2" t="s">
        <v>43</v>
      </c>
      <c r="K157" s="2" t="s">
        <v>1088</v>
      </c>
      <c r="L157" s="2" t="s">
        <v>192</v>
      </c>
      <c r="M157" s="2" t="s">
        <v>1095</v>
      </c>
      <c r="N157" s="2" t="s">
        <v>575</v>
      </c>
      <c r="O157" s="2" t="s">
        <v>366</v>
      </c>
      <c r="P157" s="2">
        <v>7728.0</v>
      </c>
      <c r="Q157" s="2">
        <v>2.0</v>
      </c>
      <c r="R157" s="2" t="s">
        <v>1096</v>
      </c>
      <c r="S157" s="2" t="s">
        <v>225</v>
      </c>
      <c r="T157" s="2">
        <v>46.0</v>
      </c>
      <c r="U157" s="2" t="s">
        <v>84</v>
      </c>
      <c r="V157" s="2">
        <v>1171.0</v>
      </c>
      <c r="W157" s="2" t="s">
        <v>85</v>
      </c>
      <c r="X157" s="2" t="s">
        <v>1097</v>
      </c>
      <c r="Y157" s="2" t="s">
        <v>50</v>
      </c>
      <c r="Z157" s="2" t="s">
        <v>50</v>
      </c>
      <c r="AA157" s="2" t="s">
        <v>1092</v>
      </c>
      <c r="AB157" s="2" t="s">
        <v>1098</v>
      </c>
      <c r="AC157" s="2" t="s">
        <v>110</v>
      </c>
      <c r="AD157" s="2" t="s">
        <v>50</v>
      </c>
      <c r="AE157" s="2" t="s">
        <v>90</v>
      </c>
      <c r="AF157" s="2" t="s">
        <v>91</v>
      </c>
      <c r="AG157" s="2" t="s">
        <v>92</v>
      </c>
      <c r="AH157" s="2" t="s">
        <v>50</v>
      </c>
      <c r="AI157" s="2" t="s">
        <v>50</v>
      </c>
      <c r="AJ157" s="2" t="s">
        <v>50</v>
      </c>
      <c r="AK157" s="2" t="s">
        <v>270</v>
      </c>
      <c r="AL157" s="2" t="s">
        <v>271</v>
      </c>
      <c r="AM157" s="2" t="s">
        <v>93</v>
      </c>
    </row>
    <row r="158">
      <c r="A158" s="2" t="s">
        <v>1099</v>
      </c>
      <c r="B158" s="2" t="s">
        <v>40</v>
      </c>
      <c r="C158" s="2" t="s">
        <v>40</v>
      </c>
      <c r="D158" s="2" t="s">
        <v>452</v>
      </c>
      <c r="E158" s="7" t="s">
        <v>2719</v>
      </c>
      <c r="F158" s="8" t="str">
        <f>IFERROR(__xludf.DUMMYFUNCTION("REGEXEXTRACT(E158, ""(?:[0-9]{1,2}/){2}([0-9]{4})"")
"),"2018")</f>
        <v>2018</v>
      </c>
      <c r="G158" s="2">
        <v>128176.0</v>
      </c>
      <c r="H158" s="2">
        <v>58262.0</v>
      </c>
      <c r="I158" s="2" t="s">
        <v>42</v>
      </c>
      <c r="J158" s="2" t="s">
        <v>43</v>
      </c>
      <c r="K158" s="2" t="s">
        <v>1100</v>
      </c>
      <c r="L158" s="2" t="s">
        <v>45</v>
      </c>
      <c r="M158" s="2" t="s">
        <v>231</v>
      </c>
      <c r="N158" s="2" t="s">
        <v>1055</v>
      </c>
      <c r="O158" s="2" t="s">
        <v>1075</v>
      </c>
      <c r="P158" s="2">
        <v>7728.0</v>
      </c>
      <c r="Q158" s="2">
        <v>3.0</v>
      </c>
      <c r="R158" s="2" t="s">
        <v>1101</v>
      </c>
      <c r="S158" s="2" t="s">
        <v>1102</v>
      </c>
      <c r="T158" s="2">
        <v>68.0</v>
      </c>
      <c r="U158" s="2" t="s">
        <v>119</v>
      </c>
      <c r="V158" s="2">
        <v>0.0</v>
      </c>
      <c r="W158" s="2" t="s">
        <v>50</v>
      </c>
      <c r="X158" s="2" t="s">
        <v>1103</v>
      </c>
      <c r="Y158" s="2" t="s">
        <v>53</v>
      </c>
      <c r="Z158" s="2" t="s">
        <v>1104</v>
      </c>
      <c r="AA158" s="2" t="s">
        <v>1105</v>
      </c>
      <c r="AB158" s="2" t="s">
        <v>1106</v>
      </c>
      <c r="AC158" s="2" t="s">
        <v>536</v>
      </c>
      <c r="AD158" s="2" t="s">
        <v>50</v>
      </c>
      <c r="AE158" s="2" t="s">
        <v>58</v>
      </c>
      <c r="AF158" s="2" t="s">
        <v>59</v>
      </c>
      <c r="AG158" s="2" t="s">
        <v>60</v>
      </c>
      <c r="AH158" s="2" t="s">
        <v>61</v>
      </c>
      <c r="AI158" s="2">
        <v>10001.0</v>
      </c>
      <c r="AJ158" s="2" t="s">
        <v>62</v>
      </c>
      <c r="AK158" s="2" t="s">
        <v>40</v>
      </c>
      <c r="AL158" s="2" t="s">
        <v>1055</v>
      </c>
      <c r="AM158" s="2" t="s">
        <v>64</v>
      </c>
    </row>
    <row r="159">
      <c r="A159" s="2" t="s">
        <v>1107</v>
      </c>
      <c r="B159" s="2" t="s">
        <v>40</v>
      </c>
      <c r="C159" s="2" t="s">
        <v>40</v>
      </c>
      <c r="D159" s="2" t="s">
        <v>452</v>
      </c>
      <c r="E159" s="7" t="s">
        <v>2720</v>
      </c>
      <c r="F159" s="8" t="str">
        <f>IFERROR(__xludf.DUMMYFUNCTION("REGEXEXTRACT(E159, ""(?:[0-9]{1,2}/){2}([0-9]{4})"")
"),"2018")</f>
        <v>2018</v>
      </c>
      <c r="G159" s="2">
        <v>85331.0</v>
      </c>
      <c r="H159" s="2">
        <v>38787.0</v>
      </c>
      <c r="I159" s="2" t="s">
        <v>42</v>
      </c>
      <c r="J159" s="2" t="s">
        <v>43</v>
      </c>
      <c r="K159" s="2" t="s">
        <v>1108</v>
      </c>
      <c r="L159" s="2" t="s">
        <v>45</v>
      </c>
      <c r="M159" s="2" t="s">
        <v>116</v>
      </c>
      <c r="N159" s="2" t="s">
        <v>1055</v>
      </c>
      <c r="O159" s="2" t="s">
        <v>1056</v>
      </c>
      <c r="P159" s="2">
        <v>7728.0</v>
      </c>
      <c r="Q159" s="2">
        <v>2.0</v>
      </c>
      <c r="R159" s="2" t="s">
        <v>1109</v>
      </c>
      <c r="S159" s="2" t="s">
        <v>50</v>
      </c>
      <c r="T159" s="2">
        <v>33.0</v>
      </c>
      <c r="U159" s="2" t="s">
        <v>119</v>
      </c>
      <c r="V159" s="2">
        <v>0.0</v>
      </c>
      <c r="W159" s="2" t="s">
        <v>50</v>
      </c>
      <c r="X159" s="2" t="s">
        <v>1110</v>
      </c>
      <c r="Y159" s="2" t="s">
        <v>53</v>
      </c>
      <c r="Z159" s="2" t="s">
        <v>1111</v>
      </c>
      <c r="AA159" s="2" t="s">
        <v>1112</v>
      </c>
      <c r="AB159" s="2" t="s">
        <v>1113</v>
      </c>
      <c r="AC159" s="2" t="s">
        <v>102</v>
      </c>
      <c r="AD159" s="2" t="s">
        <v>50</v>
      </c>
      <c r="AE159" s="2" t="s">
        <v>58</v>
      </c>
      <c r="AF159" s="2" t="s">
        <v>59</v>
      </c>
      <c r="AG159" s="2" t="s">
        <v>60</v>
      </c>
      <c r="AH159" s="2" t="s">
        <v>61</v>
      </c>
      <c r="AI159" s="2">
        <v>10001.0</v>
      </c>
      <c r="AJ159" s="2" t="s">
        <v>62</v>
      </c>
      <c r="AK159" s="2" t="s">
        <v>40</v>
      </c>
      <c r="AL159" s="2" t="s">
        <v>1055</v>
      </c>
      <c r="AM159" s="2" t="s">
        <v>64</v>
      </c>
    </row>
    <row r="160">
      <c r="A160" s="2" t="s">
        <v>1114</v>
      </c>
      <c r="B160" s="2" t="s">
        <v>40</v>
      </c>
      <c r="C160" s="2" t="s">
        <v>40</v>
      </c>
      <c r="D160" s="2" t="s">
        <v>294</v>
      </c>
      <c r="E160" s="7" t="s">
        <v>2721</v>
      </c>
      <c r="F160" s="8" t="str">
        <f>IFERROR(__xludf.DUMMYFUNCTION("REGEXEXTRACT(E160, ""(?:[0-9]{1,2}/){2}([0-9]{4})"")
"),"2018")</f>
        <v>2018</v>
      </c>
      <c r="G160" s="2">
        <v>58995.0</v>
      </c>
      <c r="H160" s="2">
        <v>26816.0</v>
      </c>
      <c r="I160" s="2" t="s">
        <v>190</v>
      </c>
      <c r="J160" s="2" t="s">
        <v>43</v>
      </c>
      <c r="K160" s="2" t="s">
        <v>1115</v>
      </c>
      <c r="L160" s="2" t="s">
        <v>192</v>
      </c>
      <c r="M160" s="2" t="s">
        <v>1116</v>
      </c>
      <c r="N160" s="2" t="s">
        <v>575</v>
      </c>
      <c r="O160" s="2" t="s">
        <v>366</v>
      </c>
      <c r="P160" s="2">
        <v>7728.0</v>
      </c>
      <c r="Q160" s="2">
        <v>1.0</v>
      </c>
      <c r="R160" s="2" t="s">
        <v>1117</v>
      </c>
      <c r="S160" s="2">
        <v>4500.0</v>
      </c>
      <c r="T160" s="2">
        <v>139.0</v>
      </c>
      <c r="U160" s="2" t="s">
        <v>84</v>
      </c>
      <c r="V160" s="2">
        <v>594.0</v>
      </c>
      <c r="W160" s="2" t="s">
        <v>85</v>
      </c>
      <c r="X160" s="2" t="s">
        <v>1118</v>
      </c>
      <c r="Y160" s="2" t="s">
        <v>50</v>
      </c>
      <c r="Z160" s="2" t="s">
        <v>50</v>
      </c>
      <c r="AA160" s="2" t="s">
        <v>108</v>
      </c>
      <c r="AB160" s="2" t="s">
        <v>1119</v>
      </c>
      <c r="AC160" s="2" t="s">
        <v>110</v>
      </c>
      <c r="AD160" s="2" t="s">
        <v>50</v>
      </c>
      <c r="AE160" s="2" t="s">
        <v>90</v>
      </c>
      <c r="AF160" s="2" t="s">
        <v>91</v>
      </c>
      <c r="AG160" s="2" t="s">
        <v>92</v>
      </c>
      <c r="AH160" s="2" t="s">
        <v>50</v>
      </c>
      <c r="AI160" s="2" t="s">
        <v>50</v>
      </c>
      <c r="AJ160" s="2" t="s">
        <v>50</v>
      </c>
      <c r="AK160" s="2" t="s">
        <v>270</v>
      </c>
      <c r="AL160" s="2" t="s">
        <v>271</v>
      </c>
      <c r="AM160" s="2" t="s">
        <v>93</v>
      </c>
    </row>
    <row r="161">
      <c r="A161" s="2" t="s">
        <v>1120</v>
      </c>
      <c r="B161" s="2" t="s">
        <v>40</v>
      </c>
      <c r="C161" s="2" t="s">
        <v>40</v>
      </c>
      <c r="D161" s="2" t="s">
        <v>294</v>
      </c>
      <c r="E161" s="7" t="s">
        <v>2721</v>
      </c>
      <c r="F161" s="8" t="str">
        <f>IFERROR(__xludf.DUMMYFUNCTION("REGEXEXTRACT(E161, ""(?:[0-9]{1,2}/){2}([0-9]{4})"")
"),"2018")</f>
        <v>2018</v>
      </c>
      <c r="G161" s="2">
        <v>59039.0</v>
      </c>
      <c r="H161" s="2">
        <v>26836.0</v>
      </c>
      <c r="I161" s="2" t="s">
        <v>190</v>
      </c>
      <c r="J161" s="2" t="s">
        <v>43</v>
      </c>
      <c r="K161" s="2" t="s">
        <v>1115</v>
      </c>
      <c r="L161" s="2" t="s">
        <v>192</v>
      </c>
      <c r="M161" s="2" t="s">
        <v>1121</v>
      </c>
      <c r="N161" s="2" t="s">
        <v>1122</v>
      </c>
      <c r="O161" s="2" t="s">
        <v>366</v>
      </c>
      <c r="P161" s="2">
        <v>7728.0</v>
      </c>
      <c r="Q161" s="2">
        <v>1.0</v>
      </c>
      <c r="R161" s="2" t="s">
        <v>1123</v>
      </c>
      <c r="S161" s="2">
        <v>4500.0</v>
      </c>
      <c r="T161" s="2">
        <v>212.0</v>
      </c>
      <c r="U161" s="2" t="s">
        <v>84</v>
      </c>
      <c r="V161" s="2">
        <v>586.0</v>
      </c>
      <c r="W161" s="2" t="s">
        <v>85</v>
      </c>
      <c r="X161" s="2" t="s">
        <v>1124</v>
      </c>
      <c r="Y161" s="2" t="s">
        <v>50</v>
      </c>
      <c r="Z161" s="2" t="s">
        <v>50</v>
      </c>
      <c r="AA161" s="2" t="s">
        <v>108</v>
      </c>
      <c r="AB161" s="2" t="s">
        <v>1125</v>
      </c>
      <c r="AC161" s="2" t="s">
        <v>110</v>
      </c>
      <c r="AD161" s="2" t="s">
        <v>50</v>
      </c>
      <c r="AE161" s="2" t="s">
        <v>90</v>
      </c>
      <c r="AF161" s="2" t="s">
        <v>91</v>
      </c>
      <c r="AG161" s="2" t="s">
        <v>92</v>
      </c>
      <c r="AH161" s="2" t="s">
        <v>50</v>
      </c>
      <c r="AI161" s="2" t="s">
        <v>50</v>
      </c>
      <c r="AJ161" s="2" t="s">
        <v>50</v>
      </c>
      <c r="AK161" s="2" t="s">
        <v>270</v>
      </c>
      <c r="AL161" s="2" t="s">
        <v>271</v>
      </c>
      <c r="AM161" s="2" t="s">
        <v>93</v>
      </c>
    </row>
    <row r="162">
      <c r="A162" s="2" t="s">
        <v>1126</v>
      </c>
      <c r="B162" s="2" t="s">
        <v>40</v>
      </c>
      <c r="C162" s="2" t="s">
        <v>40</v>
      </c>
      <c r="D162" s="2" t="s">
        <v>452</v>
      </c>
      <c r="E162" s="7" t="s">
        <v>2722</v>
      </c>
      <c r="F162" s="8" t="str">
        <f>IFERROR(__xludf.DUMMYFUNCTION("REGEXEXTRACT(E162, ""(?:[0-9]{1,2}/){2}([0-9]{4})"")
"),"2018")</f>
        <v>2018</v>
      </c>
      <c r="G162" s="2">
        <v>86706.0</v>
      </c>
      <c r="H162" s="2">
        <v>39412.0</v>
      </c>
      <c r="I162" s="2" t="s">
        <v>42</v>
      </c>
      <c r="J162" s="2" t="s">
        <v>43</v>
      </c>
      <c r="K162" s="2" t="s">
        <v>1127</v>
      </c>
      <c r="L162" s="2" t="s">
        <v>45</v>
      </c>
      <c r="M162" s="2" t="s">
        <v>116</v>
      </c>
      <c r="N162" s="2" t="s">
        <v>1055</v>
      </c>
      <c r="O162" s="2" t="s">
        <v>1075</v>
      </c>
      <c r="P162" s="2">
        <v>7728.0</v>
      </c>
      <c r="Q162" s="2">
        <v>2.0</v>
      </c>
      <c r="R162" s="2" t="s">
        <v>1128</v>
      </c>
      <c r="S162" s="2" t="s">
        <v>50</v>
      </c>
      <c r="T162" s="2">
        <v>46.0</v>
      </c>
      <c r="U162" s="2" t="s">
        <v>119</v>
      </c>
      <c r="V162" s="2">
        <v>0.0</v>
      </c>
      <c r="W162" s="2" t="s">
        <v>50</v>
      </c>
      <c r="X162" s="2" t="s">
        <v>1129</v>
      </c>
      <c r="Y162" s="2" t="s">
        <v>53</v>
      </c>
      <c r="Z162" s="2" t="s">
        <v>1130</v>
      </c>
      <c r="AA162" s="2">
        <v>133.0</v>
      </c>
      <c r="AB162" s="2" t="s">
        <v>1131</v>
      </c>
      <c r="AC162" s="2" t="s">
        <v>161</v>
      </c>
      <c r="AD162" s="2" t="s">
        <v>50</v>
      </c>
      <c r="AE162" s="2" t="s">
        <v>58</v>
      </c>
      <c r="AF162" s="2" t="s">
        <v>59</v>
      </c>
      <c r="AG162" s="2" t="s">
        <v>60</v>
      </c>
      <c r="AH162" s="2" t="s">
        <v>61</v>
      </c>
      <c r="AI162" s="2">
        <v>10001.0</v>
      </c>
      <c r="AJ162" s="2" t="s">
        <v>62</v>
      </c>
      <c r="AK162" s="2" t="s">
        <v>40</v>
      </c>
      <c r="AL162" s="2" t="s">
        <v>1055</v>
      </c>
      <c r="AM162" s="2" t="s">
        <v>64</v>
      </c>
    </row>
    <row r="163">
      <c r="A163" s="2" t="s">
        <v>1132</v>
      </c>
      <c r="B163" s="2" t="s">
        <v>40</v>
      </c>
      <c r="C163" s="2" t="s">
        <v>40</v>
      </c>
      <c r="D163" s="2" t="s">
        <v>294</v>
      </c>
      <c r="E163" s="7" t="s">
        <v>2723</v>
      </c>
      <c r="F163" s="8" t="str">
        <f>IFERROR(__xludf.DUMMYFUNCTION("REGEXEXTRACT(E163, ""(?:[0-9]{1,2}/){2}([0-9]{4})"")
"),"2018")</f>
        <v>2018</v>
      </c>
      <c r="G163" s="2">
        <v>55710.0</v>
      </c>
      <c r="H163" s="2">
        <v>25323.0</v>
      </c>
      <c r="I163" s="2" t="s">
        <v>190</v>
      </c>
      <c r="J163" s="2" t="s">
        <v>43</v>
      </c>
      <c r="K163" s="2" t="s">
        <v>1088</v>
      </c>
      <c r="L163" s="2" t="s">
        <v>192</v>
      </c>
      <c r="M163" s="2" t="s">
        <v>1133</v>
      </c>
      <c r="N163" s="2" t="s">
        <v>1021</v>
      </c>
      <c r="O163" s="2" t="s">
        <v>366</v>
      </c>
      <c r="P163" s="2" t="s">
        <v>50</v>
      </c>
      <c r="Q163" s="2">
        <v>1.0</v>
      </c>
      <c r="R163" s="2" t="s">
        <v>1134</v>
      </c>
      <c r="S163" s="2">
        <v>4500.0</v>
      </c>
      <c r="T163" s="2">
        <v>20.0</v>
      </c>
      <c r="U163" s="2" t="s">
        <v>84</v>
      </c>
      <c r="V163" s="2">
        <v>562.0</v>
      </c>
      <c r="W163" s="2" t="s">
        <v>85</v>
      </c>
      <c r="X163" s="2" t="s">
        <v>1135</v>
      </c>
      <c r="Y163" s="2" t="s">
        <v>50</v>
      </c>
      <c r="Z163" s="2" t="s">
        <v>50</v>
      </c>
      <c r="AA163" s="2" t="s">
        <v>1136</v>
      </c>
      <c r="AB163" s="2" t="s">
        <v>1137</v>
      </c>
      <c r="AC163" s="2" t="s">
        <v>110</v>
      </c>
      <c r="AD163" s="2" t="s">
        <v>50</v>
      </c>
      <c r="AE163" s="2" t="s">
        <v>90</v>
      </c>
      <c r="AF163" s="2" t="s">
        <v>91</v>
      </c>
      <c r="AG163" s="2" t="s">
        <v>92</v>
      </c>
      <c r="AH163" s="2" t="s">
        <v>50</v>
      </c>
      <c r="AI163" s="2" t="s">
        <v>50</v>
      </c>
      <c r="AJ163" s="2" t="s">
        <v>50</v>
      </c>
      <c r="AK163" s="2" t="s">
        <v>270</v>
      </c>
      <c r="AL163" s="2" t="s">
        <v>271</v>
      </c>
      <c r="AM163" s="2" t="s">
        <v>93</v>
      </c>
    </row>
    <row r="164">
      <c r="A164" s="2" t="s">
        <v>1138</v>
      </c>
      <c r="B164" s="2" t="s">
        <v>40</v>
      </c>
      <c r="C164" s="2" t="s">
        <v>40</v>
      </c>
      <c r="D164" s="2" t="s">
        <v>294</v>
      </c>
      <c r="E164" s="7" t="s">
        <v>2724</v>
      </c>
      <c r="F164" s="8" t="str">
        <f>IFERROR(__xludf.DUMMYFUNCTION("REGEXEXTRACT(E164, ""(?:[0-9]{1,2}/){2}([0-9]{4})"")
"),"2018")</f>
        <v>2018</v>
      </c>
      <c r="G164" s="2">
        <v>54608.0</v>
      </c>
      <c r="H164" s="2">
        <v>24822.0</v>
      </c>
      <c r="I164" s="2" t="s">
        <v>190</v>
      </c>
      <c r="J164" s="2" t="s">
        <v>43</v>
      </c>
      <c r="K164" s="2" t="s">
        <v>1063</v>
      </c>
      <c r="L164" s="2" t="s">
        <v>192</v>
      </c>
      <c r="M164" s="2" t="s">
        <v>1139</v>
      </c>
      <c r="N164" s="2" t="s">
        <v>1140</v>
      </c>
      <c r="O164" s="2" t="s">
        <v>366</v>
      </c>
      <c r="P164" s="2" t="s">
        <v>50</v>
      </c>
      <c r="Q164" s="2">
        <v>1.0</v>
      </c>
      <c r="R164" s="2" t="s">
        <v>1141</v>
      </c>
      <c r="S164" s="2">
        <v>4500.0</v>
      </c>
      <c r="T164" s="2">
        <v>260.0</v>
      </c>
      <c r="U164" s="2" t="s">
        <v>84</v>
      </c>
      <c r="V164" s="2">
        <v>533.0</v>
      </c>
      <c r="W164" s="2" t="s">
        <v>85</v>
      </c>
      <c r="X164" s="2" t="s">
        <v>1142</v>
      </c>
      <c r="Y164" s="2" t="s">
        <v>50</v>
      </c>
      <c r="Z164" s="2" t="s">
        <v>50</v>
      </c>
      <c r="AA164" s="2" t="s">
        <v>1143</v>
      </c>
      <c r="AB164" s="2" t="s">
        <v>1144</v>
      </c>
      <c r="AC164" s="2" t="s">
        <v>110</v>
      </c>
      <c r="AD164" s="2" t="s">
        <v>50</v>
      </c>
      <c r="AE164" s="2" t="s">
        <v>90</v>
      </c>
      <c r="AF164" s="2" t="s">
        <v>91</v>
      </c>
      <c r="AG164" s="2" t="s">
        <v>92</v>
      </c>
      <c r="AH164" s="2" t="s">
        <v>50</v>
      </c>
      <c r="AI164" s="2" t="s">
        <v>50</v>
      </c>
      <c r="AJ164" s="2" t="s">
        <v>50</v>
      </c>
      <c r="AK164" s="2" t="s">
        <v>270</v>
      </c>
      <c r="AL164" s="2" t="s">
        <v>271</v>
      </c>
      <c r="AM164" s="2" t="s">
        <v>93</v>
      </c>
    </row>
    <row r="165">
      <c r="A165" s="2" t="s">
        <v>1145</v>
      </c>
      <c r="B165" s="2" t="s">
        <v>40</v>
      </c>
      <c r="C165" s="2" t="s">
        <v>40</v>
      </c>
      <c r="D165" s="2" t="s">
        <v>294</v>
      </c>
      <c r="E165" s="7" t="s">
        <v>2725</v>
      </c>
      <c r="F165" s="8" t="str">
        <f>IFERROR(__xludf.DUMMYFUNCTION("REGEXEXTRACT(E165, ""(?:[0-9]{1,2}/){2}([0-9]{4})"")
"),"2018")</f>
        <v>2018</v>
      </c>
      <c r="G165" s="2">
        <v>57209.0</v>
      </c>
      <c r="H165" s="2">
        <v>26004.0</v>
      </c>
      <c r="I165" s="2" t="s">
        <v>190</v>
      </c>
      <c r="J165" s="2" t="s">
        <v>43</v>
      </c>
      <c r="K165" s="2" t="s">
        <v>1146</v>
      </c>
      <c r="L165" s="2" t="s">
        <v>192</v>
      </c>
      <c r="M165" s="2" t="s">
        <v>1139</v>
      </c>
      <c r="N165" s="2" t="s">
        <v>1147</v>
      </c>
      <c r="O165" s="2" t="s">
        <v>366</v>
      </c>
      <c r="P165" s="2" t="s">
        <v>50</v>
      </c>
      <c r="Q165" s="2">
        <v>1.0</v>
      </c>
      <c r="R165" s="2" t="s">
        <v>1148</v>
      </c>
      <c r="S165" s="2">
        <v>4500.0</v>
      </c>
      <c r="T165" s="2">
        <v>240.0</v>
      </c>
      <c r="U165" s="2" t="s">
        <v>84</v>
      </c>
      <c r="V165" s="2">
        <v>533.0</v>
      </c>
      <c r="W165" s="2" t="s">
        <v>85</v>
      </c>
      <c r="X165" s="2" t="s">
        <v>1149</v>
      </c>
      <c r="Y165" s="2" t="s">
        <v>50</v>
      </c>
      <c r="Z165" s="2" t="s">
        <v>50</v>
      </c>
      <c r="AA165" s="2" t="s">
        <v>1150</v>
      </c>
      <c r="AB165" s="2" t="s">
        <v>1151</v>
      </c>
      <c r="AC165" s="2" t="s">
        <v>110</v>
      </c>
      <c r="AD165" s="2" t="s">
        <v>50</v>
      </c>
      <c r="AE165" s="2" t="s">
        <v>90</v>
      </c>
      <c r="AF165" s="2" t="s">
        <v>91</v>
      </c>
      <c r="AG165" s="2" t="s">
        <v>92</v>
      </c>
      <c r="AH165" s="2" t="s">
        <v>50</v>
      </c>
      <c r="AI165" s="2" t="s">
        <v>50</v>
      </c>
      <c r="AJ165" s="2" t="s">
        <v>50</v>
      </c>
      <c r="AK165" s="2" t="s">
        <v>270</v>
      </c>
      <c r="AL165" s="2" t="s">
        <v>271</v>
      </c>
      <c r="AM165" s="2" t="s">
        <v>93</v>
      </c>
    </row>
    <row r="166">
      <c r="A166" s="2" t="s">
        <v>1152</v>
      </c>
      <c r="B166" s="2" t="s">
        <v>40</v>
      </c>
      <c r="C166" s="2" t="s">
        <v>40</v>
      </c>
      <c r="D166" s="2" t="s">
        <v>294</v>
      </c>
      <c r="E166" s="7" t="s">
        <v>2726</v>
      </c>
      <c r="F166" s="8" t="str">
        <f>IFERROR(__xludf.DUMMYFUNCTION("REGEXEXTRACT(E166, ""(?:[0-9]{1,2}/){2}([0-9]{4})"")
"),"2018")</f>
        <v>2018</v>
      </c>
      <c r="G166" s="2">
        <v>59458.0</v>
      </c>
      <c r="H166" s="2">
        <v>27026.0</v>
      </c>
      <c r="I166" s="2" t="s">
        <v>190</v>
      </c>
      <c r="J166" s="2" t="s">
        <v>43</v>
      </c>
      <c r="K166" s="2" t="s">
        <v>1027</v>
      </c>
      <c r="L166" s="2" t="s">
        <v>192</v>
      </c>
      <c r="M166" s="2" t="s">
        <v>1153</v>
      </c>
      <c r="N166" s="2" t="s">
        <v>1147</v>
      </c>
      <c r="O166" s="2" t="s">
        <v>366</v>
      </c>
      <c r="P166" s="2" t="s">
        <v>50</v>
      </c>
      <c r="Q166" s="2">
        <v>1.0</v>
      </c>
      <c r="R166" s="2" t="s">
        <v>1154</v>
      </c>
      <c r="S166" s="2">
        <v>4500.0</v>
      </c>
      <c r="T166" s="2">
        <v>128.0</v>
      </c>
      <c r="U166" s="2" t="s">
        <v>84</v>
      </c>
      <c r="V166" s="2">
        <v>592.0</v>
      </c>
      <c r="W166" s="2" t="s">
        <v>85</v>
      </c>
      <c r="X166" s="2" t="s">
        <v>1155</v>
      </c>
      <c r="Y166" s="2" t="s">
        <v>50</v>
      </c>
      <c r="Z166" s="2" t="s">
        <v>50</v>
      </c>
      <c r="AA166" s="2" t="s">
        <v>1156</v>
      </c>
      <c r="AB166" s="2" t="s">
        <v>1157</v>
      </c>
      <c r="AC166" s="2" t="s">
        <v>110</v>
      </c>
      <c r="AD166" s="2" t="s">
        <v>50</v>
      </c>
      <c r="AE166" s="2" t="s">
        <v>90</v>
      </c>
      <c r="AF166" s="2" t="s">
        <v>91</v>
      </c>
      <c r="AG166" s="2" t="s">
        <v>92</v>
      </c>
      <c r="AH166" s="2" t="s">
        <v>50</v>
      </c>
      <c r="AI166" s="2" t="s">
        <v>50</v>
      </c>
      <c r="AJ166" s="2" t="s">
        <v>50</v>
      </c>
      <c r="AK166" s="2" t="s">
        <v>270</v>
      </c>
      <c r="AL166" s="2" t="s">
        <v>271</v>
      </c>
      <c r="AM166" s="2" t="s">
        <v>93</v>
      </c>
    </row>
    <row r="167">
      <c r="A167" s="2" t="s">
        <v>1158</v>
      </c>
      <c r="B167" s="2" t="s">
        <v>40</v>
      </c>
      <c r="C167" s="2" t="s">
        <v>40</v>
      </c>
      <c r="D167" s="2" t="s">
        <v>653</v>
      </c>
      <c r="E167" s="7" t="s">
        <v>2727</v>
      </c>
      <c r="F167" s="8" t="str">
        <f>IFERROR(__xludf.DUMMYFUNCTION("REGEXEXTRACT(E167, ""(?:[0-9]{1,2}/){2}([0-9]{4})"")
"),"2018")</f>
        <v>2018</v>
      </c>
      <c r="G167" s="2">
        <v>50199.0</v>
      </c>
      <c r="H167" s="2">
        <v>22818.0</v>
      </c>
      <c r="I167" s="2" t="s">
        <v>190</v>
      </c>
      <c r="J167" s="2" t="s">
        <v>43</v>
      </c>
      <c r="K167" s="2" t="s">
        <v>1115</v>
      </c>
      <c r="L167" s="2" t="s">
        <v>192</v>
      </c>
      <c r="M167" s="2" t="s">
        <v>1159</v>
      </c>
      <c r="N167" s="2" t="s">
        <v>484</v>
      </c>
      <c r="O167" s="2" t="s">
        <v>1160</v>
      </c>
      <c r="P167" s="2">
        <v>7728.0</v>
      </c>
      <c r="Q167" s="2">
        <v>1.0</v>
      </c>
      <c r="R167" s="2" t="s">
        <v>1161</v>
      </c>
      <c r="S167" s="2">
        <v>4500.0</v>
      </c>
      <c r="T167" s="2">
        <v>39.0</v>
      </c>
      <c r="U167" s="2" t="s">
        <v>84</v>
      </c>
      <c r="V167" s="2">
        <v>692.0</v>
      </c>
      <c r="W167" s="2" t="s">
        <v>85</v>
      </c>
      <c r="X167" s="2" t="s">
        <v>1162</v>
      </c>
      <c r="Y167" s="2" t="s">
        <v>50</v>
      </c>
      <c r="Z167" s="2" t="s">
        <v>50</v>
      </c>
      <c r="AA167" s="2" t="s">
        <v>1163</v>
      </c>
      <c r="AB167" s="2" t="s">
        <v>1164</v>
      </c>
      <c r="AC167" s="2" t="s">
        <v>110</v>
      </c>
      <c r="AD167" s="2" t="s">
        <v>50</v>
      </c>
      <c r="AE167" s="2" t="s">
        <v>90</v>
      </c>
      <c r="AF167" s="2" t="s">
        <v>91</v>
      </c>
      <c r="AG167" s="2" t="s">
        <v>92</v>
      </c>
      <c r="AH167" s="2" t="s">
        <v>50</v>
      </c>
      <c r="AI167" s="2" t="s">
        <v>50</v>
      </c>
      <c r="AJ167" s="2" t="s">
        <v>50</v>
      </c>
      <c r="AK167" s="2" t="s">
        <v>270</v>
      </c>
      <c r="AL167" s="2" t="s">
        <v>271</v>
      </c>
      <c r="AM167" s="2" t="s">
        <v>93</v>
      </c>
    </row>
    <row r="168">
      <c r="A168" s="2" t="s">
        <v>1165</v>
      </c>
      <c r="B168" s="2" t="s">
        <v>40</v>
      </c>
      <c r="C168" s="2" t="s">
        <v>40</v>
      </c>
      <c r="D168" s="2" t="s">
        <v>294</v>
      </c>
      <c r="E168" s="7" t="s">
        <v>2728</v>
      </c>
      <c r="F168" s="8" t="str">
        <f>IFERROR(__xludf.DUMMYFUNCTION("REGEXEXTRACT(E168, ""(?:[0-9]{1,2}/){2}([0-9]{4})"")
"),"2018")</f>
        <v>2018</v>
      </c>
      <c r="G168" s="2">
        <v>65322.0</v>
      </c>
      <c r="H168" s="2">
        <v>29692.0</v>
      </c>
      <c r="I168" s="2" t="s">
        <v>190</v>
      </c>
      <c r="J168" s="2" t="s">
        <v>43</v>
      </c>
      <c r="K168" s="2" t="s">
        <v>1166</v>
      </c>
      <c r="L168" s="2" t="s">
        <v>192</v>
      </c>
      <c r="M168" s="2" t="s">
        <v>1167</v>
      </c>
      <c r="N168" s="2" t="s">
        <v>1147</v>
      </c>
      <c r="O168" s="2" t="s">
        <v>366</v>
      </c>
      <c r="P168" s="2" t="s">
        <v>50</v>
      </c>
      <c r="Q168" s="2">
        <v>1.0</v>
      </c>
      <c r="R168" s="2" t="s">
        <v>1168</v>
      </c>
      <c r="S168" s="2">
        <v>4500.0</v>
      </c>
      <c r="T168" s="2">
        <v>57.0</v>
      </c>
      <c r="U168" s="2" t="s">
        <v>84</v>
      </c>
      <c r="V168" s="2">
        <v>666.0</v>
      </c>
      <c r="W168" s="2" t="s">
        <v>85</v>
      </c>
      <c r="X168" s="2" t="s">
        <v>1169</v>
      </c>
      <c r="Y168" s="2" t="s">
        <v>50</v>
      </c>
      <c r="Z168" s="2" t="s">
        <v>50</v>
      </c>
      <c r="AA168" s="2" t="s">
        <v>1150</v>
      </c>
      <c r="AB168" s="2" t="s">
        <v>1170</v>
      </c>
      <c r="AC168" s="2" t="s">
        <v>110</v>
      </c>
      <c r="AD168" s="2" t="s">
        <v>50</v>
      </c>
      <c r="AE168" s="2" t="s">
        <v>90</v>
      </c>
      <c r="AF168" s="2" t="s">
        <v>91</v>
      </c>
      <c r="AG168" s="2" t="s">
        <v>92</v>
      </c>
      <c r="AH168" s="2" t="s">
        <v>50</v>
      </c>
      <c r="AI168" s="2" t="s">
        <v>50</v>
      </c>
      <c r="AJ168" s="2" t="s">
        <v>50</v>
      </c>
      <c r="AK168" s="2" t="s">
        <v>270</v>
      </c>
      <c r="AL168" s="2" t="s">
        <v>271</v>
      </c>
      <c r="AM168" s="2" t="s">
        <v>93</v>
      </c>
    </row>
    <row r="169">
      <c r="A169" s="2" t="s">
        <v>1171</v>
      </c>
      <c r="B169" s="2" t="s">
        <v>40</v>
      </c>
      <c r="C169" s="2" t="s">
        <v>40</v>
      </c>
      <c r="D169" s="2" t="s">
        <v>1043</v>
      </c>
      <c r="E169" s="7" t="s">
        <v>2729</v>
      </c>
      <c r="F169" s="8" t="str">
        <f>IFERROR(__xludf.DUMMYFUNCTION("REGEXEXTRACT(E169, ""(?:[0-9]{1,2}/){2}([0-9]{4})"")
"),"2017")</f>
        <v>2017</v>
      </c>
      <c r="G169" s="2">
        <v>43431.0</v>
      </c>
      <c r="H169" s="2">
        <v>19741.0</v>
      </c>
      <c r="I169" s="2" t="s">
        <v>190</v>
      </c>
      <c r="J169" s="2" t="s">
        <v>43</v>
      </c>
      <c r="K169" s="2" t="s">
        <v>1172</v>
      </c>
      <c r="L169" s="2" t="s">
        <v>192</v>
      </c>
      <c r="M169" s="2" t="s">
        <v>1159</v>
      </c>
      <c r="N169" s="2" t="s">
        <v>1173</v>
      </c>
      <c r="O169" s="2" t="s">
        <v>1174</v>
      </c>
      <c r="P169" s="2" t="s">
        <v>50</v>
      </c>
      <c r="Q169" s="2">
        <v>1.0</v>
      </c>
      <c r="R169" s="2" t="s">
        <v>1175</v>
      </c>
      <c r="S169" s="2">
        <v>4500.0</v>
      </c>
      <c r="T169" s="2">
        <v>35.0</v>
      </c>
      <c r="U169" s="2" t="s">
        <v>84</v>
      </c>
      <c r="V169" s="2">
        <v>564.0</v>
      </c>
      <c r="W169" s="2" t="s">
        <v>85</v>
      </c>
      <c r="X169" s="2" t="s">
        <v>1176</v>
      </c>
      <c r="Y169" s="2" t="s">
        <v>50</v>
      </c>
      <c r="Z169" s="2" t="s">
        <v>50</v>
      </c>
      <c r="AA169" s="2" t="s">
        <v>1163</v>
      </c>
      <c r="AB169" s="2" t="s">
        <v>1177</v>
      </c>
      <c r="AC169" s="2" t="s">
        <v>110</v>
      </c>
      <c r="AD169" s="2" t="s">
        <v>50</v>
      </c>
      <c r="AE169" s="2" t="s">
        <v>90</v>
      </c>
      <c r="AF169" s="2" t="s">
        <v>91</v>
      </c>
      <c r="AG169" s="2" t="s">
        <v>92</v>
      </c>
      <c r="AH169" s="2" t="s">
        <v>50</v>
      </c>
      <c r="AI169" s="2" t="s">
        <v>50</v>
      </c>
      <c r="AJ169" s="2" t="s">
        <v>50</v>
      </c>
      <c r="AK169" s="2" t="s">
        <v>270</v>
      </c>
      <c r="AL169" s="2" t="s">
        <v>271</v>
      </c>
      <c r="AM169" s="2" t="s">
        <v>93</v>
      </c>
    </row>
    <row r="170">
      <c r="A170" s="2" t="s">
        <v>1178</v>
      </c>
      <c r="B170" s="2" t="s">
        <v>40</v>
      </c>
      <c r="C170" s="2" t="s">
        <v>40</v>
      </c>
      <c r="D170" s="2" t="s">
        <v>294</v>
      </c>
      <c r="E170" s="7" t="s">
        <v>2729</v>
      </c>
      <c r="F170" s="8" t="str">
        <f>IFERROR(__xludf.DUMMYFUNCTION("REGEXEXTRACT(E170, ""(?:[0-9]{1,2}/){2}([0-9]{4})"")
"),"2017")</f>
        <v>2017</v>
      </c>
      <c r="G170" s="2">
        <v>64264.0</v>
      </c>
      <c r="H170" s="2">
        <v>29211.0</v>
      </c>
      <c r="I170" s="2" t="s">
        <v>190</v>
      </c>
      <c r="J170" s="2" t="s">
        <v>43</v>
      </c>
      <c r="K170" s="2" t="s">
        <v>1172</v>
      </c>
      <c r="L170" s="2" t="s">
        <v>192</v>
      </c>
      <c r="M170" s="2" t="s">
        <v>1179</v>
      </c>
      <c r="N170" s="2" t="s">
        <v>1180</v>
      </c>
      <c r="O170" s="2" t="s">
        <v>366</v>
      </c>
      <c r="P170" s="2" t="s">
        <v>50</v>
      </c>
      <c r="Q170" s="2">
        <v>1.0</v>
      </c>
      <c r="R170" s="2" t="s">
        <v>1181</v>
      </c>
      <c r="S170" s="2">
        <v>4500.0</v>
      </c>
      <c r="T170" s="2">
        <v>54.0</v>
      </c>
      <c r="U170" s="2" t="s">
        <v>84</v>
      </c>
      <c r="V170" s="2">
        <v>672.0</v>
      </c>
      <c r="W170" s="2" t="s">
        <v>85</v>
      </c>
      <c r="X170" s="2" t="s">
        <v>1182</v>
      </c>
      <c r="Y170" s="2" t="s">
        <v>50</v>
      </c>
      <c r="Z170" s="2" t="s">
        <v>50</v>
      </c>
      <c r="AA170" s="2" t="s">
        <v>1163</v>
      </c>
      <c r="AB170" s="2" t="s">
        <v>1183</v>
      </c>
      <c r="AC170" s="2" t="s">
        <v>110</v>
      </c>
      <c r="AD170" s="2" t="s">
        <v>50</v>
      </c>
      <c r="AE170" s="2" t="s">
        <v>90</v>
      </c>
      <c r="AF170" s="2" t="s">
        <v>91</v>
      </c>
      <c r="AG170" s="2" t="s">
        <v>92</v>
      </c>
      <c r="AH170" s="2" t="s">
        <v>50</v>
      </c>
      <c r="AI170" s="2" t="s">
        <v>50</v>
      </c>
      <c r="AJ170" s="2" t="s">
        <v>50</v>
      </c>
      <c r="AK170" s="2" t="s">
        <v>270</v>
      </c>
      <c r="AL170" s="2" t="s">
        <v>271</v>
      </c>
      <c r="AM170" s="2" t="s">
        <v>93</v>
      </c>
    </row>
    <row r="171">
      <c r="A171" s="2" t="s">
        <v>1184</v>
      </c>
      <c r="B171" s="2" t="s">
        <v>40</v>
      </c>
      <c r="C171" s="2" t="s">
        <v>40</v>
      </c>
      <c r="D171" s="2" t="s">
        <v>1043</v>
      </c>
      <c r="E171" s="7" t="s">
        <v>2730</v>
      </c>
      <c r="F171" s="8" t="str">
        <f>IFERROR(__xludf.DUMMYFUNCTION("REGEXEXTRACT(E171, ""(?:[0-9]{1,2}/){2}([0-9]{4})"")
"),"2017")</f>
        <v>2017</v>
      </c>
      <c r="G171" s="2">
        <v>69952.0</v>
      </c>
      <c r="H171" s="2">
        <v>31796.0</v>
      </c>
      <c r="I171" s="2" t="s">
        <v>190</v>
      </c>
      <c r="J171" s="2" t="s">
        <v>43</v>
      </c>
      <c r="K171" s="2" t="s">
        <v>1185</v>
      </c>
      <c r="L171" s="2" t="s">
        <v>192</v>
      </c>
      <c r="M171" s="2" t="s">
        <v>1186</v>
      </c>
      <c r="N171" s="2" t="s">
        <v>637</v>
      </c>
      <c r="O171" s="2" t="s">
        <v>1187</v>
      </c>
      <c r="P171" s="2">
        <v>7728.0</v>
      </c>
      <c r="Q171" s="2">
        <v>1.0</v>
      </c>
      <c r="R171" s="2" t="s">
        <v>1188</v>
      </c>
      <c r="S171" s="2">
        <v>4500.0</v>
      </c>
      <c r="T171" s="2">
        <v>30.0</v>
      </c>
      <c r="U171" s="2" t="s">
        <v>84</v>
      </c>
      <c r="V171" s="2">
        <v>920.0</v>
      </c>
      <c r="W171" s="2" t="s">
        <v>85</v>
      </c>
      <c r="X171" s="2" t="s">
        <v>1189</v>
      </c>
      <c r="Y171" s="2" t="s">
        <v>50</v>
      </c>
      <c r="Z171" s="2" t="s">
        <v>50</v>
      </c>
      <c r="AA171" s="2" t="s">
        <v>1190</v>
      </c>
      <c r="AB171" s="2" t="s">
        <v>1191</v>
      </c>
      <c r="AC171" s="2" t="s">
        <v>110</v>
      </c>
      <c r="AD171" s="2" t="s">
        <v>50</v>
      </c>
      <c r="AE171" s="2" t="s">
        <v>90</v>
      </c>
      <c r="AF171" s="2" t="s">
        <v>91</v>
      </c>
      <c r="AG171" s="2" t="s">
        <v>92</v>
      </c>
      <c r="AH171" s="2" t="s">
        <v>50</v>
      </c>
      <c r="AI171" s="2" t="s">
        <v>50</v>
      </c>
      <c r="AJ171" s="2" t="s">
        <v>50</v>
      </c>
      <c r="AK171" s="2" t="s">
        <v>270</v>
      </c>
      <c r="AL171" s="2" t="s">
        <v>271</v>
      </c>
      <c r="AM171" s="2" t="s">
        <v>93</v>
      </c>
    </row>
    <row r="172">
      <c r="A172" s="2" t="s">
        <v>1192</v>
      </c>
      <c r="B172" s="2" t="s">
        <v>636</v>
      </c>
      <c r="C172" s="2" t="s">
        <v>40</v>
      </c>
      <c r="D172" s="2" t="s">
        <v>720</v>
      </c>
      <c r="E172" s="7" t="s">
        <v>2731</v>
      </c>
      <c r="F172" s="8" t="str">
        <f>IFERROR(__xludf.DUMMYFUNCTION("REGEXEXTRACT(E172, ""(?:[0-9]{1,2}/){2}([0-9]{4})"")
"),"2017")</f>
        <v>2017</v>
      </c>
      <c r="G172" s="2">
        <v>119908.0</v>
      </c>
      <c r="H172" s="2">
        <v>54504.0</v>
      </c>
      <c r="I172" s="2" t="s">
        <v>190</v>
      </c>
      <c r="J172" s="2" t="s">
        <v>43</v>
      </c>
      <c r="K172" s="2" t="s">
        <v>1115</v>
      </c>
      <c r="L172" s="2" t="s">
        <v>192</v>
      </c>
      <c r="M172" s="2" t="s">
        <v>1193</v>
      </c>
      <c r="N172" s="2" t="s">
        <v>637</v>
      </c>
      <c r="O172" s="2" t="s">
        <v>1194</v>
      </c>
      <c r="P172" s="2">
        <v>7728.0</v>
      </c>
      <c r="Q172" s="2">
        <v>2.0</v>
      </c>
      <c r="R172" s="2" t="s">
        <v>1195</v>
      </c>
      <c r="S172" s="2" t="s">
        <v>225</v>
      </c>
      <c r="T172" s="2">
        <v>59.0</v>
      </c>
      <c r="U172" s="2" t="s">
        <v>84</v>
      </c>
      <c r="V172" s="2">
        <v>1716.0</v>
      </c>
      <c r="W172" s="2" t="s">
        <v>85</v>
      </c>
      <c r="X172" s="2" t="s">
        <v>1196</v>
      </c>
      <c r="Y172" s="2" t="s">
        <v>50</v>
      </c>
      <c r="Z172" s="2" t="s">
        <v>50</v>
      </c>
      <c r="AA172" s="2" t="s">
        <v>1197</v>
      </c>
      <c r="AB172" s="2" t="s">
        <v>1198</v>
      </c>
      <c r="AC172" s="2" t="s">
        <v>110</v>
      </c>
      <c r="AD172" s="2" t="s">
        <v>50</v>
      </c>
      <c r="AE172" s="2" t="s">
        <v>90</v>
      </c>
      <c r="AF172" s="2" t="s">
        <v>91</v>
      </c>
      <c r="AG172" s="2" t="s">
        <v>92</v>
      </c>
      <c r="AH172" s="2" t="s">
        <v>50</v>
      </c>
      <c r="AI172" s="2" t="s">
        <v>50</v>
      </c>
      <c r="AJ172" s="2" t="s">
        <v>50</v>
      </c>
      <c r="AK172" s="2" t="s">
        <v>636</v>
      </c>
      <c r="AL172" s="2" t="s">
        <v>665</v>
      </c>
      <c r="AM172" s="2" t="s">
        <v>93</v>
      </c>
    </row>
    <row r="173">
      <c r="A173" s="2" t="s">
        <v>1199</v>
      </c>
      <c r="B173" s="2" t="s">
        <v>1200</v>
      </c>
      <c r="C173" s="2" t="s">
        <v>40</v>
      </c>
      <c r="D173" s="2" t="s">
        <v>1201</v>
      </c>
      <c r="E173" s="7" t="s">
        <v>2732</v>
      </c>
      <c r="F173" s="8" t="str">
        <f>IFERROR(__xludf.DUMMYFUNCTION("REGEXEXTRACT(E173, ""(?:[0-9]{1,2}/){2}([0-9]{4})"")
"),"2017")</f>
        <v>2017</v>
      </c>
      <c r="G173" s="2">
        <v>55449.0</v>
      </c>
      <c r="H173" s="2">
        <v>25204.0</v>
      </c>
      <c r="I173" s="2" t="s">
        <v>190</v>
      </c>
      <c r="J173" s="2" t="s">
        <v>43</v>
      </c>
      <c r="K173" s="2" t="s">
        <v>1202</v>
      </c>
      <c r="L173" s="2" t="s">
        <v>192</v>
      </c>
      <c r="M173" s="2" t="s">
        <v>1203</v>
      </c>
      <c r="N173" s="2" t="s">
        <v>1204</v>
      </c>
      <c r="O173" s="2" t="s">
        <v>1205</v>
      </c>
      <c r="P173" s="2" t="s">
        <v>50</v>
      </c>
      <c r="Q173" s="2">
        <v>1.0</v>
      </c>
      <c r="R173" s="2" t="s">
        <v>1206</v>
      </c>
      <c r="S173" s="2">
        <v>4500.0</v>
      </c>
      <c r="T173" s="2">
        <v>245.0</v>
      </c>
      <c r="U173" s="2" t="s">
        <v>84</v>
      </c>
      <c r="V173" s="2">
        <v>0.0</v>
      </c>
      <c r="W173" s="2" t="s">
        <v>496</v>
      </c>
      <c r="X173" s="2" t="s">
        <v>1207</v>
      </c>
      <c r="Y173" s="2" t="s">
        <v>50</v>
      </c>
      <c r="Z173" s="2" t="s">
        <v>50</v>
      </c>
      <c r="AA173" s="2" t="s">
        <v>1208</v>
      </c>
      <c r="AB173" s="2" t="s">
        <v>1209</v>
      </c>
      <c r="AC173" s="2" t="s">
        <v>1210</v>
      </c>
      <c r="AD173" s="2" t="s">
        <v>50</v>
      </c>
      <c r="AE173" s="2" t="s">
        <v>747</v>
      </c>
      <c r="AF173" s="2" t="s">
        <v>748</v>
      </c>
      <c r="AG173" s="2" t="s">
        <v>749</v>
      </c>
      <c r="AH173" s="2" t="s">
        <v>750</v>
      </c>
      <c r="AI173" s="2">
        <v>23502.0</v>
      </c>
      <c r="AJ173" s="2" t="s">
        <v>751</v>
      </c>
      <c r="AK173" s="2" t="s">
        <v>1200</v>
      </c>
      <c r="AL173" s="2" t="s">
        <v>1211</v>
      </c>
      <c r="AM173" s="2" t="s">
        <v>1212</v>
      </c>
    </row>
    <row r="174">
      <c r="A174" s="2" t="s">
        <v>1213</v>
      </c>
      <c r="B174" s="2" t="s">
        <v>40</v>
      </c>
      <c r="C174" s="2" t="s">
        <v>40</v>
      </c>
      <c r="D174" s="2" t="s">
        <v>452</v>
      </c>
      <c r="E174" s="7" t="s">
        <v>2733</v>
      </c>
      <c r="F174" s="8" t="str">
        <f>IFERROR(__xludf.DUMMYFUNCTION("REGEXEXTRACT(E174, ""(?:[0-9]{1,2}/){2}([0-9]{4})"")
"),"2017")</f>
        <v>2017</v>
      </c>
      <c r="G174" s="2">
        <v>36830.0</v>
      </c>
      <c r="H174" s="2">
        <v>16741.0</v>
      </c>
      <c r="I174" s="2" t="s">
        <v>207</v>
      </c>
      <c r="J174" s="2" t="s">
        <v>913</v>
      </c>
      <c r="K174" s="2" t="s">
        <v>1214</v>
      </c>
      <c r="L174" s="2" t="s">
        <v>209</v>
      </c>
      <c r="M174" s="2" t="s">
        <v>1215</v>
      </c>
      <c r="N174" s="2" t="s">
        <v>1216</v>
      </c>
      <c r="O174" s="2" t="s">
        <v>1217</v>
      </c>
      <c r="P174" s="2">
        <v>7728.0</v>
      </c>
      <c r="Q174" s="2">
        <v>1.0</v>
      </c>
      <c r="R174" s="2" t="s">
        <v>378</v>
      </c>
      <c r="S174" s="2" t="s">
        <v>50</v>
      </c>
      <c r="T174" s="2">
        <v>7.0</v>
      </c>
      <c r="U174" s="2" t="s">
        <v>84</v>
      </c>
      <c r="V174" s="2">
        <v>0.0</v>
      </c>
      <c r="W174" s="2" t="s">
        <v>50</v>
      </c>
      <c r="X174" s="2" t="s">
        <v>1218</v>
      </c>
      <c r="Y174" s="2" t="s">
        <v>50</v>
      </c>
      <c r="Z174" s="2" t="s">
        <v>50</v>
      </c>
      <c r="AA174" s="2" t="s">
        <v>1219</v>
      </c>
      <c r="AB174" s="2" t="s">
        <v>50</v>
      </c>
      <c r="AC174" s="2" t="s">
        <v>1210</v>
      </c>
      <c r="AD174" s="2" t="s">
        <v>50</v>
      </c>
      <c r="AE174" s="2" t="s">
        <v>1220</v>
      </c>
      <c r="AF174" s="2" t="s">
        <v>1221</v>
      </c>
      <c r="AG174" s="2" t="s">
        <v>1222</v>
      </c>
      <c r="AH174" s="2" t="s">
        <v>50</v>
      </c>
      <c r="AI174" s="2">
        <v>2100.0</v>
      </c>
      <c r="AJ174" s="2" t="s">
        <v>1223</v>
      </c>
      <c r="AK174" s="2" t="s">
        <v>40</v>
      </c>
      <c r="AL174" s="2" t="s">
        <v>1216</v>
      </c>
      <c r="AM174" s="2" t="s">
        <v>1224</v>
      </c>
    </row>
    <row r="175">
      <c r="A175" s="2" t="s">
        <v>1225</v>
      </c>
      <c r="B175" s="2" t="s">
        <v>636</v>
      </c>
      <c r="C175" s="2" t="s">
        <v>40</v>
      </c>
      <c r="D175" s="2" t="s">
        <v>720</v>
      </c>
      <c r="E175" s="7" t="s">
        <v>2734</v>
      </c>
      <c r="F175" s="8" t="str">
        <f>IFERROR(__xludf.DUMMYFUNCTION("REGEXEXTRACT(E175, ""(?:[0-9]{1,2}/){2}([0-9]{4})"")
"),"2017")</f>
        <v>2017</v>
      </c>
      <c r="G175" s="2">
        <v>63426.0</v>
      </c>
      <c r="H175" s="2">
        <v>28830.0</v>
      </c>
      <c r="I175" s="2" t="s">
        <v>190</v>
      </c>
      <c r="J175" s="2" t="s">
        <v>43</v>
      </c>
      <c r="K175" s="2" t="s">
        <v>1226</v>
      </c>
      <c r="L175" s="2" t="s">
        <v>192</v>
      </c>
      <c r="M175" s="2" t="s">
        <v>1186</v>
      </c>
      <c r="N175" s="2" t="s">
        <v>637</v>
      </c>
      <c r="O175" s="2" t="s">
        <v>1194</v>
      </c>
      <c r="P175" s="2">
        <v>7728.0</v>
      </c>
      <c r="Q175" s="2">
        <v>1.0</v>
      </c>
      <c r="R175" s="2" t="s">
        <v>1227</v>
      </c>
      <c r="S175" s="2">
        <v>4500.0</v>
      </c>
      <c r="T175" s="2">
        <v>31.0</v>
      </c>
      <c r="U175" s="2" t="s">
        <v>84</v>
      </c>
      <c r="V175" s="2">
        <v>961.0</v>
      </c>
      <c r="W175" s="2" t="s">
        <v>85</v>
      </c>
      <c r="X175" s="2" t="s">
        <v>1228</v>
      </c>
      <c r="Y175" s="2" t="s">
        <v>50</v>
      </c>
      <c r="Z175" s="2" t="s">
        <v>50</v>
      </c>
      <c r="AA175" s="2" t="s">
        <v>1229</v>
      </c>
      <c r="AB175" s="2" t="s">
        <v>1230</v>
      </c>
      <c r="AC175" s="2" t="s">
        <v>110</v>
      </c>
      <c r="AD175" s="2" t="s">
        <v>50</v>
      </c>
      <c r="AE175" s="2" t="s">
        <v>90</v>
      </c>
      <c r="AF175" s="2" t="s">
        <v>91</v>
      </c>
      <c r="AG175" s="2" t="s">
        <v>92</v>
      </c>
      <c r="AH175" s="2" t="s">
        <v>50</v>
      </c>
      <c r="AI175" s="2" t="s">
        <v>50</v>
      </c>
      <c r="AJ175" s="2" t="s">
        <v>50</v>
      </c>
      <c r="AK175" s="2" t="s">
        <v>636</v>
      </c>
      <c r="AL175" s="2" t="s">
        <v>665</v>
      </c>
      <c r="AM175" s="2" t="s">
        <v>93</v>
      </c>
    </row>
    <row r="176">
      <c r="A176" s="2" t="s">
        <v>1231</v>
      </c>
      <c r="B176" s="2" t="s">
        <v>762</v>
      </c>
      <c r="C176" s="2" t="s">
        <v>40</v>
      </c>
      <c r="D176" s="2" t="s">
        <v>294</v>
      </c>
      <c r="E176" s="7" t="s">
        <v>2735</v>
      </c>
      <c r="F176" s="8" t="str">
        <f>IFERROR(__xludf.DUMMYFUNCTION("REGEXEXTRACT(E176, ""(?:[0-9]{1,2}/){2}([0-9]{4})"")
"),"2017")</f>
        <v>2017</v>
      </c>
      <c r="G176" s="2">
        <v>67747.0</v>
      </c>
      <c r="H176" s="2">
        <v>30794.0</v>
      </c>
      <c r="I176" s="2" t="s">
        <v>190</v>
      </c>
      <c r="J176" s="2" t="s">
        <v>43</v>
      </c>
      <c r="K176" s="2" t="s">
        <v>1027</v>
      </c>
      <c r="L176" s="2" t="s">
        <v>192</v>
      </c>
      <c r="M176" s="2" t="s">
        <v>1232</v>
      </c>
      <c r="N176" s="2" t="s">
        <v>1233</v>
      </c>
      <c r="O176" s="2" t="s">
        <v>366</v>
      </c>
      <c r="P176" s="2" t="s">
        <v>50</v>
      </c>
      <c r="Q176" s="2">
        <v>1.0</v>
      </c>
      <c r="R176" s="2" t="s">
        <v>1234</v>
      </c>
      <c r="S176" s="2">
        <v>4500.0</v>
      </c>
      <c r="T176" s="2">
        <v>153.0</v>
      </c>
      <c r="U176" s="2" t="s">
        <v>84</v>
      </c>
      <c r="V176" s="2">
        <v>665.0</v>
      </c>
      <c r="W176" s="2" t="s">
        <v>85</v>
      </c>
      <c r="X176" s="2" t="s">
        <v>1235</v>
      </c>
      <c r="Y176" s="2" t="s">
        <v>50</v>
      </c>
      <c r="Z176" s="2" t="s">
        <v>50</v>
      </c>
      <c r="AA176" s="2" t="s">
        <v>1068</v>
      </c>
      <c r="AB176" s="2" t="s">
        <v>1236</v>
      </c>
      <c r="AC176" s="2" t="s">
        <v>110</v>
      </c>
      <c r="AD176" s="2" t="s">
        <v>50</v>
      </c>
      <c r="AE176" s="2" t="s">
        <v>90</v>
      </c>
      <c r="AF176" s="2" t="s">
        <v>91</v>
      </c>
      <c r="AG176" s="2" t="s">
        <v>92</v>
      </c>
      <c r="AH176" s="2" t="s">
        <v>50</v>
      </c>
      <c r="AI176" s="2" t="s">
        <v>50</v>
      </c>
      <c r="AJ176" s="2" t="s">
        <v>50</v>
      </c>
      <c r="AK176" s="2" t="s">
        <v>40</v>
      </c>
      <c r="AL176" s="2" t="s">
        <v>1233</v>
      </c>
      <c r="AM176" s="2" t="s">
        <v>93</v>
      </c>
    </row>
    <row r="177">
      <c r="A177" s="2" t="s">
        <v>1237</v>
      </c>
      <c r="B177" s="2" t="s">
        <v>40</v>
      </c>
      <c r="C177" s="2" t="s">
        <v>40</v>
      </c>
      <c r="D177" s="2" t="s">
        <v>452</v>
      </c>
      <c r="E177" s="7" t="s">
        <v>2736</v>
      </c>
      <c r="F177" s="8" t="str">
        <f>IFERROR(__xludf.DUMMYFUNCTION("REGEXEXTRACT(E177, ""(?:[0-9]{1,2}/){2}([0-9]{4})"")
"),"2017")</f>
        <v>2017</v>
      </c>
      <c r="G177" s="2">
        <v>41835.0</v>
      </c>
      <c r="H177" s="2">
        <v>19016.0</v>
      </c>
      <c r="I177" s="2" t="s">
        <v>42</v>
      </c>
      <c r="J177" s="2" t="s">
        <v>43</v>
      </c>
      <c r="K177" s="2" t="s">
        <v>1127</v>
      </c>
      <c r="L177" s="2" t="s">
        <v>45</v>
      </c>
      <c r="M177" s="2" t="s">
        <v>68</v>
      </c>
      <c r="N177" s="2" t="s">
        <v>1238</v>
      </c>
      <c r="O177" s="2" t="s">
        <v>1075</v>
      </c>
      <c r="P177" s="2">
        <v>7728.0</v>
      </c>
      <c r="Q177" s="2">
        <v>1.0</v>
      </c>
      <c r="R177" s="2" t="s">
        <v>1239</v>
      </c>
      <c r="S177" s="2" t="s">
        <v>50</v>
      </c>
      <c r="T177" s="2">
        <v>9.0</v>
      </c>
      <c r="U177" s="2" t="s">
        <v>119</v>
      </c>
      <c r="V177" s="2">
        <v>0.0</v>
      </c>
      <c r="W177" s="2" t="s">
        <v>50</v>
      </c>
      <c r="X177" s="2" t="s">
        <v>1240</v>
      </c>
      <c r="Y177" s="2" t="s">
        <v>53</v>
      </c>
      <c r="Z177" s="2" t="s">
        <v>1241</v>
      </c>
      <c r="AA177" s="2" t="s">
        <v>1242</v>
      </c>
      <c r="AB177" s="2" t="s">
        <v>1243</v>
      </c>
      <c r="AC177" s="2" t="s">
        <v>161</v>
      </c>
      <c r="AD177" s="2" t="s">
        <v>50</v>
      </c>
      <c r="AE177" s="2" t="s">
        <v>58</v>
      </c>
      <c r="AF177" s="2" t="s">
        <v>59</v>
      </c>
      <c r="AG177" s="2" t="s">
        <v>60</v>
      </c>
      <c r="AH177" s="2" t="s">
        <v>61</v>
      </c>
      <c r="AI177" s="2">
        <v>10001.0</v>
      </c>
      <c r="AJ177" s="2" t="s">
        <v>62</v>
      </c>
      <c r="AK177" s="2" t="s">
        <v>40</v>
      </c>
      <c r="AL177" s="2" t="s">
        <v>1238</v>
      </c>
      <c r="AM177" s="2" t="s">
        <v>64</v>
      </c>
    </row>
    <row r="178">
      <c r="A178" s="2" t="s">
        <v>1244</v>
      </c>
      <c r="B178" s="2" t="s">
        <v>40</v>
      </c>
      <c r="C178" s="2" t="s">
        <v>40</v>
      </c>
      <c r="D178" s="2" t="s">
        <v>294</v>
      </c>
      <c r="E178" s="7" t="s">
        <v>2737</v>
      </c>
      <c r="F178" s="8" t="str">
        <f>IFERROR(__xludf.DUMMYFUNCTION("REGEXEXTRACT(E178, ""(?:[0-9]{1,2}/){2}([0-9]{4})"")
"),"2017")</f>
        <v>2017</v>
      </c>
      <c r="G178" s="2">
        <v>66226.0</v>
      </c>
      <c r="H178" s="2">
        <v>30103.0</v>
      </c>
      <c r="I178" s="2" t="s">
        <v>190</v>
      </c>
      <c r="J178" s="2" t="s">
        <v>43</v>
      </c>
      <c r="K178" s="2" t="s">
        <v>1245</v>
      </c>
      <c r="L178" s="2" t="s">
        <v>192</v>
      </c>
      <c r="M178" s="2" t="s">
        <v>1246</v>
      </c>
      <c r="N178" s="2" t="s">
        <v>484</v>
      </c>
      <c r="O178" s="2" t="s">
        <v>366</v>
      </c>
      <c r="P178" s="2">
        <v>7728.0</v>
      </c>
      <c r="Q178" s="2">
        <v>1.0</v>
      </c>
      <c r="R178" s="2" t="s">
        <v>1247</v>
      </c>
      <c r="S178" s="2">
        <v>4261.0</v>
      </c>
      <c r="T178" s="2">
        <v>49.0</v>
      </c>
      <c r="U178" s="2" t="s">
        <v>84</v>
      </c>
      <c r="V178" s="2">
        <v>661.0</v>
      </c>
      <c r="W178" s="2" t="s">
        <v>85</v>
      </c>
      <c r="X178" s="2" t="s">
        <v>1248</v>
      </c>
      <c r="Y178" s="2" t="s">
        <v>50</v>
      </c>
      <c r="Z178" s="2" t="s">
        <v>50</v>
      </c>
      <c r="AA178" s="2" t="s">
        <v>1249</v>
      </c>
      <c r="AB178" s="2" t="s">
        <v>1250</v>
      </c>
      <c r="AC178" s="2" t="s">
        <v>536</v>
      </c>
      <c r="AD178" s="2" t="s">
        <v>50</v>
      </c>
      <c r="AE178" s="2" t="s">
        <v>90</v>
      </c>
      <c r="AF178" s="2" t="s">
        <v>91</v>
      </c>
      <c r="AG178" s="2" t="s">
        <v>92</v>
      </c>
      <c r="AH178" s="2" t="s">
        <v>50</v>
      </c>
      <c r="AI178" s="2" t="s">
        <v>50</v>
      </c>
      <c r="AJ178" s="2" t="s">
        <v>50</v>
      </c>
      <c r="AK178" s="2" t="s">
        <v>270</v>
      </c>
      <c r="AL178" s="2" t="s">
        <v>718</v>
      </c>
      <c r="AM178" s="2" t="s">
        <v>93</v>
      </c>
    </row>
    <row r="179">
      <c r="A179" s="2" t="s">
        <v>1251</v>
      </c>
      <c r="B179" s="2" t="s">
        <v>40</v>
      </c>
      <c r="C179" s="2" t="s">
        <v>40</v>
      </c>
      <c r="D179" s="2" t="s">
        <v>294</v>
      </c>
      <c r="E179" s="7" t="s">
        <v>2738</v>
      </c>
      <c r="F179" s="8" t="str">
        <f>IFERROR(__xludf.DUMMYFUNCTION("REGEXEXTRACT(E179, ""(?:[0-9]{1,2}/){2}([0-9]{4})"")
"),"2017")</f>
        <v>2017</v>
      </c>
      <c r="G179" s="2">
        <v>65565.0</v>
      </c>
      <c r="H179" s="2">
        <v>29802.0</v>
      </c>
      <c r="I179" s="2" t="s">
        <v>190</v>
      </c>
      <c r="J179" s="2" t="s">
        <v>43</v>
      </c>
      <c r="K179" s="2" t="s">
        <v>1166</v>
      </c>
      <c r="L179" s="2" t="s">
        <v>192</v>
      </c>
      <c r="M179" s="2" t="s">
        <v>1252</v>
      </c>
      <c r="N179" s="2" t="s">
        <v>1253</v>
      </c>
      <c r="O179" s="2" t="s">
        <v>366</v>
      </c>
      <c r="P179" s="2" t="s">
        <v>50</v>
      </c>
      <c r="Q179" s="2">
        <v>1.0</v>
      </c>
      <c r="R179" s="2" t="s">
        <v>1254</v>
      </c>
      <c r="S179" s="2">
        <v>4500.0</v>
      </c>
      <c r="T179" s="2">
        <v>63.0</v>
      </c>
      <c r="U179" s="2" t="s">
        <v>84</v>
      </c>
      <c r="V179" s="2">
        <v>679.0</v>
      </c>
      <c r="W179" s="2" t="s">
        <v>85</v>
      </c>
      <c r="X179" s="2" t="s">
        <v>1255</v>
      </c>
      <c r="Y179" s="2" t="s">
        <v>50</v>
      </c>
      <c r="Z179" s="2" t="s">
        <v>50</v>
      </c>
      <c r="AA179" s="2" t="s">
        <v>1256</v>
      </c>
      <c r="AB179" s="2" t="s">
        <v>1257</v>
      </c>
      <c r="AC179" s="2" t="s">
        <v>110</v>
      </c>
      <c r="AD179" s="2" t="s">
        <v>50</v>
      </c>
      <c r="AE179" s="2" t="s">
        <v>90</v>
      </c>
      <c r="AF179" s="2" t="s">
        <v>91</v>
      </c>
      <c r="AG179" s="2" t="s">
        <v>92</v>
      </c>
      <c r="AH179" s="2" t="s">
        <v>50</v>
      </c>
      <c r="AI179" s="2" t="s">
        <v>50</v>
      </c>
      <c r="AJ179" s="2" t="s">
        <v>50</v>
      </c>
      <c r="AK179" s="2" t="s">
        <v>270</v>
      </c>
      <c r="AL179" s="2" t="s">
        <v>271</v>
      </c>
      <c r="AM179" s="2" t="s">
        <v>93</v>
      </c>
    </row>
    <row r="180">
      <c r="A180" s="2" t="s">
        <v>1258</v>
      </c>
      <c r="B180" s="2" t="s">
        <v>40</v>
      </c>
      <c r="C180" s="2" t="s">
        <v>40</v>
      </c>
      <c r="D180" s="2" t="s">
        <v>294</v>
      </c>
      <c r="E180" s="7" t="s">
        <v>2739</v>
      </c>
      <c r="F180" s="8" t="str">
        <f>IFERROR(__xludf.DUMMYFUNCTION("REGEXEXTRACT(E180, ""(?:[0-9]{1,2}/){2}([0-9]{4})"")
"),"2017")</f>
        <v>2017</v>
      </c>
      <c r="G180" s="2">
        <v>64132.0</v>
      </c>
      <c r="H180" s="2">
        <v>29151.0</v>
      </c>
      <c r="I180" s="2" t="s">
        <v>190</v>
      </c>
      <c r="J180" s="2" t="s">
        <v>43</v>
      </c>
      <c r="K180" s="2" t="s">
        <v>1259</v>
      </c>
      <c r="L180" s="2" t="s">
        <v>192</v>
      </c>
      <c r="M180" s="2" t="s">
        <v>1260</v>
      </c>
      <c r="N180" s="2" t="s">
        <v>1253</v>
      </c>
      <c r="O180" s="2" t="s">
        <v>366</v>
      </c>
      <c r="P180" s="2" t="s">
        <v>50</v>
      </c>
      <c r="Q180" s="2">
        <v>1.0</v>
      </c>
      <c r="R180" s="2" t="s">
        <v>1261</v>
      </c>
      <c r="S180" s="2">
        <v>4500.0</v>
      </c>
      <c r="T180" s="2">
        <v>38.0</v>
      </c>
      <c r="U180" s="2" t="s">
        <v>84</v>
      </c>
      <c r="V180" s="2">
        <v>688.0</v>
      </c>
      <c r="W180" s="2" t="s">
        <v>85</v>
      </c>
      <c r="X180" s="2" t="s">
        <v>1262</v>
      </c>
      <c r="Y180" s="2" t="s">
        <v>50</v>
      </c>
      <c r="Z180" s="2" t="s">
        <v>50</v>
      </c>
      <c r="AA180" s="2" t="s">
        <v>1263</v>
      </c>
      <c r="AB180" s="2" t="s">
        <v>1264</v>
      </c>
      <c r="AC180" s="2" t="s">
        <v>1265</v>
      </c>
      <c r="AD180" s="2" t="s">
        <v>50</v>
      </c>
      <c r="AE180" s="2" t="s">
        <v>90</v>
      </c>
      <c r="AF180" s="2" t="s">
        <v>91</v>
      </c>
      <c r="AG180" s="2" t="s">
        <v>92</v>
      </c>
      <c r="AH180" s="2" t="s">
        <v>50</v>
      </c>
      <c r="AI180" s="2" t="s">
        <v>50</v>
      </c>
      <c r="AJ180" s="2" t="s">
        <v>50</v>
      </c>
      <c r="AK180" s="2" t="s">
        <v>270</v>
      </c>
      <c r="AL180" s="2" t="s">
        <v>271</v>
      </c>
      <c r="AM180" s="2" t="s">
        <v>93</v>
      </c>
    </row>
    <row r="181">
      <c r="A181" s="2" t="s">
        <v>1266</v>
      </c>
      <c r="B181" s="2" t="s">
        <v>40</v>
      </c>
      <c r="C181" s="2" t="s">
        <v>40</v>
      </c>
      <c r="D181" s="2" t="s">
        <v>653</v>
      </c>
      <c r="E181" s="7" t="s">
        <v>2740</v>
      </c>
      <c r="F181" s="8" t="str">
        <f>IFERROR(__xludf.DUMMYFUNCTION("REGEXEXTRACT(E181, ""(?:[0-9]{1,2}/){2}([0-9]{4})"")
"),"2017")</f>
        <v>2017</v>
      </c>
      <c r="G181" s="2">
        <v>52954.0</v>
      </c>
      <c r="H181" s="2">
        <v>24070.0</v>
      </c>
      <c r="I181" s="2" t="s">
        <v>190</v>
      </c>
      <c r="J181" s="2" t="s">
        <v>43</v>
      </c>
      <c r="K181" s="2" t="s">
        <v>1267</v>
      </c>
      <c r="L181" s="2" t="s">
        <v>192</v>
      </c>
      <c r="M181" s="2" t="s">
        <v>1268</v>
      </c>
      <c r="N181" s="2" t="s">
        <v>484</v>
      </c>
      <c r="O181" s="2" t="s">
        <v>1269</v>
      </c>
      <c r="P181" s="2">
        <v>7728.0</v>
      </c>
      <c r="Q181" s="2">
        <v>1.0</v>
      </c>
      <c r="R181" s="2" t="s">
        <v>1270</v>
      </c>
      <c r="S181" s="2">
        <v>4500.0</v>
      </c>
      <c r="T181" s="2">
        <v>31.0</v>
      </c>
      <c r="U181" s="2" t="s">
        <v>84</v>
      </c>
      <c r="V181" s="2">
        <v>721.0</v>
      </c>
      <c r="W181" s="2" t="s">
        <v>85</v>
      </c>
      <c r="X181" s="2" t="s">
        <v>1271</v>
      </c>
      <c r="Y181" s="2" t="s">
        <v>50</v>
      </c>
      <c r="Z181" s="2" t="s">
        <v>50</v>
      </c>
      <c r="AA181" s="2" t="s">
        <v>1272</v>
      </c>
      <c r="AB181" s="2" t="s">
        <v>1273</v>
      </c>
      <c r="AC181" s="2" t="s">
        <v>57</v>
      </c>
      <c r="AD181" s="2" t="s">
        <v>50</v>
      </c>
      <c r="AE181" s="2" t="s">
        <v>90</v>
      </c>
      <c r="AF181" s="2" t="s">
        <v>91</v>
      </c>
      <c r="AG181" s="2" t="s">
        <v>92</v>
      </c>
      <c r="AH181" s="2" t="s">
        <v>50</v>
      </c>
      <c r="AI181" s="2" t="s">
        <v>50</v>
      </c>
      <c r="AJ181" s="2" t="s">
        <v>50</v>
      </c>
      <c r="AK181" s="2" t="s">
        <v>270</v>
      </c>
      <c r="AL181" s="2" t="s">
        <v>271</v>
      </c>
      <c r="AM181" s="2" t="s">
        <v>93</v>
      </c>
    </row>
    <row r="182">
      <c r="A182" s="2" t="s">
        <v>1274</v>
      </c>
      <c r="B182" s="2" t="s">
        <v>40</v>
      </c>
      <c r="C182" s="2" t="s">
        <v>40</v>
      </c>
      <c r="D182" s="2" t="s">
        <v>294</v>
      </c>
      <c r="E182" s="7" t="s">
        <v>2741</v>
      </c>
      <c r="F182" s="8" t="str">
        <f>IFERROR(__xludf.DUMMYFUNCTION("REGEXEXTRACT(E182, ""(?:[0-9]{1,2}/){2}([0-9]{4})"")
"),"2017")</f>
        <v>2017</v>
      </c>
      <c r="G182" s="2">
        <v>63184.0</v>
      </c>
      <c r="H182" s="2">
        <v>28720.0</v>
      </c>
      <c r="I182" s="2" t="s">
        <v>190</v>
      </c>
      <c r="J182" s="2" t="s">
        <v>43</v>
      </c>
      <c r="K182" s="2" t="s">
        <v>1275</v>
      </c>
      <c r="L182" s="2" t="s">
        <v>192</v>
      </c>
      <c r="M182" s="2" t="s">
        <v>1276</v>
      </c>
      <c r="N182" s="2" t="s">
        <v>1277</v>
      </c>
      <c r="O182" s="2" t="s">
        <v>366</v>
      </c>
      <c r="P182" s="2">
        <v>7728.0</v>
      </c>
      <c r="Q182" s="2">
        <v>1.0</v>
      </c>
      <c r="R182" s="2" t="s">
        <v>1278</v>
      </c>
      <c r="S182" s="2">
        <v>4500.0</v>
      </c>
      <c r="T182" s="2">
        <v>53.0</v>
      </c>
      <c r="U182" s="2" t="s">
        <v>84</v>
      </c>
      <c r="V182" s="2">
        <v>624.0</v>
      </c>
      <c r="W182" s="2" t="s">
        <v>85</v>
      </c>
      <c r="X182" s="2" t="s">
        <v>1279</v>
      </c>
      <c r="Y182" s="2" t="s">
        <v>50</v>
      </c>
      <c r="Z182" s="2" t="s">
        <v>50</v>
      </c>
      <c r="AA182" s="2" t="s">
        <v>1280</v>
      </c>
      <c r="AB182" s="2" t="s">
        <v>1281</v>
      </c>
      <c r="AC182" s="2" t="s">
        <v>110</v>
      </c>
      <c r="AD182" s="2" t="s">
        <v>50</v>
      </c>
      <c r="AE182" s="2" t="s">
        <v>90</v>
      </c>
      <c r="AF182" s="2" t="s">
        <v>91</v>
      </c>
      <c r="AG182" s="2" t="s">
        <v>92</v>
      </c>
      <c r="AH182" s="2" t="s">
        <v>50</v>
      </c>
      <c r="AI182" s="2" t="s">
        <v>50</v>
      </c>
      <c r="AJ182" s="2" t="s">
        <v>50</v>
      </c>
      <c r="AK182" s="2" t="s">
        <v>270</v>
      </c>
      <c r="AL182" s="2" t="s">
        <v>271</v>
      </c>
      <c r="AM182" s="2" t="s">
        <v>93</v>
      </c>
    </row>
    <row r="183">
      <c r="A183" s="2" t="s">
        <v>1282</v>
      </c>
      <c r="B183" s="2" t="s">
        <v>1283</v>
      </c>
      <c r="C183" s="2" t="s">
        <v>40</v>
      </c>
      <c r="D183" s="2" t="s">
        <v>294</v>
      </c>
      <c r="E183" s="7" t="s">
        <v>2742</v>
      </c>
      <c r="F183" s="8" t="str">
        <f>IFERROR(__xludf.DUMMYFUNCTION("REGEXEXTRACT(E183, ""(?:[0-9]{1,2}/){2}([0-9]{4})"")
"),"2017")</f>
        <v>2017</v>
      </c>
      <c r="G183" s="2">
        <v>51191.0</v>
      </c>
      <c r="H183" s="2">
        <v>23269.0</v>
      </c>
      <c r="I183" s="2" t="s">
        <v>190</v>
      </c>
      <c r="J183" s="2" t="s">
        <v>43</v>
      </c>
      <c r="K183" s="2" t="s">
        <v>1284</v>
      </c>
      <c r="L183" s="2" t="s">
        <v>192</v>
      </c>
      <c r="M183" s="2" t="s">
        <v>1285</v>
      </c>
      <c r="N183" s="2" t="s">
        <v>1286</v>
      </c>
      <c r="O183" s="2" t="s">
        <v>366</v>
      </c>
      <c r="P183" s="2" t="s">
        <v>50</v>
      </c>
      <c r="Q183" s="2">
        <v>1.0</v>
      </c>
      <c r="R183" s="2" t="s">
        <v>1287</v>
      </c>
      <c r="S183" s="2">
        <v>4500.0</v>
      </c>
      <c r="T183" s="2">
        <v>121.0</v>
      </c>
      <c r="U183" s="2" t="s">
        <v>84</v>
      </c>
      <c r="V183" s="2">
        <v>519.0</v>
      </c>
      <c r="W183" s="2" t="s">
        <v>85</v>
      </c>
      <c r="X183" s="2" t="s">
        <v>1288</v>
      </c>
      <c r="Y183" s="2" t="s">
        <v>50</v>
      </c>
      <c r="Z183" s="2" t="s">
        <v>50</v>
      </c>
      <c r="AA183" s="2" t="s">
        <v>324</v>
      </c>
      <c r="AB183" s="2" t="s">
        <v>1289</v>
      </c>
      <c r="AC183" s="2" t="s">
        <v>1210</v>
      </c>
      <c r="AD183" s="2" t="s">
        <v>50</v>
      </c>
      <c r="AE183" s="2" t="s">
        <v>90</v>
      </c>
      <c r="AF183" s="2" t="s">
        <v>91</v>
      </c>
      <c r="AG183" s="2" t="s">
        <v>92</v>
      </c>
      <c r="AH183" s="2" t="s">
        <v>50</v>
      </c>
      <c r="AI183" s="2" t="s">
        <v>50</v>
      </c>
      <c r="AJ183" s="2" t="s">
        <v>50</v>
      </c>
      <c r="AK183" s="2" t="s">
        <v>270</v>
      </c>
      <c r="AL183" s="2" t="s">
        <v>271</v>
      </c>
      <c r="AM183" s="2" t="s">
        <v>93</v>
      </c>
    </row>
    <row r="184">
      <c r="A184" s="2" t="s">
        <v>1290</v>
      </c>
      <c r="B184" s="2" t="s">
        <v>40</v>
      </c>
      <c r="C184" s="2" t="s">
        <v>40</v>
      </c>
      <c r="D184" s="2" t="s">
        <v>294</v>
      </c>
      <c r="E184" s="7" t="s">
        <v>2742</v>
      </c>
      <c r="F184" s="8" t="str">
        <f>IFERROR(__xludf.DUMMYFUNCTION("REGEXEXTRACT(E184, ""(?:[0-9]{1,2}/){2}([0-9]{4})"")
"),"2017")</f>
        <v>2017</v>
      </c>
      <c r="G184" s="2">
        <v>56394.0</v>
      </c>
      <c r="H184" s="2">
        <v>25634.0</v>
      </c>
      <c r="I184" s="2" t="s">
        <v>190</v>
      </c>
      <c r="J184" s="2" t="s">
        <v>43</v>
      </c>
      <c r="K184" s="2" t="s">
        <v>1284</v>
      </c>
      <c r="L184" s="2" t="s">
        <v>192</v>
      </c>
      <c r="M184" s="2" t="s">
        <v>1291</v>
      </c>
      <c r="N184" s="2" t="s">
        <v>1292</v>
      </c>
      <c r="O184" s="2" t="s">
        <v>366</v>
      </c>
      <c r="P184" s="2">
        <v>7728.0</v>
      </c>
      <c r="Q184" s="2">
        <v>1.0</v>
      </c>
      <c r="R184" s="2" t="s">
        <v>1293</v>
      </c>
      <c r="S184" s="2">
        <v>4500.0</v>
      </c>
      <c r="T184" s="2">
        <v>23.0</v>
      </c>
      <c r="U184" s="2" t="s">
        <v>84</v>
      </c>
      <c r="V184" s="2">
        <v>555.0</v>
      </c>
      <c r="W184" s="2" t="s">
        <v>85</v>
      </c>
      <c r="X184" s="2" t="s">
        <v>1294</v>
      </c>
      <c r="Y184" s="2" t="s">
        <v>50</v>
      </c>
      <c r="Z184" s="2" t="s">
        <v>50</v>
      </c>
      <c r="AA184" s="2" t="s">
        <v>324</v>
      </c>
      <c r="AB184" s="2" t="s">
        <v>1295</v>
      </c>
      <c r="AC184" s="2" t="s">
        <v>1210</v>
      </c>
      <c r="AD184" s="2" t="s">
        <v>50</v>
      </c>
      <c r="AE184" s="2" t="s">
        <v>90</v>
      </c>
      <c r="AF184" s="2" t="s">
        <v>91</v>
      </c>
      <c r="AG184" s="2" t="s">
        <v>92</v>
      </c>
      <c r="AH184" s="2" t="s">
        <v>50</v>
      </c>
      <c r="AI184" s="2" t="s">
        <v>50</v>
      </c>
      <c r="AJ184" s="2" t="s">
        <v>50</v>
      </c>
      <c r="AK184" s="2" t="s">
        <v>270</v>
      </c>
      <c r="AL184" s="2" t="s">
        <v>271</v>
      </c>
      <c r="AM184" s="2" t="s">
        <v>93</v>
      </c>
    </row>
    <row r="185">
      <c r="A185" s="2" t="s">
        <v>1296</v>
      </c>
      <c r="B185" s="2" t="s">
        <v>1297</v>
      </c>
      <c r="C185" s="2" t="s">
        <v>40</v>
      </c>
      <c r="D185" s="2" t="s">
        <v>294</v>
      </c>
      <c r="E185" s="7" t="s">
        <v>2742</v>
      </c>
      <c r="F185" s="8" t="str">
        <f>IFERROR(__xludf.DUMMYFUNCTION("REGEXEXTRACT(E185, ""(?:[0-9]{1,2}/){2}([0-9]{4})"")
"),"2017")</f>
        <v>2017</v>
      </c>
      <c r="G185" s="2">
        <v>62567.0</v>
      </c>
      <c r="H185" s="2">
        <v>28440.0</v>
      </c>
      <c r="I185" s="2" t="s">
        <v>190</v>
      </c>
      <c r="J185" s="2" t="s">
        <v>43</v>
      </c>
      <c r="K185" s="2" t="s">
        <v>1284</v>
      </c>
      <c r="L185" s="2" t="s">
        <v>192</v>
      </c>
      <c r="M185" s="2" t="s">
        <v>1298</v>
      </c>
      <c r="N185" s="2" t="s">
        <v>1286</v>
      </c>
      <c r="O185" s="2" t="s">
        <v>366</v>
      </c>
      <c r="P185" s="2" t="s">
        <v>50</v>
      </c>
      <c r="Q185" s="2">
        <v>1.0</v>
      </c>
      <c r="R185" s="2" t="s">
        <v>1299</v>
      </c>
      <c r="S185" s="2">
        <v>4500.0</v>
      </c>
      <c r="T185" s="2">
        <v>159.0</v>
      </c>
      <c r="U185" s="2" t="s">
        <v>84</v>
      </c>
      <c r="V185" s="2">
        <v>660.0</v>
      </c>
      <c r="W185" s="2" t="s">
        <v>85</v>
      </c>
      <c r="X185" s="2" t="s">
        <v>1300</v>
      </c>
      <c r="Y185" s="2" t="s">
        <v>50</v>
      </c>
      <c r="Z185" s="2" t="s">
        <v>50</v>
      </c>
      <c r="AA185" s="2" t="s">
        <v>324</v>
      </c>
      <c r="AB185" s="2" t="s">
        <v>1301</v>
      </c>
      <c r="AC185" s="2" t="s">
        <v>1210</v>
      </c>
      <c r="AD185" s="2" t="s">
        <v>50</v>
      </c>
      <c r="AE185" s="2" t="s">
        <v>90</v>
      </c>
      <c r="AF185" s="2" t="s">
        <v>91</v>
      </c>
      <c r="AG185" s="2" t="s">
        <v>92</v>
      </c>
      <c r="AH185" s="2" t="s">
        <v>50</v>
      </c>
      <c r="AI185" s="2" t="s">
        <v>50</v>
      </c>
      <c r="AJ185" s="2" t="s">
        <v>50</v>
      </c>
      <c r="AK185" s="2" t="s">
        <v>270</v>
      </c>
      <c r="AL185" s="2" t="s">
        <v>271</v>
      </c>
      <c r="AM185" s="2" t="s">
        <v>93</v>
      </c>
    </row>
    <row r="186">
      <c r="A186" s="2" t="s">
        <v>1302</v>
      </c>
      <c r="B186" s="2" t="s">
        <v>40</v>
      </c>
      <c r="C186" s="2" t="s">
        <v>40</v>
      </c>
      <c r="D186" s="2" t="s">
        <v>452</v>
      </c>
      <c r="E186" s="7" t="s">
        <v>2743</v>
      </c>
      <c r="F186" s="8" t="str">
        <f>IFERROR(__xludf.DUMMYFUNCTION("REGEXEXTRACT(E186, ""(?:[0-9]{1,2}/){2}([0-9]{4})"")
"),"2017")</f>
        <v>2017</v>
      </c>
      <c r="G186" s="2">
        <v>45318.0</v>
      </c>
      <c r="H186" s="2">
        <v>20599.0</v>
      </c>
      <c r="I186" s="2" t="s">
        <v>42</v>
      </c>
      <c r="J186" s="2" t="s">
        <v>43</v>
      </c>
      <c r="K186" s="2" t="s">
        <v>1303</v>
      </c>
      <c r="L186" s="2" t="s">
        <v>45</v>
      </c>
      <c r="M186" s="2" t="s">
        <v>116</v>
      </c>
      <c r="N186" s="2" t="s">
        <v>1055</v>
      </c>
      <c r="O186" s="2" t="s">
        <v>1304</v>
      </c>
      <c r="P186" s="2">
        <v>7728.0</v>
      </c>
      <c r="Q186" s="2">
        <v>2.0</v>
      </c>
      <c r="R186" s="2" t="s">
        <v>1305</v>
      </c>
      <c r="S186" s="2" t="s">
        <v>50</v>
      </c>
      <c r="T186" s="2">
        <v>10.0</v>
      </c>
      <c r="U186" s="2" t="s">
        <v>119</v>
      </c>
      <c r="V186" s="2">
        <v>0.0</v>
      </c>
      <c r="W186" s="2" t="s">
        <v>50</v>
      </c>
      <c r="X186" s="2" t="s">
        <v>1306</v>
      </c>
      <c r="Y186" s="2" t="s">
        <v>53</v>
      </c>
      <c r="Z186" s="2" t="s">
        <v>1307</v>
      </c>
      <c r="AA186" s="2">
        <v>7645.0</v>
      </c>
      <c r="AB186" s="2" t="s">
        <v>1308</v>
      </c>
      <c r="AC186" s="2" t="s">
        <v>110</v>
      </c>
      <c r="AD186" s="2" t="s">
        <v>50</v>
      </c>
      <c r="AE186" s="2" t="s">
        <v>58</v>
      </c>
      <c r="AF186" s="2" t="s">
        <v>59</v>
      </c>
      <c r="AG186" s="2" t="s">
        <v>60</v>
      </c>
      <c r="AH186" s="2" t="s">
        <v>61</v>
      </c>
      <c r="AI186" s="2">
        <v>10001.0</v>
      </c>
      <c r="AJ186" s="2" t="s">
        <v>62</v>
      </c>
      <c r="AK186" s="2" t="s">
        <v>40</v>
      </c>
      <c r="AL186" s="2" t="s">
        <v>1055</v>
      </c>
      <c r="AM186" s="2" t="s">
        <v>64</v>
      </c>
    </row>
    <row r="187">
      <c r="A187" s="2" t="s">
        <v>1309</v>
      </c>
      <c r="B187" s="2" t="s">
        <v>318</v>
      </c>
      <c r="C187" s="2" t="s">
        <v>40</v>
      </c>
      <c r="D187" s="2" t="s">
        <v>720</v>
      </c>
      <c r="E187" s="7" t="s">
        <v>2744</v>
      </c>
      <c r="F187" s="8" t="str">
        <f>IFERROR(__xludf.DUMMYFUNCTION("REGEXEXTRACT(E187, ""(?:[0-9]{1,2}/){2}([0-9]{4})"")
"),"2017")</f>
        <v>2017</v>
      </c>
      <c r="G187" s="2">
        <v>53726.0</v>
      </c>
      <c r="H187" s="2">
        <v>24421.0</v>
      </c>
      <c r="I187" s="2" t="s">
        <v>190</v>
      </c>
      <c r="J187" s="2" t="s">
        <v>43</v>
      </c>
      <c r="K187" s="2" t="s">
        <v>1310</v>
      </c>
      <c r="L187" s="2" t="s">
        <v>192</v>
      </c>
      <c r="M187" s="2" t="s">
        <v>1311</v>
      </c>
      <c r="N187" s="2" t="s">
        <v>1312</v>
      </c>
      <c r="O187" s="2" t="s">
        <v>1313</v>
      </c>
      <c r="P187" s="2">
        <v>7728.0</v>
      </c>
      <c r="Q187" s="2">
        <v>1.0</v>
      </c>
      <c r="R187" s="2" t="s">
        <v>1314</v>
      </c>
      <c r="S187" s="2">
        <v>4500.0</v>
      </c>
      <c r="T187" s="2">
        <v>35.0</v>
      </c>
      <c r="U187" s="2" t="s">
        <v>84</v>
      </c>
      <c r="V187" s="2">
        <v>713.0</v>
      </c>
      <c r="W187" s="2" t="s">
        <v>85</v>
      </c>
      <c r="X187" s="2" t="s">
        <v>1315</v>
      </c>
      <c r="Y187" s="2" t="s">
        <v>50</v>
      </c>
      <c r="Z187" s="2" t="s">
        <v>50</v>
      </c>
      <c r="AA187" s="2" t="s">
        <v>1316</v>
      </c>
      <c r="AB187" s="2" t="s">
        <v>1317</v>
      </c>
      <c r="AC187" s="2" t="s">
        <v>1265</v>
      </c>
      <c r="AD187" s="2" t="s">
        <v>50</v>
      </c>
      <c r="AE187" s="2" t="s">
        <v>90</v>
      </c>
      <c r="AF187" s="2" t="s">
        <v>91</v>
      </c>
      <c r="AG187" s="2" t="s">
        <v>92</v>
      </c>
      <c r="AH187" s="2" t="s">
        <v>50</v>
      </c>
      <c r="AI187" s="2" t="s">
        <v>50</v>
      </c>
      <c r="AJ187" s="2" t="s">
        <v>50</v>
      </c>
      <c r="AK187" s="2" t="s">
        <v>270</v>
      </c>
      <c r="AL187" s="2" t="s">
        <v>271</v>
      </c>
      <c r="AM187" s="2" t="s">
        <v>93</v>
      </c>
    </row>
    <row r="188">
      <c r="A188" s="2" t="s">
        <v>1318</v>
      </c>
      <c r="B188" s="2" t="s">
        <v>40</v>
      </c>
      <c r="C188" s="2" t="s">
        <v>40</v>
      </c>
      <c r="D188" s="2" t="s">
        <v>653</v>
      </c>
      <c r="E188" s="7" t="s">
        <v>2745</v>
      </c>
      <c r="F188" s="8" t="str">
        <f>IFERROR(__xludf.DUMMYFUNCTION("REGEXEXTRACT(E188, ""(?:[0-9]{1,2}/){2}([0-9]{4})"")
"),"2016")</f>
        <v>2016</v>
      </c>
      <c r="G188" s="2">
        <v>46958.0</v>
      </c>
      <c r="H188" s="2">
        <v>21345.0</v>
      </c>
      <c r="I188" s="2" t="s">
        <v>190</v>
      </c>
      <c r="J188" s="2" t="s">
        <v>43</v>
      </c>
      <c r="K188" s="2" t="s">
        <v>1259</v>
      </c>
      <c r="L188" s="2" t="s">
        <v>192</v>
      </c>
      <c r="M188" s="2" t="s">
        <v>1319</v>
      </c>
      <c r="N188" s="2" t="s">
        <v>484</v>
      </c>
      <c r="O188" s="2" t="s">
        <v>1320</v>
      </c>
      <c r="P188" s="2">
        <v>7728.0</v>
      </c>
      <c r="Q188" s="2">
        <v>1.0</v>
      </c>
      <c r="R188" s="2" t="s">
        <v>1321</v>
      </c>
      <c r="S188" s="2">
        <v>4500.0</v>
      </c>
      <c r="T188" s="2">
        <v>70.0</v>
      </c>
      <c r="U188" s="2" t="s">
        <v>84</v>
      </c>
      <c r="V188" s="2">
        <v>572.0</v>
      </c>
      <c r="W188" s="2" t="s">
        <v>85</v>
      </c>
      <c r="X188" s="2" t="s">
        <v>1322</v>
      </c>
      <c r="Y188" s="2" t="s">
        <v>50</v>
      </c>
      <c r="Z188" s="2" t="s">
        <v>50</v>
      </c>
      <c r="AA188" s="2" t="s">
        <v>1040</v>
      </c>
      <c r="AB188" s="2" t="s">
        <v>1323</v>
      </c>
      <c r="AC188" s="2" t="s">
        <v>1265</v>
      </c>
      <c r="AD188" s="2" t="s">
        <v>50</v>
      </c>
      <c r="AE188" s="2" t="s">
        <v>90</v>
      </c>
      <c r="AF188" s="2" t="s">
        <v>91</v>
      </c>
      <c r="AG188" s="2" t="s">
        <v>92</v>
      </c>
      <c r="AH188" s="2" t="s">
        <v>50</v>
      </c>
      <c r="AI188" s="2" t="s">
        <v>50</v>
      </c>
      <c r="AJ188" s="2" t="s">
        <v>50</v>
      </c>
      <c r="AK188" s="2" t="s">
        <v>270</v>
      </c>
      <c r="AL188" s="2" t="s">
        <v>271</v>
      </c>
      <c r="AM188" s="2" t="s">
        <v>93</v>
      </c>
    </row>
    <row r="189">
      <c r="A189" s="2" t="s">
        <v>1324</v>
      </c>
      <c r="B189" s="2" t="s">
        <v>40</v>
      </c>
      <c r="C189" s="2" t="s">
        <v>40</v>
      </c>
      <c r="D189" s="2" t="s">
        <v>294</v>
      </c>
      <c r="E189" s="7" t="s">
        <v>2746</v>
      </c>
      <c r="F189" s="8" t="str">
        <f>IFERROR(__xludf.DUMMYFUNCTION("REGEXEXTRACT(E189, ""(?:[0-9]{1,2}/){2}([0-9]{4})"")
"),"2016")</f>
        <v>2016</v>
      </c>
      <c r="G189" s="2">
        <v>55093.0</v>
      </c>
      <c r="H189" s="2">
        <v>25042.0</v>
      </c>
      <c r="I189" s="2" t="s">
        <v>190</v>
      </c>
      <c r="J189" s="2" t="s">
        <v>43</v>
      </c>
      <c r="K189" s="2" t="s">
        <v>1325</v>
      </c>
      <c r="L189" s="2" t="s">
        <v>192</v>
      </c>
      <c r="M189" s="2" t="s">
        <v>201</v>
      </c>
      <c r="N189" s="2" t="s">
        <v>1277</v>
      </c>
      <c r="O189" s="2" t="s">
        <v>1326</v>
      </c>
      <c r="P189" s="2">
        <v>7728.0</v>
      </c>
      <c r="Q189" s="2">
        <v>1.0</v>
      </c>
      <c r="R189" s="2" t="s">
        <v>1327</v>
      </c>
      <c r="S189" s="2">
        <v>4500.0</v>
      </c>
      <c r="T189" s="2">
        <v>166.0</v>
      </c>
      <c r="U189" s="2" t="s">
        <v>84</v>
      </c>
      <c r="V189" s="2">
        <v>0.0</v>
      </c>
      <c r="W189" s="2" t="s">
        <v>85</v>
      </c>
      <c r="X189" s="2" t="s">
        <v>1328</v>
      </c>
      <c r="Y189" s="2" t="s">
        <v>50</v>
      </c>
      <c r="Z189" s="2" t="s">
        <v>50</v>
      </c>
      <c r="AA189" s="2" t="s">
        <v>1329</v>
      </c>
      <c r="AB189" s="2" t="s">
        <v>1330</v>
      </c>
      <c r="AC189" s="2" t="s">
        <v>700</v>
      </c>
      <c r="AD189" s="2" t="s">
        <v>50</v>
      </c>
      <c r="AE189" s="2" t="s">
        <v>90</v>
      </c>
      <c r="AF189" s="2" t="s">
        <v>91</v>
      </c>
      <c r="AG189" s="2" t="s">
        <v>92</v>
      </c>
      <c r="AH189" s="2" t="s">
        <v>50</v>
      </c>
      <c r="AI189" s="2" t="s">
        <v>50</v>
      </c>
      <c r="AJ189" s="2" t="s">
        <v>50</v>
      </c>
      <c r="AK189" s="2" t="s">
        <v>270</v>
      </c>
      <c r="AL189" s="2" t="s">
        <v>271</v>
      </c>
      <c r="AM189" s="2" t="s">
        <v>382</v>
      </c>
    </row>
    <row r="190">
      <c r="A190" s="2" t="s">
        <v>1331</v>
      </c>
      <c r="B190" s="2" t="s">
        <v>40</v>
      </c>
      <c r="C190" s="2" t="s">
        <v>40</v>
      </c>
      <c r="D190" s="2" t="s">
        <v>1332</v>
      </c>
      <c r="E190" s="7" t="s">
        <v>2747</v>
      </c>
      <c r="F190" s="8" t="str">
        <f>IFERROR(__xludf.DUMMYFUNCTION("REGEXEXTRACT(E190, ""(?:[0-9]{1,2}/){2}([0-9]{4})"")
"),"2016")</f>
        <v>2016</v>
      </c>
      <c r="G190" s="2">
        <v>71192.0</v>
      </c>
      <c r="H190" s="2">
        <v>32360.0</v>
      </c>
      <c r="I190" s="2" t="s">
        <v>42</v>
      </c>
      <c r="J190" s="2" t="s">
        <v>43</v>
      </c>
      <c r="K190" s="2" t="s">
        <v>1333</v>
      </c>
      <c r="L190" s="2" t="s">
        <v>45</v>
      </c>
      <c r="M190" s="2" t="s">
        <v>116</v>
      </c>
      <c r="N190" s="2" t="s">
        <v>1334</v>
      </c>
      <c r="O190" s="2" t="s">
        <v>1335</v>
      </c>
      <c r="P190" s="2">
        <v>7728.0</v>
      </c>
      <c r="Q190" s="2">
        <v>2.0</v>
      </c>
      <c r="R190" s="2" t="s">
        <v>1336</v>
      </c>
      <c r="S190" s="2" t="s">
        <v>50</v>
      </c>
      <c r="T190" s="2">
        <v>12.0</v>
      </c>
      <c r="U190" s="2" t="s">
        <v>119</v>
      </c>
      <c r="V190" s="2">
        <v>0.0</v>
      </c>
      <c r="W190" s="2" t="s">
        <v>50</v>
      </c>
      <c r="X190" s="2" t="s">
        <v>1337</v>
      </c>
      <c r="Y190" s="2" t="s">
        <v>53</v>
      </c>
      <c r="Z190" s="2" t="s">
        <v>1338</v>
      </c>
      <c r="AA190" s="2">
        <v>6632.0</v>
      </c>
      <c r="AB190" s="2" t="s">
        <v>1339</v>
      </c>
      <c r="AC190" s="2" t="s">
        <v>110</v>
      </c>
      <c r="AD190" s="2" t="s">
        <v>50</v>
      </c>
      <c r="AE190" s="2" t="s">
        <v>1340</v>
      </c>
      <c r="AF190" s="2" t="s">
        <v>1341</v>
      </c>
      <c r="AG190" s="2" t="s">
        <v>1342</v>
      </c>
      <c r="AH190" s="2" t="s">
        <v>50</v>
      </c>
      <c r="AI190" s="2" t="s">
        <v>50</v>
      </c>
      <c r="AJ190" s="2" t="s">
        <v>1343</v>
      </c>
      <c r="AK190" s="2" t="s">
        <v>40</v>
      </c>
      <c r="AL190" s="2" t="s">
        <v>1334</v>
      </c>
      <c r="AM190" s="2" t="s">
        <v>64</v>
      </c>
    </row>
    <row r="191">
      <c r="A191" s="2" t="s">
        <v>1344</v>
      </c>
      <c r="B191" s="2" t="s">
        <v>40</v>
      </c>
      <c r="C191" s="2" t="s">
        <v>40</v>
      </c>
      <c r="D191" s="2" t="s">
        <v>672</v>
      </c>
      <c r="E191" s="7" t="s">
        <v>2748</v>
      </c>
      <c r="F191" s="8" t="str">
        <f>IFERROR(__xludf.DUMMYFUNCTION("REGEXEXTRACT(E191, ""(?:[0-9]{1,2}/){2}([0-9]{4})"")
"),"2016")</f>
        <v>2016</v>
      </c>
      <c r="G191" s="2">
        <v>107166.0</v>
      </c>
      <c r="H191" s="2">
        <v>48712.0</v>
      </c>
      <c r="I191" s="2" t="s">
        <v>190</v>
      </c>
      <c r="J191" s="2" t="s">
        <v>43</v>
      </c>
      <c r="K191" s="2" t="s">
        <v>1284</v>
      </c>
      <c r="L191" s="2" t="s">
        <v>192</v>
      </c>
      <c r="M191" s="2" t="s">
        <v>1345</v>
      </c>
      <c r="N191" s="2" t="s">
        <v>1346</v>
      </c>
      <c r="O191" s="2" t="s">
        <v>1347</v>
      </c>
      <c r="P191" s="2">
        <v>7728.0</v>
      </c>
      <c r="Q191" s="2">
        <v>2.0</v>
      </c>
      <c r="R191" s="2" t="s">
        <v>1348</v>
      </c>
      <c r="S191" s="2" t="s">
        <v>225</v>
      </c>
      <c r="T191" s="2">
        <v>245.0</v>
      </c>
      <c r="U191" s="2" t="s">
        <v>84</v>
      </c>
      <c r="V191" s="2">
        <v>0.0</v>
      </c>
      <c r="W191" s="2" t="s">
        <v>85</v>
      </c>
      <c r="X191" s="2" t="s">
        <v>1349</v>
      </c>
      <c r="Y191" s="2" t="s">
        <v>50</v>
      </c>
      <c r="Z191" s="2" t="s">
        <v>50</v>
      </c>
      <c r="AA191" s="2" t="s">
        <v>1350</v>
      </c>
      <c r="AB191" s="2" t="s">
        <v>1351</v>
      </c>
      <c r="AC191" s="2" t="s">
        <v>1210</v>
      </c>
      <c r="AD191" s="2" t="s">
        <v>50</v>
      </c>
      <c r="AE191" s="2" t="s">
        <v>90</v>
      </c>
      <c r="AF191" s="2" t="s">
        <v>91</v>
      </c>
      <c r="AG191" s="2" t="s">
        <v>92</v>
      </c>
      <c r="AH191" s="2" t="s">
        <v>50</v>
      </c>
      <c r="AI191" s="2" t="s">
        <v>50</v>
      </c>
      <c r="AJ191" s="2" t="s">
        <v>50</v>
      </c>
      <c r="AK191" s="2" t="s">
        <v>40</v>
      </c>
      <c r="AL191" s="2" t="s">
        <v>1346</v>
      </c>
      <c r="AM191" s="2" t="s">
        <v>382</v>
      </c>
    </row>
    <row r="192">
      <c r="A192" s="2" t="s">
        <v>1352</v>
      </c>
      <c r="B192" s="2" t="s">
        <v>40</v>
      </c>
      <c r="C192" s="2" t="s">
        <v>40</v>
      </c>
      <c r="D192" s="2" t="s">
        <v>672</v>
      </c>
      <c r="E192" s="7" t="s">
        <v>2749</v>
      </c>
      <c r="F192" s="8" t="str">
        <f>IFERROR(__xludf.DUMMYFUNCTION("REGEXEXTRACT(E192, ""(?:[0-9]{1,2}/){2}([0-9]{4})"")
"),"2016")</f>
        <v>2016</v>
      </c>
      <c r="G192" s="2">
        <v>168233.0</v>
      </c>
      <c r="H192" s="2">
        <v>76470.0</v>
      </c>
      <c r="I192" s="2" t="s">
        <v>190</v>
      </c>
      <c r="J192" s="2" t="s">
        <v>43</v>
      </c>
      <c r="K192" s="2" t="s">
        <v>319</v>
      </c>
      <c r="L192" s="2" t="s">
        <v>192</v>
      </c>
      <c r="M192" s="2" t="s">
        <v>1353</v>
      </c>
      <c r="N192" s="2" t="s">
        <v>1346</v>
      </c>
      <c r="O192" s="2" t="s">
        <v>1347</v>
      </c>
      <c r="P192" s="2">
        <v>7728.0</v>
      </c>
      <c r="Q192" s="2">
        <v>3.0</v>
      </c>
      <c r="R192" s="2" t="s">
        <v>1354</v>
      </c>
      <c r="S192" s="2" t="s">
        <v>1049</v>
      </c>
      <c r="T192" s="2">
        <v>166.0</v>
      </c>
      <c r="U192" s="2" t="s">
        <v>84</v>
      </c>
      <c r="V192" s="2">
        <v>0.0</v>
      </c>
      <c r="W192" s="2" t="s">
        <v>85</v>
      </c>
      <c r="X192" s="2" t="s">
        <v>1355</v>
      </c>
      <c r="Y192" s="2" t="s">
        <v>50</v>
      </c>
      <c r="Z192" s="2" t="s">
        <v>50</v>
      </c>
      <c r="AA192" s="2" t="s">
        <v>1356</v>
      </c>
      <c r="AB192" s="2" t="s">
        <v>1357</v>
      </c>
      <c r="AC192" s="2" t="s">
        <v>1265</v>
      </c>
      <c r="AD192" s="2" t="s">
        <v>50</v>
      </c>
      <c r="AE192" s="2" t="s">
        <v>90</v>
      </c>
      <c r="AF192" s="2" t="s">
        <v>91</v>
      </c>
      <c r="AG192" s="2" t="s">
        <v>92</v>
      </c>
      <c r="AH192" s="2" t="s">
        <v>50</v>
      </c>
      <c r="AI192" s="2" t="s">
        <v>50</v>
      </c>
      <c r="AJ192" s="2" t="s">
        <v>50</v>
      </c>
      <c r="AK192" s="2" t="s">
        <v>40</v>
      </c>
      <c r="AL192" s="2" t="s">
        <v>1346</v>
      </c>
      <c r="AM192" s="2" t="s">
        <v>382</v>
      </c>
    </row>
    <row r="193">
      <c r="A193" s="2" t="s">
        <v>1358</v>
      </c>
      <c r="B193" s="2" t="s">
        <v>40</v>
      </c>
      <c r="C193" s="2" t="s">
        <v>40</v>
      </c>
      <c r="D193" s="2" t="s">
        <v>294</v>
      </c>
      <c r="E193" s="7" t="s">
        <v>2750</v>
      </c>
      <c r="F193" s="8" t="str">
        <f>IFERROR(__xludf.DUMMYFUNCTION("REGEXEXTRACT(E193, ""(?:[0-9]{1,2}/){2}([0-9]{4})"")
"),"2016")</f>
        <v>2016</v>
      </c>
      <c r="G193" s="2">
        <v>51852.0</v>
      </c>
      <c r="H193" s="2">
        <v>23569.0</v>
      </c>
      <c r="I193" s="2" t="s">
        <v>190</v>
      </c>
      <c r="J193" s="2" t="s">
        <v>43</v>
      </c>
      <c r="K193" s="2" t="s">
        <v>1359</v>
      </c>
      <c r="L193" s="2" t="s">
        <v>192</v>
      </c>
      <c r="M193" s="2" t="s">
        <v>1360</v>
      </c>
      <c r="N193" s="2" t="s">
        <v>1277</v>
      </c>
      <c r="O193" s="2" t="s">
        <v>1326</v>
      </c>
      <c r="P193" s="2">
        <v>7728.0</v>
      </c>
      <c r="Q193" s="2">
        <v>1.0</v>
      </c>
      <c r="R193" s="2" t="s">
        <v>1361</v>
      </c>
      <c r="S193" s="2">
        <v>4500.0</v>
      </c>
      <c r="T193" s="2">
        <v>24.0</v>
      </c>
      <c r="U193" s="2" t="s">
        <v>84</v>
      </c>
      <c r="V193" s="2">
        <v>0.0</v>
      </c>
      <c r="W193" s="2" t="s">
        <v>85</v>
      </c>
      <c r="X193" s="2" t="s">
        <v>1362</v>
      </c>
      <c r="Y193" s="2" t="s">
        <v>50</v>
      </c>
      <c r="Z193" s="2" t="s">
        <v>50</v>
      </c>
      <c r="AA193" s="2" t="s">
        <v>1356</v>
      </c>
      <c r="AB193" s="2" t="s">
        <v>1363</v>
      </c>
      <c r="AC193" s="2" t="s">
        <v>110</v>
      </c>
      <c r="AD193" s="2" t="s">
        <v>50</v>
      </c>
      <c r="AE193" s="2" t="s">
        <v>90</v>
      </c>
      <c r="AF193" s="2" t="s">
        <v>91</v>
      </c>
      <c r="AG193" s="2" t="s">
        <v>92</v>
      </c>
      <c r="AH193" s="2" t="s">
        <v>50</v>
      </c>
      <c r="AI193" s="2" t="s">
        <v>50</v>
      </c>
      <c r="AJ193" s="2" t="s">
        <v>50</v>
      </c>
      <c r="AK193" s="2" t="s">
        <v>270</v>
      </c>
      <c r="AL193" s="2" t="s">
        <v>271</v>
      </c>
      <c r="AM193" s="2" t="s">
        <v>382</v>
      </c>
    </row>
    <row r="194">
      <c r="A194" s="2" t="s">
        <v>1364</v>
      </c>
      <c r="B194" s="2" t="s">
        <v>40</v>
      </c>
      <c r="C194" s="2" t="s">
        <v>40</v>
      </c>
      <c r="D194" s="2" t="s">
        <v>294</v>
      </c>
      <c r="E194" s="7" t="s">
        <v>2751</v>
      </c>
      <c r="F194" s="8" t="str">
        <f>IFERROR(__xludf.DUMMYFUNCTION("REGEXEXTRACT(E194, ""(?:[0-9]{1,2}/){2}([0-9]{4})"")
"),"2016")</f>
        <v>2016</v>
      </c>
      <c r="G194" s="2">
        <v>51014.0</v>
      </c>
      <c r="H194" s="2">
        <v>23188.0</v>
      </c>
      <c r="I194" s="2" t="s">
        <v>190</v>
      </c>
      <c r="J194" s="2" t="s">
        <v>43</v>
      </c>
      <c r="K194" s="2" t="s">
        <v>1310</v>
      </c>
      <c r="L194" s="2" t="s">
        <v>192</v>
      </c>
      <c r="M194" s="2" t="s">
        <v>1365</v>
      </c>
      <c r="N194" s="2" t="s">
        <v>1277</v>
      </c>
      <c r="O194" s="2" t="s">
        <v>1326</v>
      </c>
      <c r="P194" s="2">
        <v>7728.0</v>
      </c>
      <c r="Q194" s="2">
        <v>1.0</v>
      </c>
      <c r="R194" s="2" t="s">
        <v>1366</v>
      </c>
      <c r="S194" s="2">
        <v>4500.0</v>
      </c>
      <c r="T194" s="2">
        <v>21.0</v>
      </c>
      <c r="U194" s="2" t="s">
        <v>84</v>
      </c>
      <c r="V194" s="2">
        <v>0.0</v>
      </c>
      <c r="W194" s="2" t="s">
        <v>85</v>
      </c>
      <c r="X194" s="2" t="s">
        <v>1367</v>
      </c>
      <c r="Y194" s="2" t="s">
        <v>50</v>
      </c>
      <c r="Z194" s="2" t="s">
        <v>50</v>
      </c>
      <c r="AA194" s="2" t="s">
        <v>1368</v>
      </c>
      <c r="AB194" s="2" t="s">
        <v>1369</v>
      </c>
      <c r="AC194" s="2" t="s">
        <v>1265</v>
      </c>
      <c r="AD194" s="2" t="s">
        <v>50</v>
      </c>
      <c r="AE194" s="2" t="s">
        <v>90</v>
      </c>
      <c r="AF194" s="2" t="s">
        <v>91</v>
      </c>
      <c r="AG194" s="2" t="s">
        <v>92</v>
      </c>
      <c r="AH194" s="2" t="s">
        <v>50</v>
      </c>
      <c r="AI194" s="2" t="s">
        <v>50</v>
      </c>
      <c r="AJ194" s="2" t="s">
        <v>50</v>
      </c>
      <c r="AK194" s="2" t="s">
        <v>270</v>
      </c>
      <c r="AL194" s="2" t="s">
        <v>271</v>
      </c>
      <c r="AM194" s="2" t="s">
        <v>382</v>
      </c>
    </row>
    <row r="195">
      <c r="A195" s="2" t="s">
        <v>1370</v>
      </c>
      <c r="B195" s="2" t="s">
        <v>40</v>
      </c>
      <c r="C195" s="2" t="s">
        <v>40</v>
      </c>
      <c r="D195" s="2" t="s">
        <v>452</v>
      </c>
      <c r="E195" s="7" t="s">
        <v>2751</v>
      </c>
      <c r="F195" s="8" t="str">
        <f>IFERROR(__xludf.DUMMYFUNCTION("REGEXEXTRACT(E195, ""(?:[0-9]{1,2}/){2}([0-9]{4})"")
"),"2016")</f>
        <v>2016</v>
      </c>
      <c r="G195" s="2">
        <v>37814.0</v>
      </c>
      <c r="H195" s="2">
        <v>17188.0</v>
      </c>
      <c r="I195" s="2" t="s">
        <v>207</v>
      </c>
      <c r="J195" s="2" t="s">
        <v>913</v>
      </c>
      <c r="K195" s="2" t="s">
        <v>1371</v>
      </c>
      <c r="L195" s="2" t="s">
        <v>209</v>
      </c>
      <c r="M195" s="2" t="s">
        <v>1372</v>
      </c>
      <c r="N195" s="2" t="s">
        <v>1373</v>
      </c>
      <c r="O195" s="2" t="s">
        <v>1374</v>
      </c>
      <c r="P195" s="2">
        <v>7728.0</v>
      </c>
      <c r="Q195" s="2">
        <v>1.0</v>
      </c>
      <c r="R195" s="2" t="s">
        <v>378</v>
      </c>
      <c r="S195" s="2" t="s">
        <v>50</v>
      </c>
      <c r="T195" s="2">
        <v>7.0</v>
      </c>
      <c r="U195" s="2" t="s">
        <v>84</v>
      </c>
      <c r="V195" s="2">
        <v>0.0</v>
      </c>
      <c r="W195" s="2" t="s">
        <v>50</v>
      </c>
      <c r="X195" s="2" t="s">
        <v>1375</v>
      </c>
      <c r="Y195" s="2" t="s">
        <v>50</v>
      </c>
      <c r="Z195" s="2" t="s">
        <v>50</v>
      </c>
      <c r="AA195" s="2" t="s">
        <v>1376</v>
      </c>
      <c r="AB195" s="2" t="s">
        <v>50</v>
      </c>
      <c r="AC195" s="2" t="s">
        <v>1377</v>
      </c>
      <c r="AD195" s="2" t="s">
        <v>50</v>
      </c>
      <c r="AE195" s="2" t="s">
        <v>1220</v>
      </c>
      <c r="AF195" s="2" t="s">
        <v>1221</v>
      </c>
      <c r="AG195" s="2" t="s">
        <v>1222</v>
      </c>
      <c r="AH195" s="2" t="s">
        <v>50</v>
      </c>
      <c r="AI195" s="2">
        <v>2100.0</v>
      </c>
      <c r="AJ195" s="2" t="s">
        <v>1223</v>
      </c>
      <c r="AK195" s="2" t="s">
        <v>40</v>
      </c>
      <c r="AL195" s="2" t="s">
        <v>1373</v>
      </c>
      <c r="AM195" s="2" t="s">
        <v>1224</v>
      </c>
    </row>
    <row r="196">
      <c r="A196" s="2" t="s">
        <v>1378</v>
      </c>
      <c r="B196" s="2" t="s">
        <v>40</v>
      </c>
      <c r="C196" s="2" t="s">
        <v>40</v>
      </c>
      <c r="D196" s="2" t="s">
        <v>672</v>
      </c>
      <c r="E196" s="7" t="s">
        <v>2751</v>
      </c>
      <c r="F196" s="8" t="str">
        <f>IFERROR(__xludf.DUMMYFUNCTION("REGEXEXTRACT(E196, ""(?:[0-9]{1,2}/){2}([0-9]{4})"")
"),"2016")</f>
        <v>2016</v>
      </c>
      <c r="G196" s="2">
        <v>51191.0</v>
      </c>
      <c r="H196" s="2">
        <v>23269.0</v>
      </c>
      <c r="I196" s="2" t="s">
        <v>190</v>
      </c>
      <c r="J196" s="2" t="s">
        <v>43</v>
      </c>
      <c r="K196" s="2" t="s">
        <v>1310</v>
      </c>
      <c r="L196" s="2" t="s">
        <v>192</v>
      </c>
      <c r="M196" s="2" t="s">
        <v>201</v>
      </c>
      <c r="N196" s="2" t="s">
        <v>1346</v>
      </c>
      <c r="O196" s="2" t="s">
        <v>1347</v>
      </c>
      <c r="P196" s="2">
        <v>7728.0</v>
      </c>
      <c r="Q196" s="2">
        <v>1.0</v>
      </c>
      <c r="R196" s="2" t="s">
        <v>1379</v>
      </c>
      <c r="S196" s="2">
        <v>4500.0</v>
      </c>
      <c r="T196" s="2">
        <v>163.0</v>
      </c>
      <c r="U196" s="2" t="s">
        <v>84</v>
      </c>
      <c r="V196" s="2">
        <v>0.0</v>
      </c>
      <c r="W196" s="2" t="s">
        <v>85</v>
      </c>
      <c r="X196" s="2" t="s">
        <v>1380</v>
      </c>
      <c r="Y196" s="2" t="s">
        <v>50</v>
      </c>
      <c r="Z196" s="2" t="s">
        <v>50</v>
      </c>
      <c r="AA196" s="2" t="s">
        <v>1368</v>
      </c>
      <c r="AB196" s="2" t="s">
        <v>1381</v>
      </c>
      <c r="AC196" s="2" t="s">
        <v>1265</v>
      </c>
      <c r="AD196" s="2" t="s">
        <v>50</v>
      </c>
      <c r="AE196" s="2" t="s">
        <v>90</v>
      </c>
      <c r="AF196" s="2" t="s">
        <v>91</v>
      </c>
      <c r="AG196" s="2" t="s">
        <v>92</v>
      </c>
      <c r="AH196" s="2" t="s">
        <v>50</v>
      </c>
      <c r="AI196" s="2" t="s">
        <v>50</v>
      </c>
      <c r="AJ196" s="2" t="s">
        <v>50</v>
      </c>
      <c r="AK196" s="2" t="s">
        <v>40</v>
      </c>
      <c r="AL196" s="2" t="s">
        <v>1346</v>
      </c>
      <c r="AM196" s="2" t="s">
        <v>382</v>
      </c>
    </row>
    <row r="197">
      <c r="A197" s="2" t="s">
        <v>1382</v>
      </c>
      <c r="B197" s="2" t="s">
        <v>40</v>
      </c>
      <c r="C197" s="2" t="s">
        <v>40</v>
      </c>
      <c r="D197" s="2" t="s">
        <v>653</v>
      </c>
      <c r="E197" s="7" t="s">
        <v>2752</v>
      </c>
      <c r="F197" s="8" t="str">
        <f>IFERROR(__xludf.DUMMYFUNCTION("REGEXEXTRACT(E197, ""(?:[0-9]{1,2}/){2}([0-9]{4})"")
"),"2016")</f>
        <v>2016</v>
      </c>
      <c r="G197" s="2">
        <v>57827.0</v>
      </c>
      <c r="H197" s="2">
        <v>26285.0</v>
      </c>
      <c r="I197" s="2" t="s">
        <v>190</v>
      </c>
      <c r="J197" s="2" t="s">
        <v>43</v>
      </c>
      <c r="K197" s="2" t="s">
        <v>1383</v>
      </c>
      <c r="L197" s="2" t="s">
        <v>192</v>
      </c>
      <c r="M197" s="2" t="s">
        <v>1384</v>
      </c>
      <c r="N197" s="2" t="s">
        <v>1385</v>
      </c>
      <c r="O197" s="2" t="s">
        <v>1386</v>
      </c>
      <c r="P197" s="2">
        <v>7728.0</v>
      </c>
      <c r="Q197" s="2">
        <v>1.0</v>
      </c>
      <c r="R197" s="2" t="s">
        <v>1387</v>
      </c>
      <c r="S197" s="2">
        <v>4500.0</v>
      </c>
      <c r="T197" s="2">
        <v>40.0</v>
      </c>
      <c r="U197" s="2" t="s">
        <v>84</v>
      </c>
      <c r="V197" s="2">
        <v>0.0</v>
      </c>
      <c r="W197" s="2" t="s">
        <v>85</v>
      </c>
      <c r="X197" s="2" t="s">
        <v>1388</v>
      </c>
      <c r="Y197" s="2" t="s">
        <v>50</v>
      </c>
      <c r="Z197" s="2" t="s">
        <v>50</v>
      </c>
      <c r="AA197" s="2" t="s">
        <v>1389</v>
      </c>
      <c r="AB197" s="2" t="s">
        <v>1390</v>
      </c>
      <c r="AC197" s="2" t="s">
        <v>536</v>
      </c>
      <c r="AD197" s="2" t="s">
        <v>50</v>
      </c>
      <c r="AE197" s="2" t="s">
        <v>90</v>
      </c>
      <c r="AF197" s="2" t="s">
        <v>91</v>
      </c>
      <c r="AG197" s="2" t="s">
        <v>92</v>
      </c>
      <c r="AH197" s="2" t="s">
        <v>50</v>
      </c>
      <c r="AI197" s="2" t="s">
        <v>50</v>
      </c>
      <c r="AJ197" s="2" t="s">
        <v>50</v>
      </c>
      <c r="AK197" s="2" t="s">
        <v>270</v>
      </c>
      <c r="AL197" s="2" t="s">
        <v>271</v>
      </c>
      <c r="AM197" s="2" t="s">
        <v>382</v>
      </c>
    </row>
    <row r="198">
      <c r="A198" s="2" t="s">
        <v>1391</v>
      </c>
      <c r="B198" s="2" t="s">
        <v>40</v>
      </c>
      <c r="C198" s="2" t="s">
        <v>40</v>
      </c>
      <c r="D198" s="2" t="s">
        <v>653</v>
      </c>
      <c r="E198" s="7" t="s">
        <v>2752</v>
      </c>
      <c r="F198" s="8" t="str">
        <f>IFERROR(__xludf.DUMMYFUNCTION("REGEXEXTRACT(E198, ""(?:[0-9]{1,2}/){2}([0-9]{4})"")
"),"2016")</f>
        <v>2016</v>
      </c>
      <c r="G198" s="2">
        <v>58863.0</v>
      </c>
      <c r="H198" s="2">
        <v>26756.0</v>
      </c>
      <c r="I198" s="2" t="s">
        <v>190</v>
      </c>
      <c r="J198" s="2" t="s">
        <v>43</v>
      </c>
      <c r="K198" s="2" t="s">
        <v>1383</v>
      </c>
      <c r="L198" s="2" t="s">
        <v>192</v>
      </c>
      <c r="M198" s="2" t="s">
        <v>1384</v>
      </c>
      <c r="N198" s="2" t="s">
        <v>1385</v>
      </c>
      <c r="O198" s="2" t="s">
        <v>1386</v>
      </c>
      <c r="P198" s="2">
        <v>7728.0</v>
      </c>
      <c r="Q198" s="2">
        <v>1.0</v>
      </c>
      <c r="R198" s="2" t="s">
        <v>1392</v>
      </c>
      <c r="S198" s="2">
        <v>4500.0</v>
      </c>
      <c r="T198" s="2">
        <v>34.0</v>
      </c>
      <c r="U198" s="2" t="s">
        <v>84</v>
      </c>
      <c r="V198" s="2">
        <v>0.0</v>
      </c>
      <c r="W198" s="2" t="s">
        <v>85</v>
      </c>
      <c r="X198" s="2" t="s">
        <v>1393</v>
      </c>
      <c r="Y198" s="2" t="s">
        <v>50</v>
      </c>
      <c r="Z198" s="2" t="s">
        <v>50</v>
      </c>
      <c r="AA198" s="2" t="s">
        <v>1389</v>
      </c>
      <c r="AB198" s="2" t="s">
        <v>1394</v>
      </c>
      <c r="AC198" s="2" t="s">
        <v>536</v>
      </c>
      <c r="AD198" s="2" t="s">
        <v>50</v>
      </c>
      <c r="AE198" s="2" t="s">
        <v>90</v>
      </c>
      <c r="AF198" s="2" t="s">
        <v>91</v>
      </c>
      <c r="AG198" s="2" t="s">
        <v>92</v>
      </c>
      <c r="AH198" s="2" t="s">
        <v>50</v>
      </c>
      <c r="AI198" s="2" t="s">
        <v>50</v>
      </c>
      <c r="AJ198" s="2" t="s">
        <v>50</v>
      </c>
      <c r="AK198" s="2" t="s">
        <v>270</v>
      </c>
      <c r="AL198" s="2" t="s">
        <v>271</v>
      </c>
      <c r="AM198" s="2" t="s">
        <v>382</v>
      </c>
    </row>
    <row r="199">
      <c r="A199" s="2" t="s">
        <v>1395</v>
      </c>
      <c r="B199" s="2" t="s">
        <v>40</v>
      </c>
      <c r="C199" s="2" t="s">
        <v>40</v>
      </c>
      <c r="D199" s="2" t="s">
        <v>672</v>
      </c>
      <c r="E199" s="7" t="s">
        <v>2753</v>
      </c>
      <c r="F199" s="8" t="str">
        <f>IFERROR(__xludf.DUMMYFUNCTION("REGEXEXTRACT(E199, ""(?:[0-9]{1,2}/){2}([0-9]{4})"")
"),"2016")</f>
        <v>2016</v>
      </c>
      <c r="G199" s="2">
        <v>46980.0</v>
      </c>
      <c r="H199" s="2">
        <v>21355.0</v>
      </c>
      <c r="I199" s="2" t="s">
        <v>190</v>
      </c>
      <c r="J199" s="2" t="s">
        <v>43</v>
      </c>
      <c r="K199" s="2" t="s">
        <v>1259</v>
      </c>
      <c r="L199" s="2" t="s">
        <v>192</v>
      </c>
      <c r="M199" s="2" t="s">
        <v>201</v>
      </c>
      <c r="N199" s="2" t="s">
        <v>1346</v>
      </c>
      <c r="O199" s="2" t="s">
        <v>1347</v>
      </c>
      <c r="P199" s="2">
        <v>7728.0</v>
      </c>
      <c r="Q199" s="2">
        <v>1.0</v>
      </c>
      <c r="R199" s="2" t="s">
        <v>1396</v>
      </c>
      <c r="S199" s="2">
        <v>4500.0</v>
      </c>
      <c r="T199" s="2">
        <v>166.0</v>
      </c>
      <c r="U199" s="2" t="s">
        <v>84</v>
      </c>
      <c r="V199" s="2">
        <v>0.0</v>
      </c>
      <c r="W199" s="2" t="s">
        <v>85</v>
      </c>
      <c r="X199" s="2" t="s">
        <v>1397</v>
      </c>
      <c r="Y199" s="2" t="s">
        <v>50</v>
      </c>
      <c r="Z199" s="2" t="s">
        <v>50</v>
      </c>
      <c r="AA199" s="2" t="s">
        <v>1398</v>
      </c>
      <c r="AB199" s="2" t="s">
        <v>1399</v>
      </c>
      <c r="AC199" s="2" t="s">
        <v>1265</v>
      </c>
      <c r="AD199" s="2" t="s">
        <v>50</v>
      </c>
      <c r="AE199" s="2" t="s">
        <v>90</v>
      </c>
      <c r="AF199" s="2" t="s">
        <v>91</v>
      </c>
      <c r="AG199" s="2" t="s">
        <v>92</v>
      </c>
      <c r="AH199" s="2" t="s">
        <v>50</v>
      </c>
      <c r="AI199" s="2" t="s">
        <v>50</v>
      </c>
      <c r="AJ199" s="2" t="s">
        <v>50</v>
      </c>
      <c r="AK199" s="2" t="s">
        <v>270</v>
      </c>
      <c r="AL199" s="2" t="s">
        <v>271</v>
      </c>
      <c r="AM199" s="2" t="s">
        <v>382</v>
      </c>
    </row>
    <row r="200">
      <c r="A200" s="2" t="s">
        <v>1400</v>
      </c>
      <c r="B200" s="2" t="s">
        <v>40</v>
      </c>
      <c r="C200" s="2" t="s">
        <v>40</v>
      </c>
      <c r="D200" s="2" t="s">
        <v>452</v>
      </c>
      <c r="E200" s="7" t="s">
        <v>2754</v>
      </c>
      <c r="F200" s="8" t="str">
        <f>IFERROR(__xludf.DUMMYFUNCTION("REGEXEXTRACT(E200, ""(?:[0-9]{1,2}/){2}([0-9]{4})"")
"),"2016")</f>
        <v>2016</v>
      </c>
      <c r="G200" s="2">
        <v>43285.0</v>
      </c>
      <c r="H200" s="2">
        <v>19675.0</v>
      </c>
      <c r="I200" s="2" t="s">
        <v>207</v>
      </c>
      <c r="J200" s="2" t="s">
        <v>913</v>
      </c>
      <c r="K200" s="2" t="s">
        <v>1401</v>
      </c>
      <c r="L200" s="2" t="s">
        <v>209</v>
      </c>
      <c r="M200" s="2" t="s">
        <v>1402</v>
      </c>
      <c r="N200" s="2" t="s">
        <v>1373</v>
      </c>
      <c r="O200" s="2" t="s">
        <v>1374</v>
      </c>
      <c r="P200" s="2">
        <v>7728.0</v>
      </c>
      <c r="Q200" s="2">
        <v>1.0</v>
      </c>
      <c r="R200" s="2" t="s">
        <v>378</v>
      </c>
      <c r="S200" s="2" t="s">
        <v>50</v>
      </c>
      <c r="T200" s="2">
        <v>8.0</v>
      </c>
      <c r="U200" s="2" t="s">
        <v>84</v>
      </c>
      <c r="V200" s="2">
        <v>0.0</v>
      </c>
      <c r="W200" s="2" t="s">
        <v>50</v>
      </c>
      <c r="X200" s="2" t="s">
        <v>1403</v>
      </c>
      <c r="Y200" s="2" t="s">
        <v>50</v>
      </c>
      <c r="Z200" s="2" t="s">
        <v>50</v>
      </c>
      <c r="AA200" s="2" t="s">
        <v>1404</v>
      </c>
      <c r="AB200" s="2" t="s">
        <v>50</v>
      </c>
      <c r="AC200" s="2" t="s">
        <v>1210</v>
      </c>
      <c r="AD200" s="2" t="s">
        <v>50</v>
      </c>
      <c r="AE200" s="2" t="s">
        <v>1220</v>
      </c>
      <c r="AF200" s="2" t="s">
        <v>1221</v>
      </c>
      <c r="AG200" s="2" t="s">
        <v>1222</v>
      </c>
      <c r="AH200" s="2" t="s">
        <v>50</v>
      </c>
      <c r="AI200" s="2">
        <v>2100.0</v>
      </c>
      <c r="AJ200" s="2" t="s">
        <v>1223</v>
      </c>
      <c r="AK200" s="2" t="s">
        <v>40</v>
      </c>
      <c r="AL200" s="2" t="s">
        <v>1373</v>
      </c>
      <c r="AM200" s="2" t="s">
        <v>1224</v>
      </c>
    </row>
    <row r="201">
      <c r="A201" s="2" t="s">
        <v>1405</v>
      </c>
      <c r="B201" s="2" t="s">
        <v>40</v>
      </c>
      <c r="C201" s="2" t="s">
        <v>40</v>
      </c>
      <c r="D201" s="2" t="s">
        <v>294</v>
      </c>
      <c r="E201" s="7" t="s">
        <v>2754</v>
      </c>
      <c r="F201" s="8" t="str">
        <f>IFERROR(__xludf.DUMMYFUNCTION("REGEXEXTRACT(E201, ""(?:[0-9]{1,2}/){2}([0-9]{4})"")
"),"2016")</f>
        <v>2016</v>
      </c>
      <c r="G201" s="2">
        <v>49890.0</v>
      </c>
      <c r="H201" s="2">
        <v>22677.0</v>
      </c>
      <c r="I201" s="2" t="s">
        <v>190</v>
      </c>
      <c r="J201" s="2" t="s">
        <v>43</v>
      </c>
      <c r="K201" s="2" t="s">
        <v>1406</v>
      </c>
      <c r="L201" s="2" t="s">
        <v>192</v>
      </c>
      <c r="M201" s="2" t="s">
        <v>1407</v>
      </c>
      <c r="N201" s="2" t="s">
        <v>1277</v>
      </c>
      <c r="O201" s="2" t="s">
        <v>1326</v>
      </c>
      <c r="P201" s="2">
        <v>7728.0</v>
      </c>
      <c r="Q201" s="2">
        <v>1.0</v>
      </c>
      <c r="R201" s="2" t="s">
        <v>1408</v>
      </c>
      <c r="S201" s="2">
        <v>4500.0</v>
      </c>
      <c r="T201" s="2">
        <v>20.0</v>
      </c>
      <c r="U201" s="2" t="s">
        <v>84</v>
      </c>
      <c r="V201" s="2">
        <v>0.0</v>
      </c>
      <c r="W201" s="2" t="s">
        <v>85</v>
      </c>
      <c r="X201" s="2" t="s">
        <v>1409</v>
      </c>
      <c r="Y201" s="2" t="s">
        <v>50</v>
      </c>
      <c r="Z201" s="2" t="s">
        <v>50</v>
      </c>
      <c r="AA201" s="2" t="s">
        <v>1368</v>
      </c>
      <c r="AB201" s="2" t="s">
        <v>1410</v>
      </c>
      <c r="AC201" s="2" t="s">
        <v>89</v>
      </c>
      <c r="AD201" s="2" t="s">
        <v>50</v>
      </c>
      <c r="AE201" s="2" t="s">
        <v>90</v>
      </c>
      <c r="AF201" s="2" t="s">
        <v>91</v>
      </c>
      <c r="AG201" s="2" t="s">
        <v>92</v>
      </c>
      <c r="AH201" s="2" t="s">
        <v>50</v>
      </c>
      <c r="AI201" s="2" t="s">
        <v>50</v>
      </c>
      <c r="AJ201" s="2" t="s">
        <v>50</v>
      </c>
      <c r="AK201" s="2" t="s">
        <v>270</v>
      </c>
      <c r="AL201" s="2" t="s">
        <v>271</v>
      </c>
      <c r="AM201" s="2" t="s">
        <v>382</v>
      </c>
    </row>
    <row r="202">
      <c r="A202" s="2" t="s">
        <v>1411</v>
      </c>
      <c r="B202" s="2" t="s">
        <v>40</v>
      </c>
      <c r="C202" s="2" t="s">
        <v>40</v>
      </c>
      <c r="D202" s="2" t="s">
        <v>294</v>
      </c>
      <c r="E202" s="7" t="s">
        <v>2754</v>
      </c>
      <c r="F202" s="8" t="str">
        <f>IFERROR(__xludf.DUMMYFUNCTION("REGEXEXTRACT(E202, ""(?:[0-9]{1,2}/){2}([0-9]{4})"")
"),"2016")</f>
        <v>2016</v>
      </c>
      <c r="G202" s="2">
        <v>49604.0</v>
      </c>
      <c r="H202" s="2">
        <v>22547.0</v>
      </c>
      <c r="I202" s="2" t="s">
        <v>190</v>
      </c>
      <c r="J202" s="2" t="s">
        <v>43</v>
      </c>
      <c r="K202" s="2" t="s">
        <v>1406</v>
      </c>
      <c r="L202" s="2" t="s">
        <v>192</v>
      </c>
      <c r="M202" s="2" t="s">
        <v>1407</v>
      </c>
      <c r="N202" s="2" t="s">
        <v>1277</v>
      </c>
      <c r="O202" s="2" t="s">
        <v>1326</v>
      </c>
      <c r="P202" s="2">
        <v>7728.0</v>
      </c>
      <c r="Q202" s="2">
        <v>1.0</v>
      </c>
      <c r="R202" s="2" t="s">
        <v>1412</v>
      </c>
      <c r="S202" s="2">
        <v>4500.0</v>
      </c>
      <c r="T202" s="2">
        <v>21.0</v>
      </c>
      <c r="U202" s="2" t="s">
        <v>84</v>
      </c>
      <c r="V202" s="2">
        <v>0.0</v>
      </c>
      <c r="W202" s="2" t="s">
        <v>85</v>
      </c>
      <c r="X202" s="2" t="s">
        <v>1413</v>
      </c>
      <c r="Y202" s="2" t="s">
        <v>50</v>
      </c>
      <c r="Z202" s="2" t="s">
        <v>50</v>
      </c>
      <c r="AA202" s="2" t="s">
        <v>1368</v>
      </c>
      <c r="AB202" s="2" t="s">
        <v>1414</v>
      </c>
      <c r="AC202" s="2" t="s">
        <v>89</v>
      </c>
      <c r="AD202" s="2" t="s">
        <v>50</v>
      </c>
      <c r="AE202" s="2" t="s">
        <v>90</v>
      </c>
      <c r="AF202" s="2" t="s">
        <v>91</v>
      </c>
      <c r="AG202" s="2" t="s">
        <v>92</v>
      </c>
      <c r="AH202" s="2" t="s">
        <v>50</v>
      </c>
      <c r="AI202" s="2" t="s">
        <v>50</v>
      </c>
      <c r="AJ202" s="2" t="s">
        <v>50</v>
      </c>
      <c r="AK202" s="2" t="s">
        <v>270</v>
      </c>
      <c r="AL202" s="2" t="s">
        <v>271</v>
      </c>
      <c r="AM202" s="2" t="s">
        <v>382</v>
      </c>
    </row>
    <row r="203">
      <c r="A203" s="2" t="s">
        <v>1415</v>
      </c>
      <c r="B203" s="2" t="s">
        <v>40</v>
      </c>
      <c r="C203" s="2" t="s">
        <v>40</v>
      </c>
      <c r="D203" s="2" t="s">
        <v>672</v>
      </c>
      <c r="E203" s="7" t="s">
        <v>2755</v>
      </c>
      <c r="F203" s="8" t="str">
        <f>IFERROR(__xludf.DUMMYFUNCTION("REGEXEXTRACT(E203, ""(?:[0-9]{1,2}/){2}([0-9]{4})"")
"),"2016")</f>
        <v>2016</v>
      </c>
      <c r="G203" s="2">
        <v>52183.0</v>
      </c>
      <c r="H203" s="2">
        <v>23720.0</v>
      </c>
      <c r="I203" s="2" t="s">
        <v>190</v>
      </c>
      <c r="J203" s="2" t="s">
        <v>43</v>
      </c>
      <c r="K203" s="2" t="s">
        <v>1416</v>
      </c>
      <c r="L203" s="2" t="s">
        <v>192</v>
      </c>
      <c r="M203" s="2" t="s">
        <v>201</v>
      </c>
      <c r="N203" s="2" t="s">
        <v>1417</v>
      </c>
      <c r="O203" s="2" t="s">
        <v>1418</v>
      </c>
      <c r="P203" s="2">
        <v>7728.0</v>
      </c>
      <c r="Q203" s="2">
        <v>1.0</v>
      </c>
      <c r="R203" s="2" t="s">
        <v>1419</v>
      </c>
      <c r="S203" s="2">
        <v>4500.0</v>
      </c>
      <c r="T203" s="2">
        <v>166.0</v>
      </c>
      <c r="U203" s="2" t="s">
        <v>84</v>
      </c>
      <c r="V203" s="2">
        <v>0.0</v>
      </c>
      <c r="W203" s="2" t="s">
        <v>85</v>
      </c>
      <c r="X203" s="2" t="s">
        <v>1420</v>
      </c>
      <c r="Y203" s="2" t="s">
        <v>50</v>
      </c>
      <c r="Z203" s="2" t="s">
        <v>50</v>
      </c>
      <c r="AA203" s="2" t="s">
        <v>1421</v>
      </c>
      <c r="AB203" s="2" t="s">
        <v>1422</v>
      </c>
      <c r="AC203" s="2" t="s">
        <v>89</v>
      </c>
      <c r="AD203" s="2" t="s">
        <v>50</v>
      </c>
      <c r="AE203" s="2" t="s">
        <v>90</v>
      </c>
      <c r="AF203" s="2" t="s">
        <v>91</v>
      </c>
      <c r="AG203" s="2" t="s">
        <v>92</v>
      </c>
      <c r="AH203" s="2" t="s">
        <v>50</v>
      </c>
      <c r="AI203" s="2" t="s">
        <v>50</v>
      </c>
      <c r="AJ203" s="2" t="s">
        <v>50</v>
      </c>
      <c r="AK203" s="2" t="s">
        <v>270</v>
      </c>
      <c r="AL203" s="2" t="s">
        <v>271</v>
      </c>
      <c r="AM203" s="2" t="s">
        <v>382</v>
      </c>
    </row>
    <row r="204">
      <c r="A204" s="2" t="s">
        <v>1423</v>
      </c>
      <c r="B204" s="2" t="s">
        <v>1424</v>
      </c>
      <c r="C204" s="2" t="s">
        <v>40</v>
      </c>
      <c r="D204" s="2" t="s">
        <v>76</v>
      </c>
      <c r="E204" s="7" t="s">
        <v>2756</v>
      </c>
      <c r="F204" s="8" t="str">
        <f>IFERROR(__xludf.DUMMYFUNCTION("REGEXEXTRACT(E204, ""(?:[0-9]{1,2}/){2}([0-9]{4})"")
"),"2016")</f>
        <v>2016</v>
      </c>
      <c r="G204" s="2">
        <v>131331.0</v>
      </c>
      <c r="H204" s="2">
        <v>59696.0</v>
      </c>
      <c r="I204" s="2" t="s">
        <v>491</v>
      </c>
      <c r="J204" s="2" t="s">
        <v>1425</v>
      </c>
      <c r="K204" s="2" t="s">
        <v>1426</v>
      </c>
      <c r="L204" s="2" t="s">
        <v>375</v>
      </c>
      <c r="M204" s="2" t="s">
        <v>1427</v>
      </c>
      <c r="N204" s="2" t="s">
        <v>1428</v>
      </c>
      <c r="O204" s="2" t="s">
        <v>1429</v>
      </c>
      <c r="P204" s="2">
        <v>7728.0</v>
      </c>
      <c r="Q204" s="2">
        <v>1.0</v>
      </c>
      <c r="R204" s="2" t="s">
        <v>378</v>
      </c>
      <c r="S204" s="2" t="s">
        <v>50</v>
      </c>
      <c r="T204" s="2">
        <v>40.0</v>
      </c>
      <c r="U204" s="2" t="s">
        <v>84</v>
      </c>
      <c r="V204" s="2">
        <v>0.0</v>
      </c>
      <c r="W204" s="2" t="s">
        <v>50</v>
      </c>
      <c r="X204" s="2" t="s">
        <v>1430</v>
      </c>
      <c r="Y204" s="2" t="s">
        <v>50</v>
      </c>
      <c r="Z204" s="2" t="s">
        <v>50</v>
      </c>
      <c r="AA204" s="2">
        <v>273.0</v>
      </c>
      <c r="AB204" s="2" t="s">
        <v>50</v>
      </c>
      <c r="AC204" s="2" t="s">
        <v>1431</v>
      </c>
      <c r="AD204" s="2" t="s">
        <v>50</v>
      </c>
      <c r="AE204" s="2" t="s">
        <v>1432</v>
      </c>
      <c r="AF204" s="2" t="s">
        <v>1433</v>
      </c>
      <c r="AG204" s="2" t="s">
        <v>1434</v>
      </c>
      <c r="AH204" s="2" t="s">
        <v>50</v>
      </c>
      <c r="AI204" s="2">
        <v>97231.0</v>
      </c>
      <c r="AJ204" s="2" t="s">
        <v>1435</v>
      </c>
      <c r="AK204" s="2" t="s">
        <v>1424</v>
      </c>
      <c r="AL204" s="2" t="s">
        <v>1428</v>
      </c>
      <c r="AM204" s="2" t="s">
        <v>382</v>
      </c>
    </row>
    <row r="205">
      <c r="A205" s="2" t="s">
        <v>1436</v>
      </c>
      <c r="B205" s="2" t="s">
        <v>1424</v>
      </c>
      <c r="C205" s="2" t="s">
        <v>40</v>
      </c>
      <c r="D205" s="2" t="s">
        <v>76</v>
      </c>
      <c r="E205" s="7" t="s">
        <v>2756</v>
      </c>
      <c r="F205" s="8" t="str">
        <f>IFERROR(__xludf.DUMMYFUNCTION("REGEXEXTRACT(E205, ""(?:[0-9]{1,2}/){2}([0-9]{4})"")
"),"2016")</f>
        <v>2016</v>
      </c>
      <c r="G205" s="2">
        <v>506046.0</v>
      </c>
      <c r="H205" s="2">
        <v>230021.0</v>
      </c>
      <c r="I205" s="2" t="s">
        <v>491</v>
      </c>
      <c r="J205" s="2" t="s">
        <v>1425</v>
      </c>
      <c r="K205" s="2" t="s">
        <v>1426</v>
      </c>
      <c r="L205" s="2" t="s">
        <v>375</v>
      </c>
      <c r="M205" s="2" t="s">
        <v>1437</v>
      </c>
      <c r="N205" s="2" t="s">
        <v>1428</v>
      </c>
      <c r="O205" s="2" t="s">
        <v>1429</v>
      </c>
      <c r="P205" s="2">
        <v>7728.0</v>
      </c>
      <c r="Q205" s="2">
        <v>1.0</v>
      </c>
      <c r="R205" s="2" t="s">
        <v>378</v>
      </c>
      <c r="S205" s="2" t="s">
        <v>50</v>
      </c>
      <c r="T205" s="2">
        <v>190.0</v>
      </c>
      <c r="U205" s="2" t="s">
        <v>84</v>
      </c>
      <c r="V205" s="2">
        <v>0.0</v>
      </c>
      <c r="W205" s="2" t="s">
        <v>50</v>
      </c>
      <c r="X205" s="2" t="s">
        <v>1438</v>
      </c>
      <c r="Y205" s="2" t="s">
        <v>50</v>
      </c>
      <c r="Z205" s="2" t="s">
        <v>50</v>
      </c>
      <c r="AA205" s="2">
        <v>273.0</v>
      </c>
      <c r="AB205" s="2" t="s">
        <v>50</v>
      </c>
      <c r="AC205" s="2" t="s">
        <v>1431</v>
      </c>
      <c r="AD205" s="2" t="s">
        <v>50</v>
      </c>
      <c r="AE205" s="2" t="s">
        <v>1432</v>
      </c>
      <c r="AF205" s="2" t="s">
        <v>1433</v>
      </c>
      <c r="AG205" s="2" t="s">
        <v>1434</v>
      </c>
      <c r="AH205" s="2" t="s">
        <v>50</v>
      </c>
      <c r="AI205" s="2">
        <v>97231.0</v>
      </c>
      <c r="AJ205" s="2" t="s">
        <v>1435</v>
      </c>
      <c r="AK205" s="2" t="s">
        <v>1424</v>
      </c>
      <c r="AL205" s="2" t="s">
        <v>1428</v>
      </c>
      <c r="AM205" s="2" t="s">
        <v>382</v>
      </c>
    </row>
    <row r="206">
      <c r="A206" s="2" t="s">
        <v>1439</v>
      </c>
      <c r="B206" s="2" t="s">
        <v>1424</v>
      </c>
      <c r="C206" s="2" t="s">
        <v>40</v>
      </c>
      <c r="D206" s="2" t="s">
        <v>76</v>
      </c>
      <c r="E206" s="7" t="s">
        <v>2756</v>
      </c>
      <c r="F206" s="8" t="str">
        <f>IFERROR(__xludf.DUMMYFUNCTION("REGEXEXTRACT(E206, ""(?:[0-9]{1,2}/){2}([0-9]{4})"")
"),"2016")</f>
        <v>2016</v>
      </c>
      <c r="G206" s="2">
        <v>1953508.0</v>
      </c>
      <c r="H206" s="2">
        <v>887958.0</v>
      </c>
      <c r="I206" s="2" t="s">
        <v>491</v>
      </c>
      <c r="J206" s="2" t="s">
        <v>1425</v>
      </c>
      <c r="K206" s="2" t="s">
        <v>1426</v>
      </c>
      <c r="L206" s="2" t="s">
        <v>375</v>
      </c>
      <c r="M206" s="2" t="s">
        <v>1440</v>
      </c>
      <c r="N206" s="2" t="s">
        <v>1428</v>
      </c>
      <c r="O206" s="2" t="s">
        <v>1429</v>
      </c>
      <c r="P206" s="2">
        <v>7728.0</v>
      </c>
      <c r="Q206" s="2">
        <v>1.0</v>
      </c>
      <c r="R206" s="2" t="s">
        <v>378</v>
      </c>
      <c r="S206" s="2" t="s">
        <v>50</v>
      </c>
      <c r="T206" s="2">
        <v>625.0</v>
      </c>
      <c r="U206" s="2" t="s">
        <v>84</v>
      </c>
      <c r="V206" s="2">
        <v>0.0</v>
      </c>
      <c r="W206" s="2" t="s">
        <v>50</v>
      </c>
      <c r="X206" s="2" t="s">
        <v>1441</v>
      </c>
      <c r="Y206" s="2" t="s">
        <v>50</v>
      </c>
      <c r="Z206" s="2" t="s">
        <v>50</v>
      </c>
      <c r="AA206" s="2">
        <v>273.0</v>
      </c>
      <c r="AB206" s="2" t="s">
        <v>50</v>
      </c>
      <c r="AC206" s="2" t="s">
        <v>1431</v>
      </c>
      <c r="AD206" s="2" t="s">
        <v>50</v>
      </c>
      <c r="AE206" s="2" t="s">
        <v>1432</v>
      </c>
      <c r="AF206" s="2" t="s">
        <v>1433</v>
      </c>
      <c r="AG206" s="2" t="s">
        <v>1434</v>
      </c>
      <c r="AH206" s="2" t="s">
        <v>50</v>
      </c>
      <c r="AI206" s="2">
        <v>97231.0</v>
      </c>
      <c r="AJ206" s="2" t="s">
        <v>1435</v>
      </c>
      <c r="AK206" s="2" t="s">
        <v>1424</v>
      </c>
      <c r="AL206" s="2" t="s">
        <v>1428</v>
      </c>
      <c r="AM206" s="2" t="s">
        <v>382</v>
      </c>
    </row>
    <row r="207">
      <c r="A207" s="2" t="s">
        <v>1370</v>
      </c>
      <c r="B207" s="2" t="s">
        <v>40</v>
      </c>
      <c r="C207" s="2" t="s">
        <v>40</v>
      </c>
      <c r="D207" s="2" t="s">
        <v>452</v>
      </c>
      <c r="E207" s="7" t="s">
        <v>2757</v>
      </c>
      <c r="F207" s="8" t="str">
        <f>IFERROR(__xludf.DUMMYFUNCTION("REGEXEXTRACT(E207, ""(?:[0-9]{1,2}/){2}([0-9]{4})"")
"),"2016")</f>
        <v>2016</v>
      </c>
      <c r="G207" s="2">
        <v>42772.0</v>
      </c>
      <c r="H207" s="2">
        <v>19442.0</v>
      </c>
      <c r="I207" s="2" t="s">
        <v>207</v>
      </c>
      <c r="J207" s="2" t="s">
        <v>913</v>
      </c>
      <c r="K207" s="2" t="s">
        <v>1442</v>
      </c>
      <c r="L207" s="2" t="s">
        <v>209</v>
      </c>
      <c r="M207" s="2" t="s">
        <v>1443</v>
      </c>
      <c r="N207" s="2" t="s">
        <v>1373</v>
      </c>
      <c r="O207" s="2" t="s">
        <v>1374</v>
      </c>
      <c r="P207" s="2">
        <v>7728.0</v>
      </c>
      <c r="Q207" s="2">
        <v>1.0</v>
      </c>
      <c r="R207" s="2" t="s">
        <v>378</v>
      </c>
      <c r="S207" s="2" t="s">
        <v>50</v>
      </c>
      <c r="T207" s="2">
        <v>6.0</v>
      </c>
      <c r="U207" s="2" t="s">
        <v>84</v>
      </c>
      <c r="V207" s="2">
        <v>0.0</v>
      </c>
      <c r="W207" s="2" t="s">
        <v>50</v>
      </c>
      <c r="X207" s="2" t="s">
        <v>1444</v>
      </c>
      <c r="Y207" s="2" t="s">
        <v>50</v>
      </c>
      <c r="Z207" s="2" t="s">
        <v>50</v>
      </c>
      <c r="AA207" s="2" t="s">
        <v>1445</v>
      </c>
      <c r="AB207" s="2" t="s">
        <v>50</v>
      </c>
      <c r="AC207" s="2" t="s">
        <v>536</v>
      </c>
      <c r="AD207" s="2" t="s">
        <v>50</v>
      </c>
      <c r="AE207" s="2" t="s">
        <v>1220</v>
      </c>
      <c r="AF207" s="2" t="s">
        <v>1221</v>
      </c>
      <c r="AG207" s="2" t="s">
        <v>1222</v>
      </c>
      <c r="AH207" s="2" t="s">
        <v>50</v>
      </c>
      <c r="AI207" s="2">
        <v>2100.0</v>
      </c>
      <c r="AJ207" s="2" t="s">
        <v>1223</v>
      </c>
      <c r="AK207" s="2" t="s">
        <v>40</v>
      </c>
      <c r="AL207" s="2" t="s">
        <v>1373</v>
      </c>
      <c r="AM207" s="2" t="s">
        <v>1224</v>
      </c>
    </row>
    <row r="208">
      <c r="A208" s="2" t="s">
        <v>1446</v>
      </c>
      <c r="B208" s="2" t="s">
        <v>40</v>
      </c>
      <c r="C208" s="2" t="s">
        <v>40</v>
      </c>
      <c r="D208" s="2" t="s">
        <v>1447</v>
      </c>
      <c r="E208" s="7" t="s">
        <v>2758</v>
      </c>
      <c r="F208" s="8" t="str">
        <f>IFERROR(__xludf.DUMMYFUNCTION("REGEXEXTRACT(E208, ""(?:[0-9]{1,2}/){2}([0-9]{4})"")
"),"2016")</f>
        <v>2016</v>
      </c>
      <c r="G208" s="2">
        <v>36332.0</v>
      </c>
      <c r="H208" s="2">
        <v>16515.0</v>
      </c>
      <c r="I208" s="2" t="s">
        <v>190</v>
      </c>
      <c r="J208" s="2" t="s">
        <v>43</v>
      </c>
      <c r="K208" s="2" t="s">
        <v>1448</v>
      </c>
      <c r="L208" s="2" t="s">
        <v>192</v>
      </c>
      <c r="M208" s="2" t="s">
        <v>1449</v>
      </c>
      <c r="N208" s="2" t="s">
        <v>1450</v>
      </c>
      <c r="O208" s="2" t="s">
        <v>1451</v>
      </c>
      <c r="P208" s="2">
        <v>7728.0</v>
      </c>
      <c r="Q208" s="2">
        <v>1.0</v>
      </c>
      <c r="R208" s="2" t="s">
        <v>1452</v>
      </c>
      <c r="S208" s="2">
        <v>4500.0</v>
      </c>
      <c r="T208" s="2">
        <v>1087.0</v>
      </c>
      <c r="U208" s="2" t="s">
        <v>84</v>
      </c>
      <c r="V208" s="2">
        <v>0.0</v>
      </c>
      <c r="W208" s="2" t="s">
        <v>85</v>
      </c>
      <c r="X208" s="2" t="s">
        <v>1453</v>
      </c>
      <c r="Y208" s="2" t="s">
        <v>50</v>
      </c>
      <c r="Z208" s="2" t="s">
        <v>50</v>
      </c>
      <c r="AA208" s="2" t="s">
        <v>1454</v>
      </c>
      <c r="AB208" s="2" t="s">
        <v>1455</v>
      </c>
      <c r="AC208" s="2" t="s">
        <v>1210</v>
      </c>
      <c r="AD208" s="2" t="s">
        <v>50</v>
      </c>
      <c r="AE208" s="2" t="s">
        <v>90</v>
      </c>
      <c r="AF208" s="2" t="s">
        <v>91</v>
      </c>
      <c r="AG208" s="2" t="s">
        <v>92</v>
      </c>
      <c r="AH208" s="2" t="s">
        <v>50</v>
      </c>
      <c r="AI208" s="2" t="s">
        <v>50</v>
      </c>
      <c r="AJ208" s="2" t="s">
        <v>50</v>
      </c>
      <c r="AK208" s="2" t="s">
        <v>1456</v>
      </c>
      <c r="AL208" s="2" t="s">
        <v>1457</v>
      </c>
      <c r="AM208" s="2" t="s">
        <v>382</v>
      </c>
    </row>
    <row r="209">
      <c r="A209" s="2" t="s">
        <v>1458</v>
      </c>
      <c r="B209" s="2" t="s">
        <v>40</v>
      </c>
      <c r="C209" s="2" t="s">
        <v>40</v>
      </c>
      <c r="D209" s="2" t="s">
        <v>653</v>
      </c>
      <c r="E209" s="7" t="s">
        <v>2759</v>
      </c>
      <c r="F209" s="8" t="str">
        <f>IFERROR(__xludf.DUMMYFUNCTION("REGEXEXTRACT(E209, ""(?:[0-9]{1,2}/){2}([0-9]{4})"")
"),"2015")</f>
        <v>2015</v>
      </c>
      <c r="G209" s="2">
        <v>29828.0</v>
      </c>
      <c r="H209" s="2">
        <v>13558.0</v>
      </c>
      <c r="I209" s="2" t="s">
        <v>190</v>
      </c>
      <c r="J209" s="2" t="s">
        <v>43</v>
      </c>
      <c r="K209" s="2" t="s">
        <v>1267</v>
      </c>
      <c r="L209" s="2" t="s">
        <v>192</v>
      </c>
      <c r="M209" s="2" t="s">
        <v>1384</v>
      </c>
      <c r="N209" s="2" t="s">
        <v>1459</v>
      </c>
      <c r="O209" s="2" t="s">
        <v>1460</v>
      </c>
      <c r="P209" s="2">
        <v>7728.0</v>
      </c>
      <c r="Q209" s="2">
        <v>1.0</v>
      </c>
      <c r="R209" s="2" t="s">
        <v>1461</v>
      </c>
      <c r="S209" s="2">
        <v>4500.0</v>
      </c>
      <c r="T209" s="2">
        <v>42.0</v>
      </c>
      <c r="U209" s="2" t="s">
        <v>84</v>
      </c>
      <c r="V209" s="2">
        <v>0.0</v>
      </c>
      <c r="W209" s="2" t="s">
        <v>85</v>
      </c>
      <c r="X209" s="2" t="s">
        <v>1462</v>
      </c>
      <c r="Y209" s="2" t="s">
        <v>50</v>
      </c>
      <c r="Z209" s="2" t="s">
        <v>50</v>
      </c>
      <c r="AA209" s="2" t="s">
        <v>1463</v>
      </c>
      <c r="AB209" s="2" t="s">
        <v>1464</v>
      </c>
      <c r="AC209" s="2" t="s">
        <v>57</v>
      </c>
      <c r="AD209" s="2" t="s">
        <v>50</v>
      </c>
      <c r="AE209" s="2" t="s">
        <v>90</v>
      </c>
      <c r="AF209" s="2" t="s">
        <v>91</v>
      </c>
      <c r="AG209" s="2" t="s">
        <v>92</v>
      </c>
      <c r="AH209" s="2" t="s">
        <v>50</v>
      </c>
      <c r="AI209" s="2" t="s">
        <v>50</v>
      </c>
      <c r="AJ209" s="2" t="s">
        <v>50</v>
      </c>
      <c r="AK209" s="2" t="s">
        <v>270</v>
      </c>
      <c r="AL209" s="2" t="s">
        <v>271</v>
      </c>
      <c r="AM209" s="2" t="s">
        <v>382</v>
      </c>
    </row>
    <row r="210">
      <c r="A210" s="2" t="s">
        <v>1465</v>
      </c>
      <c r="B210" s="2" t="s">
        <v>40</v>
      </c>
      <c r="C210" s="2" t="s">
        <v>40</v>
      </c>
      <c r="D210" s="2" t="s">
        <v>294</v>
      </c>
      <c r="E210" s="7" t="s">
        <v>2760</v>
      </c>
      <c r="F210" s="8" t="str">
        <f>IFERROR(__xludf.DUMMYFUNCTION("REGEXEXTRACT(E210, ""(?:[0-9]{1,2}/){2}([0-9]{4})"")
"),"2015")</f>
        <v>2015</v>
      </c>
      <c r="G210" s="2">
        <v>43342.0</v>
      </c>
      <c r="H210" s="2">
        <v>19701.0</v>
      </c>
      <c r="I210" s="2" t="s">
        <v>190</v>
      </c>
      <c r="J210" s="2" t="s">
        <v>43</v>
      </c>
      <c r="K210" s="2" t="s">
        <v>1416</v>
      </c>
      <c r="L210" s="2" t="s">
        <v>192</v>
      </c>
      <c r="M210" s="2" t="s">
        <v>1466</v>
      </c>
      <c r="N210" s="2" t="s">
        <v>1467</v>
      </c>
      <c r="O210" s="2" t="s">
        <v>1326</v>
      </c>
      <c r="P210" s="2">
        <v>7728.0</v>
      </c>
      <c r="Q210" s="2">
        <v>1.0</v>
      </c>
      <c r="R210" s="2" t="s">
        <v>1468</v>
      </c>
      <c r="S210" s="2">
        <v>4500.0</v>
      </c>
      <c r="T210" s="2">
        <v>21.0</v>
      </c>
      <c r="U210" s="2" t="s">
        <v>84</v>
      </c>
      <c r="V210" s="2">
        <v>0.0</v>
      </c>
      <c r="W210" s="2" t="s">
        <v>85</v>
      </c>
      <c r="X210" s="2" t="s">
        <v>1469</v>
      </c>
      <c r="Y210" s="2" t="s">
        <v>50</v>
      </c>
      <c r="Z210" s="2" t="s">
        <v>50</v>
      </c>
      <c r="AA210" s="2" t="s">
        <v>1470</v>
      </c>
      <c r="AB210" s="2" t="s">
        <v>1471</v>
      </c>
      <c r="AC210" s="2" t="s">
        <v>89</v>
      </c>
      <c r="AD210" s="2" t="s">
        <v>50</v>
      </c>
      <c r="AE210" s="2" t="s">
        <v>90</v>
      </c>
      <c r="AF210" s="2" t="s">
        <v>91</v>
      </c>
      <c r="AG210" s="2" t="s">
        <v>92</v>
      </c>
      <c r="AH210" s="2" t="s">
        <v>50</v>
      </c>
      <c r="AI210" s="2" t="s">
        <v>50</v>
      </c>
      <c r="AJ210" s="2" t="s">
        <v>50</v>
      </c>
      <c r="AK210" s="2" t="s">
        <v>270</v>
      </c>
      <c r="AL210" s="2" t="s">
        <v>271</v>
      </c>
      <c r="AM210" s="2" t="s">
        <v>382</v>
      </c>
    </row>
    <row r="211">
      <c r="A211" s="2" t="s">
        <v>1472</v>
      </c>
      <c r="B211" s="2" t="s">
        <v>40</v>
      </c>
      <c r="C211" s="2" t="s">
        <v>40</v>
      </c>
      <c r="D211" s="2" t="s">
        <v>1447</v>
      </c>
      <c r="E211" s="7" t="s">
        <v>2761</v>
      </c>
      <c r="F211" s="8" t="str">
        <f>IFERROR(__xludf.DUMMYFUNCTION("REGEXEXTRACT(E211, ""(?:[0-9]{1,2}/){2}([0-9]{4})"")
"),"2015")</f>
        <v>2015</v>
      </c>
      <c r="G211" s="2">
        <v>16840.0</v>
      </c>
      <c r="H211" s="2">
        <v>7655.0</v>
      </c>
      <c r="I211" s="2" t="s">
        <v>190</v>
      </c>
      <c r="J211" s="2" t="s">
        <v>43</v>
      </c>
      <c r="K211" s="2" t="s">
        <v>1473</v>
      </c>
      <c r="L211" s="2" t="s">
        <v>192</v>
      </c>
      <c r="M211" s="2" t="s">
        <v>1474</v>
      </c>
      <c r="N211" s="2" t="s">
        <v>1450</v>
      </c>
      <c r="O211" s="2" t="s">
        <v>1451</v>
      </c>
      <c r="P211" s="2">
        <v>7728.0</v>
      </c>
      <c r="Q211" s="2">
        <v>1.0</v>
      </c>
      <c r="R211" s="2" t="s">
        <v>1475</v>
      </c>
      <c r="S211" s="2">
        <v>2200.0</v>
      </c>
      <c r="T211" s="2">
        <v>875.0</v>
      </c>
      <c r="U211" s="2" t="s">
        <v>84</v>
      </c>
      <c r="V211" s="2">
        <v>0.0</v>
      </c>
      <c r="W211" s="2" t="s">
        <v>85</v>
      </c>
      <c r="X211" s="2" t="s">
        <v>1476</v>
      </c>
      <c r="Y211" s="2" t="s">
        <v>50</v>
      </c>
      <c r="Z211" s="2" t="s">
        <v>50</v>
      </c>
      <c r="AA211" s="2" t="s">
        <v>1190</v>
      </c>
      <c r="AB211" s="2" t="s">
        <v>1477</v>
      </c>
      <c r="AC211" s="2" t="s">
        <v>110</v>
      </c>
      <c r="AD211" s="2" t="s">
        <v>50</v>
      </c>
      <c r="AE211" s="2" t="s">
        <v>90</v>
      </c>
      <c r="AF211" s="2" t="s">
        <v>91</v>
      </c>
      <c r="AG211" s="2" t="s">
        <v>92</v>
      </c>
      <c r="AH211" s="2" t="s">
        <v>50</v>
      </c>
      <c r="AI211" s="2" t="s">
        <v>50</v>
      </c>
      <c r="AJ211" s="2" t="s">
        <v>50</v>
      </c>
      <c r="AK211" s="2" t="s">
        <v>1456</v>
      </c>
      <c r="AL211" s="2" t="s">
        <v>1457</v>
      </c>
      <c r="AM211" s="2" t="s">
        <v>382</v>
      </c>
    </row>
    <row r="212">
      <c r="A212" s="2" t="s">
        <v>1478</v>
      </c>
      <c r="B212" s="2" t="s">
        <v>40</v>
      </c>
      <c r="C212" s="2" t="s">
        <v>40</v>
      </c>
      <c r="D212" s="2" t="s">
        <v>294</v>
      </c>
      <c r="E212" s="7" t="s">
        <v>2761</v>
      </c>
      <c r="F212" s="8" t="str">
        <f>IFERROR(__xludf.DUMMYFUNCTION("REGEXEXTRACT(E212, ""(?:[0-9]{1,2}/){2}([0-9]{4})"")
"),"2015")</f>
        <v>2015</v>
      </c>
      <c r="G212" s="2">
        <v>23910.0</v>
      </c>
      <c r="H212" s="2">
        <v>10868.0</v>
      </c>
      <c r="I212" s="2" t="s">
        <v>190</v>
      </c>
      <c r="J212" s="2" t="s">
        <v>43</v>
      </c>
      <c r="K212" s="2" t="s">
        <v>1473</v>
      </c>
      <c r="L212" s="2" t="s">
        <v>192</v>
      </c>
      <c r="M212" s="2" t="s">
        <v>1479</v>
      </c>
      <c r="N212" s="2" t="s">
        <v>1467</v>
      </c>
      <c r="O212" s="2" t="s">
        <v>1326</v>
      </c>
      <c r="P212" s="2">
        <v>7728.0</v>
      </c>
      <c r="Q212" s="2">
        <v>1.0</v>
      </c>
      <c r="R212" s="2" t="s">
        <v>1480</v>
      </c>
      <c r="S212" s="2">
        <v>4500.0</v>
      </c>
      <c r="T212" s="2">
        <v>132.0</v>
      </c>
      <c r="U212" s="2" t="s">
        <v>84</v>
      </c>
      <c r="V212" s="2">
        <v>0.0</v>
      </c>
      <c r="W212" s="2" t="s">
        <v>85</v>
      </c>
      <c r="X212" s="2" t="s">
        <v>1481</v>
      </c>
      <c r="Y212" s="2" t="s">
        <v>50</v>
      </c>
      <c r="Z212" s="2" t="s">
        <v>50</v>
      </c>
      <c r="AA212" s="2" t="s">
        <v>1190</v>
      </c>
      <c r="AB212" s="2" t="s">
        <v>1482</v>
      </c>
      <c r="AC212" s="2" t="s">
        <v>110</v>
      </c>
      <c r="AD212" s="2" t="s">
        <v>50</v>
      </c>
      <c r="AE212" s="2" t="s">
        <v>90</v>
      </c>
      <c r="AF212" s="2" t="s">
        <v>91</v>
      </c>
      <c r="AG212" s="2" t="s">
        <v>92</v>
      </c>
      <c r="AH212" s="2" t="s">
        <v>50</v>
      </c>
      <c r="AI212" s="2" t="s">
        <v>50</v>
      </c>
      <c r="AJ212" s="2" t="s">
        <v>50</v>
      </c>
      <c r="AK212" s="2" t="s">
        <v>270</v>
      </c>
      <c r="AL212" s="2" t="s">
        <v>271</v>
      </c>
      <c r="AM212" s="2" t="s">
        <v>382</v>
      </c>
    </row>
    <row r="213">
      <c r="A213" s="2" t="s">
        <v>1483</v>
      </c>
      <c r="B213" s="2" t="s">
        <v>40</v>
      </c>
      <c r="C213" s="2" t="s">
        <v>40</v>
      </c>
      <c r="D213" s="2" t="s">
        <v>294</v>
      </c>
      <c r="E213" s="7" t="s">
        <v>2761</v>
      </c>
      <c r="F213" s="8" t="str">
        <f>IFERROR(__xludf.DUMMYFUNCTION("REGEXEXTRACT(E213, ""(?:[0-9]{1,2}/){2}([0-9]{4})"")
"),"2015")</f>
        <v>2015</v>
      </c>
      <c r="G213" s="2">
        <v>19440.0</v>
      </c>
      <c r="H213" s="2">
        <v>8836.0</v>
      </c>
      <c r="I213" s="2" t="s">
        <v>190</v>
      </c>
      <c r="J213" s="2" t="s">
        <v>43</v>
      </c>
      <c r="K213" s="2" t="s">
        <v>1473</v>
      </c>
      <c r="L213" s="2" t="s">
        <v>192</v>
      </c>
      <c r="M213" s="2" t="s">
        <v>1484</v>
      </c>
      <c r="N213" s="2" t="s">
        <v>1467</v>
      </c>
      <c r="O213" s="2" t="s">
        <v>1326</v>
      </c>
      <c r="P213" s="2">
        <v>7728.0</v>
      </c>
      <c r="Q213" s="2">
        <v>1.0</v>
      </c>
      <c r="R213" s="2" t="s">
        <v>1485</v>
      </c>
      <c r="S213" s="2">
        <v>4500.0</v>
      </c>
      <c r="T213" s="2">
        <v>22.0</v>
      </c>
      <c r="U213" s="2" t="s">
        <v>84</v>
      </c>
      <c r="V213" s="2">
        <v>0.0</v>
      </c>
      <c r="W213" s="2" t="s">
        <v>85</v>
      </c>
      <c r="X213" s="2" t="s">
        <v>1486</v>
      </c>
      <c r="Y213" s="2" t="s">
        <v>50</v>
      </c>
      <c r="Z213" s="2" t="s">
        <v>50</v>
      </c>
      <c r="AA213" s="2" t="s">
        <v>1190</v>
      </c>
      <c r="AB213" s="2" t="s">
        <v>1487</v>
      </c>
      <c r="AC213" s="2" t="s">
        <v>110</v>
      </c>
      <c r="AD213" s="2" t="s">
        <v>50</v>
      </c>
      <c r="AE213" s="2" t="s">
        <v>90</v>
      </c>
      <c r="AF213" s="2" t="s">
        <v>91</v>
      </c>
      <c r="AG213" s="2" t="s">
        <v>92</v>
      </c>
      <c r="AH213" s="2" t="s">
        <v>50</v>
      </c>
      <c r="AI213" s="2" t="s">
        <v>50</v>
      </c>
      <c r="AJ213" s="2" t="s">
        <v>50</v>
      </c>
      <c r="AK213" s="2" t="s">
        <v>270</v>
      </c>
      <c r="AL213" s="2" t="s">
        <v>271</v>
      </c>
      <c r="AM213" s="2" t="s">
        <v>382</v>
      </c>
    </row>
    <row r="214">
      <c r="A214" s="2" t="s">
        <v>1488</v>
      </c>
      <c r="B214" s="2" t="s">
        <v>40</v>
      </c>
      <c r="C214" s="2" t="s">
        <v>40</v>
      </c>
      <c r="D214" s="2" t="s">
        <v>294</v>
      </c>
      <c r="E214" s="7" t="s">
        <v>2762</v>
      </c>
      <c r="F214" s="8" t="str">
        <f>IFERROR(__xludf.DUMMYFUNCTION("REGEXEXTRACT(E214, ""(?:[0-9]{1,2}/){2}([0-9]{4})"")
"),"2015")</f>
        <v>2015</v>
      </c>
      <c r="G214" s="2">
        <v>19770.0</v>
      </c>
      <c r="H214" s="2">
        <v>8986.0</v>
      </c>
      <c r="I214" s="2" t="s">
        <v>190</v>
      </c>
      <c r="J214" s="2" t="s">
        <v>43</v>
      </c>
      <c r="K214" s="2" t="s">
        <v>319</v>
      </c>
      <c r="L214" s="2" t="s">
        <v>192</v>
      </c>
      <c r="M214" s="2" t="s">
        <v>1489</v>
      </c>
      <c r="N214" s="2" t="s">
        <v>1490</v>
      </c>
      <c r="O214" s="2" t="s">
        <v>1326</v>
      </c>
      <c r="P214" s="2">
        <v>7728.0</v>
      </c>
      <c r="Q214" s="2">
        <v>1.0</v>
      </c>
      <c r="R214" s="2" t="s">
        <v>1491</v>
      </c>
      <c r="S214" s="2">
        <v>4500.0</v>
      </c>
      <c r="T214" s="2">
        <v>29.0</v>
      </c>
      <c r="U214" s="2" t="s">
        <v>84</v>
      </c>
      <c r="V214" s="2">
        <v>0.0</v>
      </c>
      <c r="W214" s="2" t="s">
        <v>85</v>
      </c>
      <c r="X214" s="2" t="s">
        <v>1492</v>
      </c>
      <c r="Y214" s="2" t="s">
        <v>50</v>
      </c>
      <c r="Z214" s="2" t="s">
        <v>50</v>
      </c>
      <c r="AA214" s="2" t="s">
        <v>1143</v>
      </c>
      <c r="AB214" s="2" t="s">
        <v>1493</v>
      </c>
      <c r="AC214" s="2" t="s">
        <v>1265</v>
      </c>
      <c r="AD214" s="2" t="s">
        <v>50</v>
      </c>
      <c r="AE214" s="2" t="s">
        <v>90</v>
      </c>
      <c r="AF214" s="2" t="s">
        <v>91</v>
      </c>
      <c r="AG214" s="2" t="s">
        <v>92</v>
      </c>
      <c r="AH214" s="2" t="s">
        <v>50</v>
      </c>
      <c r="AI214" s="2" t="s">
        <v>50</v>
      </c>
      <c r="AJ214" s="2" t="s">
        <v>50</v>
      </c>
      <c r="AK214" s="2" t="s">
        <v>270</v>
      </c>
      <c r="AL214" s="2" t="s">
        <v>271</v>
      </c>
      <c r="AM214" s="2" t="s">
        <v>382</v>
      </c>
    </row>
    <row r="215">
      <c r="A215" s="2" t="s">
        <v>1494</v>
      </c>
      <c r="B215" s="2" t="s">
        <v>40</v>
      </c>
      <c r="C215" s="2" t="s">
        <v>40</v>
      </c>
      <c r="D215" s="2" t="s">
        <v>452</v>
      </c>
      <c r="E215" s="7" t="s">
        <v>2763</v>
      </c>
      <c r="F215" s="8" t="str">
        <f>IFERROR(__xludf.DUMMYFUNCTION("REGEXEXTRACT(E215, ""(?:[0-9]{1,2}/){2}([0-9]{4})"")
"),"2015")</f>
        <v>2015</v>
      </c>
      <c r="G215" s="2">
        <v>108783.0</v>
      </c>
      <c r="H215" s="2">
        <v>49447.0</v>
      </c>
      <c r="I215" s="2" t="s">
        <v>207</v>
      </c>
      <c r="J215" s="2" t="s">
        <v>913</v>
      </c>
      <c r="K215" s="2" t="s">
        <v>1495</v>
      </c>
      <c r="L215" s="2" t="s">
        <v>209</v>
      </c>
      <c r="M215" s="2" t="s">
        <v>1496</v>
      </c>
      <c r="N215" s="2" t="s">
        <v>1373</v>
      </c>
      <c r="O215" s="2" t="s">
        <v>1497</v>
      </c>
      <c r="P215" s="2">
        <v>7728.0</v>
      </c>
      <c r="Q215" s="2">
        <v>1.0</v>
      </c>
      <c r="R215" s="2" t="s">
        <v>378</v>
      </c>
      <c r="S215" s="2" t="s">
        <v>50</v>
      </c>
      <c r="T215" s="2">
        <v>18.0</v>
      </c>
      <c r="U215" s="2" t="s">
        <v>84</v>
      </c>
      <c r="V215" s="2">
        <v>0.0</v>
      </c>
      <c r="W215" s="2" t="s">
        <v>50</v>
      </c>
      <c r="X215" s="2" t="s">
        <v>1498</v>
      </c>
      <c r="Y215" s="2" t="s">
        <v>50</v>
      </c>
      <c r="Z215" s="2" t="s">
        <v>50</v>
      </c>
      <c r="AA215" s="2" t="s">
        <v>1499</v>
      </c>
      <c r="AB215" s="2" t="s">
        <v>50</v>
      </c>
      <c r="AC215" s="2" t="s">
        <v>1500</v>
      </c>
      <c r="AD215" s="2" t="s">
        <v>50</v>
      </c>
      <c r="AE215" s="2" t="s">
        <v>1220</v>
      </c>
      <c r="AF215" s="2" t="s">
        <v>1221</v>
      </c>
      <c r="AG215" s="2" t="s">
        <v>1222</v>
      </c>
      <c r="AH215" s="2" t="s">
        <v>50</v>
      </c>
      <c r="AI215" s="2">
        <v>2100.0</v>
      </c>
      <c r="AJ215" s="2" t="s">
        <v>1223</v>
      </c>
      <c r="AK215" s="2" t="s">
        <v>40</v>
      </c>
      <c r="AL215" s="2" t="s">
        <v>1373</v>
      </c>
      <c r="AM215" s="2" t="s">
        <v>1224</v>
      </c>
    </row>
    <row r="216">
      <c r="A216" s="2" t="s">
        <v>1501</v>
      </c>
      <c r="B216" s="2" t="s">
        <v>40</v>
      </c>
      <c r="C216" s="2" t="s">
        <v>40</v>
      </c>
      <c r="D216" s="2" t="s">
        <v>653</v>
      </c>
      <c r="E216" s="7" t="s">
        <v>2764</v>
      </c>
      <c r="F216" s="8" t="str">
        <f>IFERROR(__xludf.DUMMYFUNCTION("REGEXEXTRACT(E216, ""(?:[0-9]{1,2}/){2}([0-9]{4})"")
"),"2015")</f>
        <v>2015</v>
      </c>
      <c r="G216" s="2">
        <v>17670.0</v>
      </c>
      <c r="H216" s="2">
        <v>8032.0</v>
      </c>
      <c r="I216" s="2" t="s">
        <v>190</v>
      </c>
      <c r="J216" s="2" t="s">
        <v>43</v>
      </c>
      <c r="K216" s="2" t="s">
        <v>1406</v>
      </c>
      <c r="L216" s="2" t="s">
        <v>192</v>
      </c>
      <c r="M216" s="2" t="s">
        <v>1384</v>
      </c>
      <c r="N216" s="2" t="s">
        <v>1459</v>
      </c>
      <c r="O216" s="2" t="s">
        <v>1386</v>
      </c>
      <c r="P216" s="2">
        <v>7728.0</v>
      </c>
      <c r="Q216" s="2">
        <v>1.0</v>
      </c>
      <c r="R216" s="2" t="s">
        <v>1502</v>
      </c>
      <c r="S216" s="2">
        <v>4200.0</v>
      </c>
      <c r="T216" s="2">
        <v>34.0</v>
      </c>
      <c r="U216" s="2" t="s">
        <v>84</v>
      </c>
      <c r="V216" s="2">
        <v>0.0</v>
      </c>
      <c r="W216" s="2" t="s">
        <v>85</v>
      </c>
      <c r="X216" s="2" t="s">
        <v>1503</v>
      </c>
      <c r="Y216" s="2" t="s">
        <v>50</v>
      </c>
      <c r="Z216" s="2" t="s">
        <v>50</v>
      </c>
      <c r="AA216" s="2" t="s">
        <v>1504</v>
      </c>
      <c r="AB216" s="2" t="s">
        <v>1505</v>
      </c>
      <c r="AC216" s="2" t="s">
        <v>89</v>
      </c>
      <c r="AD216" s="2" t="s">
        <v>50</v>
      </c>
      <c r="AE216" s="2" t="s">
        <v>90</v>
      </c>
      <c r="AF216" s="2" t="s">
        <v>91</v>
      </c>
      <c r="AG216" s="2" t="s">
        <v>92</v>
      </c>
      <c r="AH216" s="2" t="s">
        <v>50</v>
      </c>
      <c r="AI216" s="2" t="s">
        <v>50</v>
      </c>
      <c r="AJ216" s="2" t="s">
        <v>50</v>
      </c>
      <c r="AK216" s="2" t="s">
        <v>270</v>
      </c>
      <c r="AL216" s="2" t="s">
        <v>271</v>
      </c>
      <c r="AM216" s="2" t="s">
        <v>382</v>
      </c>
    </row>
    <row r="217">
      <c r="A217" s="2" t="s">
        <v>1506</v>
      </c>
      <c r="B217" s="2" t="s">
        <v>40</v>
      </c>
      <c r="C217" s="2" t="s">
        <v>40</v>
      </c>
      <c r="D217" s="2" t="s">
        <v>1447</v>
      </c>
      <c r="E217" s="7" t="s">
        <v>2765</v>
      </c>
      <c r="F217" s="8" t="str">
        <f>IFERROR(__xludf.DUMMYFUNCTION("REGEXEXTRACT(E217, ""(?:[0-9]{1,2}/){2}([0-9]{4})"")
"),"2015")</f>
        <v>2015</v>
      </c>
      <c r="G217" s="2">
        <v>18300.0</v>
      </c>
      <c r="H217" s="2">
        <v>8318.0</v>
      </c>
      <c r="I217" s="2" t="s">
        <v>190</v>
      </c>
      <c r="J217" s="2" t="s">
        <v>43</v>
      </c>
      <c r="K217" s="2" t="s">
        <v>1359</v>
      </c>
      <c r="L217" s="2" t="s">
        <v>192</v>
      </c>
      <c r="M217" s="2" t="s">
        <v>1507</v>
      </c>
      <c r="N217" s="2" t="s">
        <v>1508</v>
      </c>
      <c r="O217" s="2" t="s">
        <v>1451</v>
      </c>
      <c r="P217" s="2">
        <v>7728.0</v>
      </c>
      <c r="Q217" s="2">
        <v>1.0</v>
      </c>
      <c r="R217" s="2" t="s">
        <v>1509</v>
      </c>
      <c r="S217" s="2">
        <v>4500.0</v>
      </c>
      <c r="T217" s="2">
        <v>21.0</v>
      </c>
      <c r="U217" s="2" t="s">
        <v>84</v>
      </c>
      <c r="V217" s="2">
        <v>0.0</v>
      </c>
      <c r="W217" s="2" t="s">
        <v>85</v>
      </c>
      <c r="X217" s="2" t="s">
        <v>1510</v>
      </c>
      <c r="Y217" s="2" t="s">
        <v>50</v>
      </c>
      <c r="Z217" s="2" t="s">
        <v>50</v>
      </c>
      <c r="AA217" s="2" t="s">
        <v>1143</v>
      </c>
      <c r="AB217" s="2" t="s">
        <v>1511</v>
      </c>
      <c r="AC217" s="2" t="s">
        <v>110</v>
      </c>
      <c r="AD217" s="2" t="s">
        <v>50</v>
      </c>
      <c r="AE217" s="2" t="s">
        <v>90</v>
      </c>
      <c r="AF217" s="2" t="s">
        <v>91</v>
      </c>
      <c r="AG217" s="2" t="s">
        <v>92</v>
      </c>
      <c r="AH217" s="2" t="s">
        <v>50</v>
      </c>
      <c r="AI217" s="2" t="s">
        <v>50</v>
      </c>
      <c r="AJ217" s="2" t="s">
        <v>50</v>
      </c>
      <c r="AK217" s="2" t="s">
        <v>1456</v>
      </c>
      <c r="AL217" s="2" t="s">
        <v>1512</v>
      </c>
      <c r="AM217" s="2" t="s">
        <v>382</v>
      </c>
    </row>
    <row r="218">
      <c r="A218" s="2" t="s">
        <v>1513</v>
      </c>
      <c r="B218" s="2" t="s">
        <v>40</v>
      </c>
      <c r="C218" s="2" t="s">
        <v>40</v>
      </c>
      <c r="D218" s="2" t="s">
        <v>1447</v>
      </c>
      <c r="E218" s="7" t="s">
        <v>2766</v>
      </c>
      <c r="F218" s="8" t="str">
        <f>IFERROR(__xludf.DUMMYFUNCTION("REGEXEXTRACT(E218, ""(?:[0-9]{1,2}/){2}([0-9]{4})"")
"),"2015")</f>
        <v>2015</v>
      </c>
      <c r="G218" s="2">
        <v>19100.0</v>
      </c>
      <c r="H218" s="2">
        <v>8682.0</v>
      </c>
      <c r="I218" s="2" t="s">
        <v>190</v>
      </c>
      <c r="J218" s="2" t="s">
        <v>43</v>
      </c>
      <c r="K218" s="2" t="s">
        <v>1416</v>
      </c>
      <c r="L218" s="2" t="s">
        <v>192</v>
      </c>
      <c r="M218" s="2" t="s">
        <v>1514</v>
      </c>
      <c r="N218" s="2" t="s">
        <v>1508</v>
      </c>
      <c r="O218" s="2" t="s">
        <v>1451</v>
      </c>
      <c r="P218" s="2">
        <v>7728.0</v>
      </c>
      <c r="Q218" s="2">
        <v>1.0</v>
      </c>
      <c r="R218" s="2" t="s">
        <v>1515</v>
      </c>
      <c r="S218" s="2">
        <v>4500.0</v>
      </c>
      <c r="T218" s="2">
        <v>772.0</v>
      </c>
      <c r="U218" s="2" t="s">
        <v>84</v>
      </c>
      <c r="V218" s="2">
        <v>0.0</v>
      </c>
      <c r="W218" s="2" t="s">
        <v>85</v>
      </c>
      <c r="X218" s="2" t="s">
        <v>1516</v>
      </c>
      <c r="Y218" s="2" t="s">
        <v>50</v>
      </c>
      <c r="Z218" s="2" t="s">
        <v>50</v>
      </c>
      <c r="AA218" s="2" t="s">
        <v>1263</v>
      </c>
      <c r="AB218" s="2" t="s">
        <v>1517</v>
      </c>
      <c r="AC218" s="2" t="s">
        <v>89</v>
      </c>
      <c r="AD218" s="2" t="s">
        <v>50</v>
      </c>
      <c r="AE218" s="2" t="s">
        <v>90</v>
      </c>
      <c r="AF218" s="2" t="s">
        <v>91</v>
      </c>
      <c r="AG218" s="2" t="s">
        <v>92</v>
      </c>
      <c r="AH218" s="2" t="s">
        <v>50</v>
      </c>
      <c r="AI218" s="2" t="s">
        <v>50</v>
      </c>
      <c r="AJ218" s="2" t="s">
        <v>50</v>
      </c>
      <c r="AK218" s="2" t="s">
        <v>1456</v>
      </c>
      <c r="AL218" s="2" t="s">
        <v>1518</v>
      </c>
      <c r="AM218" s="2" t="s">
        <v>382</v>
      </c>
    </row>
    <row r="219">
      <c r="A219" s="2" t="s">
        <v>1472</v>
      </c>
      <c r="B219" s="2" t="s">
        <v>40</v>
      </c>
      <c r="C219" s="2" t="s">
        <v>40</v>
      </c>
      <c r="D219" s="2" t="s">
        <v>1519</v>
      </c>
      <c r="E219" s="7" t="s">
        <v>2767</v>
      </c>
      <c r="F219" s="8" t="str">
        <f>IFERROR(__xludf.DUMMYFUNCTION("REGEXEXTRACT(E219, ""(?:[0-9]{1,2}/){2}([0-9]{4})"")
"),"2015")</f>
        <v>2015</v>
      </c>
      <c r="G219" s="2">
        <v>18170.0</v>
      </c>
      <c r="H219" s="2">
        <v>8259.0</v>
      </c>
      <c r="I219" s="2" t="s">
        <v>190</v>
      </c>
      <c r="J219" s="2" t="s">
        <v>43</v>
      </c>
      <c r="K219" s="2" t="s">
        <v>1259</v>
      </c>
      <c r="L219" s="2" t="s">
        <v>192</v>
      </c>
      <c r="M219" s="2" t="s">
        <v>1474</v>
      </c>
      <c r="N219" s="2" t="s">
        <v>1520</v>
      </c>
      <c r="O219" s="2" t="s">
        <v>1521</v>
      </c>
      <c r="P219" s="2">
        <v>7728.0</v>
      </c>
      <c r="Q219" s="2">
        <v>1.0</v>
      </c>
      <c r="R219" s="2" t="s">
        <v>1522</v>
      </c>
      <c r="S219" s="2">
        <v>2200.0</v>
      </c>
      <c r="T219" s="2">
        <v>900.0</v>
      </c>
      <c r="U219" s="2" t="s">
        <v>84</v>
      </c>
      <c r="V219" s="2">
        <v>0.0</v>
      </c>
      <c r="W219" s="2" t="s">
        <v>85</v>
      </c>
      <c r="X219" s="2" t="s">
        <v>1523</v>
      </c>
      <c r="Y219" s="2" t="s">
        <v>50</v>
      </c>
      <c r="Z219" s="2" t="s">
        <v>50</v>
      </c>
      <c r="AA219" s="2" t="s">
        <v>1504</v>
      </c>
      <c r="AB219" s="2" t="s">
        <v>1524</v>
      </c>
      <c r="AC219" s="2" t="s">
        <v>1265</v>
      </c>
      <c r="AD219" s="2" t="s">
        <v>50</v>
      </c>
      <c r="AE219" s="2" t="s">
        <v>90</v>
      </c>
      <c r="AF219" s="2" t="s">
        <v>91</v>
      </c>
      <c r="AG219" s="2" t="s">
        <v>92</v>
      </c>
      <c r="AH219" s="2" t="s">
        <v>50</v>
      </c>
      <c r="AI219" s="2" t="s">
        <v>50</v>
      </c>
      <c r="AJ219" s="2" t="s">
        <v>50</v>
      </c>
      <c r="AK219" s="2" t="s">
        <v>1456</v>
      </c>
      <c r="AL219" s="2" t="s">
        <v>1525</v>
      </c>
      <c r="AM219" s="2" t="s">
        <v>382</v>
      </c>
    </row>
    <row r="220">
      <c r="A220" s="2" t="s">
        <v>1526</v>
      </c>
      <c r="B220" s="2" t="s">
        <v>40</v>
      </c>
      <c r="C220" s="2" t="s">
        <v>40</v>
      </c>
      <c r="D220" s="2" t="s">
        <v>294</v>
      </c>
      <c r="E220" s="7" t="s">
        <v>2768</v>
      </c>
      <c r="F220" s="8" t="str">
        <f>IFERROR(__xludf.DUMMYFUNCTION("REGEXEXTRACT(E220, ""(?:[0-9]{1,2}/){2}([0-9]{4})"")
"),"2015")</f>
        <v>2015</v>
      </c>
      <c r="G220" s="2">
        <v>19730.0</v>
      </c>
      <c r="H220" s="2">
        <v>8968.0</v>
      </c>
      <c r="I220" s="2" t="s">
        <v>190</v>
      </c>
      <c r="J220" s="2" t="s">
        <v>43</v>
      </c>
      <c r="K220" s="2" t="s">
        <v>1406</v>
      </c>
      <c r="L220" s="2" t="s">
        <v>192</v>
      </c>
      <c r="M220" s="2" t="s">
        <v>1527</v>
      </c>
      <c r="N220" s="2" t="s">
        <v>1528</v>
      </c>
      <c r="O220" s="2" t="s">
        <v>1326</v>
      </c>
      <c r="P220" s="2">
        <v>7728.0</v>
      </c>
      <c r="Q220" s="2">
        <v>1.0</v>
      </c>
      <c r="R220" s="2" t="s">
        <v>1529</v>
      </c>
      <c r="S220" s="2">
        <v>4500.0</v>
      </c>
      <c r="T220" s="2">
        <v>70.0</v>
      </c>
      <c r="U220" s="2" t="s">
        <v>84</v>
      </c>
      <c r="V220" s="2">
        <v>0.0</v>
      </c>
      <c r="W220" s="2" t="s">
        <v>85</v>
      </c>
      <c r="X220" s="2" t="s">
        <v>1530</v>
      </c>
      <c r="Y220" s="2" t="s">
        <v>50</v>
      </c>
      <c r="Z220" s="2" t="s">
        <v>50</v>
      </c>
      <c r="AA220" s="2" t="s">
        <v>1531</v>
      </c>
      <c r="AB220" s="2" t="s">
        <v>1532</v>
      </c>
      <c r="AC220" s="2" t="s">
        <v>89</v>
      </c>
      <c r="AD220" s="2" t="s">
        <v>50</v>
      </c>
      <c r="AE220" s="2" t="s">
        <v>90</v>
      </c>
      <c r="AF220" s="2" t="s">
        <v>91</v>
      </c>
      <c r="AG220" s="2" t="s">
        <v>92</v>
      </c>
      <c r="AH220" s="2" t="s">
        <v>50</v>
      </c>
      <c r="AI220" s="2" t="s">
        <v>50</v>
      </c>
      <c r="AJ220" s="2" t="s">
        <v>50</v>
      </c>
      <c r="AK220" s="2" t="s">
        <v>270</v>
      </c>
      <c r="AL220" s="2" t="s">
        <v>271</v>
      </c>
      <c r="AM220" s="2" t="s">
        <v>382</v>
      </c>
    </row>
    <row r="221">
      <c r="A221" s="2" t="s">
        <v>1533</v>
      </c>
      <c r="B221" s="2" t="s">
        <v>636</v>
      </c>
      <c r="C221" s="2" t="s">
        <v>40</v>
      </c>
      <c r="D221" s="2" t="s">
        <v>294</v>
      </c>
      <c r="E221" s="7" t="s">
        <v>2769</v>
      </c>
      <c r="F221" s="8" t="str">
        <f>IFERROR(__xludf.DUMMYFUNCTION("REGEXEXTRACT(E221, ""(?:[0-9]{1,2}/){2}([0-9]{4})"")
"),"2015")</f>
        <v>2015</v>
      </c>
      <c r="G221" s="2">
        <v>20700.0</v>
      </c>
      <c r="H221" s="2">
        <v>9409.0</v>
      </c>
      <c r="I221" s="2" t="s">
        <v>190</v>
      </c>
      <c r="J221" s="2" t="s">
        <v>43</v>
      </c>
      <c r="K221" s="2" t="s">
        <v>1534</v>
      </c>
      <c r="L221" s="2" t="s">
        <v>192</v>
      </c>
      <c r="M221" s="2" t="s">
        <v>1535</v>
      </c>
      <c r="N221" s="2" t="s">
        <v>1490</v>
      </c>
      <c r="O221" s="2" t="s">
        <v>1326</v>
      </c>
      <c r="P221" s="2">
        <v>7728.0</v>
      </c>
      <c r="Q221" s="2">
        <v>1.0</v>
      </c>
      <c r="R221" s="2" t="s">
        <v>1536</v>
      </c>
      <c r="S221" s="2">
        <v>4500.0</v>
      </c>
      <c r="T221" s="2">
        <v>20.0</v>
      </c>
      <c r="U221" s="2" t="s">
        <v>84</v>
      </c>
      <c r="V221" s="2">
        <v>0.0</v>
      </c>
      <c r="W221" s="2" t="s">
        <v>85</v>
      </c>
      <c r="X221" s="2" t="s">
        <v>1537</v>
      </c>
      <c r="Y221" s="2" t="s">
        <v>50</v>
      </c>
      <c r="Z221" s="2" t="s">
        <v>50</v>
      </c>
      <c r="AA221" s="2" t="s">
        <v>1356</v>
      </c>
      <c r="AB221" s="2" t="s">
        <v>1538</v>
      </c>
      <c r="AC221" s="2" t="s">
        <v>89</v>
      </c>
      <c r="AD221" s="2" t="s">
        <v>50</v>
      </c>
      <c r="AE221" s="2" t="s">
        <v>90</v>
      </c>
      <c r="AF221" s="2" t="s">
        <v>91</v>
      </c>
      <c r="AG221" s="2" t="s">
        <v>92</v>
      </c>
      <c r="AH221" s="2" t="s">
        <v>50</v>
      </c>
      <c r="AI221" s="2" t="s">
        <v>50</v>
      </c>
      <c r="AJ221" s="2" t="s">
        <v>50</v>
      </c>
      <c r="AK221" s="2" t="s">
        <v>270</v>
      </c>
      <c r="AL221" s="2" t="s">
        <v>271</v>
      </c>
      <c r="AM221" s="2" t="s">
        <v>382</v>
      </c>
    </row>
    <row r="222">
      <c r="A222" s="2" t="s">
        <v>1539</v>
      </c>
      <c r="B222" s="2" t="s">
        <v>40</v>
      </c>
      <c r="C222" s="2" t="s">
        <v>40</v>
      </c>
      <c r="D222" s="2" t="s">
        <v>653</v>
      </c>
      <c r="E222" s="7" t="s">
        <v>2770</v>
      </c>
      <c r="F222" s="8" t="str">
        <f>IFERROR(__xludf.DUMMYFUNCTION("REGEXEXTRACT(E222, ""(?:[0-9]{1,2}/){2}([0-9]{4})"")
"),"2015")</f>
        <v>2015</v>
      </c>
      <c r="G222" s="2">
        <v>26190.0</v>
      </c>
      <c r="H222" s="2">
        <v>11905.0</v>
      </c>
      <c r="I222" s="2" t="s">
        <v>190</v>
      </c>
      <c r="J222" s="2" t="s">
        <v>43</v>
      </c>
      <c r="K222" s="2" t="s">
        <v>1267</v>
      </c>
      <c r="L222" s="2" t="s">
        <v>192</v>
      </c>
      <c r="M222" s="2" t="s">
        <v>1540</v>
      </c>
      <c r="N222" s="2" t="s">
        <v>1541</v>
      </c>
      <c r="O222" s="2" t="s">
        <v>1542</v>
      </c>
      <c r="P222" s="2">
        <v>7728.0</v>
      </c>
      <c r="Q222" s="2">
        <v>1.0</v>
      </c>
      <c r="R222" s="2" t="s">
        <v>1543</v>
      </c>
      <c r="S222" s="2">
        <v>4500.0</v>
      </c>
      <c r="T222" s="2">
        <v>54.0</v>
      </c>
      <c r="U222" s="2" t="s">
        <v>84</v>
      </c>
      <c r="V222" s="2">
        <v>0.0</v>
      </c>
      <c r="W222" s="2" t="s">
        <v>85</v>
      </c>
      <c r="X222" s="2" t="s">
        <v>1544</v>
      </c>
      <c r="Y222" s="2" t="s">
        <v>50</v>
      </c>
      <c r="Z222" s="2" t="s">
        <v>50</v>
      </c>
      <c r="AA222" s="2" t="s">
        <v>1545</v>
      </c>
      <c r="AB222" s="2" t="s">
        <v>1546</v>
      </c>
      <c r="AC222" s="2" t="s">
        <v>57</v>
      </c>
      <c r="AD222" s="2" t="s">
        <v>50</v>
      </c>
      <c r="AE222" s="2" t="s">
        <v>90</v>
      </c>
      <c r="AF222" s="2" t="s">
        <v>91</v>
      </c>
      <c r="AG222" s="2" t="s">
        <v>92</v>
      </c>
      <c r="AH222" s="2" t="s">
        <v>50</v>
      </c>
      <c r="AI222" s="2" t="s">
        <v>50</v>
      </c>
      <c r="AJ222" s="2" t="s">
        <v>50</v>
      </c>
      <c r="AK222" s="2" t="s">
        <v>270</v>
      </c>
      <c r="AL222" s="2" t="s">
        <v>271</v>
      </c>
      <c r="AM222" s="2" t="s">
        <v>382</v>
      </c>
    </row>
    <row r="223">
      <c r="A223" s="2" t="s">
        <v>1547</v>
      </c>
      <c r="B223" s="2" t="s">
        <v>40</v>
      </c>
      <c r="C223" s="2" t="s">
        <v>40</v>
      </c>
      <c r="D223" s="2" t="s">
        <v>653</v>
      </c>
      <c r="E223" s="7" t="s">
        <v>2771</v>
      </c>
      <c r="F223" s="8" t="str">
        <f>IFERROR(__xludf.DUMMYFUNCTION("REGEXEXTRACT(E223, ""(?:[0-9]{1,2}/){2}([0-9]{4})"")
"),"2015")</f>
        <v>2015</v>
      </c>
      <c r="G223" s="2">
        <v>16470.0</v>
      </c>
      <c r="H223" s="2">
        <v>7486.0</v>
      </c>
      <c r="I223" s="2" t="s">
        <v>190</v>
      </c>
      <c r="J223" s="2" t="s">
        <v>43</v>
      </c>
      <c r="K223" s="2" t="s">
        <v>1284</v>
      </c>
      <c r="L223" s="2" t="s">
        <v>192</v>
      </c>
      <c r="M223" s="2" t="s">
        <v>1540</v>
      </c>
      <c r="N223" s="2" t="s">
        <v>1467</v>
      </c>
      <c r="O223" s="2" t="s">
        <v>1160</v>
      </c>
      <c r="P223" s="2">
        <v>7728.0</v>
      </c>
      <c r="Q223" s="2">
        <v>1.0</v>
      </c>
      <c r="R223" s="2" t="s">
        <v>1548</v>
      </c>
      <c r="S223" s="2">
        <v>4500.0</v>
      </c>
      <c r="T223" s="2">
        <v>70.0</v>
      </c>
      <c r="U223" s="2" t="s">
        <v>84</v>
      </c>
      <c r="V223" s="2">
        <v>0.0</v>
      </c>
      <c r="W223" s="2" t="s">
        <v>85</v>
      </c>
      <c r="X223" s="2" t="s">
        <v>1549</v>
      </c>
      <c r="Y223" s="2" t="s">
        <v>50</v>
      </c>
      <c r="Z223" s="2" t="s">
        <v>50</v>
      </c>
      <c r="AA223" s="2" t="s">
        <v>1197</v>
      </c>
      <c r="AB223" s="2" t="s">
        <v>1550</v>
      </c>
      <c r="AC223" s="2" t="s">
        <v>1210</v>
      </c>
      <c r="AD223" s="2" t="s">
        <v>50</v>
      </c>
      <c r="AE223" s="2" t="s">
        <v>90</v>
      </c>
      <c r="AF223" s="2" t="s">
        <v>91</v>
      </c>
      <c r="AG223" s="2" t="s">
        <v>92</v>
      </c>
      <c r="AH223" s="2" t="s">
        <v>50</v>
      </c>
      <c r="AI223" s="2" t="s">
        <v>50</v>
      </c>
      <c r="AJ223" s="2" t="s">
        <v>50</v>
      </c>
      <c r="AK223" s="2" t="s">
        <v>270</v>
      </c>
      <c r="AL223" s="2" t="s">
        <v>271</v>
      </c>
      <c r="AM223" s="2" t="s">
        <v>382</v>
      </c>
    </row>
    <row r="224">
      <c r="A224" s="2" t="s">
        <v>1551</v>
      </c>
      <c r="B224" s="2" t="s">
        <v>636</v>
      </c>
      <c r="C224" s="2" t="s">
        <v>40</v>
      </c>
      <c r="D224" s="2" t="s">
        <v>294</v>
      </c>
      <c r="E224" s="7" t="s">
        <v>2771</v>
      </c>
      <c r="F224" s="8" t="str">
        <f>IFERROR(__xludf.DUMMYFUNCTION("REGEXEXTRACT(E224, ""(?:[0-9]{1,2}/){2}([0-9]{4})"")
"),"2015")</f>
        <v>2015</v>
      </c>
      <c r="G224" s="2">
        <v>20790.0</v>
      </c>
      <c r="H224" s="2">
        <v>9450.0</v>
      </c>
      <c r="I224" s="2" t="s">
        <v>190</v>
      </c>
      <c r="J224" s="2" t="s">
        <v>43</v>
      </c>
      <c r="K224" s="2" t="s">
        <v>1284</v>
      </c>
      <c r="L224" s="2" t="s">
        <v>192</v>
      </c>
      <c r="M224" s="2" t="s">
        <v>1552</v>
      </c>
      <c r="N224" s="2" t="s">
        <v>1490</v>
      </c>
      <c r="O224" s="2" t="s">
        <v>1553</v>
      </c>
      <c r="P224" s="2">
        <v>7728.0</v>
      </c>
      <c r="Q224" s="2">
        <v>1.0</v>
      </c>
      <c r="R224" s="2" t="s">
        <v>1554</v>
      </c>
      <c r="S224" s="2">
        <v>4500.0</v>
      </c>
      <c r="T224" s="2">
        <v>20.0</v>
      </c>
      <c r="U224" s="2" t="s">
        <v>84</v>
      </c>
      <c r="V224" s="2">
        <v>0.0</v>
      </c>
      <c r="W224" s="2" t="s">
        <v>85</v>
      </c>
      <c r="X224" s="2" t="s">
        <v>1555</v>
      </c>
      <c r="Y224" s="2" t="s">
        <v>50</v>
      </c>
      <c r="Z224" s="2" t="s">
        <v>50</v>
      </c>
      <c r="AA224" s="2" t="s">
        <v>1197</v>
      </c>
      <c r="AB224" s="2" t="s">
        <v>1556</v>
      </c>
      <c r="AC224" s="2" t="s">
        <v>1210</v>
      </c>
      <c r="AD224" s="2" t="s">
        <v>50</v>
      </c>
      <c r="AE224" s="2" t="s">
        <v>90</v>
      </c>
      <c r="AF224" s="2" t="s">
        <v>91</v>
      </c>
      <c r="AG224" s="2" t="s">
        <v>92</v>
      </c>
      <c r="AH224" s="2" t="s">
        <v>50</v>
      </c>
      <c r="AI224" s="2" t="s">
        <v>50</v>
      </c>
      <c r="AJ224" s="2" t="s">
        <v>50</v>
      </c>
      <c r="AK224" s="2" t="s">
        <v>270</v>
      </c>
      <c r="AL224" s="2" t="s">
        <v>271</v>
      </c>
      <c r="AM224" s="2" t="s">
        <v>382</v>
      </c>
    </row>
    <row r="225">
      <c r="A225" s="2" t="s">
        <v>1557</v>
      </c>
      <c r="B225" s="2" t="s">
        <v>1424</v>
      </c>
      <c r="C225" s="2" t="s">
        <v>40</v>
      </c>
      <c r="D225" s="2" t="s">
        <v>76</v>
      </c>
      <c r="E225" s="7" t="s">
        <v>2772</v>
      </c>
      <c r="F225" s="8" t="str">
        <f>IFERROR(__xludf.DUMMYFUNCTION("REGEXEXTRACT(E225, ""(?:[0-9]{1,2}/){2}([0-9]{4})"")
"),"2014")</f>
        <v>2014</v>
      </c>
      <c r="G225" s="2">
        <v>1386220.0</v>
      </c>
      <c r="H225" s="2">
        <v>630100.0</v>
      </c>
      <c r="I225" s="2" t="s">
        <v>491</v>
      </c>
      <c r="J225" s="2" t="s">
        <v>818</v>
      </c>
      <c r="K225" s="2" t="s">
        <v>1558</v>
      </c>
      <c r="L225" s="2" t="s">
        <v>375</v>
      </c>
      <c r="M225" s="2" t="s">
        <v>1559</v>
      </c>
      <c r="N225" s="2" t="s">
        <v>1428</v>
      </c>
      <c r="O225" s="2" t="s">
        <v>1429</v>
      </c>
      <c r="P225" s="2">
        <v>7728.0</v>
      </c>
      <c r="Q225" s="2">
        <v>1.0</v>
      </c>
      <c r="R225" s="2" t="s">
        <v>378</v>
      </c>
      <c r="S225" s="2" t="s">
        <v>50</v>
      </c>
      <c r="T225" s="2">
        <v>540.0</v>
      </c>
      <c r="U225" s="2" t="s">
        <v>84</v>
      </c>
      <c r="V225" s="2">
        <v>0.0</v>
      </c>
      <c r="W225" s="2" t="s">
        <v>50</v>
      </c>
      <c r="X225" s="2" t="s">
        <v>1560</v>
      </c>
      <c r="Y225" s="2" t="s">
        <v>50</v>
      </c>
      <c r="Z225" s="2" t="s">
        <v>50</v>
      </c>
      <c r="AA225" s="2">
        <v>217.0</v>
      </c>
      <c r="AB225" s="2" t="s">
        <v>50</v>
      </c>
      <c r="AC225" s="2" t="s">
        <v>1561</v>
      </c>
      <c r="AD225" s="2" t="s">
        <v>50</v>
      </c>
      <c r="AE225" s="2" t="s">
        <v>1432</v>
      </c>
      <c r="AF225" s="2" t="s">
        <v>1433</v>
      </c>
      <c r="AG225" s="2" t="s">
        <v>1434</v>
      </c>
      <c r="AH225" s="2" t="s">
        <v>50</v>
      </c>
      <c r="AI225" s="2">
        <v>97231.0</v>
      </c>
      <c r="AJ225" s="2" t="s">
        <v>1435</v>
      </c>
      <c r="AK225" s="2" t="s">
        <v>1424</v>
      </c>
      <c r="AL225" s="2" t="s">
        <v>1428</v>
      </c>
      <c r="AM225" s="2" t="s">
        <v>1562</v>
      </c>
    </row>
    <row r="226">
      <c r="A226" s="2" t="s">
        <v>1563</v>
      </c>
      <c r="B226" s="2" t="s">
        <v>1424</v>
      </c>
      <c r="C226" s="2" t="s">
        <v>40</v>
      </c>
      <c r="D226" s="2" t="s">
        <v>76</v>
      </c>
      <c r="E226" s="7" t="s">
        <v>2772</v>
      </c>
      <c r="F226" s="8" t="str">
        <f>IFERROR(__xludf.DUMMYFUNCTION("REGEXEXTRACT(E226, ""(?:[0-9]{1,2}/){2}([0-9]{4})"")
"),"2014")</f>
        <v>2014</v>
      </c>
      <c r="G226" s="2">
        <v>494017.0</v>
      </c>
      <c r="H226" s="2">
        <v>224553.0</v>
      </c>
      <c r="I226" s="2" t="s">
        <v>491</v>
      </c>
      <c r="J226" s="2" t="s">
        <v>818</v>
      </c>
      <c r="K226" s="2" t="s">
        <v>1558</v>
      </c>
      <c r="L226" s="2" t="s">
        <v>375</v>
      </c>
      <c r="M226" s="2" t="s">
        <v>1564</v>
      </c>
      <c r="N226" s="2" t="s">
        <v>1428</v>
      </c>
      <c r="O226" s="2" t="s">
        <v>1429</v>
      </c>
      <c r="P226" s="2">
        <v>7728.0</v>
      </c>
      <c r="Q226" s="2">
        <v>1.0</v>
      </c>
      <c r="R226" s="2" t="s">
        <v>378</v>
      </c>
      <c r="S226" s="2" t="s">
        <v>50</v>
      </c>
      <c r="T226" s="2">
        <v>204.0</v>
      </c>
      <c r="U226" s="2" t="s">
        <v>84</v>
      </c>
      <c r="V226" s="2">
        <v>0.0</v>
      </c>
      <c r="W226" s="2" t="s">
        <v>50</v>
      </c>
      <c r="X226" s="2" t="s">
        <v>1565</v>
      </c>
      <c r="Y226" s="2" t="s">
        <v>50</v>
      </c>
      <c r="Z226" s="2" t="s">
        <v>50</v>
      </c>
      <c r="AA226" s="2">
        <v>217.0</v>
      </c>
      <c r="AB226" s="2" t="s">
        <v>50</v>
      </c>
      <c r="AC226" s="2" t="s">
        <v>1561</v>
      </c>
      <c r="AD226" s="2" t="s">
        <v>50</v>
      </c>
      <c r="AE226" s="2" t="s">
        <v>1432</v>
      </c>
      <c r="AF226" s="2" t="s">
        <v>1433</v>
      </c>
      <c r="AG226" s="2" t="s">
        <v>1434</v>
      </c>
      <c r="AH226" s="2" t="s">
        <v>50</v>
      </c>
      <c r="AI226" s="2">
        <v>97231.0</v>
      </c>
      <c r="AJ226" s="2" t="s">
        <v>1435</v>
      </c>
      <c r="AK226" s="2" t="s">
        <v>1424</v>
      </c>
      <c r="AL226" s="2" t="s">
        <v>1428</v>
      </c>
      <c r="AM226" s="2" t="s">
        <v>1562</v>
      </c>
    </row>
    <row r="227">
      <c r="A227" s="2" t="s">
        <v>1566</v>
      </c>
      <c r="B227" s="2" t="s">
        <v>1424</v>
      </c>
      <c r="C227" s="2" t="s">
        <v>40</v>
      </c>
      <c r="D227" s="2" t="s">
        <v>1567</v>
      </c>
      <c r="E227" s="7" t="s">
        <v>2772</v>
      </c>
      <c r="F227" s="8" t="str">
        <f>IFERROR(__xludf.DUMMYFUNCTION("REGEXEXTRACT(E227, ""(?:[0-9]{1,2}/){2}([0-9]{4})"")
"),"2014")</f>
        <v>2014</v>
      </c>
      <c r="G227" s="2">
        <v>72541.0</v>
      </c>
      <c r="H227" s="2">
        <v>32973.0</v>
      </c>
      <c r="I227" s="2" t="s">
        <v>491</v>
      </c>
      <c r="J227" s="2" t="s">
        <v>818</v>
      </c>
      <c r="K227" s="2" t="s">
        <v>1558</v>
      </c>
      <c r="L227" s="2" t="s">
        <v>375</v>
      </c>
      <c r="M227" s="2" t="s">
        <v>1568</v>
      </c>
      <c r="N227" s="2" t="s">
        <v>1428</v>
      </c>
      <c r="O227" s="2" t="s">
        <v>1569</v>
      </c>
      <c r="P227" s="2">
        <v>7728.0</v>
      </c>
      <c r="Q227" s="2">
        <v>1.0</v>
      </c>
      <c r="R227" s="2" t="s">
        <v>378</v>
      </c>
      <c r="S227" s="2" t="s">
        <v>50</v>
      </c>
      <c r="T227" s="2">
        <v>29.0</v>
      </c>
      <c r="U227" s="2" t="s">
        <v>84</v>
      </c>
      <c r="V227" s="2">
        <v>0.0</v>
      </c>
      <c r="W227" s="2" t="s">
        <v>50</v>
      </c>
      <c r="X227" s="2" t="s">
        <v>1570</v>
      </c>
      <c r="Y227" s="2" t="s">
        <v>50</v>
      </c>
      <c r="Z227" s="2" t="s">
        <v>50</v>
      </c>
      <c r="AA227" s="2">
        <v>217.0</v>
      </c>
      <c r="AB227" s="2" t="s">
        <v>50</v>
      </c>
      <c r="AC227" s="2" t="s">
        <v>1561</v>
      </c>
      <c r="AD227" s="2" t="s">
        <v>50</v>
      </c>
      <c r="AE227" s="2" t="s">
        <v>1432</v>
      </c>
      <c r="AF227" s="2" t="s">
        <v>1433</v>
      </c>
      <c r="AG227" s="2" t="s">
        <v>1434</v>
      </c>
      <c r="AH227" s="2" t="s">
        <v>50</v>
      </c>
      <c r="AI227" s="2">
        <v>97231.0</v>
      </c>
      <c r="AJ227" s="2" t="s">
        <v>1435</v>
      </c>
      <c r="AK227" s="2" t="s">
        <v>1424</v>
      </c>
      <c r="AL227" s="2" t="s">
        <v>1428</v>
      </c>
      <c r="AM227" s="2" t="s">
        <v>1562</v>
      </c>
    </row>
    <row r="228">
      <c r="A228" s="2" t="s">
        <v>1571</v>
      </c>
      <c r="B228" s="2" t="s">
        <v>1424</v>
      </c>
      <c r="C228" s="2" t="s">
        <v>40</v>
      </c>
      <c r="D228" s="2" t="s">
        <v>1447</v>
      </c>
      <c r="E228" s="7" t="s">
        <v>2772</v>
      </c>
      <c r="F228" s="8" t="str">
        <f>IFERROR(__xludf.DUMMYFUNCTION("REGEXEXTRACT(E228, ""(?:[0-9]{1,2}/){2}([0-9]{4})"")
"),"2014")</f>
        <v>2014</v>
      </c>
      <c r="G228" s="2">
        <v>301946.0</v>
      </c>
      <c r="H228" s="2">
        <v>137248.0</v>
      </c>
      <c r="I228" s="2" t="s">
        <v>491</v>
      </c>
      <c r="J228" s="2" t="s">
        <v>818</v>
      </c>
      <c r="K228" s="2" t="s">
        <v>1558</v>
      </c>
      <c r="L228" s="2" t="s">
        <v>375</v>
      </c>
      <c r="M228" s="2" t="s">
        <v>1572</v>
      </c>
      <c r="N228" s="2" t="s">
        <v>1428</v>
      </c>
      <c r="O228" s="2" t="s">
        <v>1573</v>
      </c>
      <c r="P228" s="2">
        <v>7728.0</v>
      </c>
      <c r="Q228" s="2">
        <v>1.0</v>
      </c>
      <c r="R228" s="2" t="s">
        <v>378</v>
      </c>
      <c r="S228" s="2" t="s">
        <v>50</v>
      </c>
      <c r="T228" s="2">
        <v>120.0</v>
      </c>
      <c r="U228" s="2" t="s">
        <v>84</v>
      </c>
      <c r="V228" s="2">
        <v>0.0</v>
      </c>
      <c r="W228" s="2" t="s">
        <v>50</v>
      </c>
      <c r="X228" s="2" t="s">
        <v>1574</v>
      </c>
      <c r="Y228" s="2" t="s">
        <v>50</v>
      </c>
      <c r="Z228" s="2" t="s">
        <v>50</v>
      </c>
      <c r="AA228" s="2">
        <v>217.0</v>
      </c>
      <c r="AB228" s="2" t="s">
        <v>50</v>
      </c>
      <c r="AC228" s="2" t="s">
        <v>1561</v>
      </c>
      <c r="AD228" s="2" t="s">
        <v>50</v>
      </c>
      <c r="AE228" s="2" t="s">
        <v>1432</v>
      </c>
      <c r="AF228" s="2" t="s">
        <v>1433</v>
      </c>
      <c r="AG228" s="2" t="s">
        <v>1434</v>
      </c>
      <c r="AH228" s="2" t="s">
        <v>50</v>
      </c>
      <c r="AI228" s="2">
        <v>97231.0</v>
      </c>
      <c r="AJ228" s="2" t="s">
        <v>1435</v>
      </c>
      <c r="AK228" s="2" t="s">
        <v>1424</v>
      </c>
      <c r="AL228" s="2" t="s">
        <v>1428</v>
      </c>
      <c r="AM228" s="2" t="s">
        <v>1562</v>
      </c>
    </row>
    <row r="229">
      <c r="A229" s="2" t="s">
        <v>1575</v>
      </c>
      <c r="B229" s="2" t="s">
        <v>1424</v>
      </c>
      <c r="C229" s="2" t="s">
        <v>40</v>
      </c>
      <c r="D229" s="2" t="s">
        <v>76</v>
      </c>
      <c r="E229" s="7" t="s">
        <v>2772</v>
      </c>
      <c r="F229" s="8" t="str">
        <f>IFERROR(__xludf.DUMMYFUNCTION("REGEXEXTRACT(E229, ""(?:[0-9]{1,2}/){2}([0-9]{4})"")
"),"2014")</f>
        <v>2014</v>
      </c>
      <c r="G229" s="2">
        <v>36289.0</v>
      </c>
      <c r="H229" s="2">
        <v>16495.0</v>
      </c>
      <c r="I229" s="2" t="s">
        <v>491</v>
      </c>
      <c r="J229" s="2" t="s">
        <v>818</v>
      </c>
      <c r="K229" s="2" t="s">
        <v>1558</v>
      </c>
      <c r="L229" s="2" t="s">
        <v>375</v>
      </c>
      <c r="M229" s="2" t="s">
        <v>1576</v>
      </c>
      <c r="N229" s="2" t="s">
        <v>1428</v>
      </c>
      <c r="O229" s="2" t="s">
        <v>1429</v>
      </c>
      <c r="P229" s="2">
        <v>7728.0</v>
      </c>
      <c r="Q229" s="2">
        <v>1.0</v>
      </c>
      <c r="R229" s="2" t="s">
        <v>378</v>
      </c>
      <c r="S229" s="2" t="s">
        <v>50</v>
      </c>
      <c r="T229" s="2">
        <v>18.0</v>
      </c>
      <c r="U229" s="2" t="s">
        <v>84</v>
      </c>
      <c r="V229" s="2">
        <v>0.0</v>
      </c>
      <c r="W229" s="2" t="s">
        <v>50</v>
      </c>
      <c r="X229" s="2" t="s">
        <v>1577</v>
      </c>
      <c r="Y229" s="2" t="s">
        <v>50</v>
      </c>
      <c r="Z229" s="2" t="s">
        <v>50</v>
      </c>
      <c r="AA229" s="2">
        <v>217.0</v>
      </c>
      <c r="AB229" s="2" t="s">
        <v>50</v>
      </c>
      <c r="AC229" s="2" t="s">
        <v>1561</v>
      </c>
      <c r="AD229" s="2" t="s">
        <v>50</v>
      </c>
      <c r="AE229" s="2" t="s">
        <v>1432</v>
      </c>
      <c r="AF229" s="2" t="s">
        <v>1433</v>
      </c>
      <c r="AG229" s="2" t="s">
        <v>1434</v>
      </c>
      <c r="AH229" s="2" t="s">
        <v>50</v>
      </c>
      <c r="AI229" s="2">
        <v>97231.0</v>
      </c>
      <c r="AJ229" s="2" t="s">
        <v>1435</v>
      </c>
      <c r="AK229" s="2" t="s">
        <v>1424</v>
      </c>
      <c r="AL229" s="2" t="s">
        <v>1428</v>
      </c>
      <c r="AM229" s="2" t="s">
        <v>1562</v>
      </c>
    </row>
    <row r="230">
      <c r="A230" s="2" t="s">
        <v>1578</v>
      </c>
      <c r="B230" s="2" t="s">
        <v>40</v>
      </c>
      <c r="C230" s="2" t="s">
        <v>40</v>
      </c>
      <c r="D230" s="2" t="s">
        <v>1447</v>
      </c>
      <c r="E230" s="7" t="s">
        <v>2773</v>
      </c>
      <c r="F230" s="8" t="str">
        <f>IFERROR(__xludf.DUMMYFUNCTION("REGEXEXTRACT(E230, ""(?:[0-9]{1,2}/){2}([0-9]{4})"")
"),"2014")</f>
        <v>2014</v>
      </c>
      <c r="G230" s="2">
        <v>19800.0</v>
      </c>
      <c r="H230" s="2">
        <v>9000.0</v>
      </c>
      <c r="I230" s="2" t="s">
        <v>190</v>
      </c>
      <c r="J230" s="2" t="s">
        <v>43</v>
      </c>
      <c r="K230" s="2" t="s">
        <v>1267</v>
      </c>
      <c r="L230" s="2" t="s">
        <v>192</v>
      </c>
      <c r="M230" s="2" t="s">
        <v>1579</v>
      </c>
      <c r="N230" s="2" t="s">
        <v>1346</v>
      </c>
      <c r="O230" s="2" t="s">
        <v>1451</v>
      </c>
      <c r="P230" s="2">
        <v>7728.0</v>
      </c>
      <c r="Q230" s="2">
        <v>1.0</v>
      </c>
      <c r="R230" s="2" t="s">
        <v>1580</v>
      </c>
      <c r="S230" s="2">
        <v>4500.0</v>
      </c>
      <c r="T230" s="2">
        <v>36.0</v>
      </c>
      <c r="U230" s="2" t="s">
        <v>84</v>
      </c>
      <c r="V230" s="2">
        <v>0.0</v>
      </c>
      <c r="W230" s="2" t="s">
        <v>85</v>
      </c>
      <c r="X230" s="2" t="s">
        <v>1581</v>
      </c>
      <c r="Y230" s="2" t="s">
        <v>50</v>
      </c>
      <c r="Z230" s="2" t="s">
        <v>50</v>
      </c>
      <c r="AA230" s="2" t="s">
        <v>1582</v>
      </c>
      <c r="AB230" s="2" t="s">
        <v>1583</v>
      </c>
      <c r="AC230" s="2" t="s">
        <v>57</v>
      </c>
      <c r="AD230" s="2" t="s">
        <v>50</v>
      </c>
      <c r="AE230" s="2" t="s">
        <v>90</v>
      </c>
      <c r="AF230" s="2" t="s">
        <v>91</v>
      </c>
      <c r="AG230" s="2" t="s">
        <v>92</v>
      </c>
      <c r="AH230" s="2" t="s">
        <v>50</v>
      </c>
      <c r="AI230" s="2" t="s">
        <v>50</v>
      </c>
      <c r="AJ230" s="2" t="s">
        <v>50</v>
      </c>
      <c r="AK230" s="2" t="s">
        <v>270</v>
      </c>
      <c r="AL230" s="2" t="s">
        <v>271</v>
      </c>
      <c r="AM230" s="2" t="s">
        <v>382</v>
      </c>
    </row>
    <row r="231">
      <c r="A231" s="2" t="s">
        <v>1506</v>
      </c>
      <c r="B231" s="2" t="s">
        <v>40</v>
      </c>
      <c r="C231" s="2" t="s">
        <v>40</v>
      </c>
      <c r="D231" s="2" t="s">
        <v>1584</v>
      </c>
      <c r="E231" s="7" t="s">
        <v>2773</v>
      </c>
      <c r="F231" s="8" t="str">
        <f>IFERROR(__xludf.DUMMYFUNCTION("REGEXEXTRACT(E231, ""(?:[0-9]{1,2}/){2}([0-9]{4})"")
"),"2014")</f>
        <v>2014</v>
      </c>
      <c r="G231" s="2">
        <v>18610.0</v>
      </c>
      <c r="H231" s="2">
        <v>8459.0</v>
      </c>
      <c r="I231" s="2" t="s">
        <v>190</v>
      </c>
      <c r="J231" s="2" t="s">
        <v>43</v>
      </c>
      <c r="K231" s="2" t="s">
        <v>1267</v>
      </c>
      <c r="L231" s="2" t="s">
        <v>192</v>
      </c>
      <c r="M231" s="2" t="s">
        <v>1585</v>
      </c>
      <c r="N231" s="2" t="s">
        <v>1346</v>
      </c>
      <c r="O231" s="2" t="s">
        <v>1451</v>
      </c>
      <c r="P231" s="2">
        <v>7728.0</v>
      </c>
      <c r="Q231" s="2">
        <v>1.0</v>
      </c>
      <c r="R231" s="2" t="s">
        <v>1586</v>
      </c>
      <c r="S231" s="2">
        <v>4500.0</v>
      </c>
      <c r="T231" s="2">
        <v>36.0</v>
      </c>
      <c r="U231" s="2" t="s">
        <v>84</v>
      </c>
      <c r="V231" s="2">
        <v>0.0</v>
      </c>
      <c r="W231" s="2" t="s">
        <v>85</v>
      </c>
      <c r="X231" s="2" t="s">
        <v>1587</v>
      </c>
      <c r="Y231" s="2" t="s">
        <v>50</v>
      </c>
      <c r="Z231" s="2" t="s">
        <v>50</v>
      </c>
      <c r="AA231" s="2" t="s">
        <v>1582</v>
      </c>
      <c r="AB231" s="2" t="s">
        <v>1588</v>
      </c>
      <c r="AC231" s="2" t="s">
        <v>57</v>
      </c>
      <c r="AD231" s="2" t="s">
        <v>50</v>
      </c>
      <c r="AE231" s="2" t="s">
        <v>90</v>
      </c>
      <c r="AF231" s="2" t="s">
        <v>91</v>
      </c>
      <c r="AG231" s="2" t="s">
        <v>92</v>
      </c>
      <c r="AH231" s="2" t="s">
        <v>50</v>
      </c>
      <c r="AI231" s="2" t="s">
        <v>50</v>
      </c>
      <c r="AJ231" s="2" t="s">
        <v>50</v>
      </c>
      <c r="AK231" s="2" t="s">
        <v>270</v>
      </c>
      <c r="AL231" s="2" t="s">
        <v>271</v>
      </c>
      <c r="AM231" s="2" t="s">
        <v>382</v>
      </c>
    </row>
    <row r="232">
      <c r="A232" s="2" t="s">
        <v>1506</v>
      </c>
      <c r="B232" s="2" t="s">
        <v>40</v>
      </c>
      <c r="C232" s="2" t="s">
        <v>40</v>
      </c>
      <c r="D232" s="2" t="s">
        <v>1447</v>
      </c>
      <c r="E232" s="7" t="s">
        <v>2774</v>
      </c>
      <c r="F232" s="8" t="str">
        <f>IFERROR(__xludf.DUMMYFUNCTION("REGEXEXTRACT(E232, ""(?:[0-9]{1,2}/){2}([0-9]{4})"")
"),"2014")</f>
        <v>2014</v>
      </c>
      <c r="G232" s="2">
        <v>21120.0</v>
      </c>
      <c r="H232" s="2">
        <v>9600.0</v>
      </c>
      <c r="I232" s="2" t="s">
        <v>190</v>
      </c>
      <c r="J232" s="2" t="s">
        <v>43</v>
      </c>
      <c r="K232" s="2" t="s">
        <v>1589</v>
      </c>
      <c r="L232" s="2" t="s">
        <v>192</v>
      </c>
      <c r="M232" s="2" t="s">
        <v>1590</v>
      </c>
      <c r="N232" s="2" t="s">
        <v>1346</v>
      </c>
      <c r="O232" s="2" t="s">
        <v>1451</v>
      </c>
      <c r="P232" s="2">
        <v>7728.0</v>
      </c>
      <c r="Q232" s="2">
        <v>1.0</v>
      </c>
      <c r="R232" s="2" t="s">
        <v>1591</v>
      </c>
      <c r="S232" s="2">
        <v>4500.0</v>
      </c>
      <c r="T232" s="2">
        <v>23.0</v>
      </c>
      <c r="U232" s="2" t="s">
        <v>84</v>
      </c>
      <c r="V232" s="2">
        <v>0.0</v>
      </c>
      <c r="W232" s="2" t="s">
        <v>85</v>
      </c>
      <c r="X232" s="2" t="s">
        <v>1592</v>
      </c>
      <c r="Y232" s="2" t="s">
        <v>50</v>
      </c>
      <c r="Z232" s="2" t="s">
        <v>50</v>
      </c>
      <c r="AA232" s="2" t="s">
        <v>1593</v>
      </c>
      <c r="AB232" s="2" t="s">
        <v>1594</v>
      </c>
      <c r="AC232" s="2" t="s">
        <v>1265</v>
      </c>
      <c r="AD232" s="2" t="s">
        <v>50</v>
      </c>
      <c r="AE232" s="2" t="s">
        <v>90</v>
      </c>
      <c r="AF232" s="2" t="s">
        <v>91</v>
      </c>
      <c r="AG232" s="2" t="s">
        <v>92</v>
      </c>
      <c r="AH232" s="2" t="s">
        <v>50</v>
      </c>
      <c r="AI232" s="2" t="s">
        <v>50</v>
      </c>
      <c r="AJ232" s="2" t="s">
        <v>50</v>
      </c>
      <c r="AK232" s="2" t="s">
        <v>270</v>
      </c>
      <c r="AL232" s="2" t="s">
        <v>271</v>
      </c>
      <c r="AM232" s="2" t="s">
        <v>382</v>
      </c>
    </row>
    <row r="233">
      <c r="A233" s="2" t="s">
        <v>1595</v>
      </c>
      <c r="B233" s="2" t="s">
        <v>40</v>
      </c>
      <c r="C233" s="2" t="s">
        <v>40</v>
      </c>
      <c r="D233" s="2" t="s">
        <v>653</v>
      </c>
      <c r="E233" s="7" t="s">
        <v>2775</v>
      </c>
      <c r="F233" s="8" t="str">
        <f>IFERROR(__xludf.DUMMYFUNCTION("REGEXEXTRACT(E233, ""(?:[0-9]{1,2}/){2}([0-9]{4})"")
"),"2014")</f>
        <v>2014</v>
      </c>
      <c r="G233" s="2">
        <v>24590.0</v>
      </c>
      <c r="H233" s="2">
        <v>11177.0</v>
      </c>
      <c r="I233" s="2" t="s">
        <v>190</v>
      </c>
      <c r="J233" s="2" t="s">
        <v>43</v>
      </c>
      <c r="K233" s="2" t="s">
        <v>1596</v>
      </c>
      <c r="L233" s="2" t="s">
        <v>192</v>
      </c>
      <c r="M233" s="2" t="s">
        <v>1597</v>
      </c>
      <c r="N233" s="2" t="s">
        <v>1598</v>
      </c>
      <c r="O233" s="2" t="s">
        <v>1386</v>
      </c>
      <c r="P233" s="2">
        <v>7728.0</v>
      </c>
      <c r="Q233" s="2">
        <v>1.0</v>
      </c>
      <c r="R233" s="2" t="s">
        <v>1599</v>
      </c>
      <c r="S233" s="2">
        <v>4500.0</v>
      </c>
      <c r="T233" s="2">
        <v>29.0</v>
      </c>
      <c r="U233" s="2" t="s">
        <v>84</v>
      </c>
      <c r="V233" s="2">
        <v>0.0</v>
      </c>
      <c r="W233" s="2" t="s">
        <v>85</v>
      </c>
      <c r="X233" s="2" t="s">
        <v>1600</v>
      </c>
      <c r="Y233" s="2" t="s">
        <v>50</v>
      </c>
      <c r="Z233" s="2" t="s">
        <v>50</v>
      </c>
      <c r="AA233" s="2" t="s">
        <v>1601</v>
      </c>
      <c r="AB233" s="2" t="s">
        <v>1602</v>
      </c>
      <c r="AC233" s="2" t="s">
        <v>110</v>
      </c>
      <c r="AD233" s="2" t="s">
        <v>50</v>
      </c>
      <c r="AE233" s="2" t="s">
        <v>90</v>
      </c>
      <c r="AF233" s="2" t="s">
        <v>91</v>
      </c>
      <c r="AG233" s="2" t="s">
        <v>92</v>
      </c>
      <c r="AH233" s="2" t="s">
        <v>50</v>
      </c>
      <c r="AI233" s="2" t="s">
        <v>50</v>
      </c>
      <c r="AJ233" s="2" t="s">
        <v>50</v>
      </c>
      <c r="AK233" s="2" t="s">
        <v>270</v>
      </c>
      <c r="AL233" s="2" t="s">
        <v>271</v>
      </c>
      <c r="AM233" s="2" t="s">
        <v>382</v>
      </c>
    </row>
    <row r="234">
      <c r="A234" s="2" t="s">
        <v>1603</v>
      </c>
      <c r="B234" s="2" t="s">
        <v>40</v>
      </c>
      <c r="C234" s="2" t="s">
        <v>40</v>
      </c>
      <c r="D234" s="2" t="s">
        <v>1332</v>
      </c>
      <c r="E234" s="7" t="s">
        <v>2776</v>
      </c>
      <c r="F234" s="8" t="str">
        <f>IFERROR(__xludf.DUMMYFUNCTION("REGEXEXTRACT(E234, ""(?:[0-9]{1,2}/){2}([0-9]{4})"")
"),"2014")</f>
        <v>2014</v>
      </c>
      <c r="G234" s="2">
        <v>33504.0</v>
      </c>
      <c r="H234" s="2">
        <v>15229.0</v>
      </c>
      <c r="I234" s="2" t="s">
        <v>42</v>
      </c>
      <c r="J234" s="2" t="s">
        <v>66</v>
      </c>
      <c r="K234" s="2" t="s">
        <v>1604</v>
      </c>
      <c r="L234" s="2" t="s">
        <v>45</v>
      </c>
      <c r="M234" s="2" t="s">
        <v>68</v>
      </c>
      <c r="N234" s="2" t="s">
        <v>1334</v>
      </c>
      <c r="O234" s="2" t="s">
        <v>1605</v>
      </c>
      <c r="P234" s="2">
        <v>7728.0</v>
      </c>
      <c r="Q234" s="2">
        <v>1.0</v>
      </c>
      <c r="R234" s="2" t="s">
        <v>1606</v>
      </c>
      <c r="S234" s="2" t="s">
        <v>50</v>
      </c>
      <c r="T234" s="2">
        <v>64.0</v>
      </c>
      <c r="U234" s="2" t="s">
        <v>84</v>
      </c>
      <c r="V234" s="2">
        <v>0.0</v>
      </c>
      <c r="W234" s="2" t="s">
        <v>50</v>
      </c>
      <c r="X234" s="2" t="s">
        <v>1607</v>
      </c>
      <c r="Y234" s="2" t="s">
        <v>53</v>
      </c>
      <c r="Z234" s="2" t="s">
        <v>1608</v>
      </c>
      <c r="AA234" s="2" t="s">
        <v>1609</v>
      </c>
      <c r="AB234" s="2" t="s">
        <v>1610</v>
      </c>
      <c r="AC234" s="2" t="s">
        <v>746</v>
      </c>
      <c r="AD234" s="2" t="s">
        <v>50</v>
      </c>
      <c r="AE234" s="2" t="s">
        <v>1340</v>
      </c>
      <c r="AF234" s="2" t="s">
        <v>1341</v>
      </c>
      <c r="AG234" s="2" t="s">
        <v>1342</v>
      </c>
      <c r="AH234" s="2" t="s">
        <v>50</v>
      </c>
      <c r="AI234" s="2" t="s">
        <v>50</v>
      </c>
      <c r="AJ234" s="2" t="s">
        <v>1343</v>
      </c>
      <c r="AK234" s="2" t="s">
        <v>40</v>
      </c>
      <c r="AL234" s="2" t="s">
        <v>1334</v>
      </c>
      <c r="AM234" s="2" t="s">
        <v>1611</v>
      </c>
    </row>
    <row r="235">
      <c r="A235" s="2" t="s">
        <v>1506</v>
      </c>
      <c r="B235" s="2" t="s">
        <v>40</v>
      </c>
      <c r="C235" s="2" t="s">
        <v>40</v>
      </c>
      <c r="D235" s="2" t="s">
        <v>1612</v>
      </c>
      <c r="E235" s="7" t="s">
        <v>2777</v>
      </c>
      <c r="F235" s="8" t="str">
        <f>IFERROR(__xludf.DUMMYFUNCTION("REGEXEXTRACT(E235, ""(?:[0-9]{1,2}/){2}([0-9]{4})"")
"),"2014")</f>
        <v>2014</v>
      </c>
      <c r="G235" s="2">
        <v>19420.0</v>
      </c>
      <c r="H235" s="2">
        <v>8827.0</v>
      </c>
      <c r="I235" s="2" t="s">
        <v>190</v>
      </c>
      <c r="J235" s="2" t="s">
        <v>43</v>
      </c>
      <c r="K235" s="2" t="s">
        <v>1613</v>
      </c>
      <c r="L235" s="2" t="s">
        <v>192</v>
      </c>
      <c r="M235" s="2" t="s">
        <v>1614</v>
      </c>
      <c r="N235" s="2" t="s">
        <v>1346</v>
      </c>
      <c r="O235" s="2" t="s">
        <v>1451</v>
      </c>
      <c r="P235" s="2">
        <v>7728.0</v>
      </c>
      <c r="Q235" s="2">
        <v>1.0</v>
      </c>
      <c r="R235" s="2" t="s">
        <v>1615</v>
      </c>
      <c r="S235" s="2">
        <v>4500.0</v>
      </c>
      <c r="T235" s="2">
        <v>30.0</v>
      </c>
      <c r="U235" s="2" t="s">
        <v>84</v>
      </c>
      <c r="V235" s="2">
        <v>0.0</v>
      </c>
      <c r="W235" s="2" t="s">
        <v>85</v>
      </c>
      <c r="X235" s="2" t="s">
        <v>1616</v>
      </c>
      <c r="Y235" s="2" t="s">
        <v>50</v>
      </c>
      <c r="Z235" s="2" t="s">
        <v>50</v>
      </c>
      <c r="AA235" s="2" t="s">
        <v>1593</v>
      </c>
      <c r="AB235" s="2" t="s">
        <v>1617</v>
      </c>
      <c r="AC235" s="2" t="s">
        <v>1265</v>
      </c>
      <c r="AD235" s="2" t="s">
        <v>50</v>
      </c>
      <c r="AE235" s="2" t="s">
        <v>90</v>
      </c>
      <c r="AF235" s="2" t="s">
        <v>91</v>
      </c>
      <c r="AG235" s="2" t="s">
        <v>92</v>
      </c>
      <c r="AH235" s="2" t="s">
        <v>50</v>
      </c>
      <c r="AI235" s="2" t="s">
        <v>50</v>
      </c>
      <c r="AJ235" s="2" t="s">
        <v>50</v>
      </c>
      <c r="AK235" s="2" t="s">
        <v>270</v>
      </c>
      <c r="AL235" s="2" t="s">
        <v>271</v>
      </c>
      <c r="AM235" s="2" t="s">
        <v>382</v>
      </c>
    </row>
    <row r="236">
      <c r="A236" s="2" t="s">
        <v>1506</v>
      </c>
      <c r="B236" s="2" t="s">
        <v>40</v>
      </c>
      <c r="C236" s="2" t="s">
        <v>40</v>
      </c>
      <c r="D236" s="2" t="s">
        <v>1612</v>
      </c>
      <c r="E236" s="7" t="s">
        <v>2777</v>
      </c>
      <c r="F236" s="8" t="str">
        <f>IFERROR(__xludf.DUMMYFUNCTION("REGEXEXTRACT(E236, ""(?:[0-9]{1,2}/){2}([0-9]{4})"")
"),"2014")</f>
        <v>2014</v>
      </c>
      <c r="G236" s="2">
        <v>20160.0</v>
      </c>
      <c r="H236" s="2">
        <v>9164.0</v>
      </c>
      <c r="I236" s="2" t="s">
        <v>190</v>
      </c>
      <c r="J236" s="2" t="s">
        <v>43</v>
      </c>
      <c r="K236" s="2" t="s">
        <v>1613</v>
      </c>
      <c r="L236" s="2" t="s">
        <v>192</v>
      </c>
      <c r="M236" s="2" t="s">
        <v>1618</v>
      </c>
      <c r="N236" s="2" t="s">
        <v>1346</v>
      </c>
      <c r="O236" s="2" t="s">
        <v>1451</v>
      </c>
      <c r="P236" s="2">
        <v>7728.0</v>
      </c>
      <c r="Q236" s="2">
        <v>1.0</v>
      </c>
      <c r="R236" s="2" t="s">
        <v>1619</v>
      </c>
      <c r="S236" s="2">
        <v>4500.0</v>
      </c>
      <c r="T236" s="2">
        <v>36.0</v>
      </c>
      <c r="U236" s="2" t="s">
        <v>84</v>
      </c>
      <c r="V236" s="2">
        <v>0.0</v>
      </c>
      <c r="W236" s="2" t="s">
        <v>85</v>
      </c>
      <c r="X236" s="2" t="s">
        <v>1620</v>
      </c>
      <c r="Y236" s="2" t="s">
        <v>50</v>
      </c>
      <c r="Z236" s="2" t="s">
        <v>50</v>
      </c>
      <c r="AA236" s="2" t="s">
        <v>1593</v>
      </c>
      <c r="AB236" s="2" t="s">
        <v>1621</v>
      </c>
      <c r="AC236" s="2" t="s">
        <v>1265</v>
      </c>
      <c r="AD236" s="2" t="s">
        <v>50</v>
      </c>
      <c r="AE236" s="2" t="s">
        <v>90</v>
      </c>
      <c r="AF236" s="2" t="s">
        <v>91</v>
      </c>
      <c r="AG236" s="2" t="s">
        <v>92</v>
      </c>
      <c r="AH236" s="2" t="s">
        <v>50</v>
      </c>
      <c r="AI236" s="2" t="s">
        <v>50</v>
      </c>
      <c r="AJ236" s="2" t="s">
        <v>50</v>
      </c>
      <c r="AK236" s="2" t="s">
        <v>270</v>
      </c>
      <c r="AL236" s="2" t="s">
        <v>271</v>
      </c>
      <c r="AM236" s="2" t="s">
        <v>382</v>
      </c>
    </row>
    <row r="237">
      <c r="A237" s="2" t="s">
        <v>1622</v>
      </c>
      <c r="B237" s="2" t="s">
        <v>40</v>
      </c>
      <c r="C237" s="2" t="s">
        <v>40</v>
      </c>
      <c r="D237" s="2" t="s">
        <v>1623</v>
      </c>
      <c r="E237" s="7" t="s">
        <v>2777</v>
      </c>
      <c r="F237" s="8" t="str">
        <f>IFERROR(__xludf.DUMMYFUNCTION("REGEXEXTRACT(E237, ""(?:[0-9]{1,2}/){2}([0-9]{4})"")
"),"2014")</f>
        <v>2014</v>
      </c>
      <c r="G237" s="2">
        <v>23960.0</v>
      </c>
      <c r="H237" s="2">
        <v>10891.0</v>
      </c>
      <c r="I237" s="2" t="s">
        <v>190</v>
      </c>
      <c r="J237" s="2" t="s">
        <v>43</v>
      </c>
      <c r="K237" s="2" t="s">
        <v>1613</v>
      </c>
      <c r="L237" s="2" t="s">
        <v>192</v>
      </c>
      <c r="M237" s="2" t="s">
        <v>201</v>
      </c>
      <c r="N237" s="2" t="s">
        <v>1417</v>
      </c>
      <c r="O237" s="2" t="s">
        <v>1624</v>
      </c>
      <c r="P237" s="2">
        <v>7728.0</v>
      </c>
      <c r="Q237" s="2">
        <v>1.0</v>
      </c>
      <c r="R237" s="2" t="s">
        <v>1625</v>
      </c>
      <c r="S237" s="2">
        <v>4500.0</v>
      </c>
      <c r="T237" s="2">
        <v>25.0</v>
      </c>
      <c r="U237" s="2" t="s">
        <v>84</v>
      </c>
      <c r="V237" s="2">
        <v>0.0</v>
      </c>
      <c r="W237" s="2" t="s">
        <v>85</v>
      </c>
      <c r="X237" s="2" t="s">
        <v>1626</v>
      </c>
      <c r="Y237" s="2" t="s">
        <v>50</v>
      </c>
      <c r="Z237" s="2" t="s">
        <v>50</v>
      </c>
      <c r="AA237" s="2" t="s">
        <v>1593</v>
      </c>
      <c r="AB237" s="2" t="s">
        <v>1627</v>
      </c>
      <c r="AC237" s="2" t="s">
        <v>1265</v>
      </c>
      <c r="AD237" s="2" t="s">
        <v>50</v>
      </c>
      <c r="AE237" s="2" t="s">
        <v>90</v>
      </c>
      <c r="AF237" s="2" t="s">
        <v>91</v>
      </c>
      <c r="AG237" s="2" t="s">
        <v>92</v>
      </c>
      <c r="AH237" s="2" t="s">
        <v>50</v>
      </c>
      <c r="AI237" s="2" t="s">
        <v>50</v>
      </c>
      <c r="AJ237" s="2" t="s">
        <v>50</v>
      </c>
      <c r="AK237" s="2" t="s">
        <v>270</v>
      </c>
      <c r="AL237" s="2" t="s">
        <v>271</v>
      </c>
      <c r="AM237" s="2" t="s">
        <v>382</v>
      </c>
    </row>
    <row r="238">
      <c r="A238" s="2" t="s">
        <v>1628</v>
      </c>
      <c r="B238" s="2" t="s">
        <v>40</v>
      </c>
      <c r="C238" s="2" t="s">
        <v>40</v>
      </c>
      <c r="D238" s="2" t="s">
        <v>653</v>
      </c>
      <c r="E238" s="7" t="s">
        <v>2778</v>
      </c>
      <c r="F238" s="8" t="str">
        <f>IFERROR(__xludf.DUMMYFUNCTION("REGEXEXTRACT(E238, ""(?:[0-9]{1,2}/){2}([0-9]{4})"")
"),"2014")</f>
        <v>2014</v>
      </c>
      <c r="G238" s="2">
        <v>22910.0</v>
      </c>
      <c r="H238" s="2">
        <v>10414.0</v>
      </c>
      <c r="I238" s="2" t="s">
        <v>190</v>
      </c>
      <c r="J238" s="2" t="s">
        <v>43</v>
      </c>
      <c r="K238" s="2" t="s">
        <v>1589</v>
      </c>
      <c r="L238" s="2" t="s">
        <v>192</v>
      </c>
      <c r="M238" s="2" t="s">
        <v>1384</v>
      </c>
      <c r="N238" s="2" t="s">
        <v>1598</v>
      </c>
      <c r="O238" s="2" t="s">
        <v>1386</v>
      </c>
      <c r="P238" s="2">
        <v>7728.0</v>
      </c>
      <c r="Q238" s="2">
        <v>1.0</v>
      </c>
      <c r="R238" s="2" t="s">
        <v>1629</v>
      </c>
      <c r="S238" s="2">
        <v>4500.0</v>
      </c>
      <c r="T238" s="2">
        <v>30.0</v>
      </c>
      <c r="U238" s="2" t="s">
        <v>84</v>
      </c>
      <c r="V238" s="2">
        <v>0.0</v>
      </c>
      <c r="W238" s="2" t="s">
        <v>85</v>
      </c>
      <c r="X238" s="2" t="s">
        <v>1630</v>
      </c>
      <c r="Y238" s="2" t="s">
        <v>50</v>
      </c>
      <c r="Z238" s="2" t="s">
        <v>50</v>
      </c>
      <c r="AA238" s="2" t="s">
        <v>1631</v>
      </c>
      <c r="AB238" s="2" t="s">
        <v>1632</v>
      </c>
      <c r="AC238" s="2" t="s">
        <v>1265</v>
      </c>
      <c r="AD238" s="2" t="s">
        <v>50</v>
      </c>
      <c r="AE238" s="2" t="s">
        <v>90</v>
      </c>
      <c r="AF238" s="2" t="s">
        <v>91</v>
      </c>
      <c r="AG238" s="2" t="s">
        <v>92</v>
      </c>
      <c r="AH238" s="2" t="s">
        <v>50</v>
      </c>
      <c r="AI238" s="2" t="s">
        <v>50</v>
      </c>
      <c r="AJ238" s="2" t="s">
        <v>50</v>
      </c>
      <c r="AK238" s="2" t="s">
        <v>270</v>
      </c>
      <c r="AL238" s="2" t="s">
        <v>271</v>
      </c>
      <c r="AM238" s="2" t="s">
        <v>382</v>
      </c>
    </row>
    <row r="239">
      <c r="A239" s="2" t="s">
        <v>1633</v>
      </c>
      <c r="B239" s="2" t="s">
        <v>40</v>
      </c>
      <c r="C239" s="2" t="s">
        <v>40</v>
      </c>
      <c r="D239" s="2" t="s">
        <v>1612</v>
      </c>
      <c r="E239" s="7" t="s">
        <v>2779</v>
      </c>
      <c r="F239" s="8" t="str">
        <f>IFERROR(__xludf.DUMMYFUNCTION("REGEXEXTRACT(E239, ""(?:[0-9]{1,2}/){2}([0-9]{4})"")
"),"2014")</f>
        <v>2014</v>
      </c>
      <c r="G239" s="2">
        <v>41200.0</v>
      </c>
      <c r="H239" s="2">
        <v>18727.0</v>
      </c>
      <c r="I239" s="2" t="s">
        <v>190</v>
      </c>
      <c r="J239" s="2" t="s">
        <v>43</v>
      </c>
      <c r="K239" s="2" t="s">
        <v>1634</v>
      </c>
      <c r="L239" s="2" t="s">
        <v>192</v>
      </c>
      <c r="M239" s="2" t="s">
        <v>1635</v>
      </c>
      <c r="N239" s="2" t="s">
        <v>1346</v>
      </c>
      <c r="O239" s="2" t="s">
        <v>1451</v>
      </c>
      <c r="P239" s="2">
        <v>7728.0</v>
      </c>
      <c r="Q239" s="2">
        <v>2.0</v>
      </c>
      <c r="R239" s="2" t="s">
        <v>1636</v>
      </c>
      <c r="S239" s="2" t="s">
        <v>225</v>
      </c>
      <c r="T239" s="2">
        <v>46.0</v>
      </c>
      <c r="U239" s="2" t="s">
        <v>84</v>
      </c>
      <c r="V239" s="2">
        <v>0.0</v>
      </c>
      <c r="W239" s="2" t="s">
        <v>85</v>
      </c>
      <c r="X239" s="2" t="s">
        <v>1637</v>
      </c>
      <c r="Y239" s="2" t="s">
        <v>50</v>
      </c>
      <c r="Z239" s="2" t="s">
        <v>50</v>
      </c>
      <c r="AA239" s="2" t="s">
        <v>1638</v>
      </c>
      <c r="AB239" s="2" t="s">
        <v>1639</v>
      </c>
      <c r="AC239" s="2" t="s">
        <v>57</v>
      </c>
      <c r="AD239" s="2" t="s">
        <v>50</v>
      </c>
      <c r="AE239" s="2" t="s">
        <v>90</v>
      </c>
      <c r="AF239" s="2" t="s">
        <v>91</v>
      </c>
      <c r="AG239" s="2" t="s">
        <v>92</v>
      </c>
      <c r="AH239" s="2" t="s">
        <v>50</v>
      </c>
      <c r="AI239" s="2" t="s">
        <v>50</v>
      </c>
      <c r="AJ239" s="2" t="s">
        <v>50</v>
      </c>
      <c r="AK239" s="2" t="s">
        <v>270</v>
      </c>
      <c r="AL239" s="2" t="s">
        <v>271</v>
      </c>
      <c r="AM239" s="2" t="s">
        <v>382</v>
      </c>
    </row>
    <row r="240">
      <c r="A240" s="2" t="s">
        <v>1640</v>
      </c>
      <c r="B240" s="2" t="s">
        <v>911</v>
      </c>
      <c r="C240" s="2" t="s">
        <v>40</v>
      </c>
      <c r="D240" s="2" t="s">
        <v>1641</v>
      </c>
      <c r="E240" s="7" t="s">
        <v>2780</v>
      </c>
      <c r="F240" s="8" t="str">
        <f>IFERROR(__xludf.DUMMYFUNCTION("REGEXEXTRACT(E240, ""(?:[0-9]{1,2}/){2}([0-9]{4})"")
"),"2014")</f>
        <v>2014</v>
      </c>
      <c r="G240" s="2">
        <v>78039.0</v>
      </c>
      <c r="H240" s="2">
        <v>35472.0</v>
      </c>
      <c r="I240" s="2" t="s">
        <v>1642</v>
      </c>
      <c r="J240" s="2" t="s">
        <v>43</v>
      </c>
      <c r="K240" s="2" t="s">
        <v>1643</v>
      </c>
      <c r="L240" s="2" t="s">
        <v>737</v>
      </c>
      <c r="M240" s="2" t="s">
        <v>1644</v>
      </c>
      <c r="N240" s="2" t="s">
        <v>1645</v>
      </c>
      <c r="O240" s="2" t="s">
        <v>1646</v>
      </c>
      <c r="P240" s="2">
        <v>7728.0</v>
      </c>
      <c r="Q240" s="2">
        <v>2.0</v>
      </c>
      <c r="R240" s="2" t="s">
        <v>1647</v>
      </c>
      <c r="S240" s="2" t="s">
        <v>1648</v>
      </c>
      <c r="T240" s="2">
        <v>20.0</v>
      </c>
      <c r="U240" s="2" t="s">
        <v>119</v>
      </c>
      <c r="V240" s="2">
        <v>32180.0</v>
      </c>
      <c r="W240" s="2" t="s">
        <v>496</v>
      </c>
      <c r="X240" s="2" t="s">
        <v>1649</v>
      </c>
      <c r="Y240" s="2" t="s">
        <v>50</v>
      </c>
      <c r="Z240" s="2" t="s">
        <v>50</v>
      </c>
      <c r="AA240" s="2">
        <v>1408.0</v>
      </c>
      <c r="AB240" s="2" t="s">
        <v>1650</v>
      </c>
      <c r="AC240" s="2" t="s">
        <v>1651</v>
      </c>
      <c r="AD240" s="2" t="s">
        <v>50</v>
      </c>
      <c r="AE240" s="2" t="s">
        <v>1652</v>
      </c>
      <c r="AF240" s="2" t="s">
        <v>1653</v>
      </c>
      <c r="AG240" s="2" t="s">
        <v>1654</v>
      </c>
      <c r="AH240" s="2" t="s">
        <v>1655</v>
      </c>
      <c r="AI240" s="2" t="s">
        <v>1656</v>
      </c>
      <c r="AJ240" s="2" t="s">
        <v>1657</v>
      </c>
      <c r="AK240" s="2" t="s">
        <v>911</v>
      </c>
      <c r="AL240" s="2" t="s">
        <v>1645</v>
      </c>
      <c r="AM240" s="2" t="s">
        <v>1658</v>
      </c>
    </row>
    <row r="241">
      <c r="A241" s="2" t="s">
        <v>1659</v>
      </c>
      <c r="B241" s="2" t="s">
        <v>40</v>
      </c>
      <c r="C241" s="2" t="s">
        <v>40</v>
      </c>
      <c r="D241" s="2" t="s">
        <v>653</v>
      </c>
      <c r="E241" s="7" t="s">
        <v>2781</v>
      </c>
      <c r="F241" s="8" t="str">
        <f>IFERROR(__xludf.DUMMYFUNCTION("REGEXEXTRACT(E241, ""(?:[0-9]{1,2}/){2}([0-9]{4})"")
"),"2014")</f>
        <v>2014</v>
      </c>
      <c r="G241" s="2">
        <v>21820.0</v>
      </c>
      <c r="H241" s="2">
        <v>9918.0</v>
      </c>
      <c r="I241" s="2" t="s">
        <v>190</v>
      </c>
      <c r="J241" s="2" t="s">
        <v>43</v>
      </c>
      <c r="K241" s="2" t="s">
        <v>1660</v>
      </c>
      <c r="L241" s="2" t="s">
        <v>192</v>
      </c>
      <c r="M241" s="2" t="s">
        <v>1384</v>
      </c>
      <c r="N241" s="2" t="s">
        <v>1467</v>
      </c>
      <c r="O241" s="2" t="s">
        <v>1160</v>
      </c>
      <c r="P241" s="2">
        <v>7728.0</v>
      </c>
      <c r="Q241" s="2">
        <v>1.0</v>
      </c>
      <c r="R241" s="2" t="s">
        <v>1661</v>
      </c>
      <c r="S241" s="2">
        <v>4500.0</v>
      </c>
      <c r="T241" s="2">
        <v>28.0</v>
      </c>
      <c r="U241" s="2" t="s">
        <v>84</v>
      </c>
      <c r="V241" s="2">
        <v>0.0</v>
      </c>
      <c r="W241" s="2" t="s">
        <v>85</v>
      </c>
      <c r="X241" s="2" t="s">
        <v>1662</v>
      </c>
      <c r="Y241" s="2" t="s">
        <v>50</v>
      </c>
      <c r="Z241" s="2" t="s">
        <v>50</v>
      </c>
      <c r="AA241" s="2" t="s">
        <v>1663</v>
      </c>
      <c r="AB241" s="2" t="s">
        <v>1664</v>
      </c>
      <c r="AC241" s="2" t="s">
        <v>57</v>
      </c>
      <c r="AD241" s="2" t="s">
        <v>50</v>
      </c>
      <c r="AE241" s="2" t="s">
        <v>90</v>
      </c>
      <c r="AF241" s="2" t="s">
        <v>91</v>
      </c>
      <c r="AG241" s="2" t="s">
        <v>92</v>
      </c>
      <c r="AH241" s="2" t="s">
        <v>50</v>
      </c>
      <c r="AI241" s="2" t="s">
        <v>50</v>
      </c>
      <c r="AJ241" s="2" t="s">
        <v>50</v>
      </c>
      <c r="AK241" s="2" t="s">
        <v>270</v>
      </c>
      <c r="AL241" s="2" t="s">
        <v>271</v>
      </c>
      <c r="AM241" s="2" t="s">
        <v>382</v>
      </c>
    </row>
    <row r="242">
      <c r="A242" s="2" t="s">
        <v>1665</v>
      </c>
      <c r="B242" s="2" t="s">
        <v>40</v>
      </c>
      <c r="C242" s="2" t="s">
        <v>40</v>
      </c>
      <c r="D242" s="2" t="s">
        <v>1666</v>
      </c>
      <c r="E242" s="7" t="s">
        <v>2782</v>
      </c>
      <c r="F242" s="8" t="str">
        <f>IFERROR(__xludf.DUMMYFUNCTION("REGEXEXTRACT(E242, ""(?:[0-9]{1,2}/){2}([0-9]{4})"")
"),"2014")</f>
        <v>2014</v>
      </c>
      <c r="G242" s="2">
        <v>21930.0</v>
      </c>
      <c r="H242" s="2">
        <v>9968.0</v>
      </c>
      <c r="I242" s="2" t="s">
        <v>190</v>
      </c>
      <c r="J242" s="2" t="s">
        <v>43</v>
      </c>
      <c r="K242" s="2" t="s">
        <v>1589</v>
      </c>
      <c r="L242" s="2" t="s">
        <v>192</v>
      </c>
      <c r="M242" s="2" t="s">
        <v>201</v>
      </c>
      <c r="N242" s="2" t="s">
        <v>1417</v>
      </c>
      <c r="O242" s="2" t="s">
        <v>1667</v>
      </c>
      <c r="P242" s="2">
        <v>7728.0</v>
      </c>
      <c r="Q242" s="2">
        <v>1.0</v>
      </c>
      <c r="R242" s="2" t="s">
        <v>1668</v>
      </c>
      <c r="S242" s="2">
        <v>4500.0</v>
      </c>
      <c r="T242" s="2">
        <v>151.0</v>
      </c>
      <c r="U242" s="2" t="s">
        <v>84</v>
      </c>
      <c r="V242" s="2">
        <v>0.0</v>
      </c>
      <c r="W242" s="2" t="s">
        <v>85</v>
      </c>
      <c r="X242" s="2" t="s">
        <v>1669</v>
      </c>
      <c r="Y242" s="2" t="s">
        <v>50</v>
      </c>
      <c r="Z242" s="2" t="s">
        <v>50</v>
      </c>
      <c r="AA242" s="2" t="s">
        <v>1670</v>
      </c>
      <c r="AB242" s="2" t="s">
        <v>1671</v>
      </c>
      <c r="AC242" s="2" t="s">
        <v>1265</v>
      </c>
      <c r="AD242" s="2" t="s">
        <v>50</v>
      </c>
      <c r="AE242" s="2" t="s">
        <v>90</v>
      </c>
      <c r="AF242" s="2" t="s">
        <v>91</v>
      </c>
      <c r="AG242" s="2" t="s">
        <v>92</v>
      </c>
      <c r="AH242" s="2" t="s">
        <v>50</v>
      </c>
      <c r="AI242" s="2" t="s">
        <v>50</v>
      </c>
      <c r="AJ242" s="2" t="s">
        <v>50</v>
      </c>
      <c r="AK242" s="2" t="s">
        <v>270</v>
      </c>
      <c r="AL242" s="2" t="s">
        <v>271</v>
      </c>
      <c r="AM242" s="2" t="s">
        <v>382</v>
      </c>
    </row>
    <row r="243">
      <c r="A243" s="2" t="s">
        <v>1672</v>
      </c>
      <c r="B243" s="2" t="s">
        <v>40</v>
      </c>
      <c r="C243" s="2" t="s">
        <v>40</v>
      </c>
      <c r="D243" s="2" t="s">
        <v>1612</v>
      </c>
      <c r="E243" s="7" t="s">
        <v>2783</v>
      </c>
      <c r="F243" s="8" t="str">
        <f>IFERROR(__xludf.DUMMYFUNCTION("REGEXEXTRACT(E243, ""(?:[0-9]{1,2}/){2}([0-9]{4})"")
"),"2014")</f>
        <v>2014</v>
      </c>
      <c r="G243" s="2">
        <v>74930.0</v>
      </c>
      <c r="H243" s="2">
        <v>34059.0</v>
      </c>
      <c r="I243" s="2" t="s">
        <v>190</v>
      </c>
      <c r="J243" s="2" t="s">
        <v>43</v>
      </c>
      <c r="K243" s="2" t="s">
        <v>1634</v>
      </c>
      <c r="L243" s="2" t="s">
        <v>192</v>
      </c>
      <c r="M243" s="2" t="s">
        <v>1673</v>
      </c>
      <c r="N243" s="2" t="s">
        <v>1674</v>
      </c>
      <c r="O243" s="2" t="s">
        <v>1451</v>
      </c>
      <c r="P243" s="2">
        <v>7728.0</v>
      </c>
      <c r="Q243" s="2">
        <v>4.0</v>
      </c>
      <c r="R243" s="2" t="s">
        <v>1675</v>
      </c>
      <c r="S243" s="2" t="s">
        <v>1676</v>
      </c>
      <c r="T243" s="2">
        <v>85.0</v>
      </c>
      <c r="U243" s="2" t="s">
        <v>84</v>
      </c>
      <c r="V243" s="2">
        <v>0.0</v>
      </c>
      <c r="W243" s="2" t="s">
        <v>85</v>
      </c>
      <c r="X243" s="2" t="s">
        <v>1677</v>
      </c>
      <c r="Y243" s="2" t="s">
        <v>50</v>
      </c>
      <c r="Z243" s="2" t="s">
        <v>50</v>
      </c>
      <c r="AA243" s="2" t="s">
        <v>1678</v>
      </c>
      <c r="AB243" s="2" t="s">
        <v>1679</v>
      </c>
      <c r="AC243" s="2" t="s">
        <v>57</v>
      </c>
      <c r="AD243" s="2" t="s">
        <v>50</v>
      </c>
      <c r="AE243" s="2" t="s">
        <v>90</v>
      </c>
      <c r="AF243" s="2" t="s">
        <v>91</v>
      </c>
      <c r="AG243" s="2" t="s">
        <v>92</v>
      </c>
      <c r="AH243" s="2" t="s">
        <v>50</v>
      </c>
      <c r="AI243" s="2" t="s">
        <v>50</v>
      </c>
      <c r="AJ243" s="2" t="s">
        <v>50</v>
      </c>
      <c r="AK243" s="2" t="s">
        <v>270</v>
      </c>
      <c r="AL243" s="2" t="s">
        <v>271</v>
      </c>
      <c r="AM243" s="2" t="s">
        <v>382</v>
      </c>
    </row>
    <row r="244">
      <c r="A244" s="2" t="s">
        <v>1680</v>
      </c>
      <c r="B244" s="2" t="s">
        <v>40</v>
      </c>
      <c r="C244" s="2" t="s">
        <v>40</v>
      </c>
      <c r="D244" s="2" t="s">
        <v>1612</v>
      </c>
      <c r="E244" s="7" t="s">
        <v>2784</v>
      </c>
      <c r="F244" s="8" t="str">
        <f>IFERROR(__xludf.DUMMYFUNCTION("REGEXEXTRACT(E244, ""(?:[0-9]{1,2}/){2}([0-9]{4})"")
"),"2014")</f>
        <v>2014</v>
      </c>
      <c r="G244" s="2">
        <v>10410.0</v>
      </c>
      <c r="H244" s="2">
        <v>4732.0</v>
      </c>
      <c r="I244" s="2" t="s">
        <v>190</v>
      </c>
      <c r="J244" s="2" t="s">
        <v>43</v>
      </c>
      <c r="K244" s="2" t="s">
        <v>1681</v>
      </c>
      <c r="L244" s="2" t="s">
        <v>192</v>
      </c>
      <c r="M244" s="2" t="s">
        <v>1682</v>
      </c>
      <c r="N244" s="2" t="s">
        <v>1683</v>
      </c>
      <c r="O244" s="2" t="s">
        <v>1451</v>
      </c>
      <c r="P244" s="2">
        <v>7728.0</v>
      </c>
      <c r="Q244" s="2">
        <v>1.0</v>
      </c>
      <c r="R244" s="2" t="s">
        <v>1684</v>
      </c>
      <c r="S244" s="2">
        <v>4500.0</v>
      </c>
      <c r="T244" s="2">
        <v>25.0</v>
      </c>
      <c r="U244" s="2" t="s">
        <v>84</v>
      </c>
      <c r="V244" s="2">
        <v>0.0</v>
      </c>
      <c r="W244" s="2" t="s">
        <v>85</v>
      </c>
      <c r="X244" s="2" t="s">
        <v>1685</v>
      </c>
      <c r="Y244" s="2" t="s">
        <v>50</v>
      </c>
      <c r="Z244" s="2" t="s">
        <v>50</v>
      </c>
      <c r="AA244" s="2" t="s">
        <v>1686</v>
      </c>
      <c r="AB244" s="2" t="s">
        <v>1687</v>
      </c>
      <c r="AC244" s="2" t="s">
        <v>1210</v>
      </c>
      <c r="AD244" s="2" t="s">
        <v>50</v>
      </c>
      <c r="AE244" s="2" t="s">
        <v>90</v>
      </c>
      <c r="AF244" s="2" t="s">
        <v>91</v>
      </c>
      <c r="AG244" s="2" t="s">
        <v>92</v>
      </c>
      <c r="AH244" s="2" t="s">
        <v>50</v>
      </c>
      <c r="AI244" s="2" t="s">
        <v>50</v>
      </c>
      <c r="AJ244" s="2" t="s">
        <v>50</v>
      </c>
      <c r="AK244" s="2" t="s">
        <v>270</v>
      </c>
      <c r="AL244" s="2" t="s">
        <v>271</v>
      </c>
      <c r="AM244" s="2" t="s">
        <v>382</v>
      </c>
    </row>
    <row r="245">
      <c r="A245" s="2" t="s">
        <v>1688</v>
      </c>
      <c r="B245" s="2" t="s">
        <v>40</v>
      </c>
      <c r="C245" s="2" t="s">
        <v>40</v>
      </c>
      <c r="D245" s="2" t="s">
        <v>1666</v>
      </c>
      <c r="E245" s="7" t="s">
        <v>2784</v>
      </c>
      <c r="F245" s="8" t="str">
        <f>IFERROR(__xludf.DUMMYFUNCTION("REGEXEXTRACT(E245, ""(?:[0-9]{1,2}/){2}([0-9]{4})"")
"),"2014")</f>
        <v>2014</v>
      </c>
      <c r="G245" s="2">
        <v>24960.0</v>
      </c>
      <c r="H245" s="2">
        <v>11345.0</v>
      </c>
      <c r="I245" s="2" t="s">
        <v>190</v>
      </c>
      <c r="J245" s="2" t="s">
        <v>43</v>
      </c>
      <c r="K245" s="2" t="s">
        <v>1681</v>
      </c>
      <c r="L245" s="2" t="s">
        <v>192</v>
      </c>
      <c r="M245" s="2" t="s">
        <v>201</v>
      </c>
      <c r="N245" s="2" t="s">
        <v>1689</v>
      </c>
      <c r="O245" s="2" t="s">
        <v>1690</v>
      </c>
      <c r="P245" s="2">
        <v>7728.0</v>
      </c>
      <c r="Q245" s="2">
        <v>1.0</v>
      </c>
      <c r="R245" s="2" t="s">
        <v>1691</v>
      </c>
      <c r="S245" s="2">
        <v>4500.0</v>
      </c>
      <c r="T245" s="2">
        <v>276.0</v>
      </c>
      <c r="U245" s="2" t="s">
        <v>84</v>
      </c>
      <c r="V245" s="2">
        <v>0.0</v>
      </c>
      <c r="W245" s="2" t="s">
        <v>85</v>
      </c>
      <c r="X245" s="2" t="s">
        <v>1692</v>
      </c>
      <c r="Y245" s="2" t="s">
        <v>50</v>
      </c>
      <c r="Z245" s="2" t="s">
        <v>50</v>
      </c>
      <c r="AA245" s="2" t="s">
        <v>1686</v>
      </c>
      <c r="AB245" s="2" t="s">
        <v>1693</v>
      </c>
      <c r="AC245" s="2" t="s">
        <v>1210</v>
      </c>
      <c r="AD245" s="2" t="s">
        <v>50</v>
      </c>
      <c r="AE245" s="2" t="s">
        <v>90</v>
      </c>
      <c r="AF245" s="2" t="s">
        <v>91</v>
      </c>
      <c r="AG245" s="2" t="s">
        <v>92</v>
      </c>
      <c r="AH245" s="2" t="s">
        <v>50</v>
      </c>
      <c r="AI245" s="2" t="s">
        <v>50</v>
      </c>
      <c r="AJ245" s="2" t="s">
        <v>50</v>
      </c>
      <c r="AK245" s="2" t="s">
        <v>270</v>
      </c>
      <c r="AL245" s="2" t="s">
        <v>271</v>
      </c>
      <c r="AM245" s="2" t="s">
        <v>382</v>
      </c>
    </row>
    <row r="246">
      <c r="A246" s="2" t="s">
        <v>1694</v>
      </c>
      <c r="B246" s="2" t="s">
        <v>40</v>
      </c>
      <c r="C246" s="2" t="s">
        <v>40</v>
      </c>
      <c r="D246" s="2" t="s">
        <v>1612</v>
      </c>
      <c r="E246" s="7" t="s">
        <v>2785</v>
      </c>
      <c r="F246" s="8" t="str">
        <f>IFERROR(__xludf.DUMMYFUNCTION("REGEXEXTRACT(E246, ""(?:[0-9]{1,2}/){2}([0-9]{4})"")
"),"2014")</f>
        <v>2014</v>
      </c>
      <c r="G246" s="2">
        <v>20430.0</v>
      </c>
      <c r="H246" s="2">
        <v>9286.0</v>
      </c>
      <c r="I246" s="2" t="s">
        <v>190</v>
      </c>
      <c r="J246" s="2" t="s">
        <v>43</v>
      </c>
      <c r="K246" s="2" t="s">
        <v>1660</v>
      </c>
      <c r="L246" s="2" t="s">
        <v>192</v>
      </c>
      <c r="M246" s="2" t="s">
        <v>1695</v>
      </c>
      <c r="N246" s="2" t="s">
        <v>1346</v>
      </c>
      <c r="O246" s="2" t="s">
        <v>1451</v>
      </c>
      <c r="P246" s="2">
        <v>7728.0</v>
      </c>
      <c r="Q246" s="2">
        <v>1.0</v>
      </c>
      <c r="R246" s="2" t="s">
        <v>1696</v>
      </c>
      <c r="S246" s="2">
        <v>4500.0</v>
      </c>
      <c r="T246" s="2">
        <v>25.0</v>
      </c>
      <c r="U246" s="2" t="s">
        <v>84</v>
      </c>
      <c r="V246" s="2">
        <v>0.0</v>
      </c>
      <c r="W246" s="2" t="s">
        <v>85</v>
      </c>
      <c r="X246" s="2" t="s">
        <v>1697</v>
      </c>
      <c r="Y246" s="2" t="s">
        <v>50</v>
      </c>
      <c r="Z246" s="2" t="s">
        <v>50</v>
      </c>
      <c r="AA246" s="2" t="s">
        <v>1698</v>
      </c>
      <c r="AB246" s="2" t="s">
        <v>1699</v>
      </c>
      <c r="AC246" s="2" t="s">
        <v>57</v>
      </c>
      <c r="AD246" s="2" t="s">
        <v>50</v>
      </c>
      <c r="AE246" s="2" t="s">
        <v>90</v>
      </c>
      <c r="AF246" s="2" t="s">
        <v>91</v>
      </c>
      <c r="AG246" s="2" t="s">
        <v>92</v>
      </c>
      <c r="AH246" s="2" t="s">
        <v>50</v>
      </c>
      <c r="AI246" s="2" t="s">
        <v>50</v>
      </c>
      <c r="AJ246" s="2" t="s">
        <v>50</v>
      </c>
      <c r="AK246" s="2" t="s">
        <v>270</v>
      </c>
      <c r="AL246" s="2" t="s">
        <v>271</v>
      </c>
      <c r="AM246" s="2" t="s">
        <v>382</v>
      </c>
    </row>
    <row r="247">
      <c r="A247" s="2" t="s">
        <v>1700</v>
      </c>
      <c r="B247" s="2" t="s">
        <v>40</v>
      </c>
      <c r="C247" s="2" t="s">
        <v>40</v>
      </c>
      <c r="D247" s="2" t="s">
        <v>653</v>
      </c>
      <c r="E247" s="7" t="s">
        <v>2785</v>
      </c>
      <c r="F247" s="8" t="str">
        <f>IFERROR(__xludf.DUMMYFUNCTION("REGEXEXTRACT(E247, ""(?:[0-9]{1,2}/){2}([0-9]{4})"")
"),"2014")</f>
        <v>2014</v>
      </c>
      <c r="G247" s="2">
        <v>14730.0</v>
      </c>
      <c r="H247" s="2">
        <v>6695.0</v>
      </c>
      <c r="I247" s="2" t="s">
        <v>190</v>
      </c>
      <c r="J247" s="2" t="s">
        <v>43</v>
      </c>
      <c r="K247" s="2" t="s">
        <v>1660</v>
      </c>
      <c r="L247" s="2" t="s">
        <v>192</v>
      </c>
      <c r="M247" s="2" t="s">
        <v>1701</v>
      </c>
      <c r="N247" s="2" t="s">
        <v>1467</v>
      </c>
      <c r="O247" s="2" t="s">
        <v>1160</v>
      </c>
      <c r="P247" s="2">
        <v>7728.0</v>
      </c>
      <c r="Q247" s="2">
        <v>1.0</v>
      </c>
      <c r="R247" s="2" t="s">
        <v>1702</v>
      </c>
      <c r="S247" s="2">
        <v>4500.0</v>
      </c>
      <c r="T247" s="2">
        <v>40.0</v>
      </c>
      <c r="U247" s="2" t="s">
        <v>84</v>
      </c>
      <c r="V247" s="2">
        <v>0.0</v>
      </c>
      <c r="W247" s="2" t="s">
        <v>85</v>
      </c>
      <c r="X247" s="2" t="s">
        <v>1703</v>
      </c>
      <c r="Y247" s="2" t="s">
        <v>50</v>
      </c>
      <c r="Z247" s="2" t="s">
        <v>50</v>
      </c>
      <c r="AA247" s="2" t="s">
        <v>1698</v>
      </c>
      <c r="AB247" s="2" t="s">
        <v>1704</v>
      </c>
      <c r="AC247" s="2" t="s">
        <v>57</v>
      </c>
      <c r="AD247" s="2" t="s">
        <v>50</v>
      </c>
      <c r="AE247" s="2" t="s">
        <v>90</v>
      </c>
      <c r="AF247" s="2" t="s">
        <v>91</v>
      </c>
      <c r="AG247" s="2" t="s">
        <v>92</v>
      </c>
      <c r="AH247" s="2" t="s">
        <v>50</v>
      </c>
      <c r="AI247" s="2" t="s">
        <v>50</v>
      </c>
      <c r="AJ247" s="2" t="s">
        <v>50</v>
      </c>
      <c r="AK247" s="2" t="s">
        <v>270</v>
      </c>
      <c r="AL247" s="2" t="s">
        <v>271</v>
      </c>
      <c r="AM247" s="2" t="s">
        <v>382</v>
      </c>
    </row>
    <row r="248">
      <c r="A248" s="2" t="s">
        <v>1705</v>
      </c>
      <c r="B248" s="2" t="s">
        <v>40</v>
      </c>
      <c r="C248" s="2" t="s">
        <v>40</v>
      </c>
      <c r="D248" s="2" t="s">
        <v>653</v>
      </c>
      <c r="E248" s="7" t="s">
        <v>2785</v>
      </c>
      <c r="F248" s="8" t="str">
        <f>IFERROR(__xludf.DUMMYFUNCTION("REGEXEXTRACT(E248, ""(?:[0-9]{1,2}/){2}([0-9]{4})"")
"),"2014")</f>
        <v>2014</v>
      </c>
      <c r="G248" s="2">
        <v>15530.0</v>
      </c>
      <c r="H248" s="2">
        <v>7059.0</v>
      </c>
      <c r="I248" s="2" t="s">
        <v>190</v>
      </c>
      <c r="J248" s="2" t="s">
        <v>43</v>
      </c>
      <c r="K248" s="2" t="s">
        <v>1660</v>
      </c>
      <c r="L248" s="2" t="s">
        <v>192</v>
      </c>
      <c r="M248" s="2" t="s">
        <v>1701</v>
      </c>
      <c r="N248" s="2" t="s">
        <v>1467</v>
      </c>
      <c r="O248" s="2" t="s">
        <v>1160</v>
      </c>
      <c r="P248" s="2">
        <v>7728.0</v>
      </c>
      <c r="Q248" s="2">
        <v>1.0</v>
      </c>
      <c r="R248" s="2" t="s">
        <v>1706</v>
      </c>
      <c r="S248" s="2">
        <v>4500.0</v>
      </c>
      <c r="T248" s="2">
        <v>25.0</v>
      </c>
      <c r="U248" s="2" t="s">
        <v>84</v>
      </c>
      <c r="V248" s="2">
        <v>0.0</v>
      </c>
      <c r="W248" s="2" t="s">
        <v>85</v>
      </c>
      <c r="X248" s="2" t="s">
        <v>1707</v>
      </c>
      <c r="Y248" s="2" t="s">
        <v>50</v>
      </c>
      <c r="Z248" s="2" t="s">
        <v>50</v>
      </c>
      <c r="AA248" s="2" t="s">
        <v>1698</v>
      </c>
      <c r="AB248" s="2" t="s">
        <v>1708</v>
      </c>
      <c r="AC248" s="2" t="s">
        <v>57</v>
      </c>
      <c r="AD248" s="2" t="s">
        <v>50</v>
      </c>
      <c r="AE248" s="2" t="s">
        <v>90</v>
      </c>
      <c r="AF248" s="2" t="s">
        <v>91</v>
      </c>
      <c r="AG248" s="2" t="s">
        <v>92</v>
      </c>
      <c r="AH248" s="2" t="s">
        <v>50</v>
      </c>
      <c r="AI248" s="2" t="s">
        <v>50</v>
      </c>
      <c r="AJ248" s="2" t="s">
        <v>50</v>
      </c>
      <c r="AK248" s="2" t="s">
        <v>270</v>
      </c>
      <c r="AL248" s="2" t="s">
        <v>271</v>
      </c>
      <c r="AM248" s="2" t="s">
        <v>382</v>
      </c>
    </row>
    <row r="249">
      <c r="A249" s="2" t="s">
        <v>1709</v>
      </c>
      <c r="B249" s="2" t="s">
        <v>40</v>
      </c>
      <c r="C249" s="2" t="s">
        <v>40</v>
      </c>
      <c r="D249" s="2" t="s">
        <v>653</v>
      </c>
      <c r="E249" s="7" t="s">
        <v>2786</v>
      </c>
      <c r="F249" s="8" t="str">
        <f>IFERROR(__xludf.DUMMYFUNCTION("REGEXEXTRACT(E249, ""(?:[0-9]{1,2}/){2}([0-9]{4})"")
"),"2014")</f>
        <v>2014</v>
      </c>
      <c r="G249" s="2">
        <v>13310.0</v>
      </c>
      <c r="H249" s="2">
        <v>6050.0</v>
      </c>
      <c r="I249" s="2" t="s">
        <v>190</v>
      </c>
      <c r="J249" s="2" t="s">
        <v>43</v>
      </c>
      <c r="K249" s="2" t="s">
        <v>1589</v>
      </c>
      <c r="L249" s="2" t="s">
        <v>192</v>
      </c>
      <c r="M249" s="2" t="s">
        <v>1701</v>
      </c>
      <c r="N249" s="2" t="s">
        <v>1467</v>
      </c>
      <c r="O249" s="2" t="s">
        <v>1160</v>
      </c>
      <c r="P249" s="2">
        <v>7728.0</v>
      </c>
      <c r="Q249" s="2">
        <v>1.0</v>
      </c>
      <c r="R249" s="2" t="s">
        <v>1710</v>
      </c>
      <c r="S249" s="2">
        <v>4500.0</v>
      </c>
      <c r="T249" s="2">
        <v>32.0</v>
      </c>
      <c r="U249" s="2" t="s">
        <v>84</v>
      </c>
      <c r="V249" s="2">
        <v>0.0</v>
      </c>
      <c r="W249" s="2" t="s">
        <v>85</v>
      </c>
      <c r="X249" s="2" t="s">
        <v>1711</v>
      </c>
      <c r="Y249" s="2" t="s">
        <v>50</v>
      </c>
      <c r="Z249" s="2" t="s">
        <v>50</v>
      </c>
      <c r="AA249" s="2" t="s">
        <v>1686</v>
      </c>
      <c r="AB249" s="2" t="s">
        <v>1712</v>
      </c>
      <c r="AC249" s="2" t="s">
        <v>1265</v>
      </c>
      <c r="AD249" s="2" t="s">
        <v>50</v>
      </c>
      <c r="AE249" s="2" t="s">
        <v>90</v>
      </c>
      <c r="AF249" s="2" t="s">
        <v>91</v>
      </c>
      <c r="AG249" s="2" t="s">
        <v>92</v>
      </c>
      <c r="AH249" s="2" t="s">
        <v>50</v>
      </c>
      <c r="AI249" s="2" t="s">
        <v>50</v>
      </c>
      <c r="AJ249" s="2" t="s">
        <v>50</v>
      </c>
      <c r="AK249" s="2" t="s">
        <v>270</v>
      </c>
      <c r="AL249" s="2" t="s">
        <v>271</v>
      </c>
      <c r="AM249" s="2" t="s">
        <v>382</v>
      </c>
    </row>
    <row r="250">
      <c r="A250" s="2" t="s">
        <v>1713</v>
      </c>
      <c r="B250" s="2" t="s">
        <v>40</v>
      </c>
      <c r="C250" s="2" t="s">
        <v>40</v>
      </c>
      <c r="D250" s="2" t="s">
        <v>653</v>
      </c>
      <c r="E250" s="7" t="s">
        <v>2787</v>
      </c>
      <c r="F250" s="8" t="str">
        <f>IFERROR(__xludf.DUMMYFUNCTION("REGEXEXTRACT(E250, ""(?:[0-9]{1,2}/){2}([0-9]{4})"")
"),"2014")</f>
        <v>2014</v>
      </c>
      <c r="G250" s="2">
        <v>16200.0</v>
      </c>
      <c r="H250" s="2">
        <v>7364.0</v>
      </c>
      <c r="I250" s="2" t="s">
        <v>190</v>
      </c>
      <c r="J250" s="2" t="s">
        <v>43</v>
      </c>
      <c r="K250" s="2" t="s">
        <v>1596</v>
      </c>
      <c r="L250" s="2" t="s">
        <v>192</v>
      </c>
      <c r="M250" s="2" t="s">
        <v>1701</v>
      </c>
      <c r="N250" s="2" t="s">
        <v>1467</v>
      </c>
      <c r="O250" s="2" t="s">
        <v>1160</v>
      </c>
      <c r="P250" s="2">
        <v>7728.0</v>
      </c>
      <c r="Q250" s="2">
        <v>1.0</v>
      </c>
      <c r="R250" s="2" t="s">
        <v>1714</v>
      </c>
      <c r="S250" s="2">
        <v>4500.0</v>
      </c>
      <c r="T250" s="2">
        <v>28.0</v>
      </c>
      <c r="U250" s="2" t="s">
        <v>84</v>
      </c>
      <c r="V250" s="2">
        <v>0.0</v>
      </c>
      <c r="W250" s="2" t="s">
        <v>85</v>
      </c>
      <c r="X250" s="2" t="s">
        <v>1715</v>
      </c>
      <c r="Y250" s="2" t="s">
        <v>50</v>
      </c>
      <c r="Z250" s="2" t="s">
        <v>50</v>
      </c>
      <c r="AA250" s="2" t="s">
        <v>1716</v>
      </c>
      <c r="AB250" s="2" t="s">
        <v>1717</v>
      </c>
      <c r="AC250" s="2" t="s">
        <v>110</v>
      </c>
      <c r="AD250" s="2" t="s">
        <v>50</v>
      </c>
      <c r="AE250" s="2" t="s">
        <v>90</v>
      </c>
      <c r="AF250" s="2" t="s">
        <v>91</v>
      </c>
      <c r="AG250" s="2" t="s">
        <v>92</v>
      </c>
      <c r="AH250" s="2" t="s">
        <v>50</v>
      </c>
      <c r="AI250" s="2" t="s">
        <v>50</v>
      </c>
      <c r="AJ250" s="2" t="s">
        <v>50</v>
      </c>
      <c r="AK250" s="2" t="s">
        <v>270</v>
      </c>
      <c r="AL250" s="2" t="s">
        <v>271</v>
      </c>
      <c r="AM250" s="2" t="s">
        <v>382</v>
      </c>
    </row>
    <row r="251">
      <c r="A251" s="2" t="s">
        <v>1718</v>
      </c>
      <c r="B251" s="2" t="s">
        <v>40</v>
      </c>
      <c r="C251" s="2" t="s">
        <v>40</v>
      </c>
      <c r="D251" s="2" t="s">
        <v>653</v>
      </c>
      <c r="E251" s="7" t="s">
        <v>2787</v>
      </c>
      <c r="F251" s="8" t="str">
        <f>IFERROR(__xludf.DUMMYFUNCTION("REGEXEXTRACT(E251, ""(?:[0-9]{1,2}/){2}([0-9]{4})"")
"),"2014")</f>
        <v>2014</v>
      </c>
      <c r="G251" s="2">
        <v>17370.0</v>
      </c>
      <c r="H251" s="2">
        <v>7895.0</v>
      </c>
      <c r="I251" s="2" t="s">
        <v>190</v>
      </c>
      <c r="J251" s="2" t="s">
        <v>43</v>
      </c>
      <c r="K251" s="2" t="s">
        <v>1596</v>
      </c>
      <c r="L251" s="2" t="s">
        <v>192</v>
      </c>
      <c r="M251" s="2" t="s">
        <v>1701</v>
      </c>
      <c r="N251" s="2" t="s">
        <v>1467</v>
      </c>
      <c r="O251" s="2" t="s">
        <v>1160</v>
      </c>
      <c r="P251" s="2">
        <v>7728.0</v>
      </c>
      <c r="Q251" s="2">
        <v>1.0</v>
      </c>
      <c r="R251" s="2" t="s">
        <v>1719</v>
      </c>
      <c r="S251" s="2">
        <v>4500.0</v>
      </c>
      <c r="T251" s="2">
        <v>25.0</v>
      </c>
      <c r="U251" s="2" t="s">
        <v>84</v>
      </c>
      <c r="V251" s="2">
        <v>0.0</v>
      </c>
      <c r="W251" s="2" t="s">
        <v>85</v>
      </c>
      <c r="X251" s="2" t="s">
        <v>1720</v>
      </c>
      <c r="Y251" s="2" t="s">
        <v>50</v>
      </c>
      <c r="Z251" s="2" t="s">
        <v>50</v>
      </c>
      <c r="AA251" s="2" t="s">
        <v>1716</v>
      </c>
      <c r="AB251" s="2" t="s">
        <v>1721</v>
      </c>
      <c r="AC251" s="2" t="s">
        <v>110</v>
      </c>
      <c r="AD251" s="2" t="s">
        <v>50</v>
      </c>
      <c r="AE251" s="2" t="s">
        <v>90</v>
      </c>
      <c r="AF251" s="2" t="s">
        <v>91</v>
      </c>
      <c r="AG251" s="2" t="s">
        <v>92</v>
      </c>
      <c r="AH251" s="2" t="s">
        <v>50</v>
      </c>
      <c r="AI251" s="2" t="s">
        <v>50</v>
      </c>
      <c r="AJ251" s="2" t="s">
        <v>50</v>
      </c>
      <c r="AK251" s="2" t="s">
        <v>270</v>
      </c>
      <c r="AL251" s="2" t="s">
        <v>271</v>
      </c>
      <c r="AM251" s="2" t="s">
        <v>382</v>
      </c>
    </row>
    <row r="252">
      <c r="A252" s="2" t="s">
        <v>1722</v>
      </c>
      <c r="B252" s="2" t="s">
        <v>40</v>
      </c>
      <c r="C252" s="2" t="s">
        <v>40</v>
      </c>
      <c r="D252" s="2" t="s">
        <v>1612</v>
      </c>
      <c r="E252" s="7" t="s">
        <v>2788</v>
      </c>
      <c r="F252" s="8" t="str">
        <f>IFERROR(__xludf.DUMMYFUNCTION("REGEXEXTRACT(E252, ""(?:[0-9]{1,2}/){2}([0-9]{4})"")
"),"2014")</f>
        <v>2014</v>
      </c>
      <c r="G252" s="2">
        <v>23870.0</v>
      </c>
      <c r="H252" s="2">
        <v>10850.0</v>
      </c>
      <c r="I252" s="2" t="s">
        <v>190</v>
      </c>
      <c r="J252" s="2" t="s">
        <v>43</v>
      </c>
      <c r="K252" s="2" t="s">
        <v>1660</v>
      </c>
      <c r="L252" s="2" t="s">
        <v>192</v>
      </c>
      <c r="M252" s="2" t="s">
        <v>1723</v>
      </c>
      <c r="N252" s="2" t="s">
        <v>1346</v>
      </c>
      <c r="O252" s="2" t="s">
        <v>1451</v>
      </c>
      <c r="P252" s="2">
        <v>7728.0</v>
      </c>
      <c r="Q252" s="2">
        <v>1.0</v>
      </c>
      <c r="R252" s="2" t="s">
        <v>1724</v>
      </c>
      <c r="S252" s="2">
        <v>4200.0</v>
      </c>
      <c r="T252" s="2">
        <v>225.0</v>
      </c>
      <c r="U252" s="2" t="s">
        <v>84</v>
      </c>
      <c r="V252" s="2">
        <v>0.0</v>
      </c>
      <c r="W252" s="2" t="s">
        <v>85</v>
      </c>
      <c r="X252" s="2" t="s">
        <v>1725</v>
      </c>
      <c r="Y252" s="2" t="s">
        <v>50</v>
      </c>
      <c r="Z252" s="2" t="s">
        <v>50</v>
      </c>
      <c r="AA252" s="2" t="s">
        <v>1726</v>
      </c>
      <c r="AB252" s="2" t="s">
        <v>1727</v>
      </c>
      <c r="AC252" s="2" t="s">
        <v>57</v>
      </c>
      <c r="AD252" s="2" t="s">
        <v>50</v>
      </c>
      <c r="AE252" s="2" t="s">
        <v>90</v>
      </c>
      <c r="AF252" s="2" t="s">
        <v>91</v>
      </c>
      <c r="AG252" s="2" t="s">
        <v>92</v>
      </c>
      <c r="AH252" s="2" t="s">
        <v>50</v>
      </c>
      <c r="AI252" s="2" t="s">
        <v>50</v>
      </c>
      <c r="AJ252" s="2" t="s">
        <v>50</v>
      </c>
      <c r="AK252" s="2" t="s">
        <v>270</v>
      </c>
      <c r="AL252" s="2" t="s">
        <v>271</v>
      </c>
      <c r="AM252" s="2" t="s">
        <v>382</v>
      </c>
    </row>
    <row r="253">
      <c r="A253" s="2" t="s">
        <v>1694</v>
      </c>
      <c r="B253" s="2" t="s">
        <v>40</v>
      </c>
      <c r="C253" s="2" t="s">
        <v>40</v>
      </c>
      <c r="D253" s="2" t="s">
        <v>1612</v>
      </c>
      <c r="E253" s="7" t="s">
        <v>2789</v>
      </c>
      <c r="F253" s="8" t="str">
        <f>IFERROR(__xludf.DUMMYFUNCTION("REGEXEXTRACT(E253, ""(?:[0-9]{1,2}/){2}([0-9]{4})"")
"),"2014")</f>
        <v>2014</v>
      </c>
      <c r="G253" s="2">
        <v>15640.0</v>
      </c>
      <c r="H253" s="2">
        <v>7109.0</v>
      </c>
      <c r="I253" s="2" t="s">
        <v>190</v>
      </c>
      <c r="J253" s="2" t="s">
        <v>43</v>
      </c>
      <c r="K253" s="2" t="s">
        <v>1406</v>
      </c>
      <c r="L253" s="2" t="s">
        <v>192</v>
      </c>
      <c r="M253" s="2" t="s">
        <v>1728</v>
      </c>
      <c r="N253" s="2" t="s">
        <v>1346</v>
      </c>
      <c r="O253" s="2" t="s">
        <v>1451</v>
      </c>
      <c r="P253" s="2">
        <v>7728.0</v>
      </c>
      <c r="Q253" s="2">
        <v>1.0</v>
      </c>
      <c r="R253" s="2" t="s">
        <v>1729</v>
      </c>
      <c r="S253" s="2">
        <v>4500.0</v>
      </c>
      <c r="T253" s="2">
        <v>26.0</v>
      </c>
      <c r="U253" s="2" t="s">
        <v>84</v>
      </c>
      <c r="V253" s="2">
        <v>0.0</v>
      </c>
      <c r="W253" s="2" t="s">
        <v>85</v>
      </c>
      <c r="X253" s="2" t="s">
        <v>1730</v>
      </c>
      <c r="Y253" s="2" t="s">
        <v>50</v>
      </c>
      <c r="Z253" s="2" t="s">
        <v>50</v>
      </c>
      <c r="AA253" s="2" t="s">
        <v>1731</v>
      </c>
      <c r="AB253" s="2" t="s">
        <v>1732</v>
      </c>
      <c r="AC253" s="2" t="s">
        <v>89</v>
      </c>
      <c r="AD253" s="2" t="s">
        <v>50</v>
      </c>
      <c r="AE253" s="2" t="s">
        <v>90</v>
      </c>
      <c r="AF253" s="2" t="s">
        <v>91</v>
      </c>
      <c r="AG253" s="2" t="s">
        <v>92</v>
      </c>
      <c r="AH253" s="2" t="s">
        <v>50</v>
      </c>
      <c r="AI253" s="2" t="s">
        <v>50</v>
      </c>
      <c r="AJ253" s="2" t="s">
        <v>50</v>
      </c>
      <c r="AK253" s="2" t="s">
        <v>270</v>
      </c>
      <c r="AL253" s="2" t="s">
        <v>271</v>
      </c>
      <c r="AM253" s="2" t="s">
        <v>382</v>
      </c>
    </row>
    <row r="254">
      <c r="A254" s="2" t="s">
        <v>1733</v>
      </c>
      <c r="B254" s="2" t="s">
        <v>40</v>
      </c>
      <c r="C254" s="2" t="s">
        <v>40</v>
      </c>
      <c r="D254" s="2" t="s">
        <v>1612</v>
      </c>
      <c r="E254" s="7" t="s">
        <v>2789</v>
      </c>
      <c r="F254" s="8" t="str">
        <f>IFERROR(__xludf.DUMMYFUNCTION("REGEXEXTRACT(E254, ""(?:[0-9]{1,2}/){2}([0-9]{4})"")
"),"2014")</f>
        <v>2014</v>
      </c>
      <c r="G254" s="2">
        <v>61850.0</v>
      </c>
      <c r="H254" s="2">
        <v>28114.0</v>
      </c>
      <c r="I254" s="2" t="s">
        <v>190</v>
      </c>
      <c r="J254" s="2" t="s">
        <v>43</v>
      </c>
      <c r="K254" s="2" t="s">
        <v>1406</v>
      </c>
      <c r="L254" s="2" t="s">
        <v>192</v>
      </c>
      <c r="M254" s="2" t="s">
        <v>1734</v>
      </c>
      <c r="N254" s="2" t="s">
        <v>1346</v>
      </c>
      <c r="O254" s="2" t="s">
        <v>1451</v>
      </c>
      <c r="P254" s="2">
        <v>7728.0</v>
      </c>
      <c r="Q254" s="2">
        <v>3.0</v>
      </c>
      <c r="R254" s="2" t="s">
        <v>1735</v>
      </c>
      <c r="S254" s="2" t="s">
        <v>1736</v>
      </c>
      <c r="T254" s="2">
        <v>87.0</v>
      </c>
      <c r="U254" s="2" t="s">
        <v>84</v>
      </c>
      <c r="V254" s="2">
        <v>0.0</v>
      </c>
      <c r="W254" s="2" t="s">
        <v>85</v>
      </c>
      <c r="X254" s="2" t="s">
        <v>1737</v>
      </c>
      <c r="Y254" s="2" t="s">
        <v>50</v>
      </c>
      <c r="Z254" s="2" t="s">
        <v>50</v>
      </c>
      <c r="AA254" s="2" t="s">
        <v>1731</v>
      </c>
      <c r="AB254" s="2" t="s">
        <v>1738</v>
      </c>
      <c r="AC254" s="2" t="s">
        <v>89</v>
      </c>
      <c r="AD254" s="2" t="s">
        <v>50</v>
      </c>
      <c r="AE254" s="2" t="s">
        <v>90</v>
      </c>
      <c r="AF254" s="2" t="s">
        <v>91</v>
      </c>
      <c r="AG254" s="2" t="s">
        <v>92</v>
      </c>
      <c r="AH254" s="2" t="s">
        <v>50</v>
      </c>
      <c r="AI254" s="2" t="s">
        <v>50</v>
      </c>
      <c r="AJ254" s="2" t="s">
        <v>50</v>
      </c>
      <c r="AK254" s="2" t="s">
        <v>270</v>
      </c>
      <c r="AL254" s="2" t="s">
        <v>271</v>
      </c>
      <c r="AM254" s="2" t="s">
        <v>382</v>
      </c>
    </row>
    <row r="255">
      <c r="A255" s="2" t="s">
        <v>1739</v>
      </c>
      <c r="B255" s="2" t="s">
        <v>762</v>
      </c>
      <c r="C255" s="2" t="s">
        <v>40</v>
      </c>
      <c r="D255" s="2" t="s">
        <v>76</v>
      </c>
      <c r="E255" s="7" t="s">
        <v>2790</v>
      </c>
      <c r="F255" s="8" t="str">
        <f>IFERROR(__xludf.DUMMYFUNCTION("REGEXEXTRACT(E255, ""(?:[0-9]{1,2}/){2}([0-9]{4})"")
"),"2014")</f>
        <v>2014</v>
      </c>
      <c r="G255" s="2">
        <v>31669.0</v>
      </c>
      <c r="H255" s="2">
        <v>14395.0</v>
      </c>
      <c r="I255" s="2" t="s">
        <v>1740</v>
      </c>
      <c r="J255" s="2" t="s">
        <v>492</v>
      </c>
      <c r="K255" s="2" t="s">
        <v>1741</v>
      </c>
      <c r="L255" s="2" t="s">
        <v>1742</v>
      </c>
      <c r="M255" s="2" t="s">
        <v>116</v>
      </c>
      <c r="N255" s="2" t="s">
        <v>1743</v>
      </c>
      <c r="O255" s="2" t="s">
        <v>360</v>
      </c>
      <c r="P255" s="2">
        <v>7308.0</v>
      </c>
      <c r="Q255" s="2">
        <v>1.0</v>
      </c>
      <c r="R255" s="2" t="s">
        <v>1744</v>
      </c>
      <c r="S255" s="2">
        <v>2210.0</v>
      </c>
      <c r="T255" s="2">
        <v>20.0</v>
      </c>
      <c r="U255" s="2" t="s">
        <v>51</v>
      </c>
      <c r="V255" s="2">
        <v>12.0</v>
      </c>
      <c r="W255" s="2" t="s">
        <v>1745</v>
      </c>
      <c r="X255" s="2" t="s">
        <v>1746</v>
      </c>
      <c r="Y255" s="2" t="s">
        <v>50</v>
      </c>
      <c r="Z255" s="2" t="s">
        <v>50</v>
      </c>
      <c r="AA255" s="2" t="s">
        <v>1747</v>
      </c>
      <c r="AB255" s="2" t="s">
        <v>1748</v>
      </c>
      <c r="AC255" s="2" t="s">
        <v>536</v>
      </c>
      <c r="AD255" s="2" t="s">
        <v>50</v>
      </c>
      <c r="AE255" s="2" t="s">
        <v>1749</v>
      </c>
      <c r="AF255" s="2" t="s">
        <v>1750</v>
      </c>
      <c r="AG255" s="2" t="s">
        <v>1751</v>
      </c>
      <c r="AH255" s="2" t="s">
        <v>50</v>
      </c>
      <c r="AI255" s="2" t="s">
        <v>1752</v>
      </c>
      <c r="AJ255" s="2" t="s">
        <v>1753</v>
      </c>
      <c r="AK255" s="2" t="s">
        <v>762</v>
      </c>
      <c r="AL255" s="2" t="s">
        <v>1743</v>
      </c>
      <c r="AM255" s="2" t="s">
        <v>382</v>
      </c>
    </row>
    <row r="256">
      <c r="A256" s="2" t="s">
        <v>1694</v>
      </c>
      <c r="B256" s="2" t="s">
        <v>40</v>
      </c>
      <c r="C256" s="2" t="s">
        <v>40</v>
      </c>
      <c r="D256" s="2" t="s">
        <v>1612</v>
      </c>
      <c r="E256" s="7" t="s">
        <v>2791</v>
      </c>
      <c r="F256" s="8" t="str">
        <f>IFERROR(__xludf.DUMMYFUNCTION("REGEXEXTRACT(E256, ""(?:[0-9]{1,2}/){2}([0-9]{4})"")
"),"2014")</f>
        <v>2014</v>
      </c>
      <c r="G256" s="2">
        <v>16340.0</v>
      </c>
      <c r="H256" s="2">
        <v>7427.0</v>
      </c>
      <c r="I256" s="2" t="s">
        <v>190</v>
      </c>
      <c r="J256" s="2" t="s">
        <v>43</v>
      </c>
      <c r="K256" s="2" t="s">
        <v>1534</v>
      </c>
      <c r="L256" s="2" t="s">
        <v>192</v>
      </c>
      <c r="M256" s="2" t="s">
        <v>1728</v>
      </c>
      <c r="N256" s="2" t="s">
        <v>1346</v>
      </c>
      <c r="O256" s="2" t="s">
        <v>1451</v>
      </c>
      <c r="P256" s="2">
        <v>7728.0</v>
      </c>
      <c r="Q256" s="2">
        <v>1.0</v>
      </c>
      <c r="R256" s="2" t="s">
        <v>1754</v>
      </c>
      <c r="S256" s="2">
        <v>4500.0</v>
      </c>
      <c r="T256" s="2">
        <v>24.0</v>
      </c>
      <c r="U256" s="2" t="s">
        <v>84</v>
      </c>
      <c r="V256" s="2">
        <v>0.0</v>
      </c>
      <c r="W256" s="2" t="s">
        <v>85</v>
      </c>
      <c r="X256" s="2" t="s">
        <v>1755</v>
      </c>
      <c r="Y256" s="2" t="s">
        <v>50</v>
      </c>
      <c r="Z256" s="2" t="s">
        <v>50</v>
      </c>
      <c r="AA256" s="2" t="s">
        <v>1756</v>
      </c>
      <c r="AB256" s="2" t="s">
        <v>1757</v>
      </c>
      <c r="AC256" s="2" t="s">
        <v>89</v>
      </c>
      <c r="AD256" s="2" t="s">
        <v>50</v>
      </c>
      <c r="AE256" s="2" t="s">
        <v>90</v>
      </c>
      <c r="AF256" s="2" t="s">
        <v>91</v>
      </c>
      <c r="AG256" s="2" t="s">
        <v>92</v>
      </c>
      <c r="AH256" s="2" t="s">
        <v>50</v>
      </c>
      <c r="AI256" s="2" t="s">
        <v>50</v>
      </c>
      <c r="AJ256" s="2" t="s">
        <v>50</v>
      </c>
      <c r="AK256" s="2" t="s">
        <v>270</v>
      </c>
      <c r="AL256" s="2" t="s">
        <v>271</v>
      </c>
      <c r="AM256" s="2" t="s">
        <v>382</v>
      </c>
    </row>
    <row r="257">
      <c r="A257" s="2" t="s">
        <v>1758</v>
      </c>
      <c r="B257" s="2" t="s">
        <v>40</v>
      </c>
      <c r="C257" s="2" t="s">
        <v>40</v>
      </c>
      <c r="D257" s="2" t="s">
        <v>1447</v>
      </c>
      <c r="E257" s="7" t="s">
        <v>2792</v>
      </c>
      <c r="F257" s="8" t="str">
        <f>IFERROR(__xludf.DUMMYFUNCTION("REGEXEXTRACT(E257, ""(?:[0-9]{1,2}/){2}([0-9]{4})"")
"),"2014")</f>
        <v>2014</v>
      </c>
      <c r="G257" s="2">
        <v>39750.0</v>
      </c>
      <c r="H257" s="2">
        <v>18068.0</v>
      </c>
      <c r="I257" s="2" t="s">
        <v>190</v>
      </c>
      <c r="J257" s="2" t="s">
        <v>43</v>
      </c>
      <c r="K257" s="2" t="s">
        <v>1416</v>
      </c>
      <c r="L257" s="2" t="s">
        <v>192</v>
      </c>
      <c r="M257" s="2" t="s">
        <v>1759</v>
      </c>
      <c r="N257" s="2" t="s">
        <v>1346</v>
      </c>
      <c r="O257" s="2" t="s">
        <v>1451</v>
      </c>
      <c r="P257" s="2">
        <v>7728.0</v>
      </c>
      <c r="Q257" s="2">
        <v>2.0</v>
      </c>
      <c r="R257" s="2" t="s">
        <v>1760</v>
      </c>
      <c r="S257" s="2" t="s">
        <v>1761</v>
      </c>
      <c r="T257" s="2">
        <v>63.0</v>
      </c>
      <c r="U257" s="2" t="s">
        <v>84</v>
      </c>
      <c r="V257" s="2">
        <v>0.0</v>
      </c>
      <c r="W257" s="2" t="s">
        <v>85</v>
      </c>
      <c r="X257" s="2" t="s">
        <v>1762</v>
      </c>
      <c r="Y257" s="2" t="s">
        <v>50</v>
      </c>
      <c r="Z257" s="2" t="s">
        <v>50</v>
      </c>
      <c r="AA257" s="2" t="s">
        <v>1531</v>
      </c>
      <c r="AB257" s="2" t="s">
        <v>1763</v>
      </c>
      <c r="AC257" s="2" t="s">
        <v>89</v>
      </c>
      <c r="AD257" s="2" t="s">
        <v>50</v>
      </c>
      <c r="AE257" s="2" t="s">
        <v>90</v>
      </c>
      <c r="AF257" s="2" t="s">
        <v>91</v>
      </c>
      <c r="AG257" s="2" t="s">
        <v>92</v>
      </c>
      <c r="AH257" s="2" t="s">
        <v>50</v>
      </c>
      <c r="AI257" s="2" t="s">
        <v>50</v>
      </c>
      <c r="AJ257" s="2" t="s">
        <v>50</v>
      </c>
      <c r="AK257" s="2" t="s">
        <v>270</v>
      </c>
      <c r="AL257" s="2" t="s">
        <v>271</v>
      </c>
      <c r="AM257" s="2" t="s">
        <v>382</v>
      </c>
    </row>
    <row r="258">
      <c r="A258" s="2" t="s">
        <v>1758</v>
      </c>
      <c r="B258" s="2" t="s">
        <v>40</v>
      </c>
      <c r="C258" s="2" t="s">
        <v>40</v>
      </c>
      <c r="D258" s="2" t="s">
        <v>1612</v>
      </c>
      <c r="E258" s="7" t="s">
        <v>2793</v>
      </c>
      <c r="F258" s="8" t="str">
        <f>IFERROR(__xludf.DUMMYFUNCTION("REGEXEXTRACT(E258, ""(?:[0-9]{1,2}/){2}([0-9]{4})"")
"),"2014")</f>
        <v>2014</v>
      </c>
      <c r="G258" s="2">
        <v>40910.0</v>
      </c>
      <c r="H258" s="2">
        <v>18595.0</v>
      </c>
      <c r="I258" s="2" t="s">
        <v>190</v>
      </c>
      <c r="J258" s="2" t="s">
        <v>43</v>
      </c>
      <c r="K258" s="2" t="s">
        <v>1764</v>
      </c>
      <c r="L258" s="2" t="s">
        <v>192</v>
      </c>
      <c r="M258" s="2" t="s">
        <v>1759</v>
      </c>
      <c r="N258" s="2" t="s">
        <v>1346</v>
      </c>
      <c r="O258" s="2" t="s">
        <v>1451</v>
      </c>
      <c r="P258" s="2">
        <v>7728.0</v>
      </c>
      <c r="Q258" s="2">
        <v>2.0</v>
      </c>
      <c r="R258" s="2" t="s">
        <v>1765</v>
      </c>
      <c r="S258" s="2" t="s">
        <v>225</v>
      </c>
      <c r="T258" s="2">
        <v>50.0</v>
      </c>
      <c r="U258" s="2" t="s">
        <v>84</v>
      </c>
      <c r="V258" s="2">
        <v>0.0</v>
      </c>
      <c r="W258" s="2" t="s">
        <v>85</v>
      </c>
      <c r="X258" s="2" t="s">
        <v>1766</v>
      </c>
      <c r="Y258" s="2" t="s">
        <v>50</v>
      </c>
      <c r="Z258" s="2" t="s">
        <v>50</v>
      </c>
      <c r="AA258" s="2" t="s">
        <v>1767</v>
      </c>
      <c r="AB258" s="2" t="s">
        <v>1768</v>
      </c>
      <c r="AC258" s="2" t="s">
        <v>510</v>
      </c>
      <c r="AD258" s="2" t="s">
        <v>50</v>
      </c>
      <c r="AE258" s="2" t="s">
        <v>90</v>
      </c>
      <c r="AF258" s="2" t="s">
        <v>91</v>
      </c>
      <c r="AG258" s="2" t="s">
        <v>92</v>
      </c>
      <c r="AH258" s="2" t="s">
        <v>50</v>
      </c>
      <c r="AI258" s="2" t="s">
        <v>50</v>
      </c>
      <c r="AJ258" s="2" t="s">
        <v>50</v>
      </c>
      <c r="AK258" s="2" t="s">
        <v>270</v>
      </c>
      <c r="AL258" s="2" t="s">
        <v>271</v>
      </c>
      <c r="AM258" s="2" t="s">
        <v>382</v>
      </c>
    </row>
    <row r="259">
      <c r="A259" s="2" t="s">
        <v>1769</v>
      </c>
      <c r="B259" s="2" t="s">
        <v>40</v>
      </c>
      <c r="C259" s="2" t="s">
        <v>40</v>
      </c>
      <c r="D259" s="2" t="s">
        <v>1666</v>
      </c>
      <c r="E259" s="7" t="s">
        <v>2794</v>
      </c>
      <c r="F259" s="8" t="str">
        <f>IFERROR(__xludf.DUMMYFUNCTION("REGEXEXTRACT(E259, ""(?:[0-9]{1,2}/){2}([0-9]{4})"")
"),"2013")</f>
        <v>2013</v>
      </c>
      <c r="G259" s="2">
        <v>22610.0</v>
      </c>
      <c r="H259" s="2">
        <v>10277.0</v>
      </c>
      <c r="I259" s="2" t="s">
        <v>190</v>
      </c>
      <c r="J259" s="2" t="s">
        <v>43</v>
      </c>
      <c r="K259" s="2" t="s">
        <v>1770</v>
      </c>
      <c r="L259" s="2" t="s">
        <v>192</v>
      </c>
      <c r="M259" s="2" t="s">
        <v>1771</v>
      </c>
      <c r="N259" s="2" t="s">
        <v>1689</v>
      </c>
      <c r="O259" s="2" t="s">
        <v>1690</v>
      </c>
      <c r="P259" s="2">
        <v>7728.0</v>
      </c>
      <c r="Q259" s="2">
        <v>1.0</v>
      </c>
      <c r="R259" s="2" t="s">
        <v>1772</v>
      </c>
      <c r="S259" s="2">
        <v>4500.0</v>
      </c>
      <c r="T259" s="2">
        <v>225.0</v>
      </c>
      <c r="U259" s="2" t="s">
        <v>84</v>
      </c>
      <c r="V259" s="2">
        <v>0.0</v>
      </c>
      <c r="W259" s="2" t="s">
        <v>85</v>
      </c>
      <c r="X259" s="2" t="s">
        <v>1773</v>
      </c>
      <c r="Y259" s="2" t="s">
        <v>50</v>
      </c>
      <c r="Z259" s="2" t="s">
        <v>50</v>
      </c>
      <c r="AA259" s="2" t="s">
        <v>1670</v>
      </c>
      <c r="AB259" s="2" t="s">
        <v>1774</v>
      </c>
      <c r="AC259" s="2" t="s">
        <v>57</v>
      </c>
      <c r="AD259" s="2" t="s">
        <v>50</v>
      </c>
      <c r="AE259" s="2" t="s">
        <v>90</v>
      </c>
      <c r="AF259" s="2" t="s">
        <v>91</v>
      </c>
      <c r="AG259" s="2" t="s">
        <v>92</v>
      </c>
      <c r="AH259" s="2" t="s">
        <v>50</v>
      </c>
      <c r="AI259" s="2" t="s">
        <v>50</v>
      </c>
      <c r="AJ259" s="2" t="s">
        <v>50</v>
      </c>
      <c r="AK259" s="2" t="s">
        <v>270</v>
      </c>
      <c r="AL259" s="2" t="s">
        <v>271</v>
      </c>
      <c r="AM259" s="2" t="s">
        <v>382</v>
      </c>
    </row>
    <row r="260">
      <c r="A260" s="2" t="s">
        <v>1775</v>
      </c>
      <c r="B260" s="2" t="s">
        <v>40</v>
      </c>
      <c r="C260" s="2" t="s">
        <v>40</v>
      </c>
      <c r="D260" s="2" t="s">
        <v>653</v>
      </c>
      <c r="E260" s="7" t="s">
        <v>2795</v>
      </c>
      <c r="F260" s="8" t="str">
        <f>IFERROR(__xludf.DUMMYFUNCTION("REGEXEXTRACT(E260, ""(?:[0-9]{1,2}/){2}([0-9]{4})"")
"),"2013")</f>
        <v>2013</v>
      </c>
      <c r="G260" s="2">
        <v>17860.0</v>
      </c>
      <c r="H260" s="2">
        <v>8118.0</v>
      </c>
      <c r="I260" s="2" t="s">
        <v>190</v>
      </c>
      <c r="J260" s="2" t="s">
        <v>43</v>
      </c>
      <c r="K260" s="2" t="s">
        <v>1589</v>
      </c>
      <c r="L260" s="2" t="s">
        <v>192</v>
      </c>
      <c r="M260" s="2" t="s">
        <v>1701</v>
      </c>
      <c r="N260" s="2" t="s">
        <v>1467</v>
      </c>
      <c r="O260" s="2" t="s">
        <v>1776</v>
      </c>
      <c r="P260" s="2">
        <v>7728.0</v>
      </c>
      <c r="Q260" s="2">
        <v>1.0</v>
      </c>
      <c r="R260" s="2" t="s">
        <v>1777</v>
      </c>
      <c r="S260" s="2">
        <v>4500.0</v>
      </c>
      <c r="T260" s="2">
        <v>44.0</v>
      </c>
      <c r="U260" s="2" t="s">
        <v>84</v>
      </c>
      <c r="V260" s="2">
        <v>0.0</v>
      </c>
      <c r="W260" s="2" t="s">
        <v>85</v>
      </c>
      <c r="X260" s="2" t="s">
        <v>1778</v>
      </c>
      <c r="Y260" s="2" t="s">
        <v>50</v>
      </c>
      <c r="Z260" s="2" t="s">
        <v>50</v>
      </c>
      <c r="AA260" s="2" t="s">
        <v>1779</v>
      </c>
      <c r="AB260" s="2" t="s">
        <v>1780</v>
      </c>
      <c r="AC260" s="2" t="s">
        <v>1265</v>
      </c>
      <c r="AD260" s="2" t="s">
        <v>50</v>
      </c>
      <c r="AE260" s="2" t="s">
        <v>90</v>
      </c>
      <c r="AF260" s="2" t="s">
        <v>91</v>
      </c>
      <c r="AG260" s="2" t="s">
        <v>92</v>
      </c>
      <c r="AH260" s="2" t="s">
        <v>50</v>
      </c>
      <c r="AI260" s="2" t="s">
        <v>50</v>
      </c>
      <c r="AJ260" s="2" t="s">
        <v>50</v>
      </c>
      <c r="AK260" s="2" t="s">
        <v>270</v>
      </c>
      <c r="AL260" s="2" t="s">
        <v>271</v>
      </c>
      <c r="AM260" s="2" t="s">
        <v>382</v>
      </c>
    </row>
    <row r="261">
      <c r="A261" s="2" t="s">
        <v>1694</v>
      </c>
      <c r="B261" s="2" t="s">
        <v>40</v>
      </c>
      <c r="C261" s="2" t="s">
        <v>40</v>
      </c>
      <c r="D261" s="2" t="s">
        <v>1612</v>
      </c>
      <c r="E261" s="7" t="s">
        <v>2795</v>
      </c>
      <c r="F261" s="8" t="str">
        <f>IFERROR(__xludf.DUMMYFUNCTION("REGEXEXTRACT(E261, ""(?:[0-9]{1,2}/){2}([0-9]{4})"")
"),"2013")</f>
        <v>2013</v>
      </c>
      <c r="G261" s="2">
        <v>17580.0</v>
      </c>
      <c r="H261" s="2">
        <v>7991.0</v>
      </c>
      <c r="I261" s="2" t="s">
        <v>190</v>
      </c>
      <c r="J261" s="2" t="s">
        <v>43</v>
      </c>
      <c r="K261" s="2" t="s">
        <v>1589</v>
      </c>
      <c r="L261" s="2" t="s">
        <v>192</v>
      </c>
      <c r="M261" s="2" t="s">
        <v>1781</v>
      </c>
      <c r="N261" s="2" t="s">
        <v>1346</v>
      </c>
      <c r="O261" s="2" t="s">
        <v>1451</v>
      </c>
      <c r="P261" s="2">
        <v>7728.0</v>
      </c>
      <c r="Q261" s="2">
        <v>1.0</v>
      </c>
      <c r="R261" s="2" t="s">
        <v>1782</v>
      </c>
      <c r="S261" s="2">
        <v>4500.0</v>
      </c>
      <c r="T261" s="2">
        <v>24.0</v>
      </c>
      <c r="U261" s="2" t="s">
        <v>84</v>
      </c>
      <c r="V261" s="2">
        <v>0.0</v>
      </c>
      <c r="W261" s="2" t="s">
        <v>85</v>
      </c>
      <c r="X261" s="2" t="s">
        <v>1783</v>
      </c>
      <c r="Y261" s="2" t="s">
        <v>50</v>
      </c>
      <c r="Z261" s="2" t="s">
        <v>50</v>
      </c>
      <c r="AA261" s="2" t="s">
        <v>1779</v>
      </c>
      <c r="AB261" s="2" t="s">
        <v>1784</v>
      </c>
      <c r="AC261" s="2" t="s">
        <v>1265</v>
      </c>
      <c r="AD261" s="2" t="s">
        <v>50</v>
      </c>
      <c r="AE261" s="2" t="s">
        <v>90</v>
      </c>
      <c r="AF261" s="2" t="s">
        <v>91</v>
      </c>
      <c r="AG261" s="2" t="s">
        <v>92</v>
      </c>
      <c r="AH261" s="2" t="s">
        <v>50</v>
      </c>
      <c r="AI261" s="2" t="s">
        <v>50</v>
      </c>
      <c r="AJ261" s="2" t="s">
        <v>50</v>
      </c>
      <c r="AK261" s="2" t="s">
        <v>270</v>
      </c>
      <c r="AL261" s="2" t="s">
        <v>271</v>
      </c>
      <c r="AM261" s="2" t="s">
        <v>382</v>
      </c>
    </row>
    <row r="262">
      <c r="A262" s="2" t="s">
        <v>1694</v>
      </c>
      <c r="B262" s="2" t="s">
        <v>40</v>
      </c>
      <c r="C262" s="2" t="s">
        <v>40</v>
      </c>
      <c r="D262" s="2" t="s">
        <v>1612</v>
      </c>
      <c r="E262" s="7" t="s">
        <v>2795</v>
      </c>
      <c r="F262" s="8" t="str">
        <f>IFERROR(__xludf.DUMMYFUNCTION("REGEXEXTRACT(E262, ""(?:[0-9]{1,2}/){2}([0-9]{4})"")
"),"2013")</f>
        <v>2013</v>
      </c>
      <c r="G262" s="2">
        <v>18510.0</v>
      </c>
      <c r="H262" s="2">
        <v>8414.0</v>
      </c>
      <c r="I262" s="2" t="s">
        <v>190</v>
      </c>
      <c r="J262" s="2" t="s">
        <v>43</v>
      </c>
      <c r="K262" s="2" t="s">
        <v>1589</v>
      </c>
      <c r="L262" s="2" t="s">
        <v>192</v>
      </c>
      <c r="M262" s="2" t="s">
        <v>1785</v>
      </c>
      <c r="N262" s="2" t="s">
        <v>1346</v>
      </c>
      <c r="O262" s="2" t="s">
        <v>1451</v>
      </c>
      <c r="P262" s="2">
        <v>7728.0</v>
      </c>
      <c r="Q262" s="2">
        <v>1.0</v>
      </c>
      <c r="R262" s="2" t="s">
        <v>1786</v>
      </c>
      <c r="S262" s="2">
        <v>4500.0</v>
      </c>
      <c r="T262" s="2">
        <v>24.0</v>
      </c>
      <c r="U262" s="2" t="s">
        <v>84</v>
      </c>
      <c r="V262" s="2">
        <v>0.0</v>
      </c>
      <c r="W262" s="2" t="s">
        <v>85</v>
      </c>
      <c r="X262" s="2" t="s">
        <v>1787</v>
      </c>
      <c r="Y262" s="2" t="s">
        <v>50</v>
      </c>
      <c r="Z262" s="2" t="s">
        <v>50</v>
      </c>
      <c r="AA262" s="2" t="s">
        <v>1779</v>
      </c>
      <c r="AB262" s="2" t="s">
        <v>1788</v>
      </c>
      <c r="AC262" s="2" t="s">
        <v>1265</v>
      </c>
      <c r="AD262" s="2" t="s">
        <v>50</v>
      </c>
      <c r="AE262" s="2" t="s">
        <v>90</v>
      </c>
      <c r="AF262" s="2" t="s">
        <v>91</v>
      </c>
      <c r="AG262" s="2" t="s">
        <v>92</v>
      </c>
      <c r="AH262" s="2" t="s">
        <v>50</v>
      </c>
      <c r="AI262" s="2" t="s">
        <v>50</v>
      </c>
      <c r="AJ262" s="2" t="s">
        <v>50</v>
      </c>
      <c r="AK262" s="2" t="s">
        <v>270</v>
      </c>
      <c r="AL262" s="2" t="s">
        <v>271</v>
      </c>
      <c r="AM262" s="2" t="s">
        <v>382</v>
      </c>
    </row>
    <row r="263">
      <c r="A263" s="2" t="s">
        <v>1789</v>
      </c>
      <c r="B263" s="2" t="s">
        <v>762</v>
      </c>
      <c r="C263" s="2" t="s">
        <v>40</v>
      </c>
      <c r="D263" s="2" t="s">
        <v>76</v>
      </c>
      <c r="E263" s="7" t="s">
        <v>2796</v>
      </c>
      <c r="F263" s="8" t="str">
        <f>IFERROR(__xludf.DUMMYFUNCTION("REGEXEXTRACT(E263, ""(?:[0-9]{1,2}/){2}([0-9]{4})"")
"),"2013")</f>
        <v>2013</v>
      </c>
      <c r="G263" s="2">
        <v>59400.0</v>
      </c>
      <c r="H263" s="2">
        <v>27000.0</v>
      </c>
      <c r="I263" s="2" t="s">
        <v>50</v>
      </c>
      <c r="J263" s="2" t="s">
        <v>43</v>
      </c>
      <c r="K263" s="2" t="s">
        <v>1790</v>
      </c>
      <c r="L263" s="2" t="s">
        <v>50</v>
      </c>
      <c r="M263" s="2" t="s">
        <v>116</v>
      </c>
      <c r="N263" s="2" t="s">
        <v>1743</v>
      </c>
      <c r="O263" s="2" t="s">
        <v>360</v>
      </c>
      <c r="P263" s="2">
        <v>7308.0</v>
      </c>
      <c r="Q263" s="2">
        <v>1.0</v>
      </c>
      <c r="R263" s="2" t="s">
        <v>1791</v>
      </c>
      <c r="S263" s="2">
        <v>4510.0</v>
      </c>
      <c r="T263" s="2">
        <v>12.0</v>
      </c>
      <c r="U263" s="2" t="s">
        <v>51</v>
      </c>
      <c r="V263" s="2">
        <v>27.0</v>
      </c>
      <c r="W263" s="2" t="s">
        <v>1745</v>
      </c>
      <c r="X263" s="2" t="s">
        <v>1792</v>
      </c>
      <c r="Y263" s="2" t="s">
        <v>50</v>
      </c>
      <c r="Z263" s="2" t="s">
        <v>50</v>
      </c>
      <c r="AA263" s="2" t="s">
        <v>1793</v>
      </c>
      <c r="AB263" s="2">
        <v>631819.0</v>
      </c>
      <c r="AC263" s="2" t="s">
        <v>536</v>
      </c>
      <c r="AD263" s="2" t="s">
        <v>50</v>
      </c>
      <c r="AE263" s="2" t="s">
        <v>1749</v>
      </c>
      <c r="AF263" s="2" t="s">
        <v>1750</v>
      </c>
      <c r="AG263" s="2" t="s">
        <v>1751</v>
      </c>
      <c r="AH263" s="2" t="s">
        <v>50</v>
      </c>
      <c r="AI263" s="2" t="s">
        <v>1752</v>
      </c>
      <c r="AJ263" s="2" t="s">
        <v>1753</v>
      </c>
      <c r="AK263" s="2" t="s">
        <v>762</v>
      </c>
      <c r="AL263" s="2" t="s">
        <v>1743</v>
      </c>
      <c r="AM263" s="2" t="s">
        <v>382</v>
      </c>
    </row>
    <row r="264">
      <c r="A264" s="2" t="s">
        <v>1794</v>
      </c>
      <c r="B264" s="2" t="s">
        <v>636</v>
      </c>
      <c r="C264" s="2" t="s">
        <v>40</v>
      </c>
      <c r="D264" s="2" t="s">
        <v>294</v>
      </c>
      <c r="E264" s="7" t="s">
        <v>2797</v>
      </c>
      <c r="F264" s="8" t="str">
        <f>IFERROR(__xludf.DUMMYFUNCTION("REGEXEXTRACT(E264, ""(?:[0-9]{1,2}/){2}([0-9]{4})"")
"),"2013")</f>
        <v>2013</v>
      </c>
      <c r="G264" s="2">
        <v>24730.0</v>
      </c>
      <c r="H264" s="2">
        <v>11241.0</v>
      </c>
      <c r="I264" s="2" t="s">
        <v>190</v>
      </c>
      <c r="J264" s="2" t="s">
        <v>43</v>
      </c>
      <c r="K264" s="2" t="s">
        <v>1534</v>
      </c>
      <c r="L264" s="2" t="s">
        <v>192</v>
      </c>
      <c r="M264" s="2" t="s">
        <v>1795</v>
      </c>
      <c r="N264" s="2" t="s">
        <v>1490</v>
      </c>
      <c r="O264" s="2" t="s">
        <v>1553</v>
      </c>
      <c r="P264" s="2">
        <v>7728.0</v>
      </c>
      <c r="Q264" s="2">
        <v>1.0</v>
      </c>
      <c r="R264" s="2" t="s">
        <v>1796</v>
      </c>
      <c r="S264" s="2">
        <v>4500.0</v>
      </c>
      <c r="T264" s="2">
        <v>11.0</v>
      </c>
      <c r="U264" s="2" t="s">
        <v>119</v>
      </c>
      <c r="V264" s="2">
        <v>0.0</v>
      </c>
      <c r="W264" s="2" t="s">
        <v>85</v>
      </c>
      <c r="X264" s="2" t="s">
        <v>1797</v>
      </c>
      <c r="Y264" s="2" t="s">
        <v>50</v>
      </c>
      <c r="Z264" s="2" t="s">
        <v>50</v>
      </c>
      <c r="AA264" s="2" t="s">
        <v>1150</v>
      </c>
      <c r="AB264" s="2" t="s">
        <v>1798</v>
      </c>
      <c r="AC264" s="2" t="s">
        <v>89</v>
      </c>
      <c r="AD264" s="2" t="s">
        <v>50</v>
      </c>
      <c r="AE264" s="2" t="s">
        <v>90</v>
      </c>
      <c r="AF264" s="2" t="s">
        <v>91</v>
      </c>
      <c r="AG264" s="2" t="s">
        <v>92</v>
      </c>
      <c r="AH264" s="2" t="s">
        <v>50</v>
      </c>
      <c r="AI264" s="2" t="s">
        <v>50</v>
      </c>
      <c r="AJ264" s="2" t="s">
        <v>50</v>
      </c>
      <c r="AK264" s="2" t="s">
        <v>270</v>
      </c>
      <c r="AL264" s="2" t="s">
        <v>271</v>
      </c>
      <c r="AM264" s="2" t="s">
        <v>382</v>
      </c>
    </row>
    <row r="265">
      <c r="A265" s="2" t="s">
        <v>1799</v>
      </c>
      <c r="B265" s="2" t="s">
        <v>40</v>
      </c>
      <c r="C265" s="2" t="s">
        <v>40</v>
      </c>
      <c r="D265" s="2" t="s">
        <v>653</v>
      </c>
      <c r="E265" s="7" t="s">
        <v>2797</v>
      </c>
      <c r="F265" s="8" t="str">
        <f>IFERROR(__xludf.DUMMYFUNCTION("REGEXEXTRACT(E265, ""(?:[0-9]{1,2}/){2}([0-9]{4})"")
"),"2013")</f>
        <v>2013</v>
      </c>
      <c r="G265" s="2">
        <v>14040.0</v>
      </c>
      <c r="H265" s="2">
        <v>6382.0</v>
      </c>
      <c r="I265" s="2" t="s">
        <v>190</v>
      </c>
      <c r="J265" s="2" t="s">
        <v>43</v>
      </c>
      <c r="K265" s="2" t="s">
        <v>1534</v>
      </c>
      <c r="L265" s="2" t="s">
        <v>192</v>
      </c>
      <c r="M265" s="2" t="s">
        <v>1597</v>
      </c>
      <c r="N265" s="2" t="s">
        <v>1467</v>
      </c>
      <c r="O265" s="2" t="s">
        <v>1386</v>
      </c>
      <c r="P265" s="2">
        <v>7728.0</v>
      </c>
      <c r="Q265" s="2">
        <v>1.0</v>
      </c>
      <c r="R265" s="2" t="s">
        <v>1800</v>
      </c>
      <c r="S265" s="2">
        <v>4500.0</v>
      </c>
      <c r="T265" s="2">
        <v>72.0</v>
      </c>
      <c r="U265" s="2" t="s">
        <v>84</v>
      </c>
      <c r="V265" s="2">
        <v>0.0</v>
      </c>
      <c r="W265" s="2" t="s">
        <v>85</v>
      </c>
      <c r="X265" s="2" t="s">
        <v>1801</v>
      </c>
      <c r="Y265" s="2" t="s">
        <v>50</v>
      </c>
      <c r="Z265" s="2" t="s">
        <v>50</v>
      </c>
      <c r="AA265" s="2" t="s">
        <v>1150</v>
      </c>
      <c r="AB265" s="2" t="s">
        <v>1802</v>
      </c>
      <c r="AC265" s="2" t="s">
        <v>89</v>
      </c>
      <c r="AD265" s="2" t="s">
        <v>50</v>
      </c>
      <c r="AE265" s="2" t="s">
        <v>90</v>
      </c>
      <c r="AF265" s="2" t="s">
        <v>91</v>
      </c>
      <c r="AG265" s="2" t="s">
        <v>92</v>
      </c>
      <c r="AH265" s="2" t="s">
        <v>50</v>
      </c>
      <c r="AI265" s="2" t="s">
        <v>50</v>
      </c>
      <c r="AJ265" s="2" t="s">
        <v>50</v>
      </c>
      <c r="AK265" s="2" t="s">
        <v>270</v>
      </c>
      <c r="AL265" s="2" t="s">
        <v>271</v>
      </c>
      <c r="AM265" s="2" t="s">
        <v>382</v>
      </c>
    </row>
    <row r="266">
      <c r="A266" s="2" t="s">
        <v>1803</v>
      </c>
      <c r="B266" s="2" t="s">
        <v>40</v>
      </c>
      <c r="C266" s="2" t="s">
        <v>40</v>
      </c>
      <c r="D266" s="2" t="s">
        <v>1332</v>
      </c>
      <c r="E266" s="7" t="s">
        <v>2798</v>
      </c>
      <c r="F266" s="8" t="str">
        <f>IFERROR(__xludf.DUMMYFUNCTION("REGEXEXTRACT(E266, ""(?:[0-9]{1,2}/){2}([0-9]{4})"")
"),"2013")</f>
        <v>2013</v>
      </c>
      <c r="G266" s="2">
        <v>83600.0</v>
      </c>
      <c r="H266" s="2">
        <v>38000.0</v>
      </c>
      <c r="I266" s="2" t="s">
        <v>42</v>
      </c>
      <c r="J266" s="2" t="s">
        <v>66</v>
      </c>
      <c r="K266" s="2" t="s">
        <v>1804</v>
      </c>
      <c r="L266" s="2" t="s">
        <v>45</v>
      </c>
      <c r="M266" s="2" t="s">
        <v>116</v>
      </c>
      <c r="N266" s="2" t="s">
        <v>1334</v>
      </c>
      <c r="O266" s="2" t="s">
        <v>1335</v>
      </c>
      <c r="P266" s="2">
        <v>7728.0</v>
      </c>
      <c r="Q266" s="2">
        <v>2.0</v>
      </c>
      <c r="R266" s="2" t="s">
        <v>1805</v>
      </c>
      <c r="S266" s="2" t="s">
        <v>225</v>
      </c>
      <c r="T266" s="2">
        <v>200.0</v>
      </c>
      <c r="U266" s="2" t="s">
        <v>84</v>
      </c>
      <c r="V266" s="2">
        <v>0.0</v>
      </c>
      <c r="W266" s="2" t="s">
        <v>50</v>
      </c>
      <c r="X266" s="2" t="s">
        <v>1806</v>
      </c>
      <c r="Y266" s="2" t="s">
        <v>53</v>
      </c>
      <c r="Z266" s="2" t="s">
        <v>1807</v>
      </c>
      <c r="AA266" s="2" t="s">
        <v>1808</v>
      </c>
      <c r="AB266" s="2" t="s">
        <v>1809</v>
      </c>
      <c r="AC266" s="2" t="s">
        <v>110</v>
      </c>
      <c r="AD266" s="2" t="s">
        <v>50</v>
      </c>
      <c r="AE266" s="2" t="s">
        <v>1340</v>
      </c>
      <c r="AF266" s="2" t="s">
        <v>1341</v>
      </c>
      <c r="AG266" s="2" t="s">
        <v>1342</v>
      </c>
      <c r="AH266" s="2" t="s">
        <v>50</v>
      </c>
      <c r="AI266" s="2" t="s">
        <v>50</v>
      </c>
      <c r="AJ266" s="2" t="s">
        <v>1343</v>
      </c>
      <c r="AK266" s="2" t="s">
        <v>40</v>
      </c>
      <c r="AL266" s="2" t="s">
        <v>1334</v>
      </c>
      <c r="AM266" s="2" t="s">
        <v>1611</v>
      </c>
    </row>
    <row r="267">
      <c r="A267" s="2" t="s">
        <v>1694</v>
      </c>
      <c r="B267" s="2" t="s">
        <v>40</v>
      </c>
      <c r="C267" s="2" t="s">
        <v>40</v>
      </c>
      <c r="D267" s="2" t="s">
        <v>1612</v>
      </c>
      <c r="E267" s="7" t="s">
        <v>2799</v>
      </c>
      <c r="F267" s="8" t="str">
        <f>IFERROR(__xludf.DUMMYFUNCTION("REGEXEXTRACT(E267, ""(?:[0-9]{1,2}/){2}([0-9]{4})"")
"),"2013")</f>
        <v>2013</v>
      </c>
      <c r="G267" s="2">
        <v>17800.0</v>
      </c>
      <c r="H267" s="2">
        <v>8091.0</v>
      </c>
      <c r="I267" s="2" t="s">
        <v>190</v>
      </c>
      <c r="J267" s="2" t="s">
        <v>43</v>
      </c>
      <c r="K267" s="2" t="s">
        <v>1770</v>
      </c>
      <c r="L267" s="2" t="s">
        <v>192</v>
      </c>
      <c r="M267" s="2" t="s">
        <v>1810</v>
      </c>
      <c r="N267" s="2" t="s">
        <v>1346</v>
      </c>
      <c r="O267" s="2" t="s">
        <v>1451</v>
      </c>
      <c r="P267" s="2">
        <v>7728.0</v>
      </c>
      <c r="Q267" s="2">
        <v>1.0</v>
      </c>
      <c r="R267" s="2" t="s">
        <v>1811</v>
      </c>
      <c r="S267" s="2">
        <v>4500.0</v>
      </c>
      <c r="T267" s="2">
        <v>23.0</v>
      </c>
      <c r="U267" s="2" t="s">
        <v>84</v>
      </c>
      <c r="V267" s="2">
        <v>0.0</v>
      </c>
      <c r="W267" s="2" t="s">
        <v>85</v>
      </c>
      <c r="X267" s="2" t="s">
        <v>1812</v>
      </c>
      <c r="Y267" s="2" t="s">
        <v>50</v>
      </c>
      <c r="Z267" s="2" t="s">
        <v>50</v>
      </c>
      <c r="AA267" s="2" t="s">
        <v>1813</v>
      </c>
      <c r="AB267" s="2" t="s">
        <v>1814</v>
      </c>
      <c r="AC267" s="2" t="s">
        <v>57</v>
      </c>
      <c r="AD267" s="2" t="s">
        <v>50</v>
      </c>
      <c r="AE267" s="2" t="s">
        <v>90</v>
      </c>
      <c r="AF267" s="2" t="s">
        <v>91</v>
      </c>
      <c r="AG267" s="2" t="s">
        <v>92</v>
      </c>
      <c r="AH267" s="2" t="s">
        <v>50</v>
      </c>
      <c r="AI267" s="2" t="s">
        <v>50</v>
      </c>
      <c r="AJ267" s="2" t="s">
        <v>50</v>
      </c>
      <c r="AK267" s="2" t="s">
        <v>270</v>
      </c>
      <c r="AL267" s="2" t="s">
        <v>271</v>
      </c>
      <c r="AM267" s="2" t="s">
        <v>382</v>
      </c>
    </row>
    <row r="268">
      <c r="A268" s="2" t="s">
        <v>1815</v>
      </c>
      <c r="B268" s="2" t="s">
        <v>636</v>
      </c>
      <c r="C268" s="2" t="s">
        <v>40</v>
      </c>
      <c r="D268" s="2" t="s">
        <v>294</v>
      </c>
      <c r="E268" s="7" t="s">
        <v>2800</v>
      </c>
      <c r="F268" s="8" t="str">
        <f>IFERROR(__xludf.DUMMYFUNCTION("REGEXEXTRACT(E268, ""(?:[0-9]{1,2}/){2}([0-9]{4})"")
"),"2013")</f>
        <v>2013</v>
      </c>
      <c r="G268" s="2">
        <v>24080.0</v>
      </c>
      <c r="H268" s="2">
        <v>10945.0</v>
      </c>
      <c r="I268" s="2" t="s">
        <v>190</v>
      </c>
      <c r="J268" s="2" t="s">
        <v>43</v>
      </c>
      <c r="K268" s="2" t="s">
        <v>1589</v>
      </c>
      <c r="L268" s="2" t="s">
        <v>192</v>
      </c>
      <c r="M268" s="2" t="s">
        <v>1816</v>
      </c>
      <c r="N268" s="2" t="s">
        <v>1490</v>
      </c>
      <c r="O268" s="2" t="s">
        <v>1553</v>
      </c>
      <c r="P268" s="2">
        <v>7728.0</v>
      </c>
      <c r="Q268" s="2">
        <v>1.0</v>
      </c>
      <c r="R268" s="2" t="s">
        <v>1817</v>
      </c>
      <c r="S268" s="2">
        <v>4500.0</v>
      </c>
      <c r="T268" s="2">
        <v>9.0</v>
      </c>
      <c r="U268" s="2" t="s">
        <v>119</v>
      </c>
      <c r="V268" s="2">
        <v>0.0</v>
      </c>
      <c r="W268" s="2" t="s">
        <v>85</v>
      </c>
      <c r="X268" s="2" t="s">
        <v>1818</v>
      </c>
      <c r="Y268" s="2" t="s">
        <v>50</v>
      </c>
      <c r="Z268" s="2" t="s">
        <v>50</v>
      </c>
      <c r="AA268" s="2" t="s">
        <v>1819</v>
      </c>
      <c r="AB268" s="2" t="s">
        <v>1820</v>
      </c>
      <c r="AC268" s="2" t="s">
        <v>1265</v>
      </c>
      <c r="AD268" s="2" t="s">
        <v>50</v>
      </c>
      <c r="AE268" s="2" t="s">
        <v>90</v>
      </c>
      <c r="AF268" s="2" t="s">
        <v>91</v>
      </c>
      <c r="AG268" s="2" t="s">
        <v>92</v>
      </c>
      <c r="AH268" s="2" t="s">
        <v>50</v>
      </c>
      <c r="AI268" s="2" t="s">
        <v>50</v>
      </c>
      <c r="AJ268" s="2" t="s">
        <v>50</v>
      </c>
      <c r="AK268" s="2" t="s">
        <v>270</v>
      </c>
      <c r="AL268" s="2" t="s">
        <v>271</v>
      </c>
      <c r="AM268" s="2" t="s">
        <v>382</v>
      </c>
    </row>
    <row r="269">
      <c r="A269" s="2" t="s">
        <v>1694</v>
      </c>
      <c r="B269" s="2" t="s">
        <v>40</v>
      </c>
      <c r="C269" s="2" t="s">
        <v>40</v>
      </c>
      <c r="D269" s="2" t="s">
        <v>1612</v>
      </c>
      <c r="E269" s="7" t="s">
        <v>2800</v>
      </c>
      <c r="F269" s="8" t="str">
        <f>IFERROR(__xludf.DUMMYFUNCTION("REGEXEXTRACT(E269, ""(?:[0-9]{1,2}/){2}([0-9]{4})"")
"),"2013")</f>
        <v>2013</v>
      </c>
      <c r="G269" s="2">
        <v>16250.0</v>
      </c>
      <c r="H269" s="2">
        <v>7386.0</v>
      </c>
      <c r="I269" s="2" t="s">
        <v>190</v>
      </c>
      <c r="J269" s="2" t="s">
        <v>43</v>
      </c>
      <c r="K269" s="2" t="s">
        <v>1589</v>
      </c>
      <c r="L269" s="2" t="s">
        <v>192</v>
      </c>
      <c r="M269" s="2" t="s">
        <v>1810</v>
      </c>
      <c r="N269" s="2" t="s">
        <v>1346</v>
      </c>
      <c r="O269" s="2" t="s">
        <v>1451</v>
      </c>
      <c r="P269" s="2">
        <v>7728.0</v>
      </c>
      <c r="Q269" s="2">
        <v>1.0</v>
      </c>
      <c r="R269" s="2" t="s">
        <v>1821</v>
      </c>
      <c r="S269" s="2">
        <v>4500.0</v>
      </c>
      <c r="T269" s="2">
        <v>23.0</v>
      </c>
      <c r="U269" s="2" t="s">
        <v>84</v>
      </c>
      <c r="V269" s="2">
        <v>0.0</v>
      </c>
      <c r="W269" s="2" t="s">
        <v>85</v>
      </c>
      <c r="X269" s="2" t="s">
        <v>1822</v>
      </c>
      <c r="Y269" s="2" t="s">
        <v>50</v>
      </c>
      <c r="Z269" s="2" t="s">
        <v>50</v>
      </c>
      <c r="AA269" s="2" t="s">
        <v>1819</v>
      </c>
      <c r="AB269" s="2" t="s">
        <v>1823</v>
      </c>
      <c r="AC269" s="2" t="s">
        <v>1265</v>
      </c>
      <c r="AD269" s="2" t="s">
        <v>50</v>
      </c>
      <c r="AE269" s="2" t="s">
        <v>90</v>
      </c>
      <c r="AF269" s="2" t="s">
        <v>91</v>
      </c>
      <c r="AG269" s="2" t="s">
        <v>92</v>
      </c>
      <c r="AH269" s="2" t="s">
        <v>50</v>
      </c>
      <c r="AI269" s="2" t="s">
        <v>50</v>
      </c>
      <c r="AJ269" s="2" t="s">
        <v>50</v>
      </c>
      <c r="AK269" s="2" t="s">
        <v>270</v>
      </c>
      <c r="AL269" s="2" t="s">
        <v>271</v>
      </c>
      <c r="AM269" s="2" t="s">
        <v>382</v>
      </c>
    </row>
    <row r="270">
      <c r="A270" s="2" t="s">
        <v>1824</v>
      </c>
      <c r="B270" s="2" t="s">
        <v>762</v>
      </c>
      <c r="C270" s="2" t="s">
        <v>40</v>
      </c>
      <c r="D270" s="2" t="s">
        <v>76</v>
      </c>
      <c r="E270" s="7" t="s">
        <v>2801</v>
      </c>
      <c r="F270" s="8" t="str">
        <f>IFERROR(__xludf.DUMMYFUNCTION("REGEXEXTRACT(E270, ""(?:[0-9]{1,2}/){2}([0-9]{4})"")
"),"2013")</f>
        <v>2013</v>
      </c>
      <c r="G270" s="2">
        <v>107424.0</v>
      </c>
      <c r="H270" s="2">
        <v>48829.0</v>
      </c>
      <c r="I270" s="2" t="s">
        <v>1825</v>
      </c>
      <c r="J270" s="2" t="s">
        <v>492</v>
      </c>
      <c r="K270" s="2" t="s">
        <v>1826</v>
      </c>
      <c r="L270" s="2" t="s">
        <v>1827</v>
      </c>
      <c r="M270" s="2" t="s">
        <v>1828</v>
      </c>
      <c r="N270" s="2" t="s">
        <v>1743</v>
      </c>
      <c r="O270" s="2" t="s">
        <v>360</v>
      </c>
      <c r="P270" s="2">
        <v>7308.0</v>
      </c>
      <c r="Q270" s="2">
        <v>3.0</v>
      </c>
      <c r="R270" s="2" t="s">
        <v>1829</v>
      </c>
      <c r="S270" s="2" t="s">
        <v>1830</v>
      </c>
      <c r="T270" s="2">
        <v>45.0</v>
      </c>
      <c r="U270" s="2" t="s">
        <v>51</v>
      </c>
      <c r="V270" s="2">
        <v>42.0</v>
      </c>
      <c r="W270" s="2" t="s">
        <v>1745</v>
      </c>
      <c r="X270" s="2" t="s">
        <v>1831</v>
      </c>
      <c r="Y270" s="2" t="s">
        <v>50</v>
      </c>
      <c r="Z270" s="2" t="s">
        <v>50</v>
      </c>
      <c r="AA270" s="2" t="s">
        <v>1832</v>
      </c>
      <c r="AB270" s="2" t="s">
        <v>1833</v>
      </c>
      <c r="AC270" s="2" t="s">
        <v>746</v>
      </c>
      <c r="AD270" s="2" t="s">
        <v>50</v>
      </c>
      <c r="AE270" s="2" t="s">
        <v>1749</v>
      </c>
      <c r="AF270" s="2" t="s">
        <v>1750</v>
      </c>
      <c r="AG270" s="2" t="s">
        <v>1751</v>
      </c>
      <c r="AH270" s="2" t="s">
        <v>50</v>
      </c>
      <c r="AI270" s="2" t="s">
        <v>1752</v>
      </c>
      <c r="AJ270" s="2" t="s">
        <v>1753</v>
      </c>
      <c r="AK270" s="2" t="s">
        <v>762</v>
      </c>
      <c r="AL270" s="2" t="s">
        <v>1743</v>
      </c>
      <c r="AM270" s="2" t="s">
        <v>382</v>
      </c>
    </row>
    <row r="271">
      <c r="A271" s="2" t="s">
        <v>1834</v>
      </c>
      <c r="B271" s="2" t="s">
        <v>40</v>
      </c>
      <c r="C271" s="2" t="s">
        <v>40</v>
      </c>
      <c r="D271" s="2" t="s">
        <v>294</v>
      </c>
      <c r="E271" s="7" t="s">
        <v>2802</v>
      </c>
      <c r="F271" s="8" t="str">
        <f>IFERROR(__xludf.DUMMYFUNCTION("REGEXEXTRACT(E271, ""(?:[0-9]{1,2}/){2}([0-9]{4})"")
"),"2013")</f>
        <v>2013</v>
      </c>
      <c r="G271" s="2">
        <v>24020.0</v>
      </c>
      <c r="H271" s="2">
        <v>10918.0</v>
      </c>
      <c r="I271" s="2" t="s">
        <v>190</v>
      </c>
      <c r="J271" s="2" t="s">
        <v>43</v>
      </c>
      <c r="K271" s="2" t="s">
        <v>1634</v>
      </c>
      <c r="L271" s="2" t="s">
        <v>192</v>
      </c>
      <c r="M271" s="2" t="s">
        <v>1835</v>
      </c>
      <c r="N271" s="2" t="s">
        <v>1467</v>
      </c>
      <c r="O271" s="2" t="s">
        <v>1326</v>
      </c>
      <c r="P271" s="2">
        <v>7728.0</v>
      </c>
      <c r="Q271" s="2">
        <v>1.0</v>
      </c>
      <c r="R271" s="2" t="s">
        <v>1836</v>
      </c>
      <c r="S271" s="2">
        <v>4500.0</v>
      </c>
      <c r="T271" s="2">
        <v>15.0</v>
      </c>
      <c r="U271" s="2" t="s">
        <v>119</v>
      </c>
      <c r="V271" s="2">
        <v>0.0</v>
      </c>
      <c r="W271" s="2" t="s">
        <v>85</v>
      </c>
      <c r="X271" s="2" t="s">
        <v>1837</v>
      </c>
      <c r="Y271" s="2" t="s">
        <v>50</v>
      </c>
      <c r="Z271" s="2" t="s">
        <v>50</v>
      </c>
      <c r="AA271" s="2" t="s">
        <v>1838</v>
      </c>
      <c r="AB271" s="2" t="s">
        <v>1839</v>
      </c>
      <c r="AC271" s="2" t="s">
        <v>57</v>
      </c>
      <c r="AD271" s="2" t="s">
        <v>50</v>
      </c>
      <c r="AE271" s="2" t="s">
        <v>90</v>
      </c>
      <c r="AF271" s="2" t="s">
        <v>91</v>
      </c>
      <c r="AG271" s="2" t="s">
        <v>92</v>
      </c>
      <c r="AH271" s="2" t="s">
        <v>50</v>
      </c>
      <c r="AI271" s="2" t="s">
        <v>50</v>
      </c>
      <c r="AJ271" s="2" t="s">
        <v>50</v>
      </c>
      <c r="AK271" s="2" t="s">
        <v>270</v>
      </c>
      <c r="AL271" s="2" t="s">
        <v>271</v>
      </c>
      <c r="AM271" s="2" t="s">
        <v>382</v>
      </c>
    </row>
    <row r="272">
      <c r="A272" s="2" t="s">
        <v>1840</v>
      </c>
      <c r="B272" s="2" t="s">
        <v>318</v>
      </c>
      <c r="C272" s="2" t="s">
        <v>40</v>
      </c>
      <c r="D272" s="2" t="s">
        <v>653</v>
      </c>
      <c r="E272" s="7" t="s">
        <v>2802</v>
      </c>
      <c r="F272" s="8" t="str">
        <f>IFERROR(__xludf.DUMMYFUNCTION("REGEXEXTRACT(E272, ""(?:[0-9]{1,2}/){2}([0-9]{4})"")
"),"2013")</f>
        <v>2013</v>
      </c>
      <c r="G272" s="2">
        <v>13600.0</v>
      </c>
      <c r="H272" s="2">
        <v>6182.0</v>
      </c>
      <c r="I272" s="2" t="s">
        <v>190</v>
      </c>
      <c r="J272" s="2" t="s">
        <v>43</v>
      </c>
      <c r="K272" s="2" t="s">
        <v>1634</v>
      </c>
      <c r="L272" s="2" t="s">
        <v>192</v>
      </c>
      <c r="M272" s="2" t="s">
        <v>1597</v>
      </c>
      <c r="N272" s="2" t="s">
        <v>1841</v>
      </c>
      <c r="O272" s="2" t="s">
        <v>1842</v>
      </c>
      <c r="P272" s="2">
        <v>7728.0</v>
      </c>
      <c r="Q272" s="2">
        <v>1.0</v>
      </c>
      <c r="R272" s="2" t="s">
        <v>1843</v>
      </c>
      <c r="S272" s="2">
        <v>4500.0</v>
      </c>
      <c r="T272" s="2">
        <v>72.0</v>
      </c>
      <c r="U272" s="2" t="s">
        <v>84</v>
      </c>
      <c r="V272" s="2">
        <v>0.0</v>
      </c>
      <c r="W272" s="2" t="s">
        <v>85</v>
      </c>
      <c r="X272" s="2" t="s">
        <v>1844</v>
      </c>
      <c r="Y272" s="2" t="s">
        <v>50</v>
      </c>
      <c r="Z272" s="2" t="s">
        <v>50</v>
      </c>
      <c r="AA272" s="2" t="s">
        <v>1838</v>
      </c>
      <c r="AB272" s="2" t="s">
        <v>1845</v>
      </c>
      <c r="AC272" s="2" t="s">
        <v>57</v>
      </c>
      <c r="AD272" s="2" t="s">
        <v>50</v>
      </c>
      <c r="AE272" s="2" t="s">
        <v>90</v>
      </c>
      <c r="AF272" s="2" t="s">
        <v>91</v>
      </c>
      <c r="AG272" s="2" t="s">
        <v>92</v>
      </c>
      <c r="AH272" s="2" t="s">
        <v>50</v>
      </c>
      <c r="AI272" s="2" t="s">
        <v>50</v>
      </c>
      <c r="AJ272" s="2" t="s">
        <v>50</v>
      </c>
      <c r="AK272" s="2" t="s">
        <v>270</v>
      </c>
      <c r="AL272" s="2" t="s">
        <v>271</v>
      </c>
      <c r="AM272" s="2" t="s">
        <v>382</v>
      </c>
    </row>
    <row r="273">
      <c r="A273" s="2" t="s">
        <v>1846</v>
      </c>
      <c r="B273" s="2" t="s">
        <v>40</v>
      </c>
      <c r="C273" s="2" t="s">
        <v>40</v>
      </c>
      <c r="D273" s="2" t="s">
        <v>1666</v>
      </c>
      <c r="E273" s="7" t="s">
        <v>2803</v>
      </c>
      <c r="F273" s="8" t="str">
        <f>IFERROR(__xludf.DUMMYFUNCTION("REGEXEXTRACT(E273, ""(?:[0-9]{1,2}/){2}([0-9]{4})"")
"),"2013")</f>
        <v>2013</v>
      </c>
      <c r="G273" s="2">
        <v>23790.0</v>
      </c>
      <c r="H273" s="2">
        <v>10814.0</v>
      </c>
      <c r="I273" s="2" t="s">
        <v>190</v>
      </c>
      <c r="J273" s="2" t="s">
        <v>43</v>
      </c>
      <c r="K273" s="2" t="s">
        <v>1770</v>
      </c>
      <c r="L273" s="2" t="s">
        <v>192</v>
      </c>
      <c r="M273" s="2" t="s">
        <v>1847</v>
      </c>
      <c r="N273" s="2" t="s">
        <v>1848</v>
      </c>
      <c r="O273" s="2" t="s">
        <v>1690</v>
      </c>
      <c r="P273" s="2">
        <v>7728.0</v>
      </c>
      <c r="Q273" s="2">
        <v>1.0</v>
      </c>
      <c r="R273" s="2" t="s">
        <v>1849</v>
      </c>
      <c r="S273" s="2">
        <v>4500.0</v>
      </c>
      <c r="T273" s="2">
        <v>192.0</v>
      </c>
      <c r="U273" s="2" t="s">
        <v>84</v>
      </c>
      <c r="V273" s="2">
        <v>0.0</v>
      </c>
      <c r="W273" s="2" t="s">
        <v>85</v>
      </c>
      <c r="X273" s="2" t="s">
        <v>1850</v>
      </c>
      <c r="Y273" s="2" t="s">
        <v>50</v>
      </c>
      <c r="Z273" s="2" t="s">
        <v>50</v>
      </c>
      <c r="AA273" s="2" t="s">
        <v>1686</v>
      </c>
      <c r="AB273" s="2" t="s">
        <v>1851</v>
      </c>
      <c r="AC273" s="2" t="s">
        <v>57</v>
      </c>
      <c r="AD273" s="2" t="s">
        <v>50</v>
      </c>
      <c r="AE273" s="2" t="s">
        <v>90</v>
      </c>
      <c r="AF273" s="2" t="s">
        <v>91</v>
      </c>
      <c r="AG273" s="2" t="s">
        <v>92</v>
      </c>
      <c r="AH273" s="2" t="s">
        <v>50</v>
      </c>
      <c r="AI273" s="2" t="s">
        <v>50</v>
      </c>
      <c r="AJ273" s="2" t="s">
        <v>50</v>
      </c>
      <c r="AK273" s="2" t="s">
        <v>270</v>
      </c>
      <c r="AL273" s="2" t="s">
        <v>271</v>
      </c>
      <c r="AM273" s="2" t="s">
        <v>382</v>
      </c>
    </row>
    <row r="274">
      <c r="A274" s="2" t="s">
        <v>1852</v>
      </c>
      <c r="B274" s="2" t="s">
        <v>40</v>
      </c>
      <c r="C274" s="2" t="s">
        <v>40</v>
      </c>
      <c r="D274" s="2" t="s">
        <v>1612</v>
      </c>
      <c r="E274" s="7" t="s">
        <v>2804</v>
      </c>
      <c r="F274" s="8" t="str">
        <f>IFERROR(__xludf.DUMMYFUNCTION("REGEXEXTRACT(E274, ""(?:[0-9]{1,2}/){2}([0-9]{4})"")
"),"2013")</f>
        <v>2013</v>
      </c>
      <c r="G274" s="2">
        <v>26500.0</v>
      </c>
      <c r="H274" s="2">
        <v>12045.0</v>
      </c>
      <c r="I274" s="2" t="s">
        <v>190</v>
      </c>
      <c r="J274" s="2" t="s">
        <v>43</v>
      </c>
      <c r="K274" s="2" t="s">
        <v>1764</v>
      </c>
      <c r="L274" s="2" t="s">
        <v>192</v>
      </c>
      <c r="M274" s="2" t="s">
        <v>1853</v>
      </c>
      <c r="N274" s="2" t="s">
        <v>1346</v>
      </c>
      <c r="O274" s="2" t="s">
        <v>1451</v>
      </c>
      <c r="P274" s="2">
        <v>7728.0</v>
      </c>
      <c r="Q274" s="2">
        <v>1.0</v>
      </c>
      <c r="R274" s="2" t="s">
        <v>1854</v>
      </c>
      <c r="S274" s="2">
        <v>4500.0</v>
      </c>
      <c r="T274" s="2">
        <v>104.0</v>
      </c>
      <c r="U274" s="2" t="s">
        <v>84</v>
      </c>
      <c r="V274" s="2">
        <v>21.0</v>
      </c>
      <c r="W274" s="2" t="s">
        <v>85</v>
      </c>
      <c r="X274" s="2" t="s">
        <v>1855</v>
      </c>
      <c r="Y274" s="2" t="s">
        <v>50</v>
      </c>
      <c r="Z274" s="2" t="s">
        <v>50</v>
      </c>
      <c r="AA274" s="2" t="s">
        <v>1856</v>
      </c>
      <c r="AB274" s="2" t="s">
        <v>1857</v>
      </c>
      <c r="AC274" s="2" t="s">
        <v>510</v>
      </c>
      <c r="AD274" s="2" t="s">
        <v>50</v>
      </c>
      <c r="AE274" s="2" t="s">
        <v>90</v>
      </c>
      <c r="AF274" s="2" t="s">
        <v>91</v>
      </c>
      <c r="AG274" s="2" t="s">
        <v>92</v>
      </c>
      <c r="AH274" s="2" t="s">
        <v>50</v>
      </c>
      <c r="AI274" s="2" t="s">
        <v>50</v>
      </c>
      <c r="AJ274" s="2" t="s">
        <v>50</v>
      </c>
      <c r="AK274" s="2" t="s">
        <v>270</v>
      </c>
      <c r="AL274" s="2" t="s">
        <v>271</v>
      </c>
      <c r="AM274" s="2" t="s">
        <v>382</v>
      </c>
    </row>
    <row r="275">
      <c r="A275" s="2" t="s">
        <v>1858</v>
      </c>
      <c r="B275" s="2" t="s">
        <v>1859</v>
      </c>
      <c r="C275" s="2" t="s">
        <v>50</v>
      </c>
      <c r="D275" s="2" t="s">
        <v>1447</v>
      </c>
      <c r="E275" s="7" t="s">
        <v>2805</v>
      </c>
      <c r="F275" s="8" t="str">
        <f>IFERROR(__xludf.DUMMYFUNCTION("REGEXEXTRACT(E275, ""(?:[0-9]{1,2}/){2}([0-9]{4})"")
"),"2013")</f>
        <v>2013</v>
      </c>
      <c r="G275" s="2">
        <v>123508.0</v>
      </c>
      <c r="H275" s="2">
        <v>56140.0</v>
      </c>
      <c r="I275" s="2" t="s">
        <v>491</v>
      </c>
      <c r="J275" s="2" t="s">
        <v>492</v>
      </c>
      <c r="K275" s="2" t="s">
        <v>1860</v>
      </c>
      <c r="L275" s="2" t="s">
        <v>375</v>
      </c>
      <c r="M275" s="2" t="s">
        <v>68</v>
      </c>
      <c r="N275" s="2" t="s">
        <v>1861</v>
      </c>
      <c r="O275" s="2" t="s">
        <v>1862</v>
      </c>
      <c r="P275" s="2">
        <v>7728.0</v>
      </c>
      <c r="Q275" s="2">
        <v>1.0</v>
      </c>
      <c r="R275" s="2" t="s">
        <v>378</v>
      </c>
      <c r="S275" s="2" t="s">
        <v>50</v>
      </c>
      <c r="T275" s="2">
        <v>48.0</v>
      </c>
      <c r="U275" s="2" t="s">
        <v>84</v>
      </c>
      <c r="V275" s="2">
        <v>48.0</v>
      </c>
      <c r="W275" s="2" t="s">
        <v>496</v>
      </c>
      <c r="X275" s="2" t="s">
        <v>1863</v>
      </c>
      <c r="Y275" s="2" t="s">
        <v>50</v>
      </c>
      <c r="Z275" s="2" t="s">
        <v>50</v>
      </c>
      <c r="AA275" s="2">
        <v>10400.0</v>
      </c>
      <c r="AB275" s="2" t="s">
        <v>50</v>
      </c>
      <c r="AC275" s="2" t="s">
        <v>1561</v>
      </c>
      <c r="AD275" s="2" t="s">
        <v>50</v>
      </c>
      <c r="AE275" s="2" t="s">
        <v>498</v>
      </c>
      <c r="AF275" s="2" t="s">
        <v>499</v>
      </c>
      <c r="AG275" s="2" t="s">
        <v>500</v>
      </c>
      <c r="AH275" s="2" t="s">
        <v>501</v>
      </c>
      <c r="AI275" s="2">
        <v>77060.0</v>
      </c>
      <c r="AJ275" s="2" t="s">
        <v>502</v>
      </c>
      <c r="AK275" s="2" t="s">
        <v>1859</v>
      </c>
      <c r="AL275" s="2" t="s">
        <v>1861</v>
      </c>
      <c r="AM275" s="2" t="s">
        <v>504</v>
      </c>
    </row>
    <row r="276">
      <c r="A276" s="2" t="s">
        <v>1694</v>
      </c>
      <c r="B276" s="2" t="s">
        <v>40</v>
      </c>
      <c r="C276" s="2" t="s">
        <v>40</v>
      </c>
      <c r="D276" s="2" t="s">
        <v>1612</v>
      </c>
      <c r="E276" s="7" t="s">
        <v>2805</v>
      </c>
      <c r="F276" s="8" t="str">
        <f>IFERROR(__xludf.DUMMYFUNCTION("REGEXEXTRACT(E276, ""(?:[0-9]{1,2}/){2}([0-9]{4})"")
"),"2013")</f>
        <v>2013</v>
      </c>
      <c r="G276" s="2">
        <v>19700.0</v>
      </c>
      <c r="H276" s="2">
        <v>8955.0</v>
      </c>
      <c r="I276" s="2" t="s">
        <v>190</v>
      </c>
      <c r="J276" s="2" t="s">
        <v>43</v>
      </c>
      <c r="K276" s="2" t="s">
        <v>1864</v>
      </c>
      <c r="L276" s="2" t="s">
        <v>192</v>
      </c>
      <c r="M276" s="2" t="s">
        <v>1865</v>
      </c>
      <c r="N276" s="2" t="s">
        <v>1346</v>
      </c>
      <c r="O276" s="2" t="s">
        <v>1451</v>
      </c>
      <c r="P276" s="2">
        <v>7728.0</v>
      </c>
      <c r="Q276" s="2">
        <v>1.0</v>
      </c>
      <c r="R276" s="2" t="s">
        <v>1866</v>
      </c>
      <c r="S276" s="2">
        <v>4200.0</v>
      </c>
      <c r="T276" s="2">
        <v>27.0</v>
      </c>
      <c r="U276" s="2" t="s">
        <v>84</v>
      </c>
      <c r="V276" s="2">
        <v>13.0</v>
      </c>
      <c r="W276" s="2" t="s">
        <v>85</v>
      </c>
      <c r="X276" s="2" t="s">
        <v>1867</v>
      </c>
      <c r="Y276" s="2" t="s">
        <v>50</v>
      </c>
      <c r="Z276" s="2" t="s">
        <v>50</v>
      </c>
      <c r="AA276" s="2" t="s">
        <v>1272</v>
      </c>
      <c r="AB276" s="2" t="s">
        <v>1868</v>
      </c>
      <c r="AC276" s="2" t="s">
        <v>510</v>
      </c>
      <c r="AD276" s="2" t="s">
        <v>50</v>
      </c>
      <c r="AE276" s="2" t="s">
        <v>90</v>
      </c>
      <c r="AF276" s="2" t="s">
        <v>91</v>
      </c>
      <c r="AG276" s="2" t="s">
        <v>92</v>
      </c>
      <c r="AH276" s="2" t="s">
        <v>50</v>
      </c>
      <c r="AI276" s="2" t="s">
        <v>50</v>
      </c>
      <c r="AJ276" s="2" t="s">
        <v>50</v>
      </c>
      <c r="AK276" s="2" t="s">
        <v>270</v>
      </c>
      <c r="AL276" s="2" t="s">
        <v>271</v>
      </c>
      <c r="AM276" s="2" t="s">
        <v>382</v>
      </c>
    </row>
    <row r="277">
      <c r="A277" s="2" t="s">
        <v>1869</v>
      </c>
      <c r="B277" s="2" t="s">
        <v>40</v>
      </c>
      <c r="C277" s="2" t="s">
        <v>40</v>
      </c>
      <c r="D277" s="2" t="s">
        <v>1612</v>
      </c>
      <c r="E277" s="7" t="s">
        <v>2806</v>
      </c>
      <c r="F277" s="8" t="str">
        <f>IFERROR(__xludf.DUMMYFUNCTION("REGEXEXTRACT(E277, ""(?:[0-9]{1,2}/){2}([0-9]{4})"")
"),"2013")</f>
        <v>2013</v>
      </c>
      <c r="G277" s="2">
        <v>50710.0</v>
      </c>
      <c r="H277" s="2">
        <v>23050.0</v>
      </c>
      <c r="I277" s="2" t="s">
        <v>190</v>
      </c>
      <c r="J277" s="2" t="s">
        <v>43</v>
      </c>
      <c r="K277" s="2" t="s">
        <v>1681</v>
      </c>
      <c r="L277" s="2" t="s">
        <v>192</v>
      </c>
      <c r="M277" s="2" t="s">
        <v>1870</v>
      </c>
      <c r="N277" s="2" t="s">
        <v>1346</v>
      </c>
      <c r="O277" s="2" t="s">
        <v>1451</v>
      </c>
      <c r="P277" s="2">
        <v>7728.0</v>
      </c>
      <c r="Q277" s="2">
        <v>3.0</v>
      </c>
      <c r="R277" s="2" t="s">
        <v>1871</v>
      </c>
      <c r="S277" s="2" t="s">
        <v>1049</v>
      </c>
      <c r="T277" s="2">
        <v>180.0</v>
      </c>
      <c r="U277" s="2" t="s">
        <v>84</v>
      </c>
      <c r="V277" s="2">
        <v>36.0</v>
      </c>
      <c r="W277" s="2" t="s">
        <v>85</v>
      </c>
      <c r="X277" s="2" t="s">
        <v>1872</v>
      </c>
      <c r="Y277" s="2" t="s">
        <v>50</v>
      </c>
      <c r="Z277" s="2" t="s">
        <v>50</v>
      </c>
      <c r="AA277" s="2" t="s">
        <v>1873</v>
      </c>
      <c r="AB277" s="2" t="s">
        <v>1874</v>
      </c>
      <c r="AC277" s="2" t="s">
        <v>1210</v>
      </c>
      <c r="AD277" s="2" t="s">
        <v>50</v>
      </c>
      <c r="AE277" s="2" t="s">
        <v>90</v>
      </c>
      <c r="AF277" s="2" t="s">
        <v>91</v>
      </c>
      <c r="AG277" s="2" t="s">
        <v>92</v>
      </c>
      <c r="AH277" s="2" t="s">
        <v>50</v>
      </c>
      <c r="AI277" s="2" t="s">
        <v>50</v>
      </c>
      <c r="AJ277" s="2" t="s">
        <v>50</v>
      </c>
      <c r="AK277" s="2" t="s">
        <v>270</v>
      </c>
      <c r="AL277" s="2" t="s">
        <v>271</v>
      </c>
      <c r="AM277" s="2" t="s">
        <v>382</v>
      </c>
    </row>
    <row r="278">
      <c r="A278" s="2" t="s">
        <v>1694</v>
      </c>
      <c r="B278" s="2" t="s">
        <v>40</v>
      </c>
      <c r="C278" s="2" t="s">
        <v>40</v>
      </c>
      <c r="D278" s="2" t="s">
        <v>1612</v>
      </c>
      <c r="E278" s="7" t="s">
        <v>2807</v>
      </c>
      <c r="F278" s="8" t="str">
        <f>IFERROR(__xludf.DUMMYFUNCTION("REGEXEXTRACT(E278, ""(?:[0-9]{1,2}/){2}([0-9]{4})"")
"),"2013")</f>
        <v>2013</v>
      </c>
      <c r="G278" s="2">
        <v>23180.0</v>
      </c>
      <c r="H278" s="2">
        <v>10536.0</v>
      </c>
      <c r="I278" s="2" t="s">
        <v>190</v>
      </c>
      <c r="J278" s="2" t="s">
        <v>43</v>
      </c>
      <c r="K278" s="2" t="s">
        <v>1634</v>
      </c>
      <c r="L278" s="2" t="s">
        <v>192</v>
      </c>
      <c r="M278" s="2" t="s">
        <v>1875</v>
      </c>
      <c r="N278" s="2" t="s">
        <v>1346</v>
      </c>
      <c r="O278" s="2" t="s">
        <v>1451</v>
      </c>
      <c r="P278" s="2">
        <v>7728.0</v>
      </c>
      <c r="Q278" s="2">
        <v>1.0</v>
      </c>
      <c r="R278" s="2" t="s">
        <v>1876</v>
      </c>
      <c r="S278" s="2">
        <v>4200.0</v>
      </c>
      <c r="T278" s="2">
        <v>36.0</v>
      </c>
      <c r="U278" s="2" t="s">
        <v>84</v>
      </c>
      <c r="V278" s="2">
        <v>15.0</v>
      </c>
      <c r="W278" s="2" t="s">
        <v>85</v>
      </c>
      <c r="X278" s="2" t="s">
        <v>1877</v>
      </c>
      <c r="Y278" s="2" t="s">
        <v>50</v>
      </c>
      <c r="Z278" s="2" t="s">
        <v>50</v>
      </c>
      <c r="AA278" s="2" t="s">
        <v>1878</v>
      </c>
      <c r="AB278" s="2" t="s">
        <v>1879</v>
      </c>
      <c r="AC278" s="2" t="s">
        <v>57</v>
      </c>
      <c r="AD278" s="2" t="s">
        <v>50</v>
      </c>
      <c r="AE278" s="2" t="s">
        <v>90</v>
      </c>
      <c r="AF278" s="2" t="s">
        <v>91</v>
      </c>
      <c r="AG278" s="2" t="s">
        <v>92</v>
      </c>
      <c r="AH278" s="2" t="s">
        <v>50</v>
      </c>
      <c r="AI278" s="2" t="s">
        <v>50</v>
      </c>
      <c r="AJ278" s="2" t="s">
        <v>50</v>
      </c>
      <c r="AK278" s="2" t="s">
        <v>270</v>
      </c>
      <c r="AL278" s="2" t="s">
        <v>271</v>
      </c>
      <c r="AM278" s="2" t="s">
        <v>382</v>
      </c>
    </row>
    <row r="279">
      <c r="A279" s="2" t="s">
        <v>1880</v>
      </c>
      <c r="B279" s="2" t="s">
        <v>40</v>
      </c>
      <c r="C279" s="2" t="s">
        <v>40</v>
      </c>
      <c r="D279" s="2" t="s">
        <v>1881</v>
      </c>
      <c r="E279" s="7" t="s">
        <v>2808</v>
      </c>
      <c r="F279" s="8" t="str">
        <f>IFERROR(__xludf.DUMMYFUNCTION("REGEXEXTRACT(E279, ""(?:[0-9]{1,2}/){2}([0-9]{4})"")
"),"2013")</f>
        <v>2013</v>
      </c>
      <c r="G279" s="2">
        <v>12540.0</v>
      </c>
      <c r="H279" s="2">
        <v>5700.0</v>
      </c>
      <c r="I279" s="2" t="s">
        <v>207</v>
      </c>
      <c r="J279" s="2" t="s">
        <v>913</v>
      </c>
      <c r="K279" s="2" t="s">
        <v>1882</v>
      </c>
      <c r="L279" s="2" t="s">
        <v>209</v>
      </c>
      <c r="M279" s="2" t="s">
        <v>1883</v>
      </c>
      <c r="N279" s="2" t="s">
        <v>1373</v>
      </c>
      <c r="O279" s="2" t="s">
        <v>1884</v>
      </c>
      <c r="P279" s="2">
        <v>7728.0</v>
      </c>
      <c r="Q279" s="2">
        <v>1.0</v>
      </c>
      <c r="R279" s="2" t="s">
        <v>378</v>
      </c>
      <c r="S279" s="2" t="s">
        <v>50</v>
      </c>
      <c r="T279" s="2">
        <v>6.0</v>
      </c>
      <c r="U279" s="2" t="s">
        <v>84</v>
      </c>
      <c r="V279" s="2">
        <v>0.0</v>
      </c>
      <c r="W279" s="2" t="s">
        <v>50</v>
      </c>
      <c r="X279" s="2" t="s">
        <v>1885</v>
      </c>
      <c r="Y279" s="2" t="s">
        <v>50</v>
      </c>
      <c r="Z279" s="2" t="s">
        <v>50</v>
      </c>
      <c r="AA279" s="2" t="s">
        <v>1886</v>
      </c>
      <c r="AB279" s="2" t="s">
        <v>50</v>
      </c>
      <c r="AC279" s="2" t="s">
        <v>536</v>
      </c>
      <c r="AD279" s="2" t="s">
        <v>50</v>
      </c>
      <c r="AE279" s="2" t="s">
        <v>1220</v>
      </c>
      <c r="AF279" s="2" t="s">
        <v>1221</v>
      </c>
      <c r="AG279" s="2" t="s">
        <v>1222</v>
      </c>
      <c r="AH279" s="2" t="s">
        <v>50</v>
      </c>
      <c r="AI279" s="2">
        <v>2100.0</v>
      </c>
      <c r="AJ279" s="2" t="s">
        <v>1223</v>
      </c>
      <c r="AK279" s="2" t="s">
        <v>40</v>
      </c>
      <c r="AL279" s="2" t="s">
        <v>1373</v>
      </c>
      <c r="AM279" s="2" t="s">
        <v>1224</v>
      </c>
    </row>
    <row r="280">
      <c r="A280" s="2" t="s">
        <v>1880</v>
      </c>
      <c r="B280" s="2" t="s">
        <v>40</v>
      </c>
      <c r="C280" s="2" t="s">
        <v>40</v>
      </c>
      <c r="D280" s="2" t="s">
        <v>1881</v>
      </c>
      <c r="E280" s="7" t="s">
        <v>2809</v>
      </c>
      <c r="F280" s="8" t="str">
        <f>IFERROR(__xludf.DUMMYFUNCTION("REGEXEXTRACT(E280, ""(?:[0-9]{1,2}/){2}([0-9]{4})"")
"),"2013")</f>
        <v>2013</v>
      </c>
      <c r="G280" s="2">
        <v>15512.0</v>
      </c>
      <c r="H280" s="2">
        <v>7051.0</v>
      </c>
      <c r="I280" s="2" t="s">
        <v>207</v>
      </c>
      <c r="J280" s="2" t="s">
        <v>1425</v>
      </c>
      <c r="K280" s="2" t="s">
        <v>1882</v>
      </c>
      <c r="L280" s="2" t="s">
        <v>209</v>
      </c>
      <c r="M280" s="2" t="s">
        <v>1887</v>
      </c>
      <c r="N280" s="2" t="s">
        <v>1373</v>
      </c>
      <c r="O280" s="2" t="s">
        <v>1884</v>
      </c>
      <c r="P280" s="2">
        <v>7728.0</v>
      </c>
      <c r="Q280" s="2">
        <v>1.0</v>
      </c>
      <c r="R280" s="2" t="s">
        <v>378</v>
      </c>
      <c r="S280" s="2" t="s">
        <v>50</v>
      </c>
      <c r="T280" s="2">
        <v>3.0</v>
      </c>
      <c r="U280" s="2" t="s">
        <v>84</v>
      </c>
      <c r="V280" s="2">
        <v>0.0</v>
      </c>
      <c r="W280" s="2" t="s">
        <v>50</v>
      </c>
      <c r="X280" s="2" t="s">
        <v>1888</v>
      </c>
      <c r="Y280" s="2" t="s">
        <v>50</v>
      </c>
      <c r="Z280" s="2" t="s">
        <v>50</v>
      </c>
      <c r="AA280" s="2" t="s">
        <v>1886</v>
      </c>
      <c r="AB280" s="2" t="s">
        <v>50</v>
      </c>
      <c r="AC280" s="2" t="s">
        <v>536</v>
      </c>
      <c r="AD280" s="2" t="s">
        <v>50</v>
      </c>
      <c r="AE280" s="2" t="s">
        <v>1220</v>
      </c>
      <c r="AF280" s="2" t="s">
        <v>1221</v>
      </c>
      <c r="AG280" s="2" t="s">
        <v>1222</v>
      </c>
      <c r="AH280" s="2" t="s">
        <v>50</v>
      </c>
      <c r="AI280" s="2">
        <v>2100.0</v>
      </c>
      <c r="AJ280" s="2" t="s">
        <v>1223</v>
      </c>
      <c r="AK280" s="2" t="s">
        <v>40</v>
      </c>
      <c r="AL280" s="2" t="s">
        <v>1373</v>
      </c>
      <c r="AM280" s="2" t="s">
        <v>1224</v>
      </c>
    </row>
    <row r="281">
      <c r="A281" s="2" t="s">
        <v>1889</v>
      </c>
      <c r="B281" s="2" t="s">
        <v>40</v>
      </c>
      <c r="C281" s="2" t="s">
        <v>40</v>
      </c>
      <c r="D281" s="2" t="s">
        <v>1612</v>
      </c>
      <c r="E281" s="7" t="s">
        <v>2810</v>
      </c>
      <c r="F281" s="8" t="str">
        <f>IFERROR(__xludf.DUMMYFUNCTION("REGEXEXTRACT(E281, ""(?:[0-9]{1,2}/){2}([0-9]{4})"")
"),"2013")</f>
        <v>2013</v>
      </c>
      <c r="G281" s="2">
        <v>8090.0</v>
      </c>
      <c r="H281" s="2">
        <v>3677.0</v>
      </c>
      <c r="I281" s="2" t="s">
        <v>190</v>
      </c>
      <c r="J281" s="2" t="s">
        <v>43</v>
      </c>
      <c r="K281" s="2" t="s">
        <v>1681</v>
      </c>
      <c r="L281" s="2" t="s">
        <v>192</v>
      </c>
      <c r="M281" s="2" t="s">
        <v>1890</v>
      </c>
      <c r="N281" s="2" t="s">
        <v>1346</v>
      </c>
      <c r="O281" s="2" t="s">
        <v>1451</v>
      </c>
      <c r="P281" s="2">
        <v>7728.0</v>
      </c>
      <c r="Q281" s="2">
        <v>1.0</v>
      </c>
      <c r="R281" s="2" t="s">
        <v>1891</v>
      </c>
      <c r="S281" s="2">
        <v>2200.0</v>
      </c>
      <c r="T281" s="2">
        <v>600.0</v>
      </c>
      <c r="U281" s="2" t="s">
        <v>84</v>
      </c>
      <c r="V281" s="2">
        <v>9.0</v>
      </c>
      <c r="W281" s="2" t="s">
        <v>85</v>
      </c>
      <c r="X281" s="2" t="s">
        <v>1892</v>
      </c>
      <c r="Y281" s="2" t="s">
        <v>50</v>
      </c>
      <c r="Z281" s="2" t="s">
        <v>50</v>
      </c>
      <c r="AA281" s="2" t="s">
        <v>1893</v>
      </c>
      <c r="AB281" s="2" t="s">
        <v>1894</v>
      </c>
      <c r="AC281" s="2" t="s">
        <v>1210</v>
      </c>
      <c r="AD281" s="2" t="s">
        <v>50</v>
      </c>
      <c r="AE281" s="2" t="s">
        <v>90</v>
      </c>
      <c r="AF281" s="2" t="s">
        <v>91</v>
      </c>
      <c r="AG281" s="2" t="s">
        <v>92</v>
      </c>
      <c r="AH281" s="2" t="s">
        <v>50</v>
      </c>
      <c r="AI281" s="2" t="s">
        <v>50</v>
      </c>
      <c r="AJ281" s="2" t="s">
        <v>50</v>
      </c>
      <c r="AK281" s="2" t="s">
        <v>270</v>
      </c>
      <c r="AL281" s="2" t="s">
        <v>271</v>
      </c>
      <c r="AM281" s="2" t="s">
        <v>382</v>
      </c>
    </row>
    <row r="282">
      <c r="A282" s="2" t="s">
        <v>1633</v>
      </c>
      <c r="B282" s="2" t="s">
        <v>40</v>
      </c>
      <c r="C282" s="2" t="s">
        <v>40</v>
      </c>
      <c r="D282" s="2" t="s">
        <v>1612</v>
      </c>
      <c r="E282" s="7" t="s">
        <v>2811</v>
      </c>
      <c r="F282" s="8" t="str">
        <f>IFERROR(__xludf.DUMMYFUNCTION("REGEXEXTRACT(E282, ""(?:[0-9]{1,2}/){2}([0-9]{4})"")
"),"2013")</f>
        <v>2013</v>
      </c>
      <c r="G282" s="2">
        <v>39980.0</v>
      </c>
      <c r="H282" s="2">
        <v>18173.0</v>
      </c>
      <c r="I282" s="2" t="s">
        <v>190</v>
      </c>
      <c r="J282" s="2" t="s">
        <v>66</v>
      </c>
      <c r="K282" s="2" t="s">
        <v>1325</v>
      </c>
      <c r="L282" s="2" t="s">
        <v>192</v>
      </c>
      <c r="M282" s="2" t="s">
        <v>1895</v>
      </c>
      <c r="N282" s="2" t="s">
        <v>1346</v>
      </c>
      <c r="O282" s="2" t="s">
        <v>1451</v>
      </c>
      <c r="P282" s="2">
        <v>7728.0</v>
      </c>
      <c r="Q282" s="2">
        <v>2.0</v>
      </c>
      <c r="R282" s="2" t="s">
        <v>1896</v>
      </c>
      <c r="S282" s="2" t="s">
        <v>225</v>
      </c>
      <c r="T282" s="2">
        <v>60.0</v>
      </c>
      <c r="U282" s="2" t="s">
        <v>84</v>
      </c>
      <c r="V282" s="2">
        <v>26.0</v>
      </c>
      <c r="W282" s="2" t="s">
        <v>85</v>
      </c>
      <c r="X282" s="2" t="s">
        <v>1897</v>
      </c>
      <c r="Y282" s="2" t="s">
        <v>50</v>
      </c>
      <c r="Z282" s="2" t="s">
        <v>50</v>
      </c>
      <c r="AA282" s="2" t="s">
        <v>1280</v>
      </c>
      <c r="AB282" s="2" t="s">
        <v>1898</v>
      </c>
      <c r="AC282" s="2" t="s">
        <v>700</v>
      </c>
      <c r="AD282" s="2" t="s">
        <v>50</v>
      </c>
      <c r="AE282" s="2" t="s">
        <v>90</v>
      </c>
      <c r="AF282" s="2" t="s">
        <v>91</v>
      </c>
      <c r="AG282" s="2" t="s">
        <v>92</v>
      </c>
      <c r="AH282" s="2" t="s">
        <v>50</v>
      </c>
      <c r="AI282" s="2" t="s">
        <v>50</v>
      </c>
      <c r="AJ282" s="2" t="s">
        <v>50</v>
      </c>
      <c r="AK282" s="2" t="s">
        <v>270</v>
      </c>
      <c r="AL282" s="2" t="s">
        <v>271</v>
      </c>
      <c r="AM282" s="2" t="s">
        <v>382</v>
      </c>
    </row>
    <row r="283">
      <c r="A283" s="2" t="s">
        <v>1899</v>
      </c>
      <c r="B283" s="2" t="s">
        <v>318</v>
      </c>
      <c r="C283" s="2" t="s">
        <v>40</v>
      </c>
      <c r="D283" s="2" t="s">
        <v>653</v>
      </c>
      <c r="E283" s="7" t="s">
        <v>2812</v>
      </c>
      <c r="F283" s="8" t="str">
        <f>IFERROR(__xludf.DUMMYFUNCTION("REGEXEXTRACT(E283, ""(?:[0-9]{1,2}/){2}([0-9]{4})"")
"),"2013")</f>
        <v>2013</v>
      </c>
      <c r="G283" s="2">
        <v>18410.0</v>
      </c>
      <c r="H283" s="2">
        <v>8368.0</v>
      </c>
      <c r="I283" s="2" t="s">
        <v>190</v>
      </c>
      <c r="J283" s="2" t="s">
        <v>66</v>
      </c>
      <c r="K283" s="2" t="s">
        <v>1900</v>
      </c>
      <c r="L283" s="2" t="s">
        <v>192</v>
      </c>
      <c r="M283" s="2" t="s">
        <v>1701</v>
      </c>
      <c r="N283" s="2" t="s">
        <v>1841</v>
      </c>
      <c r="O283" s="2" t="s">
        <v>1842</v>
      </c>
      <c r="P283" s="2">
        <v>7728.0</v>
      </c>
      <c r="Q283" s="2">
        <v>1.0</v>
      </c>
      <c r="R283" s="2" t="s">
        <v>1901</v>
      </c>
      <c r="S283" s="2">
        <v>4200.0</v>
      </c>
      <c r="T283" s="2">
        <v>37.0</v>
      </c>
      <c r="U283" s="2" t="s">
        <v>84</v>
      </c>
      <c r="V283" s="2">
        <v>16.0</v>
      </c>
      <c r="W283" s="2" t="s">
        <v>85</v>
      </c>
      <c r="X283" s="2" t="s">
        <v>1902</v>
      </c>
      <c r="Y283" s="2" t="s">
        <v>50</v>
      </c>
      <c r="Z283" s="2" t="s">
        <v>50</v>
      </c>
      <c r="AA283" s="2" t="s">
        <v>1903</v>
      </c>
      <c r="AB283" s="2" t="s">
        <v>1904</v>
      </c>
      <c r="AC283" s="2" t="s">
        <v>536</v>
      </c>
      <c r="AD283" s="2" t="s">
        <v>50</v>
      </c>
      <c r="AE283" s="2" t="s">
        <v>90</v>
      </c>
      <c r="AF283" s="2" t="s">
        <v>91</v>
      </c>
      <c r="AG283" s="2" t="s">
        <v>92</v>
      </c>
      <c r="AH283" s="2" t="s">
        <v>50</v>
      </c>
      <c r="AI283" s="2" t="s">
        <v>50</v>
      </c>
      <c r="AJ283" s="2" t="s">
        <v>50</v>
      </c>
      <c r="AK283" s="2" t="s">
        <v>1905</v>
      </c>
      <c r="AL283" s="2" t="s">
        <v>271</v>
      </c>
      <c r="AM283" s="2" t="s">
        <v>382</v>
      </c>
    </row>
    <row r="284">
      <c r="A284" s="2" t="s">
        <v>1906</v>
      </c>
      <c r="B284" s="2" t="s">
        <v>318</v>
      </c>
      <c r="C284" s="2" t="s">
        <v>40</v>
      </c>
      <c r="D284" s="2" t="s">
        <v>653</v>
      </c>
      <c r="E284" s="7" t="s">
        <v>2812</v>
      </c>
      <c r="F284" s="8" t="str">
        <f>IFERROR(__xludf.DUMMYFUNCTION("REGEXEXTRACT(E284, ""(?:[0-9]{1,2}/){2}([0-9]{4})"")
"),"2013")</f>
        <v>2013</v>
      </c>
      <c r="G284" s="2">
        <v>19360.0</v>
      </c>
      <c r="H284" s="2">
        <v>8800.0</v>
      </c>
      <c r="I284" s="2" t="s">
        <v>190</v>
      </c>
      <c r="J284" s="2" t="s">
        <v>66</v>
      </c>
      <c r="K284" s="2" t="s">
        <v>1900</v>
      </c>
      <c r="L284" s="2" t="s">
        <v>192</v>
      </c>
      <c r="M284" s="2" t="s">
        <v>1701</v>
      </c>
      <c r="N284" s="2" t="s">
        <v>1841</v>
      </c>
      <c r="O284" s="2" t="s">
        <v>1842</v>
      </c>
      <c r="P284" s="2">
        <v>7728.0</v>
      </c>
      <c r="Q284" s="2">
        <v>1.0</v>
      </c>
      <c r="R284" s="2" t="s">
        <v>1907</v>
      </c>
      <c r="S284" s="2">
        <v>4200.0</v>
      </c>
      <c r="T284" s="2">
        <v>40.0</v>
      </c>
      <c r="U284" s="2" t="s">
        <v>84</v>
      </c>
      <c r="V284" s="2">
        <v>14.0</v>
      </c>
      <c r="W284" s="2" t="s">
        <v>85</v>
      </c>
      <c r="X284" s="2" t="s">
        <v>1908</v>
      </c>
      <c r="Y284" s="2" t="s">
        <v>50</v>
      </c>
      <c r="Z284" s="2" t="s">
        <v>50</v>
      </c>
      <c r="AA284" s="2" t="s">
        <v>1903</v>
      </c>
      <c r="AB284" s="2" t="s">
        <v>1909</v>
      </c>
      <c r="AC284" s="2" t="s">
        <v>536</v>
      </c>
      <c r="AD284" s="2" t="s">
        <v>50</v>
      </c>
      <c r="AE284" s="2" t="s">
        <v>90</v>
      </c>
      <c r="AF284" s="2" t="s">
        <v>91</v>
      </c>
      <c r="AG284" s="2" t="s">
        <v>92</v>
      </c>
      <c r="AH284" s="2" t="s">
        <v>50</v>
      </c>
      <c r="AI284" s="2" t="s">
        <v>50</v>
      </c>
      <c r="AJ284" s="2" t="s">
        <v>50</v>
      </c>
      <c r="AK284" s="2" t="s">
        <v>270</v>
      </c>
      <c r="AL284" s="2" t="s">
        <v>271</v>
      </c>
      <c r="AM284" s="2" t="s">
        <v>382</v>
      </c>
    </row>
    <row r="285">
      <c r="A285" s="2" t="s">
        <v>1633</v>
      </c>
      <c r="B285" s="2" t="s">
        <v>40</v>
      </c>
      <c r="C285" s="2" t="s">
        <v>40</v>
      </c>
      <c r="D285" s="2" t="s">
        <v>1612</v>
      </c>
      <c r="E285" s="7" t="s">
        <v>2813</v>
      </c>
      <c r="F285" s="8" t="str">
        <f>IFERROR(__xludf.DUMMYFUNCTION("REGEXEXTRACT(E285, ""(?:[0-9]{1,2}/){2}([0-9]{4})"")
"),"2013")</f>
        <v>2013</v>
      </c>
      <c r="G285" s="2">
        <v>38670.0</v>
      </c>
      <c r="H285" s="2">
        <v>17577.0</v>
      </c>
      <c r="I285" s="2" t="s">
        <v>190</v>
      </c>
      <c r="J285" s="2" t="s">
        <v>66</v>
      </c>
      <c r="K285" s="2" t="s">
        <v>1275</v>
      </c>
      <c r="L285" s="2" t="s">
        <v>192</v>
      </c>
      <c r="M285" s="2" t="s">
        <v>1910</v>
      </c>
      <c r="N285" s="2" t="s">
        <v>1346</v>
      </c>
      <c r="O285" s="2" t="s">
        <v>1451</v>
      </c>
      <c r="P285" s="2">
        <v>7728.0</v>
      </c>
      <c r="Q285" s="2">
        <v>2.0</v>
      </c>
      <c r="R285" s="2" t="s">
        <v>1911</v>
      </c>
      <c r="S285" s="2" t="s">
        <v>225</v>
      </c>
      <c r="T285" s="2">
        <v>55.0</v>
      </c>
      <c r="U285" s="2" t="s">
        <v>84</v>
      </c>
      <c r="V285" s="2">
        <v>30.0</v>
      </c>
      <c r="W285" s="2" t="s">
        <v>85</v>
      </c>
      <c r="X285" s="2" t="s">
        <v>1912</v>
      </c>
      <c r="Y285" s="2" t="s">
        <v>50</v>
      </c>
      <c r="Z285" s="2" t="s">
        <v>50</v>
      </c>
      <c r="AA285" s="2" t="s">
        <v>1190</v>
      </c>
      <c r="AB285" s="2" t="s">
        <v>1913</v>
      </c>
      <c r="AC285" s="2" t="s">
        <v>110</v>
      </c>
      <c r="AD285" s="2" t="s">
        <v>50</v>
      </c>
      <c r="AE285" s="2" t="s">
        <v>90</v>
      </c>
      <c r="AF285" s="2" t="s">
        <v>91</v>
      </c>
      <c r="AG285" s="2" t="s">
        <v>92</v>
      </c>
      <c r="AH285" s="2" t="s">
        <v>50</v>
      </c>
      <c r="AI285" s="2" t="s">
        <v>50</v>
      </c>
      <c r="AJ285" s="2" t="s">
        <v>50</v>
      </c>
      <c r="AK285" s="2" t="s">
        <v>270</v>
      </c>
      <c r="AL285" s="2" t="s">
        <v>271</v>
      </c>
      <c r="AM285" s="2" t="s">
        <v>382</v>
      </c>
    </row>
    <row r="286">
      <c r="A286" s="2" t="s">
        <v>1914</v>
      </c>
      <c r="B286" s="2" t="s">
        <v>40</v>
      </c>
      <c r="C286" s="2" t="s">
        <v>40</v>
      </c>
      <c r="D286" s="2" t="s">
        <v>294</v>
      </c>
      <c r="E286" s="7" t="s">
        <v>2813</v>
      </c>
      <c r="F286" s="8" t="str">
        <f>IFERROR(__xludf.DUMMYFUNCTION("REGEXEXTRACT(E286, ""(?:[0-9]{1,2}/){2}([0-9]{4})"")
"),"2013")</f>
        <v>2013</v>
      </c>
      <c r="G286" s="2">
        <v>19860.0</v>
      </c>
      <c r="H286" s="2">
        <v>9027.0</v>
      </c>
      <c r="I286" s="2" t="s">
        <v>190</v>
      </c>
      <c r="J286" s="2" t="s">
        <v>66</v>
      </c>
      <c r="K286" s="2" t="s">
        <v>1275</v>
      </c>
      <c r="L286" s="2" t="s">
        <v>192</v>
      </c>
      <c r="M286" s="2" t="s">
        <v>1915</v>
      </c>
      <c r="N286" s="2" t="s">
        <v>1916</v>
      </c>
      <c r="O286" s="2" t="s">
        <v>1326</v>
      </c>
      <c r="P286" s="2">
        <v>7728.0</v>
      </c>
      <c r="Q286" s="2">
        <v>1.0</v>
      </c>
      <c r="R286" s="2" t="s">
        <v>1917</v>
      </c>
      <c r="S286" s="2">
        <v>4500.0</v>
      </c>
      <c r="T286" s="2">
        <v>12.0</v>
      </c>
      <c r="U286" s="2" t="s">
        <v>119</v>
      </c>
      <c r="V286" s="2">
        <v>15.0</v>
      </c>
      <c r="W286" s="2" t="s">
        <v>85</v>
      </c>
      <c r="X286" s="2" t="s">
        <v>1918</v>
      </c>
      <c r="Y286" s="2" t="s">
        <v>50</v>
      </c>
      <c r="Z286" s="2" t="s">
        <v>50</v>
      </c>
      <c r="AA286" s="2" t="s">
        <v>1190</v>
      </c>
      <c r="AB286" s="2" t="s">
        <v>1919</v>
      </c>
      <c r="AC286" s="2" t="s">
        <v>110</v>
      </c>
      <c r="AD286" s="2" t="s">
        <v>50</v>
      </c>
      <c r="AE286" s="2" t="s">
        <v>90</v>
      </c>
      <c r="AF286" s="2" t="s">
        <v>91</v>
      </c>
      <c r="AG286" s="2" t="s">
        <v>92</v>
      </c>
      <c r="AH286" s="2" t="s">
        <v>50</v>
      </c>
      <c r="AI286" s="2" t="s">
        <v>50</v>
      </c>
      <c r="AJ286" s="2" t="s">
        <v>50</v>
      </c>
      <c r="AK286" s="2" t="s">
        <v>270</v>
      </c>
      <c r="AL286" s="2" t="s">
        <v>271</v>
      </c>
      <c r="AM286" s="2" t="s">
        <v>382</v>
      </c>
    </row>
    <row r="287">
      <c r="A287" s="2" t="s">
        <v>1920</v>
      </c>
      <c r="B287" s="2" t="s">
        <v>40</v>
      </c>
      <c r="C287" s="2" t="s">
        <v>40</v>
      </c>
      <c r="D287" s="2" t="s">
        <v>294</v>
      </c>
      <c r="E287" s="7" t="s">
        <v>2813</v>
      </c>
      <c r="F287" s="8" t="str">
        <f>IFERROR(__xludf.DUMMYFUNCTION("REGEXEXTRACT(E287, ""(?:[0-9]{1,2}/){2}([0-9]{4})"")
"),"2013")</f>
        <v>2013</v>
      </c>
      <c r="G287" s="2">
        <v>19390.0</v>
      </c>
      <c r="H287" s="2">
        <v>8814.0</v>
      </c>
      <c r="I287" s="2" t="s">
        <v>190</v>
      </c>
      <c r="J287" s="2" t="s">
        <v>66</v>
      </c>
      <c r="K287" s="2" t="s">
        <v>1275</v>
      </c>
      <c r="L287" s="2" t="s">
        <v>192</v>
      </c>
      <c r="M287" s="2" t="s">
        <v>1915</v>
      </c>
      <c r="N287" s="2" t="s">
        <v>1467</v>
      </c>
      <c r="O287" s="2" t="s">
        <v>1326</v>
      </c>
      <c r="P287" s="2">
        <v>7728.0</v>
      </c>
      <c r="Q287" s="2">
        <v>1.0</v>
      </c>
      <c r="R287" s="2" t="s">
        <v>1921</v>
      </c>
      <c r="S287" s="2">
        <v>4500.0</v>
      </c>
      <c r="T287" s="2">
        <v>12.0</v>
      </c>
      <c r="U287" s="2" t="s">
        <v>119</v>
      </c>
      <c r="V287" s="2">
        <v>15.0</v>
      </c>
      <c r="W287" s="2" t="s">
        <v>85</v>
      </c>
      <c r="X287" s="2" t="s">
        <v>1922</v>
      </c>
      <c r="Y287" s="2" t="s">
        <v>50</v>
      </c>
      <c r="Z287" s="2" t="s">
        <v>50</v>
      </c>
      <c r="AA287" s="2" t="s">
        <v>1190</v>
      </c>
      <c r="AB287" s="2" t="s">
        <v>1923</v>
      </c>
      <c r="AC287" s="2" t="s">
        <v>110</v>
      </c>
      <c r="AD287" s="2" t="s">
        <v>50</v>
      </c>
      <c r="AE287" s="2" t="s">
        <v>90</v>
      </c>
      <c r="AF287" s="2" t="s">
        <v>91</v>
      </c>
      <c r="AG287" s="2" t="s">
        <v>92</v>
      </c>
      <c r="AH287" s="2" t="s">
        <v>50</v>
      </c>
      <c r="AI287" s="2" t="s">
        <v>50</v>
      </c>
      <c r="AJ287" s="2" t="s">
        <v>50</v>
      </c>
      <c r="AK287" s="2" t="s">
        <v>270</v>
      </c>
      <c r="AL287" s="2" t="s">
        <v>271</v>
      </c>
      <c r="AM287" s="2" t="s">
        <v>382</v>
      </c>
    </row>
    <row r="288">
      <c r="A288" s="2" t="s">
        <v>1924</v>
      </c>
      <c r="B288" s="2" t="s">
        <v>40</v>
      </c>
      <c r="C288" s="2" t="s">
        <v>40</v>
      </c>
      <c r="D288" s="2" t="s">
        <v>294</v>
      </c>
      <c r="E288" s="7" t="s">
        <v>2814</v>
      </c>
      <c r="F288" s="8" t="str">
        <f>IFERROR(__xludf.DUMMYFUNCTION("REGEXEXTRACT(E288, ""(?:[0-9]{1,2}/){2}([0-9]{4})"")
"),"2013")</f>
        <v>2013</v>
      </c>
      <c r="G288" s="2">
        <v>24880.0</v>
      </c>
      <c r="H288" s="2">
        <v>11309.0</v>
      </c>
      <c r="I288" s="2" t="s">
        <v>190</v>
      </c>
      <c r="J288" s="2" t="s">
        <v>66</v>
      </c>
      <c r="K288" s="2" t="s">
        <v>1534</v>
      </c>
      <c r="L288" s="2" t="s">
        <v>192</v>
      </c>
      <c r="M288" s="2" t="s">
        <v>1925</v>
      </c>
      <c r="N288" s="2" t="s">
        <v>1926</v>
      </c>
      <c r="O288" s="2" t="s">
        <v>1326</v>
      </c>
      <c r="P288" s="2">
        <v>7728.0</v>
      </c>
      <c r="Q288" s="2">
        <v>1.0</v>
      </c>
      <c r="R288" s="2" t="s">
        <v>1927</v>
      </c>
      <c r="S288" s="2">
        <v>4500.0</v>
      </c>
      <c r="T288" s="2">
        <v>11.0</v>
      </c>
      <c r="U288" s="2" t="s">
        <v>119</v>
      </c>
      <c r="V288" s="2">
        <v>19.0</v>
      </c>
      <c r="W288" s="2" t="s">
        <v>85</v>
      </c>
      <c r="X288" s="2" t="s">
        <v>1928</v>
      </c>
      <c r="Y288" s="2" t="s">
        <v>50</v>
      </c>
      <c r="Z288" s="2" t="s">
        <v>50</v>
      </c>
      <c r="AA288" s="2" t="s">
        <v>1929</v>
      </c>
      <c r="AB288" s="2" t="s">
        <v>1930</v>
      </c>
      <c r="AC288" s="2" t="s">
        <v>89</v>
      </c>
      <c r="AD288" s="2" t="s">
        <v>50</v>
      </c>
      <c r="AE288" s="2" t="s">
        <v>90</v>
      </c>
      <c r="AF288" s="2" t="s">
        <v>91</v>
      </c>
      <c r="AG288" s="2" t="s">
        <v>92</v>
      </c>
      <c r="AH288" s="2" t="s">
        <v>50</v>
      </c>
      <c r="AI288" s="2" t="s">
        <v>50</v>
      </c>
      <c r="AJ288" s="2" t="s">
        <v>50</v>
      </c>
      <c r="AK288" s="2" t="s">
        <v>270</v>
      </c>
      <c r="AL288" s="2" t="s">
        <v>271</v>
      </c>
      <c r="AM288" s="2" t="s">
        <v>382</v>
      </c>
    </row>
    <row r="289">
      <c r="A289" s="2" t="s">
        <v>1931</v>
      </c>
      <c r="B289" s="2" t="s">
        <v>40</v>
      </c>
      <c r="C289" s="2" t="s">
        <v>40</v>
      </c>
      <c r="D289" s="2" t="s">
        <v>294</v>
      </c>
      <c r="E289" s="7" t="s">
        <v>2815</v>
      </c>
      <c r="F289" s="8" t="str">
        <f>IFERROR(__xludf.DUMMYFUNCTION("REGEXEXTRACT(E289, ""(?:[0-9]{1,2}/){2}([0-9]{4})"")
"),"2013")</f>
        <v>2013</v>
      </c>
      <c r="G289" s="2">
        <v>18770.0</v>
      </c>
      <c r="H289" s="2">
        <v>8532.0</v>
      </c>
      <c r="I289" s="2" t="s">
        <v>190</v>
      </c>
      <c r="J289" s="2" t="s">
        <v>66</v>
      </c>
      <c r="K289" s="2" t="s">
        <v>1406</v>
      </c>
      <c r="L289" s="2" t="s">
        <v>192</v>
      </c>
      <c r="M289" s="2" t="s">
        <v>1932</v>
      </c>
      <c r="N289" s="2" t="s">
        <v>1933</v>
      </c>
      <c r="O289" s="2" t="s">
        <v>1326</v>
      </c>
      <c r="P289" s="2">
        <v>7728.0</v>
      </c>
      <c r="Q289" s="2">
        <v>1.0</v>
      </c>
      <c r="R289" s="2" t="s">
        <v>1934</v>
      </c>
      <c r="S289" s="2">
        <v>4200.0</v>
      </c>
      <c r="T289" s="2">
        <v>14.0</v>
      </c>
      <c r="U289" s="2" t="s">
        <v>119</v>
      </c>
      <c r="V289" s="2">
        <v>15.0</v>
      </c>
      <c r="W289" s="2" t="s">
        <v>85</v>
      </c>
      <c r="X289" s="2" t="s">
        <v>1935</v>
      </c>
      <c r="Y289" s="2" t="s">
        <v>50</v>
      </c>
      <c r="Z289" s="2" t="s">
        <v>50</v>
      </c>
      <c r="AA289" s="2" t="s">
        <v>1929</v>
      </c>
      <c r="AB289" s="2" t="s">
        <v>1936</v>
      </c>
      <c r="AC289" s="2" t="s">
        <v>89</v>
      </c>
      <c r="AD289" s="2" t="s">
        <v>50</v>
      </c>
      <c r="AE289" s="2" t="s">
        <v>90</v>
      </c>
      <c r="AF289" s="2" t="s">
        <v>91</v>
      </c>
      <c r="AG289" s="2" t="s">
        <v>92</v>
      </c>
      <c r="AH289" s="2" t="s">
        <v>50</v>
      </c>
      <c r="AI289" s="2" t="s">
        <v>50</v>
      </c>
      <c r="AJ289" s="2" t="s">
        <v>50</v>
      </c>
      <c r="AK289" s="2" t="s">
        <v>270</v>
      </c>
      <c r="AL289" s="2" t="s">
        <v>271</v>
      </c>
      <c r="AM289" s="2" t="s">
        <v>382</v>
      </c>
    </row>
    <row r="290">
      <c r="A290" s="2" t="s">
        <v>1937</v>
      </c>
      <c r="B290" s="2" t="s">
        <v>40</v>
      </c>
      <c r="C290" s="2" t="s">
        <v>40</v>
      </c>
      <c r="D290" s="2" t="s">
        <v>1612</v>
      </c>
      <c r="E290" s="7" t="s">
        <v>2816</v>
      </c>
      <c r="F290" s="8" t="str">
        <f>IFERROR(__xludf.DUMMYFUNCTION("REGEXEXTRACT(E290, ""(?:[0-9]{1,2}/){2}([0-9]{4})"")
"),"2013")</f>
        <v>2013</v>
      </c>
      <c r="G290" s="2">
        <v>21680.0</v>
      </c>
      <c r="H290" s="2">
        <v>9855.0</v>
      </c>
      <c r="I290" s="2" t="s">
        <v>190</v>
      </c>
      <c r="J290" s="2" t="s">
        <v>66</v>
      </c>
      <c r="K290" s="2" t="s">
        <v>1938</v>
      </c>
      <c r="L290" s="2" t="s">
        <v>192</v>
      </c>
      <c r="M290" s="2" t="s">
        <v>1939</v>
      </c>
      <c r="N290" s="2" t="s">
        <v>1940</v>
      </c>
      <c r="O290" s="2" t="s">
        <v>1451</v>
      </c>
      <c r="P290" s="2">
        <v>7728.0</v>
      </c>
      <c r="Q290" s="2">
        <v>1.0</v>
      </c>
      <c r="R290" s="2" t="s">
        <v>1941</v>
      </c>
      <c r="S290" s="2">
        <v>4500.0</v>
      </c>
      <c r="T290" s="2">
        <v>225.0</v>
      </c>
      <c r="U290" s="2" t="s">
        <v>84</v>
      </c>
      <c r="V290" s="2">
        <v>0.0</v>
      </c>
      <c r="W290" s="2" t="s">
        <v>50</v>
      </c>
      <c r="X290" s="2" t="s">
        <v>1942</v>
      </c>
      <c r="Y290" s="2" t="s">
        <v>50</v>
      </c>
      <c r="Z290" s="2" t="s">
        <v>50</v>
      </c>
      <c r="AA290" s="2" t="s">
        <v>1943</v>
      </c>
      <c r="AB290" s="2" t="s">
        <v>1944</v>
      </c>
      <c r="AC290" s="2" t="s">
        <v>536</v>
      </c>
      <c r="AD290" s="2" t="s">
        <v>50</v>
      </c>
      <c r="AE290" s="2" t="s">
        <v>90</v>
      </c>
      <c r="AF290" s="2" t="s">
        <v>91</v>
      </c>
      <c r="AG290" s="2" t="s">
        <v>92</v>
      </c>
      <c r="AH290" s="2" t="s">
        <v>50</v>
      </c>
      <c r="AI290" s="2" t="s">
        <v>50</v>
      </c>
      <c r="AJ290" s="2" t="s">
        <v>50</v>
      </c>
      <c r="AK290" s="2" t="s">
        <v>270</v>
      </c>
      <c r="AL290" s="2" t="s">
        <v>271</v>
      </c>
      <c r="AM290" s="2" t="s">
        <v>382</v>
      </c>
    </row>
    <row r="291">
      <c r="A291" s="2" t="s">
        <v>1945</v>
      </c>
      <c r="B291" s="2" t="s">
        <v>1946</v>
      </c>
      <c r="C291" s="2" t="s">
        <v>50</v>
      </c>
      <c r="D291" s="2" t="s">
        <v>294</v>
      </c>
      <c r="E291" s="7" t="s">
        <v>2817</v>
      </c>
      <c r="F291" s="8" t="str">
        <f>IFERROR(__xludf.DUMMYFUNCTION("REGEXEXTRACT(E291, ""(?:[0-9]{1,2}/){2}([0-9]{4})"")
"),"2012")</f>
        <v>2012</v>
      </c>
      <c r="G291" s="2">
        <v>1907781.0</v>
      </c>
      <c r="H291" s="2">
        <v>867173.0</v>
      </c>
      <c r="I291" s="2" t="s">
        <v>372</v>
      </c>
      <c r="J291" s="2" t="s">
        <v>913</v>
      </c>
      <c r="K291" s="2" t="s">
        <v>1947</v>
      </c>
      <c r="L291" s="2" t="s">
        <v>375</v>
      </c>
      <c r="M291" s="2" t="s">
        <v>1948</v>
      </c>
      <c r="N291" s="2" t="s">
        <v>1949</v>
      </c>
      <c r="O291" s="2" t="s">
        <v>1950</v>
      </c>
      <c r="P291" s="2">
        <v>0.0</v>
      </c>
      <c r="Q291" s="2">
        <v>1.0</v>
      </c>
      <c r="R291" s="2" t="s">
        <v>378</v>
      </c>
      <c r="S291" s="2" t="s">
        <v>50</v>
      </c>
      <c r="T291" s="2">
        <v>715.0</v>
      </c>
      <c r="U291" s="2" t="s">
        <v>84</v>
      </c>
      <c r="V291" s="2">
        <v>0.0</v>
      </c>
      <c r="W291" s="2" t="s">
        <v>50</v>
      </c>
      <c r="X291" s="2" t="s">
        <v>1951</v>
      </c>
      <c r="Y291" s="2" t="s">
        <v>50</v>
      </c>
      <c r="Z291" s="2" t="s">
        <v>50</v>
      </c>
      <c r="AA291" s="2">
        <v>116.0</v>
      </c>
      <c r="AB291" s="2" t="s">
        <v>50</v>
      </c>
      <c r="AC291" s="2" t="s">
        <v>1952</v>
      </c>
      <c r="AD291" s="2" t="s">
        <v>50</v>
      </c>
      <c r="AE291" s="2" t="s">
        <v>1432</v>
      </c>
      <c r="AF291" s="2" t="s">
        <v>1433</v>
      </c>
      <c r="AG291" s="2" t="s">
        <v>1434</v>
      </c>
      <c r="AH291" s="2" t="s">
        <v>50</v>
      </c>
      <c r="AI291" s="2">
        <v>97231.0</v>
      </c>
      <c r="AJ291" s="2" t="s">
        <v>1435</v>
      </c>
      <c r="AK291" s="2" t="s">
        <v>1953</v>
      </c>
      <c r="AL291" s="2" t="s">
        <v>1954</v>
      </c>
      <c r="AM291" s="2" t="s">
        <v>1955</v>
      </c>
    </row>
    <row r="292">
      <c r="A292" s="2" t="s">
        <v>1956</v>
      </c>
      <c r="B292" s="2" t="s">
        <v>40</v>
      </c>
      <c r="C292" s="2" t="s">
        <v>40</v>
      </c>
      <c r="D292" s="2" t="s">
        <v>1612</v>
      </c>
      <c r="E292" s="7" t="s">
        <v>2818</v>
      </c>
      <c r="F292" s="8" t="str">
        <f>IFERROR(__xludf.DUMMYFUNCTION("REGEXEXTRACT(E292, ""(?:[0-9]{1,2}/){2}([0-9]{4})"")
"),"2012")</f>
        <v>2012</v>
      </c>
      <c r="G292" s="2">
        <v>21000.0</v>
      </c>
      <c r="H292" s="2">
        <v>9545.0</v>
      </c>
      <c r="I292" s="2" t="s">
        <v>190</v>
      </c>
      <c r="J292" s="2" t="s">
        <v>66</v>
      </c>
      <c r="K292" s="2" t="s">
        <v>1957</v>
      </c>
      <c r="L292" s="2" t="s">
        <v>192</v>
      </c>
      <c r="M292" s="2" t="s">
        <v>1958</v>
      </c>
      <c r="N292" s="2" t="s">
        <v>1346</v>
      </c>
      <c r="O292" s="2" t="s">
        <v>1451</v>
      </c>
      <c r="P292" s="2">
        <v>7728.0</v>
      </c>
      <c r="Q292" s="2">
        <v>1.0</v>
      </c>
      <c r="R292" s="2" t="s">
        <v>1959</v>
      </c>
      <c r="S292" s="2">
        <v>4500.0</v>
      </c>
      <c r="T292" s="2">
        <v>307.0</v>
      </c>
      <c r="U292" s="2" t="s">
        <v>84</v>
      </c>
      <c r="V292" s="2">
        <v>19.0</v>
      </c>
      <c r="W292" s="2" t="s">
        <v>85</v>
      </c>
      <c r="X292" s="2" t="s">
        <v>1960</v>
      </c>
      <c r="Y292" s="2" t="s">
        <v>50</v>
      </c>
      <c r="Z292" s="2" t="s">
        <v>50</v>
      </c>
      <c r="AA292" s="2" t="s">
        <v>1197</v>
      </c>
      <c r="AB292" s="2" t="s">
        <v>1961</v>
      </c>
      <c r="AC292" s="2" t="s">
        <v>700</v>
      </c>
      <c r="AD292" s="2" t="s">
        <v>50</v>
      </c>
      <c r="AE292" s="2" t="s">
        <v>90</v>
      </c>
      <c r="AF292" s="2" t="s">
        <v>91</v>
      </c>
      <c r="AG292" s="2" t="s">
        <v>92</v>
      </c>
      <c r="AH292" s="2" t="s">
        <v>50</v>
      </c>
      <c r="AI292" s="2" t="s">
        <v>50</v>
      </c>
      <c r="AJ292" s="2" t="s">
        <v>50</v>
      </c>
      <c r="AK292" s="2" t="s">
        <v>270</v>
      </c>
      <c r="AL292" s="2" t="s">
        <v>271</v>
      </c>
      <c r="AM292" s="2" t="s">
        <v>382</v>
      </c>
    </row>
    <row r="293">
      <c r="A293" s="2" t="s">
        <v>1694</v>
      </c>
      <c r="B293" s="2" t="s">
        <v>40</v>
      </c>
      <c r="C293" s="2" t="s">
        <v>40</v>
      </c>
      <c r="D293" s="2" t="s">
        <v>1612</v>
      </c>
      <c r="E293" s="7" t="s">
        <v>2819</v>
      </c>
      <c r="F293" s="8" t="str">
        <f>IFERROR(__xludf.DUMMYFUNCTION("REGEXEXTRACT(E293, ""(?:[0-9]{1,2}/){2}([0-9]{4})"")
"),"2012")</f>
        <v>2012</v>
      </c>
      <c r="G293" s="2">
        <v>20570.0</v>
      </c>
      <c r="H293" s="2">
        <v>9350.0</v>
      </c>
      <c r="I293" s="2" t="s">
        <v>190</v>
      </c>
      <c r="J293" s="2" t="s">
        <v>43</v>
      </c>
      <c r="K293" s="2" t="s">
        <v>1962</v>
      </c>
      <c r="L293" s="2" t="s">
        <v>192</v>
      </c>
      <c r="M293" s="2" t="s">
        <v>1963</v>
      </c>
      <c r="N293" s="2" t="s">
        <v>1346</v>
      </c>
      <c r="O293" s="2" t="s">
        <v>1451</v>
      </c>
      <c r="P293" s="2">
        <v>7728.0</v>
      </c>
      <c r="Q293" s="2">
        <v>1.0</v>
      </c>
      <c r="R293" s="2" t="s">
        <v>1964</v>
      </c>
      <c r="S293" s="2">
        <v>4200.0</v>
      </c>
      <c r="T293" s="2">
        <v>31.0</v>
      </c>
      <c r="U293" s="2" t="s">
        <v>84</v>
      </c>
      <c r="V293" s="2">
        <v>16.0</v>
      </c>
      <c r="W293" s="2" t="s">
        <v>85</v>
      </c>
      <c r="X293" s="2" t="s">
        <v>1965</v>
      </c>
      <c r="Y293" s="2" t="s">
        <v>50</v>
      </c>
      <c r="Z293" s="2" t="s">
        <v>50</v>
      </c>
      <c r="AA293" s="2" t="s">
        <v>1966</v>
      </c>
      <c r="AB293" s="2" t="s">
        <v>1967</v>
      </c>
      <c r="AC293" s="2" t="s">
        <v>110</v>
      </c>
      <c r="AD293" s="2" t="s">
        <v>50</v>
      </c>
      <c r="AE293" s="2" t="s">
        <v>90</v>
      </c>
      <c r="AF293" s="2" t="s">
        <v>91</v>
      </c>
      <c r="AG293" s="2" t="s">
        <v>92</v>
      </c>
      <c r="AH293" s="2" t="s">
        <v>50</v>
      </c>
      <c r="AI293" s="2" t="s">
        <v>50</v>
      </c>
      <c r="AJ293" s="2" t="s">
        <v>50</v>
      </c>
      <c r="AK293" s="2" t="s">
        <v>270</v>
      </c>
      <c r="AL293" s="2" t="s">
        <v>271</v>
      </c>
      <c r="AM293" s="2" t="s">
        <v>382</v>
      </c>
    </row>
    <row r="294">
      <c r="A294" s="2" t="s">
        <v>1694</v>
      </c>
      <c r="B294" s="2" t="s">
        <v>636</v>
      </c>
      <c r="C294" s="2" t="s">
        <v>40</v>
      </c>
      <c r="D294" s="2" t="s">
        <v>1612</v>
      </c>
      <c r="E294" s="7" t="s">
        <v>2820</v>
      </c>
      <c r="F294" s="8" t="str">
        <f>IFERROR(__xludf.DUMMYFUNCTION("REGEXEXTRACT(E294, ""(?:[0-9]{1,2}/){2}([0-9]{4})"")
"),"2012")</f>
        <v>2012</v>
      </c>
      <c r="G294" s="2">
        <v>19120.0</v>
      </c>
      <c r="H294" s="2">
        <v>8691.0</v>
      </c>
      <c r="I294" s="2" t="s">
        <v>190</v>
      </c>
      <c r="J294" s="2" t="s">
        <v>66</v>
      </c>
      <c r="K294" s="2" t="s">
        <v>1968</v>
      </c>
      <c r="L294" s="2" t="s">
        <v>192</v>
      </c>
      <c r="M294" s="2" t="s">
        <v>1969</v>
      </c>
      <c r="N294" s="2" t="s">
        <v>1970</v>
      </c>
      <c r="O294" s="2" t="s">
        <v>1451</v>
      </c>
      <c r="P294" s="2">
        <v>7728.0</v>
      </c>
      <c r="Q294" s="2">
        <v>1.0</v>
      </c>
      <c r="R294" s="2" t="s">
        <v>1971</v>
      </c>
      <c r="S294" s="2">
        <v>4200.0</v>
      </c>
      <c r="T294" s="2">
        <v>41.0</v>
      </c>
      <c r="U294" s="2" t="s">
        <v>84</v>
      </c>
      <c r="V294" s="2">
        <v>14.0</v>
      </c>
      <c r="W294" s="2" t="s">
        <v>85</v>
      </c>
      <c r="X294" s="2" t="s">
        <v>1972</v>
      </c>
      <c r="Y294" s="2" t="s">
        <v>50</v>
      </c>
      <c r="Z294" s="2" t="s">
        <v>50</v>
      </c>
      <c r="AA294" s="2" t="s">
        <v>324</v>
      </c>
      <c r="AB294" s="2" t="s">
        <v>1973</v>
      </c>
      <c r="AC294" s="2" t="s">
        <v>536</v>
      </c>
      <c r="AD294" s="2" t="s">
        <v>50</v>
      </c>
      <c r="AE294" s="2" t="s">
        <v>90</v>
      </c>
      <c r="AF294" s="2" t="s">
        <v>91</v>
      </c>
      <c r="AG294" s="2" t="s">
        <v>92</v>
      </c>
      <c r="AH294" s="2" t="s">
        <v>50</v>
      </c>
      <c r="AI294" s="2" t="s">
        <v>50</v>
      </c>
      <c r="AJ294" s="2" t="s">
        <v>50</v>
      </c>
      <c r="AK294" s="2" t="s">
        <v>270</v>
      </c>
      <c r="AL294" s="2" t="s">
        <v>271</v>
      </c>
      <c r="AM294" s="2" t="s">
        <v>382</v>
      </c>
    </row>
    <row r="295">
      <c r="A295" s="2" t="s">
        <v>1633</v>
      </c>
      <c r="B295" s="2" t="s">
        <v>1283</v>
      </c>
      <c r="C295" s="2" t="s">
        <v>40</v>
      </c>
      <c r="D295" s="2" t="s">
        <v>1612</v>
      </c>
      <c r="E295" s="7" t="s">
        <v>2821</v>
      </c>
      <c r="F295" s="8" t="str">
        <f>IFERROR(__xludf.DUMMYFUNCTION("REGEXEXTRACT(E295, ""(?:[0-9]{1,2}/){2}([0-9]{4})"")
"),"2012")</f>
        <v>2012</v>
      </c>
      <c r="G295" s="2">
        <v>30110.0</v>
      </c>
      <c r="H295" s="2">
        <v>13686.0</v>
      </c>
      <c r="I295" s="2" t="s">
        <v>190</v>
      </c>
      <c r="J295" s="2" t="s">
        <v>43</v>
      </c>
      <c r="K295" s="2" t="s">
        <v>1416</v>
      </c>
      <c r="L295" s="2" t="s">
        <v>192</v>
      </c>
      <c r="M295" s="2" t="s">
        <v>1974</v>
      </c>
      <c r="N295" s="2" t="s">
        <v>1975</v>
      </c>
      <c r="O295" s="2" t="s">
        <v>1451</v>
      </c>
      <c r="P295" s="2">
        <v>7728.0</v>
      </c>
      <c r="Q295" s="2">
        <v>2.0</v>
      </c>
      <c r="R295" s="2" t="s">
        <v>1976</v>
      </c>
      <c r="S295" s="2" t="s">
        <v>1977</v>
      </c>
      <c r="T295" s="2">
        <v>58.0</v>
      </c>
      <c r="U295" s="2" t="s">
        <v>84</v>
      </c>
      <c r="V295" s="2">
        <v>23.0</v>
      </c>
      <c r="W295" s="2" t="s">
        <v>85</v>
      </c>
      <c r="X295" s="2" t="s">
        <v>1978</v>
      </c>
      <c r="Y295" s="2" t="s">
        <v>50</v>
      </c>
      <c r="Z295" s="2" t="s">
        <v>50</v>
      </c>
      <c r="AA295" s="2" t="s">
        <v>1051</v>
      </c>
      <c r="AB295" s="2" t="s">
        <v>1979</v>
      </c>
      <c r="AC295" s="2" t="s">
        <v>89</v>
      </c>
      <c r="AD295" s="2" t="s">
        <v>50</v>
      </c>
      <c r="AE295" s="2" t="s">
        <v>90</v>
      </c>
      <c r="AF295" s="2" t="s">
        <v>91</v>
      </c>
      <c r="AG295" s="2" t="s">
        <v>92</v>
      </c>
      <c r="AH295" s="2" t="s">
        <v>50</v>
      </c>
      <c r="AI295" s="2" t="s">
        <v>50</v>
      </c>
      <c r="AJ295" s="2" t="s">
        <v>50</v>
      </c>
      <c r="AK295" s="2" t="s">
        <v>270</v>
      </c>
      <c r="AL295" s="2" t="s">
        <v>271</v>
      </c>
      <c r="AM295" s="2" t="s">
        <v>382</v>
      </c>
    </row>
    <row r="296">
      <c r="A296" s="2" t="s">
        <v>1980</v>
      </c>
      <c r="B296" s="2" t="s">
        <v>636</v>
      </c>
      <c r="C296" s="2" t="s">
        <v>40</v>
      </c>
      <c r="D296" s="2" t="s">
        <v>294</v>
      </c>
      <c r="E296" s="7" t="s">
        <v>2821</v>
      </c>
      <c r="F296" s="8" t="str">
        <f>IFERROR(__xludf.DUMMYFUNCTION("REGEXEXTRACT(E296, ""(?:[0-9]{1,2}/){2}([0-9]{4})"")
"),"2012")</f>
        <v>2012</v>
      </c>
      <c r="G296" s="2">
        <v>23210.0</v>
      </c>
      <c r="H296" s="2">
        <v>10550.0</v>
      </c>
      <c r="I296" s="2" t="s">
        <v>190</v>
      </c>
      <c r="J296" s="2" t="s">
        <v>43</v>
      </c>
      <c r="K296" s="2" t="s">
        <v>1416</v>
      </c>
      <c r="L296" s="2" t="s">
        <v>192</v>
      </c>
      <c r="M296" s="2" t="s">
        <v>201</v>
      </c>
      <c r="N296" s="2" t="s">
        <v>1981</v>
      </c>
      <c r="O296" s="2" t="s">
        <v>1326</v>
      </c>
      <c r="P296" s="2">
        <v>7728.0</v>
      </c>
      <c r="Q296" s="2">
        <v>1.0</v>
      </c>
      <c r="R296" s="2" t="s">
        <v>1982</v>
      </c>
      <c r="S296" s="2">
        <v>4500.0</v>
      </c>
      <c r="T296" s="2">
        <v>11.0</v>
      </c>
      <c r="U296" s="2" t="s">
        <v>119</v>
      </c>
      <c r="V296" s="2">
        <v>17.0</v>
      </c>
      <c r="W296" s="2" t="s">
        <v>85</v>
      </c>
      <c r="X296" s="2" t="s">
        <v>1983</v>
      </c>
      <c r="Y296" s="2" t="s">
        <v>50</v>
      </c>
      <c r="Z296" s="2" t="s">
        <v>50</v>
      </c>
      <c r="AA296" s="2" t="s">
        <v>1051</v>
      </c>
      <c r="AB296" s="2" t="s">
        <v>1984</v>
      </c>
      <c r="AC296" s="2" t="s">
        <v>89</v>
      </c>
      <c r="AD296" s="2" t="s">
        <v>50</v>
      </c>
      <c r="AE296" s="2" t="s">
        <v>90</v>
      </c>
      <c r="AF296" s="2" t="s">
        <v>91</v>
      </c>
      <c r="AG296" s="2" t="s">
        <v>92</v>
      </c>
      <c r="AH296" s="2" t="s">
        <v>50</v>
      </c>
      <c r="AI296" s="2" t="s">
        <v>50</v>
      </c>
      <c r="AJ296" s="2" t="s">
        <v>50</v>
      </c>
      <c r="AK296" s="2" t="s">
        <v>270</v>
      </c>
      <c r="AL296" s="2" t="s">
        <v>271</v>
      </c>
      <c r="AM296" s="2" t="s">
        <v>382</v>
      </c>
    </row>
    <row r="297">
      <c r="A297" s="2" t="s">
        <v>1985</v>
      </c>
      <c r="B297" s="2" t="s">
        <v>1283</v>
      </c>
      <c r="C297" s="2" t="s">
        <v>40</v>
      </c>
      <c r="D297" s="2" t="s">
        <v>1612</v>
      </c>
      <c r="E297" s="7" t="s">
        <v>2822</v>
      </c>
      <c r="F297" s="8" t="str">
        <f>IFERROR(__xludf.DUMMYFUNCTION("REGEXEXTRACT(E297, ""(?:[0-9]{1,2}/){2}([0-9]{4})"")
"),"2012")</f>
        <v>2012</v>
      </c>
      <c r="G297" s="2">
        <v>33130.0</v>
      </c>
      <c r="H297" s="2">
        <v>15059.0</v>
      </c>
      <c r="I297" s="2" t="s">
        <v>190</v>
      </c>
      <c r="J297" s="2" t="s">
        <v>43</v>
      </c>
      <c r="K297" s="2" t="s">
        <v>1764</v>
      </c>
      <c r="L297" s="2" t="s">
        <v>192</v>
      </c>
      <c r="M297" s="2" t="s">
        <v>1986</v>
      </c>
      <c r="N297" s="2" t="s">
        <v>1975</v>
      </c>
      <c r="O297" s="2" t="s">
        <v>1451</v>
      </c>
      <c r="P297" s="2">
        <v>7728.0</v>
      </c>
      <c r="Q297" s="2">
        <v>2.0</v>
      </c>
      <c r="R297" s="2" t="s">
        <v>1987</v>
      </c>
      <c r="S297" s="2" t="s">
        <v>1988</v>
      </c>
      <c r="T297" s="2">
        <v>1416.0</v>
      </c>
      <c r="U297" s="2" t="s">
        <v>84</v>
      </c>
      <c r="V297" s="2">
        <v>28.0</v>
      </c>
      <c r="W297" s="2" t="s">
        <v>85</v>
      </c>
      <c r="X297" s="2" t="s">
        <v>1989</v>
      </c>
      <c r="Y297" s="2" t="s">
        <v>50</v>
      </c>
      <c r="Z297" s="2" t="s">
        <v>50</v>
      </c>
      <c r="AA297" s="2" t="s">
        <v>1136</v>
      </c>
      <c r="AB297" s="2" t="s">
        <v>1990</v>
      </c>
      <c r="AC297" s="2" t="s">
        <v>510</v>
      </c>
      <c r="AD297" s="2" t="s">
        <v>1991</v>
      </c>
      <c r="AE297" s="2" t="s">
        <v>90</v>
      </c>
      <c r="AF297" s="2" t="s">
        <v>91</v>
      </c>
      <c r="AG297" s="2" t="s">
        <v>92</v>
      </c>
      <c r="AH297" s="2" t="s">
        <v>50</v>
      </c>
      <c r="AI297" s="2" t="s">
        <v>50</v>
      </c>
      <c r="AJ297" s="2" t="s">
        <v>50</v>
      </c>
      <c r="AK297" s="2" t="s">
        <v>270</v>
      </c>
      <c r="AL297" s="2" t="s">
        <v>50</v>
      </c>
      <c r="AM297" s="2" t="s">
        <v>382</v>
      </c>
    </row>
    <row r="298">
      <c r="A298" s="2" t="s">
        <v>1992</v>
      </c>
      <c r="B298" s="2" t="s">
        <v>636</v>
      </c>
      <c r="C298" s="2" t="s">
        <v>40</v>
      </c>
      <c r="D298" s="2" t="s">
        <v>294</v>
      </c>
      <c r="E298" s="7" t="s">
        <v>2823</v>
      </c>
      <c r="F298" s="8" t="str">
        <f>IFERROR(__xludf.DUMMYFUNCTION("REGEXEXTRACT(E298, ""(?:[0-9]{1,2}/){2}([0-9]{4})"")
"),"2012")</f>
        <v>2012</v>
      </c>
      <c r="G298" s="2">
        <v>17670.0</v>
      </c>
      <c r="H298" s="2">
        <v>8032.0</v>
      </c>
      <c r="I298" s="2" t="s">
        <v>190</v>
      </c>
      <c r="J298" s="2" t="s">
        <v>43</v>
      </c>
      <c r="K298" s="2" t="s">
        <v>1993</v>
      </c>
      <c r="L298" s="2" t="s">
        <v>192</v>
      </c>
      <c r="M298" s="2" t="s">
        <v>201</v>
      </c>
      <c r="N298" s="2" t="s">
        <v>1981</v>
      </c>
      <c r="O298" s="2" t="s">
        <v>1326</v>
      </c>
      <c r="P298" s="2">
        <v>7728.0</v>
      </c>
      <c r="Q298" s="2">
        <v>1.0</v>
      </c>
      <c r="R298" s="2" t="s">
        <v>1994</v>
      </c>
      <c r="S298" s="2">
        <v>2200.0</v>
      </c>
      <c r="T298" s="2">
        <v>11.0</v>
      </c>
      <c r="U298" s="2" t="s">
        <v>119</v>
      </c>
      <c r="V298" s="2">
        <v>14.0</v>
      </c>
      <c r="W298" s="2" t="s">
        <v>85</v>
      </c>
      <c r="X298" s="2" t="s">
        <v>1995</v>
      </c>
      <c r="Y298" s="2" t="s">
        <v>50</v>
      </c>
      <c r="Z298" s="2" t="s">
        <v>50</v>
      </c>
      <c r="AA298" s="2" t="s">
        <v>1463</v>
      </c>
      <c r="AB298" s="2" t="s">
        <v>1996</v>
      </c>
      <c r="AC298" s="2" t="s">
        <v>110</v>
      </c>
      <c r="AD298" s="2" t="s">
        <v>1997</v>
      </c>
      <c r="AE298" s="2" t="s">
        <v>90</v>
      </c>
      <c r="AF298" s="2" t="s">
        <v>91</v>
      </c>
      <c r="AG298" s="2" t="s">
        <v>92</v>
      </c>
      <c r="AH298" s="2" t="s">
        <v>50</v>
      </c>
      <c r="AI298" s="2" t="s">
        <v>50</v>
      </c>
      <c r="AJ298" s="2" t="s">
        <v>50</v>
      </c>
      <c r="AK298" s="2" t="s">
        <v>270</v>
      </c>
      <c r="AL298" s="2" t="s">
        <v>50</v>
      </c>
      <c r="AM298" s="2" t="s">
        <v>382</v>
      </c>
    </row>
    <row r="299">
      <c r="A299" s="2" t="s">
        <v>1998</v>
      </c>
      <c r="B299" s="2" t="s">
        <v>40</v>
      </c>
      <c r="C299" s="2" t="s">
        <v>40</v>
      </c>
      <c r="D299" s="2" t="s">
        <v>1612</v>
      </c>
      <c r="E299" s="7" t="s">
        <v>2824</v>
      </c>
      <c r="F299" s="8" t="str">
        <f>IFERROR(__xludf.DUMMYFUNCTION("REGEXEXTRACT(E299, ""(?:[0-9]{1,2}/){2}([0-9]{4})"")
"),"2012")</f>
        <v>2012</v>
      </c>
      <c r="G299" s="2">
        <v>21870.0</v>
      </c>
      <c r="H299" s="2">
        <v>9941.0</v>
      </c>
      <c r="I299" s="2" t="s">
        <v>190</v>
      </c>
      <c r="J299" s="2" t="s">
        <v>43</v>
      </c>
      <c r="K299" s="2" t="s">
        <v>319</v>
      </c>
      <c r="L299" s="2" t="s">
        <v>192</v>
      </c>
      <c r="M299" s="2" t="s">
        <v>201</v>
      </c>
      <c r="N299" s="2" t="s">
        <v>1346</v>
      </c>
      <c r="O299" s="2" t="s">
        <v>1451</v>
      </c>
      <c r="P299" s="2">
        <v>7728.0</v>
      </c>
      <c r="Q299" s="2">
        <v>1.0</v>
      </c>
      <c r="R299" s="2" t="s">
        <v>1999</v>
      </c>
      <c r="S299" s="2">
        <v>4500.0</v>
      </c>
      <c r="T299" s="2">
        <v>104.0</v>
      </c>
      <c r="U299" s="2" t="s">
        <v>84</v>
      </c>
      <c r="V299" s="2">
        <v>18.0</v>
      </c>
      <c r="W299" s="2" t="s">
        <v>85</v>
      </c>
      <c r="X299" s="2" t="s">
        <v>2000</v>
      </c>
      <c r="Y299" s="2" t="s">
        <v>50</v>
      </c>
      <c r="Z299" s="2" t="s">
        <v>50</v>
      </c>
      <c r="AA299" s="2" t="s">
        <v>1463</v>
      </c>
      <c r="AB299" s="2" t="s">
        <v>2001</v>
      </c>
      <c r="AC299" s="2" t="s">
        <v>1265</v>
      </c>
      <c r="AD299" s="2" t="s">
        <v>1991</v>
      </c>
      <c r="AE299" s="2" t="s">
        <v>90</v>
      </c>
      <c r="AF299" s="2" t="s">
        <v>91</v>
      </c>
      <c r="AG299" s="2" t="s">
        <v>92</v>
      </c>
      <c r="AH299" s="2" t="s">
        <v>50</v>
      </c>
      <c r="AI299" s="2" t="s">
        <v>50</v>
      </c>
      <c r="AJ299" s="2" t="s">
        <v>50</v>
      </c>
      <c r="AK299" s="2" t="s">
        <v>270</v>
      </c>
      <c r="AL299" s="2" t="s">
        <v>50</v>
      </c>
      <c r="AM299" s="2" t="s">
        <v>382</v>
      </c>
    </row>
    <row r="300">
      <c r="A300" s="2" t="s">
        <v>2002</v>
      </c>
      <c r="B300" s="2" t="s">
        <v>636</v>
      </c>
      <c r="C300" s="2" t="s">
        <v>40</v>
      </c>
      <c r="D300" s="2" t="s">
        <v>294</v>
      </c>
      <c r="E300" s="7" t="s">
        <v>2824</v>
      </c>
      <c r="F300" s="8" t="str">
        <f>IFERROR(__xludf.DUMMYFUNCTION("REGEXEXTRACT(E300, ""(?:[0-9]{1,2}/){2}([0-9]{4})"")
"),"2012")</f>
        <v>2012</v>
      </c>
      <c r="G300" s="2">
        <v>22500.0</v>
      </c>
      <c r="H300" s="2">
        <v>10227.0</v>
      </c>
      <c r="I300" s="2" t="s">
        <v>190</v>
      </c>
      <c r="J300" s="2" t="s">
        <v>43</v>
      </c>
      <c r="K300" s="2" t="s">
        <v>319</v>
      </c>
      <c r="L300" s="2" t="s">
        <v>192</v>
      </c>
      <c r="M300" s="2" t="s">
        <v>201</v>
      </c>
      <c r="N300" s="2" t="s">
        <v>1981</v>
      </c>
      <c r="O300" s="2" t="s">
        <v>1326</v>
      </c>
      <c r="P300" s="2">
        <v>7728.0</v>
      </c>
      <c r="Q300" s="2">
        <v>1.0</v>
      </c>
      <c r="R300" s="2" t="s">
        <v>2003</v>
      </c>
      <c r="S300" s="2">
        <v>4500.0</v>
      </c>
      <c r="T300" s="2">
        <v>190.0</v>
      </c>
      <c r="U300" s="2" t="s">
        <v>84</v>
      </c>
      <c r="V300" s="2">
        <v>17.0</v>
      </c>
      <c r="W300" s="2" t="s">
        <v>85</v>
      </c>
      <c r="X300" s="2" t="s">
        <v>2004</v>
      </c>
      <c r="Y300" s="2" t="s">
        <v>50</v>
      </c>
      <c r="Z300" s="2" t="s">
        <v>50</v>
      </c>
      <c r="AA300" s="2" t="s">
        <v>1463</v>
      </c>
      <c r="AB300" s="2" t="s">
        <v>2005</v>
      </c>
      <c r="AC300" s="2" t="s">
        <v>1265</v>
      </c>
      <c r="AD300" s="2" t="s">
        <v>1991</v>
      </c>
      <c r="AE300" s="2" t="s">
        <v>90</v>
      </c>
      <c r="AF300" s="2" t="s">
        <v>91</v>
      </c>
      <c r="AG300" s="2" t="s">
        <v>92</v>
      </c>
      <c r="AH300" s="2" t="s">
        <v>50</v>
      </c>
      <c r="AI300" s="2" t="s">
        <v>50</v>
      </c>
      <c r="AJ300" s="2" t="s">
        <v>50</v>
      </c>
      <c r="AK300" s="2" t="s">
        <v>270</v>
      </c>
      <c r="AL300" s="2" t="s">
        <v>50</v>
      </c>
      <c r="AM300" s="2" t="s">
        <v>382</v>
      </c>
    </row>
    <row r="301">
      <c r="A301" s="2" t="s">
        <v>2006</v>
      </c>
      <c r="B301" s="2" t="s">
        <v>636</v>
      </c>
      <c r="C301" s="2" t="s">
        <v>40</v>
      </c>
      <c r="D301" s="2" t="s">
        <v>294</v>
      </c>
      <c r="E301" s="7" t="s">
        <v>2824</v>
      </c>
      <c r="F301" s="8" t="str">
        <f>IFERROR(__xludf.DUMMYFUNCTION("REGEXEXTRACT(E301, ""(?:[0-9]{1,2}/){2}([0-9]{4})"")
"),"2012")</f>
        <v>2012</v>
      </c>
      <c r="G301" s="2">
        <v>22720.0</v>
      </c>
      <c r="H301" s="2">
        <v>10327.0</v>
      </c>
      <c r="I301" s="2" t="s">
        <v>190</v>
      </c>
      <c r="J301" s="2" t="s">
        <v>43</v>
      </c>
      <c r="K301" s="2" t="s">
        <v>319</v>
      </c>
      <c r="L301" s="2" t="s">
        <v>192</v>
      </c>
      <c r="M301" s="2" t="s">
        <v>201</v>
      </c>
      <c r="N301" s="2" t="s">
        <v>1981</v>
      </c>
      <c r="O301" s="2" t="s">
        <v>1326</v>
      </c>
      <c r="P301" s="2">
        <v>7728.0</v>
      </c>
      <c r="Q301" s="2">
        <v>1.0</v>
      </c>
      <c r="R301" s="2" t="s">
        <v>2007</v>
      </c>
      <c r="S301" s="2">
        <v>4500.0</v>
      </c>
      <c r="T301" s="2">
        <v>123.0</v>
      </c>
      <c r="U301" s="2" t="s">
        <v>84</v>
      </c>
      <c r="V301" s="2">
        <v>17.0</v>
      </c>
      <c r="W301" s="2" t="s">
        <v>85</v>
      </c>
      <c r="X301" s="2" t="s">
        <v>2008</v>
      </c>
      <c r="Y301" s="2" t="s">
        <v>50</v>
      </c>
      <c r="Z301" s="2" t="s">
        <v>50</v>
      </c>
      <c r="AA301" s="2" t="s">
        <v>1463</v>
      </c>
      <c r="AB301" s="2" t="s">
        <v>2009</v>
      </c>
      <c r="AC301" s="2" t="s">
        <v>1265</v>
      </c>
      <c r="AD301" s="2" t="s">
        <v>1991</v>
      </c>
      <c r="AE301" s="2" t="s">
        <v>90</v>
      </c>
      <c r="AF301" s="2" t="s">
        <v>91</v>
      </c>
      <c r="AG301" s="2" t="s">
        <v>92</v>
      </c>
      <c r="AH301" s="2" t="s">
        <v>50</v>
      </c>
      <c r="AI301" s="2" t="s">
        <v>50</v>
      </c>
      <c r="AJ301" s="2" t="s">
        <v>50</v>
      </c>
      <c r="AK301" s="2" t="s">
        <v>270</v>
      </c>
      <c r="AL301" s="2" t="s">
        <v>50</v>
      </c>
      <c r="AM301" s="2" t="s">
        <v>382</v>
      </c>
    </row>
    <row r="302">
      <c r="A302" s="2" t="s">
        <v>2010</v>
      </c>
      <c r="B302" s="2" t="s">
        <v>636</v>
      </c>
      <c r="C302" s="2" t="s">
        <v>40</v>
      </c>
      <c r="D302" s="2" t="s">
        <v>1612</v>
      </c>
      <c r="E302" s="7" t="s">
        <v>2825</v>
      </c>
      <c r="F302" s="8" t="str">
        <f>IFERROR(__xludf.DUMMYFUNCTION("REGEXEXTRACT(E302, ""(?:[0-9]{1,2}/){2}([0-9]{4})"")
"),"2012")</f>
        <v>2012</v>
      </c>
      <c r="G302" s="2">
        <v>42174.0</v>
      </c>
      <c r="H302" s="2">
        <v>19170.0</v>
      </c>
      <c r="I302" s="2" t="s">
        <v>190</v>
      </c>
      <c r="J302" s="2" t="s">
        <v>43</v>
      </c>
      <c r="K302" s="2" t="s">
        <v>1993</v>
      </c>
      <c r="L302" s="2" t="s">
        <v>192</v>
      </c>
      <c r="M302" s="2" t="s">
        <v>2011</v>
      </c>
      <c r="N302" s="2" t="s">
        <v>1970</v>
      </c>
      <c r="O302" s="2" t="s">
        <v>1451</v>
      </c>
      <c r="P302" s="2">
        <v>7728.0</v>
      </c>
      <c r="Q302" s="2">
        <v>1.0</v>
      </c>
      <c r="R302" s="2" t="s">
        <v>2012</v>
      </c>
      <c r="S302" s="2">
        <v>4500.0</v>
      </c>
      <c r="T302" s="2">
        <v>40.0</v>
      </c>
      <c r="U302" s="2" t="s">
        <v>84</v>
      </c>
      <c r="V302" s="2">
        <v>14.0</v>
      </c>
      <c r="W302" s="2" t="s">
        <v>85</v>
      </c>
      <c r="X302" s="2" t="s">
        <v>2013</v>
      </c>
      <c r="Y302" s="2" t="s">
        <v>50</v>
      </c>
      <c r="Z302" s="2" t="s">
        <v>50</v>
      </c>
      <c r="AA302" s="2" t="s">
        <v>1943</v>
      </c>
      <c r="AB302" s="2" t="s">
        <v>2014</v>
      </c>
      <c r="AC302" s="2" t="s">
        <v>110</v>
      </c>
      <c r="AD302" s="2" t="s">
        <v>1991</v>
      </c>
      <c r="AE302" s="2" t="s">
        <v>90</v>
      </c>
      <c r="AF302" s="2" t="s">
        <v>91</v>
      </c>
      <c r="AG302" s="2" t="s">
        <v>92</v>
      </c>
      <c r="AH302" s="2" t="s">
        <v>50</v>
      </c>
      <c r="AI302" s="2" t="s">
        <v>50</v>
      </c>
      <c r="AJ302" s="2" t="s">
        <v>50</v>
      </c>
      <c r="AK302" s="2" t="s">
        <v>270</v>
      </c>
      <c r="AL302" s="2" t="s">
        <v>50</v>
      </c>
      <c r="AM302" s="2" t="s">
        <v>382</v>
      </c>
    </row>
    <row r="303">
      <c r="A303" s="2" t="s">
        <v>2015</v>
      </c>
      <c r="B303" s="2" t="s">
        <v>636</v>
      </c>
      <c r="C303" s="2" t="s">
        <v>40</v>
      </c>
      <c r="D303" s="2" t="s">
        <v>294</v>
      </c>
      <c r="E303" s="7" t="s">
        <v>2825</v>
      </c>
      <c r="F303" s="8" t="str">
        <f>IFERROR(__xludf.DUMMYFUNCTION("REGEXEXTRACT(E303, ""(?:[0-9]{1,2}/){2}([0-9]{4})"")
"),"2012")</f>
        <v>2012</v>
      </c>
      <c r="G303" s="2">
        <v>49449.0</v>
      </c>
      <c r="H303" s="2">
        <v>22477.0</v>
      </c>
      <c r="I303" s="2" t="s">
        <v>190</v>
      </c>
      <c r="J303" s="2" t="s">
        <v>43</v>
      </c>
      <c r="K303" s="2" t="s">
        <v>1993</v>
      </c>
      <c r="L303" s="2" t="s">
        <v>192</v>
      </c>
      <c r="M303" s="2" t="s">
        <v>201</v>
      </c>
      <c r="N303" s="2" t="s">
        <v>1981</v>
      </c>
      <c r="O303" s="2" t="s">
        <v>1326</v>
      </c>
      <c r="P303" s="2">
        <v>7728.0</v>
      </c>
      <c r="Q303" s="2">
        <v>1.0</v>
      </c>
      <c r="R303" s="2" t="s">
        <v>2016</v>
      </c>
      <c r="S303" s="2">
        <v>4500.0</v>
      </c>
      <c r="T303" s="2">
        <v>12.0</v>
      </c>
      <c r="U303" s="2" t="s">
        <v>119</v>
      </c>
      <c r="V303" s="2">
        <v>17.0</v>
      </c>
      <c r="W303" s="2" t="s">
        <v>85</v>
      </c>
      <c r="X303" s="2" t="s">
        <v>2017</v>
      </c>
      <c r="Y303" s="2" t="s">
        <v>50</v>
      </c>
      <c r="Z303" s="2" t="s">
        <v>50</v>
      </c>
      <c r="AA303" s="2" t="s">
        <v>1943</v>
      </c>
      <c r="AB303" s="2" t="s">
        <v>2018</v>
      </c>
      <c r="AC303" s="2" t="s">
        <v>110</v>
      </c>
      <c r="AD303" s="2" t="s">
        <v>1991</v>
      </c>
      <c r="AE303" s="2" t="s">
        <v>90</v>
      </c>
      <c r="AF303" s="2" t="s">
        <v>91</v>
      </c>
      <c r="AG303" s="2" t="s">
        <v>92</v>
      </c>
      <c r="AH303" s="2" t="s">
        <v>50</v>
      </c>
      <c r="AI303" s="2" t="s">
        <v>50</v>
      </c>
      <c r="AJ303" s="2" t="s">
        <v>50</v>
      </c>
      <c r="AK303" s="2" t="s">
        <v>270</v>
      </c>
      <c r="AL303" s="2" t="s">
        <v>50</v>
      </c>
      <c r="AM303" s="2" t="s">
        <v>382</v>
      </c>
    </row>
    <row r="304">
      <c r="A304" s="2" t="s">
        <v>2019</v>
      </c>
      <c r="B304" s="2" t="s">
        <v>636</v>
      </c>
      <c r="C304" s="2" t="s">
        <v>40</v>
      </c>
      <c r="D304" s="2" t="s">
        <v>294</v>
      </c>
      <c r="E304" s="7" t="s">
        <v>2826</v>
      </c>
      <c r="F304" s="8" t="str">
        <f>IFERROR(__xludf.DUMMYFUNCTION("REGEXEXTRACT(E304, ""(?:[0-9]{1,2}/){2}([0-9]{4})"")
"),"2012")</f>
        <v>2012</v>
      </c>
      <c r="G304" s="2">
        <v>89309.0</v>
      </c>
      <c r="H304" s="2">
        <v>40595.0</v>
      </c>
      <c r="I304" s="2" t="s">
        <v>190</v>
      </c>
      <c r="J304" s="2" t="s">
        <v>43</v>
      </c>
      <c r="K304" s="2" t="s">
        <v>2020</v>
      </c>
      <c r="L304" s="2" t="s">
        <v>192</v>
      </c>
      <c r="M304" s="2" t="s">
        <v>1345</v>
      </c>
      <c r="N304" s="2" t="s">
        <v>1981</v>
      </c>
      <c r="O304" s="2" t="s">
        <v>1326</v>
      </c>
      <c r="P304" s="2">
        <v>7728.0</v>
      </c>
      <c r="Q304" s="2">
        <v>2.0</v>
      </c>
      <c r="R304" s="2" t="s">
        <v>2021</v>
      </c>
      <c r="S304" s="2" t="s">
        <v>2022</v>
      </c>
      <c r="T304" s="2">
        <v>70.0</v>
      </c>
      <c r="U304" s="2" t="s">
        <v>119</v>
      </c>
      <c r="V304" s="2">
        <v>30.0</v>
      </c>
      <c r="W304" s="2" t="s">
        <v>85</v>
      </c>
      <c r="X304" s="2" t="s">
        <v>2023</v>
      </c>
      <c r="Y304" s="2" t="s">
        <v>50</v>
      </c>
      <c r="Z304" s="2" t="s">
        <v>50</v>
      </c>
      <c r="AA304" s="2" t="s">
        <v>1767</v>
      </c>
      <c r="AB304" s="2" t="s">
        <v>2024</v>
      </c>
      <c r="AC304" s="2" t="s">
        <v>1265</v>
      </c>
      <c r="AD304" s="2" t="s">
        <v>1991</v>
      </c>
      <c r="AE304" s="2" t="s">
        <v>90</v>
      </c>
      <c r="AF304" s="2" t="s">
        <v>91</v>
      </c>
      <c r="AG304" s="2" t="s">
        <v>92</v>
      </c>
      <c r="AH304" s="2" t="s">
        <v>50</v>
      </c>
      <c r="AI304" s="2" t="s">
        <v>50</v>
      </c>
      <c r="AJ304" s="2" t="s">
        <v>50</v>
      </c>
      <c r="AK304" s="2" t="s">
        <v>270</v>
      </c>
      <c r="AL304" s="2" t="s">
        <v>50</v>
      </c>
      <c r="AM304" s="2" t="s">
        <v>382</v>
      </c>
    </row>
    <row r="305">
      <c r="A305" s="2" t="s">
        <v>2010</v>
      </c>
      <c r="B305" s="2" t="s">
        <v>636</v>
      </c>
      <c r="C305" s="2" t="s">
        <v>40</v>
      </c>
      <c r="D305" s="2" t="s">
        <v>1612</v>
      </c>
      <c r="E305" s="7" t="s">
        <v>2827</v>
      </c>
      <c r="F305" s="8" t="str">
        <f>IFERROR(__xludf.DUMMYFUNCTION("REGEXEXTRACT(E305, ""(?:[0-9]{1,2}/){2}([0-9]{4})"")
"),"2012")</f>
        <v>2012</v>
      </c>
      <c r="G305" s="2">
        <v>42879.0</v>
      </c>
      <c r="H305" s="2">
        <v>19490.0</v>
      </c>
      <c r="I305" s="2" t="s">
        <v>190</v>
      </c>
      <c r="J305" s="2" t="s">
        <v>43</v>
      </c>
      <c r="K305" s="2" t="s">
        <v>1864</v>
      </c>
      <c r="L305" s="2" t="s">
        <v>192</v>
      </c>
      <c r="M305" s="2" t="s">
        <v>2025</v>
      </c>
      <c r="N305" s="2" t="s">
        <v>1970</v>
      </c>
      <c r="O305" s="2" t="s">
        <v>1451</v>
      </c>
      <c r="P305" s="2">
        <v>7728.0</v>
      </c>
      <c r="Q305" s="2">
        <v>1.0</v>
      </c>
      <c r="R305" s="2" t="s">
        <v>2026</v>
      </c>
      <c r="S305" s="2">
        <v>4500.0</v>
      </c>
      <c r="T305" s="2">
        <v>35.0</v>
      </c>
      <c r="U305" s="2" t="s">
        <v>84</v>
      </c>
      <c r="V305" s="2">
        <v>14.0</v>
      </c>
      <c r="W305" s="2" t="s">
        <v>85</v>
      </c>
      <c r="X305" s="2" t="s">
        <v>2027</v>
      </c>
      <c r="Y305" s="2" t="s">
        <v>50</v>
      </c>
      <c r="Z305" s="2" t="s">
        <v>50</v>
      </c>
      <c r="AA305" s="2" t="s">
        <v>1463</v>
      </c>
      <c r="AB305" s="2" t="s">
        <v>2028</v>
      </c>
      <c r="AC305" s="2" t="s">
        <v>510</v>
      </c>
      <c r="AD305" s="2" t="s">
        <v>1991</v>
      </c>
      <c r="AE305" s="2" t="s">
        <v>90</v>
      </c>
      <c r="AF305" s="2" t="s">
        <v>91</v>
      </c>
      <c r="AG305" s="2" t="s">
        <v>92</v>
      </c>
      <c r="AH305" s="2" t="s">
        <v>50</v>
      </c>
      <c r="AI305" s="2" t="s">
        <v>50</v>
      </c>
      <c r="AJ305" s="2" t="s">
        <v>50</v>
      </c>
      <c r="AK305" s="2" t="s">
        <v>270</v>
      </c>
      <c r="AL305" s="2" t="s">
        <v>50</v>
      </c>
      <c r="AM305" s="2" t="s">
        <v>382</v>
      </c>
    </row>
    <row r="306">
      <c r="A306" s="2" t="s">
        <v>2029</v>
      </c>
      <c r="B306" s="2" t="s">
        <v>40</v>
      </c>
      <c r="C306" s="2" t="s">
        <v>40</v>
      </c>
      <c r="D306" s="2" t="s">
        <v>294</v>
      </c>
      <c r="E306" s="7" t="s">
        <v>2828</v>
      </c>
      <c r="F306" s="8" t="str">
        <f>IFERROR(__xludf.DUMMYFUNCTION("REGEXEXTRACT(E306, ""(?:[0-9]{1,2}/){2}([0-9]{4})"")
"),"2012")</f>
        <v>2012</v>
      </c>
      <c r="G306" s="2">
        <v>50221.0</v>
      </c>
      <c r="H306" s="2">
        <v>22828.0</v>
      </c>
      <c r="I306" s="2" t="s">
        <v>190</v>
      </c>
      <c r="J306" s="2" t="s">
        <v>43</v>
      </c>
      <c r="K306" s="2" t="s">
        <v>2030</v>
      </c>
      <c r="L306" s="2" t="s">
        <v>192</v>
      </c>
      <c r="M306" s="2" t="s">
        <v>2031</v>
      </c>
      <c r="N306" s="2" t="s">
        <v>1467</v>
      </c>
      <c r="O306" s="2" t="s">
        <v>1326</v>
      </c>
      <c r="P306" s="2">
        <v>7728.0</v>
      </c>
      <c r="Q306" s="2">
        <v>1.0</v>
      </c>
      <c r="R306" s="2" t="s">
        <v>2032</v>
      </c>
      <c r="S306" s="2">
        <v>4500.0</v>
      </c>
      <c r="T306" s="2">
        <v>209.0</v>
      </c>
      <c r="U306" s="2" t="s">
        <v>84</v>
      </c>
      <c r="V306" s="2">
        <v>16.0</v>
      </c>
      <c r="W306" s="2" t="s">
        <v>85</v>
      </c>
      <c r="X306" s="2" t="s">
        <v>2033</v>
      </c>
      <c r="Y306" s="2" t="s">
        <v>50</v>
      </c>
      <c r="Z306" s="2" t="s">
        <v>50</v>
      </c>
      <c r="AA306" s="2" t="s">
        <v>1256</v>
      </c>
      <c r="AB306" s="2" t="s">
        <v>2034</v>
      </c>
      <c r="AC306" s="2" t="s">
        <v>510</v>
      </c>
      <c r="AD306" s="2" t="s">
        <v>1991</v>
      </c>
      <c r="AE306" s="2" t="s">
        <v>90</v>
      </c>
      <c r="AF306" s="2" t="s">
        <v>91</v>
      </c>
      <c r="AG306" s="2" t="s">
        <v>92</v>
      </c>
      <c r="AH306" s="2" t="s">
        <v>50</v>
      </c>
      <c r="AI306" s="2" t="s">
        <v>50</v>
      </c>
      <c r="AJ306" s="2" t="s">
        <v>50</v>
      </c>
      <c r="AK306" s="2" t="s">
        <v>270</v>
      </c>
      <c r="AL306" s="2" t="s">
        <v>50</v>
      </c>
      <c r="AM306" s="2" t="s">
        <v>382</v>
      </c>
    </row>
    <row r="307">
      <c r="A307" s="2" t="s">
        <v>2035</v>
      </c>
      <c r="B307" s="2" t="s">
        <v>636</v>
      </c>
      <c r="C307" s="2" t="s">
        <v>40</v>
      </c>
      <c r="D307" s="2" t="s">
        <v>1612</v>
      </c>
      <c r="E307" s="7" t="s">
        <v>2829</v>
      </c>
      <c r="F307" s="8" t="str">
        <f>IFERROR(__xludf.DUMMYFUNCTION("REGEXEXTRACT(E307, ""(?:[0-9]{1,2}/){2}([0-9]{4})"")
"),"2012")</f>
        <v>2012</v>
      </c>
      <c r="G307" s="2">
        <v>54806.0</v>
      </c>
      <c r="H307" s="2">
        <v>24912.0</v>
      </c>
      <c r="I307" s="2" t="s">
        <v>190</v>
      </c>
      <c r="J307" s="2" t="s">
        <v>43</v>
      </c>
      <c r="K307" s="2" t="s">
        <v>1534</v>
      </c>
      <c r="L307" s="2" t="s">
        <v>192</v>
      </c>
      <c r="M307" s="2" t="s">
        <v>2036</v>
      </c>
      <c r="N307" s="2" t="s">
        <v>1346</v>
      </c>
      <c r="O307" s="2" t="s">
        <v>1451</v>
      </c>
      <c r="P307" s="2">
        <v>7728.0</v>
      </c>
      <c r="Q307" s="2">
        <v>1.0</v>
      </c>
      <c r="R307" s="2" t="s">
        <v>2037</v>
      </c>
      <c r="S307" s="2">
        <v>4500.0</v>
      </c>
      <c r="T307" s="2">
        <v>320.0</v>
      </c>
      <c r="U307" s="2" t="s">
        <v>84</v>
      </c>
      <c r="V307" s="2">
        <v>21.0</v>
      </c>
      <c r="W307" s="2" t="s">
        <v>85</v>
      </c>
      <c r="X307" s="2" t="s">
        <v>2038</v>
      </c>
      <c r="Y307" s="2" t="s">
        <v>50</v>
      </c>
      <c r="Z307" s="2" t="s">
        <v>50</v>
      </c>
      <c r="AA307" s="2" t="s">
        <v>1329</v>
      </c>
      <c r="AB307" s="2" t="s">
        <v>2039</v>
      </c>
      <c r="AC307" s="2" t="s">
        <v>89</v>
      </c>
      <c r="AD307" s="2" t="s">
        <v>1991</v>
      </c>
      <c r="AE307" s="2" t="s">
        <v>90</v>
      </c>
      <c r="AF307" s="2" t="s">
        <v>91</v>
      </c>
      <c r="AG307" s="2" t="s">
        <v>92</v>
      </c>
      <c r="AH307" s="2" t="s">
        <v>50</v>
      </c>
      <c r="AI307" s="2" t="s">
        <v>50</v>
      </c>
      <c r="AJ307" s="2" t="s">
        <v>50</v>
      </c>
      <c r="AK307" s="2" t="s">
        <v>270</v>
      </c>
      <c r="AL307" s="2" t="s">
        <v>50</v>
      </c>
      <c r="AM307" s="2" t="s">
        <v>382</v>
      </c>
    </row>
    <row r="308">
      <c r="A308" s="2" t="s">
        <v>2029</v>
      </c>
      <c r="B308" s="2" t="s">
        <v>40</v>
      </c>
      <c r="C308" s="2" t="s">
        <v>40</v>
      </c>
      <c r="D308" s="2" t="s">
        <v>294</v>
      </c>
      <c r="E308" s="7" t="s">
        <v>2829</v>
      </c>
      <c r="F308" s="8" t="str">
        <f>IFERROR(__xludf.DUMMYFUNCTION("REGEXEXTRACT(E308, ""(?:[0-9]{1,2}/){2}([0-9]{4})"")
"),"2012")</f>
        <v>2012</v>
      </c>
      <c r="G308" s="2">
        <v>54167.0</v>
      </c>
      <c r="H308" s="2">
        <v>24621.0</v>
      </c>
      <c r="I308" s="2" t="s">
        <v>190</v>
      </c>
      <c r="J308" s="2" t="s">
        <v>43</v>
      </c>
      <c r="K308" s="2" t="s">
        <v>1534</v>
      </c>
      <c r="L308" s="2" t="s">
        <v>192</v>
      </c>
      <c r="M308" s="2" t="s">
        <v>2031</v>
      </c>
      <c r="N308" s="2" t="s">
        <v>1467</v>
      </c>
      <c r="O308" s="2" t="s">
        <v>1326</v>
      </c>
      <c r="P308" s="2">
        <v>7728.0</v>
      </c>
      <c r="Q308" s="2">
        <v>1.0</v>
      </c>
      <c r="R308" s="2" t="s">
        <v>2040</v>
      </c>
      <c r="S308" s="2">
        <v>4500.0</v>
      </c>
      <c r="T308" s="2">
        <v>146.0</v>
      </c>
      <c r="U308" s="2" t="s">
        <v>84</v>
      </c>
      <c r="V308" s="2">
        <v>17.0</v>
      </c>
      <c r="W308" s="2" t="s">
        <v>85</v>
      </c>
      <c r="X308" s="2" t="s">
        <v>2041</v>
      </c>
      <c r="Y308" s="2" t="s">
        <v>50</v>
      </c>
      <c r="Z308" s="2" t="s">
        <v>50</v>
      </c>
      <c r="AA308" s="2" t="s">
        <v>1329</v>
      </c>
      <c r="AB308" s="2" t="s">
        <v>2042</v>
      </c>
      <c r="AC308" s="2" t="s">
        <v>89</v>
      </c>
      <c r="AD308" s="2" t="s">
        <v>1991</v>
      </c>
      <c r="AE308" s="2" t="s">
        <v>90</v>
      </c>
      <c r="AF308" s="2" t="s">
        <v>91</v>
      </c>
      <c r="AG308" s="2" t="s">
        <v>92</v>
      </c>
      <c r="AH308" s="2" t="s">
        <v>50</v>
      </c>
      <c r="AI308" s="2" t="s">
        <v>50</v>
      </c>
      <c r="AJ308" s="2" t="s">
        <v>50</v>
      </c>
      <c r="AK308" s="2" t="s">
        <v>270</v>
      </c>
      <c r="AL308" s="2" t="s">
        <v>50</v>
      </c>
      <c r="AM308" s="2" t="s">
        <v>382</v>
      </c>
    </row>
    <row r="309">
      <c r="A309" s="2" t="s">
        <v>2043</v>
      </c>
      <c r="B309" s="2" t="s">
        <v>318</v>
      </c>
      <c r="C309" s="2" t="s">
        <v>40</v>
      </c>
      <c r="D309" s="2" t="s">
        <v>653</v>
      </c>
      <c r="E309" s="7" t="s">
        <v>2830</v>
      </c>
      <c r="F309" s="8" t="str">
        <f>IFERROR(__xludf.DUMMYFUNCTION("REGEXEXTRACT(E309, ""(?:[0-9]{1,2}/){2}([0-9]{4})"")
"),"2012")</f>
        <v>2012</v>
      </c>
      <c r="G309" s="2">
        <v>40256.0</v>
      </c>
      <c r="H309" s="2">
        <v>18298.0</v>
      </c>
      <c r="I309" s="2" t="s">
        <v>190</v>
      </c>
      <c r="J309" s="2" t="s">
        <v>43</v>
      </c>
      <c r="K309" s="2" t="s">
        <v>1993</v>
      </c>
      <c r="L309" s="2" t="s">
        <v>192</v>
      </c>
      <c r="M309" s="2" t="s">
        <v>1701</v>
      </c>
      <c r="N309" s="2" t="s">
        <v>1841</v>
      </c>
      <c r="O309" s="2" t="s">
        <v>1842</v>
      </c>
      <c r="P309" s="2">
        <v>7728.0</v>
      </c>
      <c r="Q309" s="2">
        <v>1.0</v>
      </c>
      <c r="R309" s="2" t="s">
        <v>2044</v>
      </c>
      <c r="S309" s="2">
        <v>4500.0</v>
      </c>
      <c r="T309" s="2">
        <v>37.0</v>
      </c>
      <c r="U309" s="2" t="s">
        <v>84</v>
      </c>
      <c r="V309" s="2">
        <v>16.0</v>
      </c>
      <c r="W309" s="2" t="s">
        <v>85</v>
      </c>
      <c r="X309" s="2" t="s">
        <v>2045</v>
      </c>
      <c r="Y309" s="2" t="s">
        <v>50</v>
      </c>
      <c r="Z309" s="2" t="s">
        <v>50</v>
      </c>
      <c r="AA309" s="2" t="s">
        <v>2046</v>
      </c>
      <c r="AB309" s="2" t="s">
        <v>2047</v>
      </c>
      <c r="AC309" s="2" t="s">
        <v>110</v>
      </c>
      <c r="AD309" s="2" t="s">
        <v>1991</v>
      </c>
      <c r="AE309" s="2" t="s">
        <v>90</v>
      </c>
      <c r="AF309" s="2" t="s">
        <v>91</v>
      </c>
      <c r="AG309" s="2" t="s">
        <v>92</v>
      </c>
      <c r="AH309" s="2" t="s">
        <v>50</v>
      </c>
      <c r="AI309" s="2" t="s">
        <v>50</v>
      </c>
      <c r="AJ309" s="2" t="s">
        <v>50</v>
      </c>
      <c r="AK309" s="2" t="s">
        <v>270</v>
      </c>
      <c r="AL309" s="2" t="s">
        <v>50</v>
      </c>
      <c r="AM309" s="2" t="s">
        <v>382</v>
      </c>
    </row>
    <row r="310">
      <c r="A310" s="2" t="s">
        <v>2048</v>
      </c>
      <c r="B310" s="2" t="s">
        <v>636</v>
      </c>
      <c r="C310" s="2" t="s">
        <v>40</v>
      </c>
      <c r="D310" s="2" t="s">
        <v>294</v>
      </c>
      <c r="E310" s="7" t="s">
        <v>2831</v>
      </c>
      <c r="F310" s="8" t="str">
        <f>IFERROR(__xludf.DUMMYFUNCTION("REGEXEXTRACT(E310, ""(?:[0-9]{1,2}/){2}([0-9]{4})"")
"),"2012")</f>
        <v>2012</v>
      </c>
      <c r="G310" s="2">
        <v>38955.0</v>
      </c>
      <c r="H310" s="2">
        <v>17707.0</v>
      </c>
      <c r="I310" s="2" t="s">
        <v>491</v>
      </c>
      <c r="J310" s="2" t="s">
        <v>2049</v>
      </c>
      <c r="K310" s="2" t="s">
        <v>2050</v>
      </c>
      <c r="L310" s="2" t="s">
        <v>375</v>
      </c>
      <c r="M310" s="2" t="s">
        <v>2051</v>
      </c>
      <c r="N310" s="2" t="s">
        <v>1981</v>
      </c>
      <c r="O310" s="2" t="s">
        <v>1326</v>
      </c>
      <c r="P310" s="2">
        <v>7728.0</v>
      </c>
      <c r="Q310" s="2">
        <v>1.0</v>
      </c>
      <c r="R310" s="2" t="s">
        <v>2052</v>
      </c>
      <c r="S310" s="2">
        <v>4500.0</v>
      </c>
      <c r="T310" s="2">
        <v>44.0</v>
      </c>
      <c r="U310" s="2" t="s">
        <v>84</v>
      </c>
      <c r="V310" s="2">
        <v>12.0</v>
      </c>
      <c r="W310" s="2" t="s">
        <v>85</v>
      </c>
      <c r="X310" s="2" t="s">
        <v>2053</v>
      </c>
      <c r="Y310" s="2" t="s">
        <v>50</v>
      </c>
      <c r="Z310" s="2" t="s">
        <v>50</v>
      </c>
      <c r="AA310" s="2" t="s">
        <v>2054</v>
      </c>
      <c r="AB310" s="2" t="s">
        <v>2055</v>
      </c>
      <c r="AC310" s="2" t="s">
        <v>110</v>
      </c>
      <c r="AD310" s="2" t="s">
        <v>1991</v>
      </c>
      <c r="AE310" s="2" t="s">
        <v>90</v>
      </c>
      <c r="AF310" s="2" t="s">
        <v>91</v>
      </c>
      <c r="AG310" s="2" t="s">
        <v>92</v>
      </c>
      <c r="AH310" s="2" t="s">
        <v>50</v>
      </c>
      <c r="AI310" s="2" t="s">
        <v>50</v>
      </c>
      <c r="AJ310" s="2" t="s">
        <v>50</v>
      </c>
      <c r="AK310" s="2" t="s">
        <v>270</v>
      </c>
      <c r="AL310" s="2" t="s">
        <v>50</v>
      </c>
      <c r="AM310" s="2" t="s">
        <v>382</v>
      </c>
    </row>
    <row r="311">
      <c r="A311" s="2" t="s">
        <v>2056</v>
      </c>
      <c r="B311" s="2" t="s">
        <v>636</v>
      </c>
      <c r="C311" s="2" t="s">
        <v>40</v>
      </c>
      <c r="D311" s="2" t="s">
        <v>294</v>
      </c>
      <c r="E311" s="7" t="s">
        <v>2831</v>
      </c>
      <c r="F311" s="8" t="str">
        <f>IFERROR(__xludf.DUMMYFUNCTION("REGEXEXTRACT(E311, ""(?:[0-9]{1,2}/){2}([0-9]{4})"")
"),"2012")</f>
        <v>2012</v>
      </c>
      <c r="G311" s="2">
        <v>88372.0</v>
      </c>
      <c r="H311" s="2">
        <v>40169.0</v>
      </c>
      <c r="I311" s="2" t="s">
        <v>491</v>
      </c>
      <c r="J311" s="2" t="s">
        <v>2049</v>
      </c>
      <c r="K311" s="2" t="s">
        <v>2050</v>
      </c>
      <c r="L311" s="2" t="s">
        <v>375</v>
      </c>
      <c r="M311" s="2" t="s">
        <v>2057</v>
      </c>
      <c r="N311" s="2" t="s">
        <v>1981</v>
      </c>
      <c r="O311" s="2" t="s">
        <v>1326</v>
      </c>
      <c r="P311" s="2">
        <v>7728.0</v>
      </c>
      <c r="Q311" s="2">
        <v>2.0</v>
      </c>
      <c r="R311" s="2" t="s">
        <v>2058</v>
      </c>
      <c r="S311" s="2" t="s">
        <v>225</v>
      </c>
      <c r="T311" s="2">
        <v>52.0</v>
      </c>
      <c r="U311" s="2" t="s">
        <v>84</v>
      </c>
      <c r="V311" s="2">
        <v>28.0</v>
      </c>
      <c r="W311" s="2" t="s">
        <v>85</v>
      </c>
      <c r="X311" s="2" t="s">
        <v>2059</v>
      </c>
      <c r="Y311" s="2" t="s">
        <v>50</v>
      </c>
      <c r="Z311" s="2" t="s">
        <v>50</v>
      </c>
      <c r="AA311" s="2" t="s">
        <v>2054</v>
      </c>
      <c r="AB311" s="2" t="s">
        <v>2060</v>
      </c>
      <c r="AC311" s="2" t="s">
        <v>110</v>
      </c>
      <c r="AD311" s="2" t="s">
        <v>1991</v>
      </c>
      <c r="AE311" s="2" t="s">
        <v>90</v>
      </c>
      <c r="AF311" s="2" t="s">
        <v>91</v>
      </c>
      <c r="AG311" s="2" t="s">
        <v>92</v>
      </c>
      <c r="AH311" s="2" t="s">
        <v>50</v>
      </c>
      <c r="AI311" s="2" t="s">
        <v>50</v>
      </c>
      <c r="AJ311" s="2" t="s">
        <v>50</v>
      </c>
      <c r="AK311" s="2" t="s">
        <v>270</v>
      </c>
      <c r="AL311" s="2" t="s">
        <v>50</v>
      </c>
      <c r="AM311" s="2" t="s">
        <v>382</v>
      </c>
    </row>
    <row r="312">
      <c r="A312" s="2" t="s">
        <v>2010</v>
      </c>
      <c r="B312" s="2" t="s">
        <v>636</v>
      </c>
      <c r="C312" s="2" t="s">
        <v>40</v>
      </c>
      <c r="D312" s="2" t="s">
        <v>1447</v>
      </c>
      <c r="E312" s="7" t="s">
        <v>2832</v>
      </c>
      <c r="F312" s="8" t="str">
        <f>IFERROR(__xludf.DUMMYFUNCTION("REGEXEXTRACT(E312, ""(?:[0-9]{1,2}/){2}([0-9]{4})"")
"),"2012")</f>
        <v>2012</v>
      </c>
      <c r="G312" s="2">
        <v>39782.0</v>
      </c>
      <c r="H312" s="2">
        <v>18083.0</v>
      </c>
      <c r="I312" s="2" t="s">
        <v>190</v>
      </c>
      <c r="J312" s="2" t="s">
        <v>43</v>
      </c>
      <c r="K312" s="2" t="s">
        <v>1267</v>
      </c>
      <c r="L312" s="2" t="s">
        <v>192</v>
      </c>
      <c r="M312" s="2" t="s">
        <v>2011</v>
      </c>
      <c r="N312" s="2" t="s">
        <v>1970</v>
      </c>
      <c r="O312" s="2" t="s">
        <v>1451</v>
      </c>
      <c r="P312" s="2">
        <v>7728.0</v>
      </c>
      <c r="Q312" s="2">
        <v>1.0</v>
      </c>
      <c r="R312" s="2" t="s">
        <v>2061</v>
      </c>
      <c r="S312" s="2">
        <v>4500.0</v>
      </c>
      <c r="T312" s="2">
        <v>47.0</v>
      </c>
      <c r="U312" s="2" t="s">
        <v>84</v>
      </c>
      <c r="V312" s="2">
        <v>13.0</v>
      </c>
      <c r="W312" s="2" t="s">
        <v>85</v>
      </c>
      <c r="X312" s="2" t="s">
        <v>2062</v>
      </c>
      <c r="Y312" s="2" t="s">
        <v>50</v>
      </c>
      <c r="Z312" s="2" t="s">
        <v>50</v>
      </c>
      <c r="AA312" s="2" t="s">
        <v>2063</v>
      </c>
      <c r="AB312" s="2" t="s">
        <v>2064</v>
      </c>
      <c r="AC312" s="2" t="s">
        <v>700</v>
      </c>
      <c r="AD312" s="2" t="s">
        <v>1991</v>
      </c>
      <c r="AE312" s="2" t="s">
        <v>90</v>
      </c>
      <c r="AF312" s="2" t="s">
        <v>91</v>
      </c>
      <c r="AG312" s="2" t="s">
        <v>92</v>
      </c>
      <c r="AH312" s="2" t="s">
        <v>50</v>
      </c>
      <c r="AI312" s="2" t="s">
        <v>50</v>
      </c>
      <c r="AJ312" s="2" t="s">
        <v>50</v>
      </c>
      <c r="AK312" s="2" t="s">
        <v>270</v>
      </c>
      <c r="AL312" s="2" t="s">
        <v>50</v>
      </c>
      <c r="AM312" s="2" t="s">
        <v>382</v>
      </c>
    </row>
    <row r="313">
      <c r="A313" s="2" t="s">
        <v>2065</v>
      </c>
      <c r="B313" s="2" t="s">
        <v>40</v>
      </c>
      <c r="C313" s="2" t="s">
        <v>40</v>
      </c>
      <c r="D313" s="2" t="s">
        <v>294</v>
      </c>
      <c r="E313" s="7" t="s">
        <v>2833</v>
      </c>
      <c r="F313" s="8" t="str">
        <f>IFERROR(__xludf.DUMMYFUNCTION("REGEXEXTRACT(E313, ""(?:[0-9]{1,2}/){2}([0-9]{4})"")
"),"2012")</f>
        <v>2012</v>
      </c>
      <c r="G313" s="2">
        <v>57805.0</v>
      </c>
      <c r="H313" s="2">
        <v>26275.0</v>
      </c>
      <c r="I313" s="2" t="s">
        <v>190</v>
      </c>
      <c r="J313" s="2" t="s">
        <v>43</v>
      </c>
      <c r="K313" s="2" t="s">
        <v>1359</v>
      </c>
      <c r="L313" s="2" t="s">
        <v>192</v>
      </c>
      <c r="M313" s="2" t="s">
        <v>2066</v>
      </c>
      <c r="N313" s="2" t="s">
        <v>2067</v>
      </c>
      <c r="O313" s="2" t="s">
        <v>1326</v>
      </c>
      <c r="P313" s="2">
        <v>7728.0</v>
      </c>
      <c r="Q313" s="2">
        <v>1.0</v>
      </c>
      <c r="R313" s="2" t="s">
        <v>2068</v>
      </c>
      <c r="S313" s="2">
        <v>4500.0</v>
      </c>
      <c r="T313" s="2">
        <v>166.0</v>
      </c>
      <c r="U313" s="2" t="s">
        <v>84</v>
      </c>
      <c r="V313" s="2">
        <v>19.0</v>
      </c>
      <c r="W313" s="2" t="s">
        <v>85</v>
      </c>
      <c r="X313" s="2" t="s">
        <v>2069</v>
      </c>
      <c r="Y313" s="2" t="s">
        <v>50</v>
      </c>
      <c r="Z313" s="2" t="s">
        <v>50</v>
      </c>
      <c r="AA313" s="2" t="s">
        <v>2046</v>
      </c>
      <c r="AB313" s="2" t="s">
        <v>2070</v>
      </c>
      <c r="AC313" s="2" t="s">
        <v>110</v>
      </c>
      <c r="AD313" s="2" t="s">
        <v>1991</v>
      </c>
      <c r="AE313" s="2" t="s">
        <v>90</v>
      </c>
      <c r="AF313" s="2" t="s">
        <v>91</v>
      </c>
      <c r="AG313" s="2" t="s">
        <v>92</v>
      </c>
      <c r="AH313" s="2" t="s">
        <v>50</v>
      </c>
      <c r="AI313" s="2" t="s">
        <v>50</v>
      </c>
      <c r="AJ313" s="2" t="s">
        <v>50</v>
      </c>
      <c r="AK313" s="2" t="s">
        <v>270</v>
      </c>
      <c r="AL313" s="2" t="s">
        <v>50</v>
      </c>
      <c r="AM313" s="2" t="s">
        <v>382</v>
      </c>
    </row>
    <row r="314">
      <c r="A314" s="2" t="s">
        <v>2010</v>
      </c>
      <c r="B314" s="2" t="s">
        <v>40</v>
      </c>
      <c r="C314" s="2" t="s">
        <v>40</v>
      </c>
      <c r="D314" s="2" t="s">
        <v>1612</v>
      </c>
      <c r="E314" s="7" t="s">
        <v>2834</v>
      </c>
      <c r="F314" s="8" t="str">
        <f>IFERROR(__xludf.DUMMYFUNCTION("REGEXEXTRACT(E314, ""(?:[0-9]{1,2}/){2}([0-9]{4})"")
"),"2012")</f>
        <v>2012</v>
      </c>
      <c r="G314" s="2">
        <v>40168.0</v>
      </c>
      <c r="H314" s="2">
        <v>18258.0</v>
      </c>
      <c r="I314" s="2" t="s">
        <v>190</v>
      </c>
      <c r="J314" s="2" t="s">
        <v>43</v>
      </c>
      <c r="K314" s="2" t="s">
        <v>1962</v>
      </c>
      <c r="L314" s="2" t="s">
        <v>192</v>
      </c>
      <c r="M314" s="2" t="s">
        <v>2011</v>
      </c>
      <c r="N314" s="2" t="s">
        <v>1417</v>
      </c>
      <c r="O314" s="2" t="s">
        <v>1451</v>
      </c>
      <c r="P314" s="2">
        <v>7728.0</v>
      </c>
      <c r="Q314" s="2">
        <v>1.0</v>
      </c>
      <c r="R314" s="2" t="s">
        <v>2071</v>
      </c>
      <c r="S314" s="2">
        <v>4500.0</v>
      </c>
      <c r="T314" s="2">
        <v>40.0</v>
      </c>
      <c r="U314" s="2" t="s">
        <v>84</v>
      </c>
      <c r="V314" s="2">
        <v>13.0</v>
      </c>
      <c r="W314" s="2" t="s">
        <v>85</v>
      </c>
      <c r="X314" s="2" t="s">
        <v>2072</v>
      </c>
      <c r="Y314" s="2" t="s">
        <v>50</v>
      </c>
      <c r="Z314" s="2" t="s">
        <v>50</v>
      </c>
      <c r="AA314" s="2" t="s">
        <v>1929</v>
      </c>
      <c r="AB314" s="2" t="s">
        <v>2073</v>
      </c>
      <c r="AC314" s="2" t="s">
        <v>110</v>
      </c>
      <c r="AD314" s="2" t="s">
        <v>1991</v>
      </c>
      <c r="AE314" s="2" t="s">
        <v>90</v>
      </c>
      <c r="AF314" s="2" t="s">
        <v>91</v>
      </c>
      <c r="AG314" s="2" t="s">
        <v>92</v>
      </c>
      <c r="AH314" s="2" t="s">
        <v>50</v>
      </c>
      <c r="AI314" s="2" t="s">
        <v>50</v>
      </c>
      <c r="AJ314" s="2" t="s">
        <v>50</v>
      </c>
      <c r="AK314" s="2" t="s">
        <v>270</v>
      </c>
      <c r="AL314" s="2" t="s">
        <v>50</v>
      </c>
      <c r="AM314" s="2" t="s">
        <v>382</v>
      </c>
    </row>
    <row r="315">
      <c r="A315" s="2" t="s">
        <v>2010</v>
      </c>
      <c r="B315" s="2" t="s">
        <v>318</v>
      </c>
      <c r="C315" s="2" t="s">
        <v>40</v>
      </c>
      <c r="D315" s="2" t="s">
        <v>1612</v>
      </c>
      <c r="E315" s="7" t="s">
        <v>2835</v>
      </c>
      <c r="F315" s="8" t="str">
        <f>IFERROR(__xludf.DUMMYFUNCTION("REGEXEXTRACT(E315, ""(?:[0-9]{1,2}/){2}([0-9]{4})"")
"),"2012")</f>
        <v>2012</v>
      </c>
      <c r="G315" s="2">
        <v>35979.0</v>
      </c>
      <c r="H315" s="2">
        <v>16354.0</v>
      </c>
      <c r="I315" s="2" t="s">
        <v>190</v>
      </c>
      <c r="J315" s="2" t="s">
        <v>43</v>
      </c>
      <c r="K315" s="2" t="s">
        <v>1534</v>
      </c>
      <c r="L315" s="2" t="s">
        <v>192</v>
      </c>
      <c r="M315" s="2" t="s">
        <v>2074</v>
      </c>
      <c r="N315" s="2" t="s">
        <v>2075</v>
      </c>
      <c r="O315" s="2" t="s">
        <v>1451</v>
      </c>
      <c r="P315" s="2">
        <v>7728.0</v>
      </c>
      <c r="Q315" s="2">
        <v>1.0</v>
      </c>
      <c r="R315" s="2" t="s">
        <v>2076</v>
      </c>
      <c r="S315" s="2">
        <v>4500.0</v>
      </c>
      <c r="T315" s="2">
        <v>35.0</v>
      </c>
      <c r="U315" s="2" t="s">
        <v>84</v>
      </c>
      <c r="V315" s="2">
        <v>12.0</v>
      </c>
      <c r="W315" s="2" t="s">
        <v>85</v>
      </c>
      <c r="X315" s="2" t="s">
        <v>2077</v>
      </c>
      <c r="Y315" s="2" t="s">
        <v>50</v>
      </c>
      <c r="Z315" s="2" t="s">
        <v>50</v>
      </c>
      <c r="AA315" s="2" t="s">
        <v>2078</v>
      </c>
      <c r="AB315" s="2" t="s">
        <v>2079</v>
      </c>
      <c r="AC315" s="2" t="s">
        <v>89</v>
      </c>
      <c r="AD315" s="2" t="s">
        <v>1991</v>
      </c>
      <c r="AE315" s="2" t="s">
        <v>90</v>
      </c>
      <c r="AF315" s="2" t="s">
        <v>91</v>
      </c>
      <c r="AG315" s="2" t="s">
        <v>92</v>
      </c>
      <c r="AH315" s="2" t="s">
        <v>50</v>
      </c>
      <c r="AI315" s="2" t="s">
        <v>50</v>
      </c>
      <c r="AJ315" s="2" t="s">
        <v>50</v>
      </c>
      <c r="AK315" s="2" t="s">
        <v>270</v>
      </c>
      <c r="AL315" s="2" t="s">
        <v>50</v>
      </c>
      <c r="AM315" s="2" t="s">
        <v>382</v>
      </c>
    </row>
    <row r="316">
      <c r="A316" s="2" t="s">
        <v>2010</v>
      </c>
      <c r="B316" s="2" t="s">
        <v>318</v>
      </c>
      <c r="C316" s="2" t="s">
        <v>40</v>
      </c>
      <c r="D316" s="2" t="s">
        <v>1612</v>
      </c>
      <c r="E316" s="7" t="s">
        <v>2836</v>
      </c>
      <c r="F316" s="8" t="str">
        <f>IFERROR(__xludf.DUMMYFUNCTION("REGEXEXTRACT(E316, ""(?:[0-9]{1,2}/){2}([0-9]{4})"")
"),"2012")</f>
        <v>2012</v>
      </c>
      <c r="G316" s="2">
        <v>28428.0</v>
      </c>
      <c r="H316" s="2">
        <v>12922.0</v>
      </c>
      <c r="I316" s="2" t="s">
        <v>190</v>
      </c>
      <c r="J316" s="2" t="s">
        <v>43</v>
      </c>
      <c r="K316" s="2" t="s">
        <v>1993</v>
      </c>
      <c r="L316" s="2" t="s">
        <v>192</v>
      </c>
      <c r="M316" s="2" t="s">
        <v>1384</v>
      </c>
      <c r="N316" s="2" t="s">
        <v>2080</v>
      </c>
      <c r="O316" s="2" t="s">
        <v>1451</v>
      </c>
      <c r="P316" s="2">
        <v>7728.0</v>
      </c>
      <c r="Q316" s="2">
        <v>1.0</v>
      </c>
      <c r="R316" s="2" t="s">
        <v>2081</v>
      </c>
      <c r="S316" s="2">
        <v>4500.0</v>
      </c>
      <c r="T316" s="2">
        <v>32.0</v>
      </c>
      <c r="U316" s="2" t="s">
        <v>84</v>
      </c>
      <c r="V316" s="2">
        <v>10.0</v>
      </c>
      <c r="W316" s="2" t="s">
        <v>85</v>
      </c>
      <c r="X316" s="2" t="s">
        <v>2082</v>
      </c>
      <c r="Y316" s="2" t="s">
        <v>50</v>
      </c>
      <c r="Z316" s="2" t="s">
        <v>50</v>
      </c>
      <c r="AA316" s="2" t="s">
        <v>1545</v>
      </c>
      <c r="AB316" s="2" t="s">
        <v>2083</v>
      </c>
      <c r="AC316" s="2" t="s">
        <v>110</v>
      </c>
      <c r="AD316" s="2" t="s">
        <v>1991</v>
      </c>
      <c r="AE316" s="2" t="s">
        <v>90</v>
      </c>
      <c r="AF316" s="2" t="s">
        <v>91</v>
      </c>
      <c r="AG316" s="2" t="s">
        <v>92</v>
      </c>
      <c r="AH316" s="2" t="s">
        <v>50</v>
      </c>
      <c r="AI316" s="2" t="s">
        <v>50</v>
      </c>
      <c r="AJ316" s="2" t="s">
        <v>50</v>
      </c>
      <c r="AK316" s="2" t="s">
        <v>270</v>
      </c>
      <c r="AL316" s="2" t="s">
        <v>50</v>
      </c>
      <c r="AM316" s="2" t="s">
        <v>382</v>
      </c>
    </row>
    <row r="317">
      <c r="A317" s="2" t="s">
        <v>2010</v>
      </c>
      <c r="B317" s="2" t="s">
        <v>40</v>
      </c>
      <c r="C317" s="2" t="s">
        <v>40</v>
      </c>
      <c r="D317" s="2" t="s">
        <v>1612</v>
      </c>
      <c r="E317" s="7" t="s">
        <v>2837</v>
      </c>
      <c r="F317" s="8" t="str">
        <f>IFERROR(__xludf.DUMMYFUNCTION("REGEXEXTRACT(E317, ""(?:[0-9]{1,2}/){2}([0-9]{4})"")
"),"2012")</f>
        <v>2012</v>
      </c>
      <c r="G317" s="2">
        <v>42163.0</v>
      </c>
      <c r="H317" s="2">
        <v>19165.0</v>
      </c>
      <c r="I317" s="2" t="s">
        <v>190</v>
      </c>
      <c r="J317" s="2" t="s">
        <v>43</v>
      </c>
      <c r="K317" s="2" t="s">
        <v>1864</v>
      </c>
      <c r="L317" s="2" t="s">
        <v>192</v>
      </c>
      <c r="M317" s="2" t="s">
        <v>1384</v>
      </c>
      <c r="N317" s="2" t="s">
        <v>1346</v>
      </c>
      <c r="O317" s="2" t="s">
        <v>1451</v>
      </c>
      <c r="P317" s="2">
        <v>7728.0</v>
      </c>
      <c r="Q317" s="2">
        <v>1.0</v>
      </c>
      <c r="R317" s="2" t="s">
        <v>2084</v>
      </c>
      <c r="S317" s="2">
        <v>4500.0</v>
      </c>
      <c r="T317" s="2">
        <v>24.0</v>
      </c>
      <c r="U317" s="2" t="s">
        <v>84</v>
      </c>
      <c r="V317" s="2">
        <v>14.0</v>
      </c>
      <c r="W317" s="2" t="s">
        <v>85</v>
      </c>
      <c r="X317" s="2" t="s">
        <v>2085</v>
      </c>
      <c r="Y317" s="2" t="s">
        <v>50</v>
      </c>
      <c r="Z317" s="2" t="s">
        <v>50</v>
      </c>
      <c r="AA317" s="2" t="s">
        <v>2046</v>
      </c>
      <c r="AB317" s="2" t="s">
        <v>2086</v>
      </c>
      <c r="AC317" s="2" t="s">
        <v>510</v>
      </c>
      <c r="AD317" s="2" t="s">
        <v>1991</v>
      </c>
      <c r="AE317" s="2" t="s">
        <v>90</v>
      </c>
      <c r="AF317" s="2" t="s">
        <v>91</v>
      </c>
      <c r="AG317" s="2" t="s">
        <v>92</v>
      </c>
      <c r="AH317" s="2" t="s">
        <v>50</v>
      </c>
      <c r="AI317" s="2" t="s">
        <v>50</v>
      </c>
      <c r="AJ317" s="2" t="s">
        <v>50</v>
      </c>
      <c r="AK317" s="2" t="s">
        <v>270</v>
      </c>
      <c r="AL317" s="2" t="s">
        <v>50</v>
      </c>
      <c r="AM317" s="2" t="s">
        <v>382</v>
      </c>
    </row>
    <row r="318">
      <c r="A318" s="2" t="s">
        <v>2087</v>
      </c>
      <c r="B318" s="2" t="s">
        <v>318</v>
      </c>
      <c r="C318" s="2" t="s">
        <v>40</v>
      </c>
      <c r="D318" s="2" t="s">
        <v>294</v>
      </c>
      <c r="E318" s="7" t="s">
        <v>2838</v>
      </c>
      <c r="F318" s="8" t="str">
        <f>IFERROR(__xludf.DUMMYFUNCTION("REGEXEXTRACT(E318, ""(?:[0-9]{1,2}/){2}([0-9]{4})"")
"),"2012")</f>
        <v>2012</v>
      </c>
      <c r="G318" s="2">
        <v>48082.0</v>
      </c>
      <c r="H318" s="2">
        <v>21855.0</v>
      </c>
      <c r="I318" s="2" t="s">
        <v>190</v>
      </c>
      <c r="J318" s="2" t="s">
        <v>43</v>
      </c>
      <c r="K318" s="2" t="s">
        <v>319</v>
      </c>
      <c r="L318" s="2" t="s">
        <v>192</v>
      </c>
      <c r="M318" s="2" t="s">
        <v>2088</v>
      </c>
      <c r="N318" s="2" t="s">
        <v>2089</v>
      </c>
      <c r="O318" s="2" t="s">
        <v>1326</v>
      </c>
      <c r="P318" s="2">
        <v>7728.0</v>
      </c>
      <c r="Q318" s="2">
        <v>1.0</v>
      </c>
      <c r="R318" s="2" t="s">
        <v>2090</v>
      </c>
      <c r="S318" s="2">
        <v>4500.0</v>
      </c>
      <c r="T318" s="2">
        <v>33.0</v>
      </c>
      <c r="U318" s="2" t="s">
        <v>84</v>
      </c>
      <c r="V318" s="2">
        <v>17.0</v>
      </c>
      <c r="W318" s="2" t="s">
        <v>85</v>
      </c>
      <c r="X318" s="2" t="s">
        <v>2091</v>
      </c>
      <c r="Y318" s="2" t="s">
        <v>50</v>
      </c>
      <c r="Z318" s="2" t="s">
        <v>50</v>
      </c>
      <c r="AA318" s="2" t="s">
        <v>1545</v>
      </c>
      <c r="AB318" s="2" t="s">
        <v>2092</v>
      </c>
      <c r="AC318" s="2" t="s">
        <v>1265</v>
      </c>
      <c r="AD318" s="2" t="s">
        <v>1991</v>
      </c>
      <c r="AE318" s="2" t="s">
        <v>90</v>
      </c>
      <c r="AF318" s="2" t="s">
        <v>91</v>
      </c>
      <c r="AG318" s="2" t="s">
        <v>92</v>
      </c>
      <c r="AH318" s="2" t="s">
        <v>50</v>
      </c>
      <c r="AI318" s="2" t="s">
        <v>50</v>
      </c>
      <c r="AJ318" s="2" t="s">
        <v>50</v>
      </c>
      <c r="AK318" s="2" t="s">
        <v>270</v>
      </c>
      <c r="AL318" s="2" t="s">
        <v>50</v>
      </c>
      <c r="AM318" s="2" t="s">
        <v>382</v>
      </c>
    </row>
    <row r="319">
      <c r="A319" s="2" t="s">
        <v>2010</v>
      </c>
      <c r="B319" s="2" t="s">
        <v>40</v>
      </c>
      <c r="C319" s="2" t="s">
        <v>40</v>
      </c>
      <c r="D319" s="2" t="s">
        <v>1612</v>
      </c>
      <c r="E319" s="7" t="s">
        <v>2839</v>
      </c>
      <c r="F319" s="8" t="str">
        <f>IFERROR(__xludf.DUMMYFUNCTION("REGEXEXTRACT(E319, ""(?:[0-9]{1,2}/){2}([0-9]{4})"")
"),"2012")</f>
        <v>2012</v>
      </c>
      <c r="G319" s="2">
        <v>48391.0</v>
      </c>
      <c r="H319" s="2">
        <v>21996.0</v>
      </c>
      <c r="I319" s="2" t="s">
        <v>190</v>
      </c>
      <c r="J319" s="2" t="s">
        <v>43</v>
      </c>
      <c r="K319" s="2" t="s">
        <v>1962</v>
      </c>
      <c r="L319" s="2" t="s">
        <v>192</v>
      </c>
      <c r="M319" s="2" t="s">
        <v>1384</v>
      </c>
      <c r="N319" s="2" t="s">
        <v>2093</v>
      </c>
      <c r="O319" s="2" t="s">
        <v>1451</v>
      </c>
      <c r="P319" s="2">
        <v>7728.0</v>
      </c>
      <c r="Q319" s="2">
        <v>1.0</v>
      </c>
      <c r="R319" s="2" t="s">
        <v>2094</v>
      </c>
      <c r="S319" s="2">
        <v>4500.0</v>
      </c>
      <c r="T319" s="2">
        <v>34.0</v>
      </c>
      <c r="U319" s="2" t="s">
        <v>84</v>
      </c>
      <c r="V319" s="2">
        <v>14.0</v>
      </c>
      <c r="W319" s="2" t="s">
        <v>85</v>
      </c>
      <c r="X319" s="2" t="s">
        <v>2095</v>
      </c>
      <c r="Y319" s="2" t="s">
        <v>50</v>
      </c>
      <c r="Z319" s="2" t="s">
        <v>50</v>
      </c>
      <c r="AA319" s="2" t="s">
        <v>1767</v>
      </c>
      <c r="AB319" s="2" t="s">
        <v>2096</v>
      </c>
      <c r="AC319" s="2" t="s">
        <v>1265</v>
      </c>
      <c r="AD319" s="2" t="s">
        <v>1991</v>
      </c>
      <c r="AE319" s="2" t="s">
        <v>90</v>
      </c>
      <c r="AF319" s="2" t="s">
        <v>91</v>
      </c>
      <c r="AG319" s="2" t="s">
        <v>92</v>
      </c>
      <c r="AH319" s="2" t="s">
        <v>50</v>
      </c>
      <c r="AI319" s="2" t="s">
        <v>50</v>
      </c>
      <c r="AJ319" s="2" t="s">
        <v>50</v>
      </c>
      <c r="AK319" s="2" t="s">
        <v>270</v>
      </c>
      <c r="AL319" s="2" t="s">
        <v>50</v>
      </c>
      <c r="AM319" s="2" t="s">
        <v>382</v>
      </c>
    </row>
    <row r="320">
      <c r="A320" s="2" t="s">
        <v>2097</v>
      </c>
      <c r="B320" s="2" t="s">
        <v>490</v>
      </c>
      <c r="C320" s="2" t="s">
        <v>40</v>
      </c>
      <c r="D320" s="2" t="s">
        <v>76</v>
      </c>
      <c r="E320" s="7" t="s">
        <v>2840</v>
      </c>
      <c r="F320" s="8" t="str">
        <f>IFERROR(__xludf.DUMMYFUNCTION("REGEXEXTRACT(E320, ""(?:[0-9]{1,2}/){2}([0-9]{4})"")
"),"2012")</f>
        <v>2012</v>
      </c>
      <c r="G320" s="2">
        <v>43107.0</v>
      </c>
      <c r="H320" s="2">
        <v>19594.0</v>
      </c>
      <c r="I320" s="2" t="s">
        <v>2098</v>
      </c>
      <c r="J320" s="2" t="s">
        <v>43</v>
      </c>
      <c r="K320" s="2" t="s">
        <v>2099</v>
      </c>
      <c r="L320" s="2" t="s">
        <v>915</v>
      </c>
      <c r="M320" s="2" t="s">
        <v>2100</v>
      </c>
      <c r="N320" s="2" t="s">
        <v>2101</v>
      </c>
      <c r="O320" s="2" t="s">
        <v>360</v>
      </c>
      <c r="P320" s="2">
        <v>8857.0</v>
      </c>
      <c r="Q320" s="2">
        <v>1.0</v>
      </c>
      <c r="R320" s="2" t="s">
        <v>2102</v>
      </c>
      <c r="S320" s="2">
        <v>4310.0</v>
      </c>
      <c r="T320" s="2">
        <v>40.0</v>
      </c>
      <c r="U320" s="2" t="s">
        <v>2103</v>
      </c>
      <c r="V320" s="2">
        <v>16.0</v>
      </c>
      <c r="W320" s="2" t="s">
        <v>496</v>
      </c>
      <c r="X320" s="2" t="s">
        <v>2104</v>
      </c>
      <c r="Y320" s="2" t="s">
        <v>50</v>
      </c>
      <c r="Z320" s="2" t="s">
        <v>50</v>
      </c>
      <c r="AA320" s="2" t="s">
        <v>2105</v>
      </c>
      <c r="AB320" s="2">
        <v>687029.0</v>
      </c>
      <c r="AC320" s="2" t="s">
        <v>536</v>
      </c>
      <c r="AD320" s="2" t="s">
        <v>1991</v>
      </c>
      <c r="AE320" s="2" t="s">
        <v>1749</v>
      </c>
      <c r="AF320" s="2" t="s">
        <v>1750</v>
      </c>
      <c r="AG320" s="2" t="s">
        <v>1751</v>
      </c>
      <c r="AH320" s="2" t="s">
        <v>50</v>
      </c>
      <c r="AI320" s="2" t="s">
        <v>1752</v>
      </c>
      <c r="AJ320" s="2" t="s">
        <v>1753</v>
      </c>
      <c r="AK320" s="2" t="s">
        <v>2106</v>
      </c>
      <c r="AL320" s="2" t="s">
        <v>50</v>
      </c>
      <c r="AM320" s="2" t="s">
        <v>382</v>
      </c>
    </row>
    <row r="321">
      <c r="A321" s="2" t="s">
        <v>2107</v>
      </c>
      <c r="B321" s="2" t="s">
        <v>490</v>
      </c>
      <c r="C321" s="2" t="s">
        <v>40</v>
      </c>
      <c r="D321" s="2" t="s">
        <v>76</v>
      </c>
      <c r="E321" s="7" t="s">
        <v>2841</v>
      </c>
      <c r="F321" s="8" t="str">
        <f>IFERROR(__xludf.DUMMYFUNCTION("REGEXEXTRACT(E321, ""(?:[0-9]{1,2}/){2}([0-9]{4})"")
"),"2012")</f>
        <v>2012</v>
      </c>
      <c r="G321" s="2">
        <v>44669.0</v>
      </c>
      <c r="H321" s="2">
        <v>20304.0</v>
      </c>
      <c r="I321" s="2" t="s">
        <v>2098</v>
      </c>
      <c r="J321" s="2" t="s">
        <v>43</v>
      </c>
      <c r="K321" s="2" t="s">
        <v>2108</v>
      </c>
      <c r="L321" s="2" t="s">
        <v>915</v>
      </c>
      <c r="M321" s="2" t="s">
        <v>2109</v>
      </c>
      <c r="N321" s="2" t="s">
        <v>2101</v>
      </c>
      <c r="O321" s="2" t="s">
        <v>360</v>
      </c>
      <c r="P321" s="2">
        <v>8857.0</v>
      </c>
      <c r="Q321" s="2">
        <v>1.0</v>
      </c>
      <c r="R321" s="2" t="s">
        <v>2110</v>
      </c>
      <c r="S321" s="2">
        <v>4310.0</v>
      </c>
      <c r="T321" s="2">
        <v>64.0</v>
      </c>
      <c r="U321" s="2" t="s">
        <v>2103</v>
      </c>
      <c r="V321" s="2">
        <v>17.0</v>
      </c>
      <c r="W321" s="2" t="s">
        <v>496</v>
      </c>
      <c r="X321" s="2" t="s">
        <v>2111</v>
      </c>
      <c r="Y321" s="2" t="s">
        <v>50</v>
      </c>
      <c r="Z321" s="2" t="s">
        <v>50</v>
      </c>
      <c r="AA321" s="2" t="s">
        <v>2112</v>
      </c>
      <c r="AB321" s="2">
        <v>174472.0</v>
      </c>
      <c r="AC321" s="2" t="s">
        <v>2113</v>
      </c>
      <c r="AD321" s="2" t="s">
        <v>1991</v>
      </c>
      <c r="AE321" s="2" t="s">
        <v>1749</v>
      </c>
      <c r="AF321" s="2" t="s">
        <v>1750</v>
      </c>
      <c r="AG321" s="2" t="s">
        <v>1751</v>
      </c>
      <c r="AH321" s="2" t="s">
        <v>50</v>
      </c>
      <c r="AI321" s="2" t="s">
        <v>1752</v>
      </c>
      <c r="AJ321" s="2" t="s">
        <v>1753</v>
      </c>
      <c r="AK321" s="2" t="s">
        <v>2106</v>
      </c>
      <c r="AL321" s="2" t="s">
        <v>50</v>
      </c>
      <c r="AM321" s="2" t="s">
        <v>382</v>
      </c>
    </row>
    <row r="322">
      <c r="A322" s="2" t="s">
        <v>2010</v>
      </c>
      <c r="B322" s="2" t="s">
        <v>1283</v>
      </c>
      <c r="C322" s="2" t="s">
        <v>40</v>
      </c>
      <c r="D322" s="2" t="s">
        <v>1612</v>
      </c>
      <c r="E322" s="7" t="s">
        <v>2842</v>
      </c>
      <c r="F322" s="8" t="str">
        <f>IFERROR(__xludf.DUMMYFUNCTION("REGEXEXTRACT(E322, ""(?:[0-9]{1,2}/){2}([0-9]{4})"")
"),"2012")</f>
        <v>2012</v>
      </c>
      <c r="G322" s="2">
        <v>40708.0</v>
      </c>
      <c r="H322" s="2">
        <v>18504.0</v>
      </c>
      <c r="I322" s="2" t="s">
        <v>190</v>
      </c>
      <c r="J322" s="2" t="s">
        <v>43</v>
      </c>
      <c r="K322" s="2" t="s">
        <v>2020</v>
      </c>
      <c r="L322" s="2" t="s">
        <v>192</v>
      </c>
      <c r="M322" s="2" t="s">
        <v>1384</v>
      </c>
      <c r="N322" s="2" t="s">
        <v>2114</v>
      </c>
      <c r="O322" s="2" t="s">
        <v>1451</v>
      </c>
      <c r="P322" s="2">
        <v>7728.0</v>
      </c>
      <c r="Q322" s="2">
        <v>1.0</v>
      </c>
      <c r="R322" s="2" t="s">
        <v>2115</v>
      </c>
      <c r="S322" s="2">
        <v>4500.0</v>
      </c>
      <c r="T322" s="2">
        <v>30.0</v>
      </c>
      <c r="U322" s="2" t="s">
        <v>84</v>
      </c>
      <c r="V322" s="2">
        <v>14.0</v>
      </c>
      <c r="W322" s="2" t="s">
        <v>85</v>
      </c>
      <c r="X322" s="2" t="s">
        <v>2116</v>
      </c>
      <c r="Y322" s="2" t="s">
        <v>50</v>
      </c>
      <c r="Z322" s="2" t="s">
        <v>50</v>
      </c>
      <c r="AA322" s="2" t="s">
        <v>1329</v>
      </c>
      <c r="AB322" s="2" t="s">
        <v>2117</v>
      </c>
      <c r="AC322" s="2" t="s">
        <v>1265</v>
      </c>
      <c r="AD322" s="2" t="s">
        <v>1991</v>
      </c>
      <c r="AE322" s="2" t="s">
        <v>90</v>
      </c>
      <c r="AF322" s="2" t="s">
        <v>91</v>
      </c>
      <c r="AG322" s="2" t="s">
        <v>92</v>
      </c>
      <c r="AH322" s="2" t="s">
        <v>50</v>
      </c>
      <c r="AI322" s="2" t="s">
        <v>50</v>
      </c>
      <c r="AJ322" s="2" t="s">
        <v>50</v>
      </c>
      <c r="AK322" s="2" t="s">
        <v>270</v>
      </c>
      <c r="AL322" s="2" t="s">
        <v>50</v>
      </c>
      <c r="AM322" s="2" t="s">
        <v>382</v>
      </c>
    </row>
    <row r="323">
      <c r="A323" s="2" t="s">
        <v>2118</v>
      </c>
      <c r="B323" s="2" t="s">
        <v>40</v>
      </c>
      <c r="C323" s="2" t="s">
        <v>40</v>
      </c>
      <c r="D323" s="2" t="s">
        <v>1332</v>
      </c>
      <c r="E323" s="7" t="s">
        <v>2843</v>
      </c>
      <c r="F323" s="8" t="str">
        <f>IFERROR(__xludf.DUMMYFUNCTION("REGEXEXTRACT(E323, ""(?:[0-9]{1,2}/){2}([0-9]{4})"")
"),"2011")</f>
        <v>2011</v>
      </c>
      <c r="G323" s="2">
        <v>1540.0</v>
      </c>
      <c r="H323" s="2">
        <v>700.0</v>
      </c>
      <c r="I323" s="2" t="s">
        <v>42</v>
      </c>
      <c r="J323" s="2" t="s">
        <v>66</v>
      </c>
      <c r="K323" s="2" t="s">
        <v>2119</v>
      </c>
      <c r="L323" s="2" t="s">
        <v>45</v>
      </c>
      <c r="M323" s="2" t="s">
        <v>68</v>
      </c>
      <c r="N323" s="2" t="s">
        <v>1334</v>
      </c>
      <c r="O323" s="2" t="s">
        <v>1335</v>
      </c>
      <c r="P323" s="2">
        <v>7728.0</v>
      </c>
      <c r="Q323" s="2">
        <v>1.0</v>
      </c>
      <c r="R323" s="2" t="s">
        <v>2120</v>
      </c>
      <c r="S323" s="2" t="s">
        <v>50</v>
      </c>
      <c r="T323" s="2">
        <v>2.0</v>
      </c>
      <c r="U323" s="2" t="s">
        <v>84</v>
      </c>
      <c r="V323" s="2">
        <v>0.0</v>
      </c>
      <c r="W323" s="2" t="s">
        <v>50</v>
      </c>
      <c r="X323" s="2" t="s">
        <v>2121</v>
      </c>
      <c r="Y323" s="2" t="s">
        <v>53</v>
      </c>
      <c r="Z323" s="2" t="s">
        <v>2122</v>
      </c>
      <c r="AA323" s="2" t="s">
        <v>2123</v>
      </c>
      <c r="AB323" s="2" t="s">
        <v>2124</v>
      </c>
      <c r="AC323" s="2" t="s">
        <v>746</v>
      </c>
      <c r="AD323" s="2" t="s">
        <v>1991</v>
      </c>
      <c r="AE323" s="2" t="s">
        <v>1340</v>
      </c>
      <c r="AF323" s="2" t="s">
        <v>1341</v>
      </c>
      <c r="AG323" s="2" t="s">
        <v>1342</v>
      </c>
      <c r="AH323" s="2" t="s">
        <v>50</v>
      </c>
      <c r="AI323" s="2" t="s">
        <v>50</v>
      </c>
      <c r="AJ323" s="2" t="s">
        <v>1343</v>
      </c>
      <c r="AK323" s="2" t="s">
        <v>40</v>
      </c>
      <c r="AL323" s="2" t="s">
        <v>50</v>
      </c>
      <c r="AM323" s="2" t="s">
        <v>1611</v>
      </c>
    </row>
    <row r="324">
      <c r="A324" s="2" t="s">
        <v>2125</v>
      </c>
      <c r="B324" s="2" t="s">
        <v>490</v>
      </c>
      <c r="C324" s="2" t="s">
        <v>40</v>
      </c>
      <c r="D324" s="2" t="s">
        <v>76</v>
      </c>
      <c r="E324" s="7" t="s">
        <v>2844</v>
      </c>
      <c r="F324" s="8" t="str">
        <f>IFERROR(__xludf.DUMMYFUNCTION("REGEXEXTRACT(E324, ""(?:[0-9]{1,2}/){2}([0-9]{4})"")
"),"2011")</f>
        <v>2011</v>
      </c>
      <c r="G324" s="2">
        <v>108042.0</v>
      </c>
      <c r="H324" s="2">
        <v>49110.0</v>
      </c>
      <c r="I324" s="2" t="s">
        <v>2098</v>
      </c>
      <c r="J324" s="2" t="s">
        <v>43</v>
      </c>
      <c r="K324" s="2" t="s">
        <v>2099</v>
      </c>
      <c r="L324" s="2" t="s">
        <v>915</v>
      </c>
      <c r="M324" s="2" t="s">
        <v>798</v>
      </c>
      <c r="N324" s="2" t="s">
        <v>2101</v>
      </c>
      <c r="O324" s="2" t="s">
        <v>360</v>
      </c>
      <c r="P324" s="2">
        <v>8857.0</v>
      </c>
      <c r="Q324" s="2">
        <v>2.0</v>
      </c>
      <c r="R324" s="2" t="s">
        <v>2126</v>
      </c>
      <c r="S324" s="2" t="s">
        <v>2127</v>
      </c>
      <c r="T324" s="2">
        <v>69.0</v>
      </c>
      <c r="U324" s="2" t="s">
        <v>2103</v>
      </c>
      <c r="V324" s="2">
        <v>28.0</v>
      </c>
      <c r="W324" s="2" t="s">
        <v>496</v>
      </c>
      <c r="X324" s="2" t="s">
        <v>2128</v>
      </c>
      <c r="Y324" s="2" t="s">
        <v>50</v>
      </c>
      <c r="Z324" s="2" t="s">
        <v>50</v>
      </c>
      <c r="AA324" s="2" t="s">
        <v>2129</v>
      </c>
      <c r="AB324" s="2" t="s">
        <v>2130</v>
      </c>
      <c r="AC324" s="2" t="s">
        <v>536</v>
      </c>
      <c r="AD324" s="2" t="s">
        <v>1991</v>
      </c>
      <c r="AE324" s="2" t="s">
        <v>1749</v>
      </c>
      <c r="AF324" s="2" t="s">
        <v>1750</v>
      </c>
      <c r="AG324" s="2" t="s">
        <v>1751</v>
      </c>
      <c r="AH324" s="2" t="s">
        <v>50</v>
      </c>
      <c r="AI324" s="2" t="s">
        <v>1752</v>
      </c>
      <c r="AJ324" s="2" t="s">
        <v>1753</v>
      </c>
      <c r="AK324" s="2" t="s">
        <v>911</v>
      </c>
      <c r="AL324" s="2" t="s">
        <v>50</v>
      </c>
      <c r="AM324" s="2" t="s">
        <v>382</v>
      </c>
    </row>
    <row r="325">
      <c r="A325" s="2" t="s">
        <v>2131</v>
      </c>
      <c r="B325" s="2" t="s">
        <v>911</v>
      </c>
      <c r="C325" s="2" t="s">
        <v>40</v>
      </c>
      <c r="D325" s="2" t="s">
        <v>2132</v>
      </c>
      <c r="E325" s="7" t="s">
        <v>2844</v>
      </c>
      <c r="F325" s="8" t="str">
        <f>IFERROR(__xludf.DUMMYFUNCTION("REGEXEXTRACT(E325, ""(?:[0-9]{1,2}/){2}([0-9]{4})"")
"),"2011")</f>
        <v>2011</v>
      </c>
      <c r="G325" s="2">
        <v>43349.0</v>
      </c>
      <c r="H325" s="2">
        <v>19704.0</v>
      </c>
      <c r="I325" s="2" t="s">
        <v>2098</v>
      </c>
      <c r="J325" s="2" t="s">
        <v>43</v>
      </c>
      <c r="K325" s="2" t="s">
        <v>2099</v>
      </c>
      <c r="L325" s="2" t="s">
        <v>915</v>
      </c>
      <c r="M325" s="2" t="s">
        <v>68</v>
      </c>
      <c r="N325" s="2" t="s">
        <v>2133</v>
      </c>
      <c r="O325" s="2" t="s">
        <v>2134</v>
      </c>
      <c r="P325" s="2">
        <v>7728.0</v>
      </c>
      <c r="Q325" s="2">
        <v>1.0</v>
      </c>
      <c r="R325" s="2" t="s">
        <v>2135</v>
      </c>
      <c r="S325" s="2">
        <v>4310.0</v>
      </c>
      <c r="T325" s="2">
        <v>164.0</v>
      </c>
      <c r="U325" s="2" t="s">
        <v>2103</v>
      </c>
      <c r="V325" s="2">
        <v>15.0</v>
      </c>
      <c r="W325" s="2" t="s">
        <v>496</v>
      </c>
      <c r="X325" s="2" t="s">
        <v>2136</v>
      </c>
      <c r="Y325" s="2" t="s">
        <v>50</v>
      </c>
      <c r="Z325" s="2" t="s">
        <v>50</v>
      </c>
      <c r="AA325" s="2" t="s">
        <v>2129</v>
      </c>
      <c r="AB325" s="2" t="s">
        <v>2137</v>
      </c>
      <c r="AC325" s="2" t="s">
        <v>536</v>
      </c>
      <c r="AD325" s="2" t="s">
        <v>1991</v>
      </c>
      <c r="AE325" s="2" t="s">
        <v>1749</v>
      </c>
      <c r="AF325" s="2" t="s">
        <v>1750</v>
      </c>
      <c r="AG325" s="2" t="s">
        <v>1751</v>
      </c>
      <c r="AH325" s="2" t="s">
        <v>50</v>
      </c>
      <c r="AI325" s="2" t="s">
        <v>1752</v>
      </c>
      <c r="AJ325" s="2" t="s">
        <v>1753</v>
      </c>
      <c r="AK325" s="2" t="s">
        <v>911</v>
      </c>
      <c r="AL325" s="2" t="s">
        <v>50</v>
      </c>
      <c r="AM325" s="2" t="s">
        <v>382</v>
      </c>
    </row>
    <row r="326">
      <c r="A326" s="2" t="s">
        <v>2138</v>
      </c>
      <c r="B326" s="2" t="s">
        <v>911</v>
      </c>
      <c r="C326" s="2" t="s">
        <v>40</v>
      </c>
      <c r="D326" s="2" t="s">
        <v>2132</v>
      </c>
      <c r="E326" s="7" t="s">
        <v>2844</v>
      </c>
      <c r="F326" s="8" t="str">
        <f>IFERROR(__xludf.DUMMYFUNCTION("REGEXEXTRACT(E326, ""(?:[0-9]{1,2}/){2}([0-9]{4})"")
"),"2011")</f>
        <v>2011</v>
      </c>
      <c r="G326" s="2">
        <v>68156.0</v>
      </c>
      <c r="H326" s="2">
        <v>30980.0</v>
      </c>
      <c r="I326" s="2" t="s">
        <v>491</v>
      </c>
      <c r="J326" s="2" t="s">
        <v>43</v>
      </c>
      <c r="K326" s="2" t="s">
        <v>2099</v>
      </c>
      <c r="L326" s="2" t="s">
        <v>375</v>
      </c>
      <c r="M326" s="2" t="s">
        <v>116</v>
      </c>
      <c r="N326" s="2" t="s">
        <v>2133</v>
      </c>
      <c r="O326" s="2" t="s">
        <v>2134</v>
      </c>
      <c r="P326" s="2">
        <v>7728.0</v>
      </c>
      <c r="Q326" s="2">
        <v>2.0</v>
      </c>
      <c r="R326" s="2" t="s">
        <v>2139</v>
      </c>
      <c r="S326" s="2" t="s">
        <v>2127</v>
      </c>
      <c r="T326" s="2">
        <v>51.0</v>
      </c>
      <c r="U326" s="2" t="s">
        <v>2103</v>
      </c>
      <c r="V326" s="2">
        <v>26.0</v>
      </c>
      <c r="W326" s="2" t="s">
        <v>496</v>
      </c>
      <c r="X326" s="2" t="s">
        <v>2140</v>
      </c>
      <c r="Y326" s="2" t="s">
        <v>50</v>
      </c>
      <c r="Z326" s="2" t="s">
        <v>50</v>
      </c>
      <c r="AA326" s="2" t="s">
        <v>2129</v>
      </c>
      <c r="AB326" s="2" t="s">
        <v>2141</v>
      </c>
      <c r="AC326" s="2" t="s">
        <v>536</v>
      </c>
      <c r="AD326" s="2" t="s">
        <v>1991</v>
      </c>
      <c r="AE326" s="2" t="s">
        <v>1749</v>
      </c>
      <c r="AF326" s="2" t="s">
        <v>1750</v>
      </c>
      <c r="AG326" s="2" t="s">
        <v>1751</v>
      </c>
      <c r="AH326" s="2" t="s">
        <v>50</v>
      </c>
      <c r="AI326" s="2" t="s">
        <v>1752</v>
      </c>
      <c r="AJ326" s="2" t="s">
        <v>1753</v>
      </c>
      <c r="AK326" s="2" t="s">
        <v>911</v>
      </c>
      <c r="AL326" s="2" t="s">
        <v>50</v>
      </c>
      <c r="AM326" s="2" t="s">
        <v>382</v>
      </c>
    </row>
    <row r="327">
      <c r="A327" s="2" t="s">
        <v>2142</v>
      </c>
      <c r="B327" s="2" t="s">
        <v>2143</v>
      </c>
      <c r="C327" s="2" t="s">
        <v>50</v>
      </c>
      <c r="D327" s="2" t="s">
        <v>2144</v>
      </c>
      <c r="E327" s="7" t="s">
        <v>2845</v>
      </c>
      <c r="F327" s="8" t="str">
        <f>IFERROR(__xludf.DUMMYFUNCTION("REGEXEXTRACT(E327, ""(?:[0-9]{1,2}/){2}([0-9]{4})"")
"),"2011")</f>
        <v>2011</v>
      </c>
      <c r="G327" s="2">
        <v>174240.0</v>
      </c>
      <c r="H327" s="2">
        <v>79200.0</v>
      </c>
      <c r="I327" s="2" t="s">
        <v>491</v>
      </c>
      <c r="J327" s="2" t="s">
        <v>492</v>
      </c>
      <c r="K327" s="2" t="s">
        <v>2145</v>
      </c>
      <c r="L327" s="2" t="s">
        <v>375</v>
      </c>
      <c r="M327" s="2" t="s">
        <v>916</v>
      </c>
      <c r="N327" s="2" t="s">
        <v>2146</v>
      </c>
      <c r="O327" s="2" t="s">
        <v>2147</v>
      </c>
      <c r="P327" s="2">
        <v>7728.0</v>
      </c>
      <c r="Q327" s="2">
        <v>1.0</v>
      </c>
      <c r="R327" s="2" t="s">
        <v>378</v>
      </c>
      <c r="S327" s="2" t="s">
        <v>50</v>
      </c>
      <c r="T327" s="2">
        <v>48.0</v>
      </c>
      <c r="U327" s="2" t="s">
        <v>84</v>
      </c>
      <c r="V327" s="2">
        <v>0.0</v>
      </c>
      <c r="W327" s="2" t="s">
        <v>496</v>
      </c>
      <c r="X327" s="2" t="s">
        <v>2148</v>
      </c>
      <c r="Y327" s="2" t="s">
        <v>50</v>
      </c>
      <c r="Z327" s="2" t="s">
        <v>50</v>
      </c>
      <c r="AA327" s="2">
        <v>10220.0</v>
      </c>
      <c r="AB327" s="2" t="s">
        <v>50</v>
      </c>
      <c r="AC327" s="2" t="s">
        <v>1561</v>
      </c>
      <c r="AD327" s="2" t="s">
        <v>1991</v>
      </c>
      <c r="AE327" s="2" t="s">
        <v>498</v>
      </c>
      <c r="AF327" s="2" t="s">
        <v>499</v>
      </c>
      <c r="AG327" s="2" t="s">
        <v>500</v>
      </c>
      <c r="AH327" s="2" t="s">
        <v>501</v>
      </c>
      <c r="AI327" s="2">
        <v>77060.0</v>
      </c>
      <c r="AJ327" s="2" t="s">
        <v>502</v>
      </c>
      <c r="AK327" s="2" t="s">
        <v>2143</v>
      </c>
      <c r="AL327" s="2" t="s">
        <v>50</v>
      </c>
      <c r="AM327" s="2" t="s">
        <v>504</v>
      </c>
    </row>
    <row r="328">
      <c r="A328" s="2" t="s">
        <v>2149</v>
      </c>
      <c r="B328" s="2" t="s">
        <v>125</v>
      </c>
      <c r="C328" s="2" t="s">
        <v>40</v>
      </c>
      <c r="D328" s="2" t="s">
        <v>76</v>
      </c>
      <c r="E328" s="7" t="s">
        <v>2846</v>
      </c>
      <c r="F328" s="8" t="str">
        <f>IFERROR(__xludf.DUMMYFUNCTION("REGEXEXTRACT(E328, ""(?:[0-9]{1,2}/){2}([0-9]{4})"")
"),"2011")</f>
        <v>2011</v>
      </c>
      <c r="G328" s="2">
        <v>87169.0</v>
      </c>
      <c r="H328" s="2">
        <v>39622.0</v>
      </c>
      <c r="I328" s="2" t="s">
        <v>190</v>
      </c>
      <c r="J328" s="2" t="s">
        <v>66</v>
      </c>
      <c r="K328" s="2" t="s">
        <v>2150</v>
      </c>
      <c r="L328" s="2" t="s">
        <v>192</v>
      </c>
      <c r="M328" s="2" t="s">
        <v>2151</v>
      </c>
      <c r="N328" s="2" t="s">
        <v>2152</v>
      </c>
      <c r="O328" s="2" t="s">
        <v>2153</v>
      </c>
      <c r="P328" s="2">
        <v>70563.0</v>
      </c>
      <c r="Q328" s="2">
        <v>2.0</v>
      </c>
      <c r="R328" s="2" t="s">
        <v>2154</v>
      </c>
      <c r="S328" s="2" t="s">
        <v>50</v>
      </c>
      <c r="T328" s="2">
        <v>36.0</v>
      </c>
      <c r="U328" s="2" t="s">
        <v>2155</v>
      </c>
      <c r="V328" s="2">
        <v>0.0</v>
      </c>
      <c r="W328" s="2" t="s">
        <v>50</v>
      </c>
      <c r="X328" s="2" t="s">
        <v>2156</v>
      </c>
      <c r="Y328" s="2" t="s">
        <v>50</v>
      </c>
      <c r="Z328" s="2" t="s">
        <v>50</v>
      </c>
      <c r="AA328" s="2">
        <v>107.0</v>
      </c>
      <c r="AB328" s="2" t="s">
        <v>2157</v>
      </c>
      <c r="AC328" s="2" t="s">
        <v>2158</v>
      </c>
      <c r="AD328" s="2" t="s">
        <v>1991</v>
      </c>
      <c r="AE328" s="2" t="s">
        <v>2159</v>
      </c>
      <c r="AF328" s="2" t="s">
        <v>2160</v>
      </c>
      <c r="AG328" s="2" t="s">
        <v>2161</v>
      </c>
      <c r="AH328" s="2" t="s">
        <v>2162</v>
      </c>
      <c r="AI328" s="2">
        <v>33166.0</v>
      </c>
      <c r="AJ328" s="2" t="s">
        <v>2163</v>
      </c>
      <c r="AK328" s="2" t="s">
        <v>125</v>
      </c>
      <c r="AL328" s="2" t="s">
        <v>50</v>
      </c>
      <c r="AM328" s="2" t="s">
        <v>382</v>
      </c>
    </row>
    <row r="329">
      <c r="A329" s="2" t="s">
        <v>2164</v>
      </c>
      <c r="B329" s="2" t="s">
        <v>40</v>
      </c>
      <c r="C329" s="2" t="s">
        <v>40</v>
      </c>
      <c r="D329" s="2" t="s">
        <v>452</v>
      </c>
      <c r="E329" s="7" t="s">
        <v>2847</v>
      </c>
      <c r="F329" s="8" t="str">
        <f>IFERROR(__xludf.DUMMYFUNCTION("REGEXEXTRACT(E329, ""(?:[0-9]{1,2}/){2}([0-9]{4})"")
"),"2011")</f>
        <v>2011</v>
      </c>
      <c r="G329" s="2">
        <v>63105.0</v>
      </c>
      <c r="H329" s="2">
        <v>28684.0</v>
      </c>
      <c r="I329" s="2" t="s">
        <v>207</v>
      </c>
      <c r="J329" s="2" t="s">
        <v>913</v>
      </c>
      <c r="K329" s="2" t="s">
        <v>2165</v>
      </c>
      <c r="L329" s="2" t="s">
        <v>209</v>
      </c>
      <c r="M329" s="2" t="s">
        <v>2166</v>
      </c>
      <c r="N329" s="2" t="s">
        <v>2167</v>
      </c>
      <c r="O329" s="2" t="s">
        <v>1374</v>
      </c>
      <c r="P329" s="2">
        <v>7728.0</v>
      </c>
      <c r="Q329" s="2">
        <v>1.0</v>
      </c>
      <c r="R329" s="2" t="s">
        <v>378</v>
      </c>
      <c r="S329" s="2" t="s">
        <v>50</v>
      </c>
      <c r="T329" s="2">
        <v>9.0</v>
      </c>
      <c r="U329" s="2" t="s">
        <v>84</v>
      </c>
      <c r="V329" s="2">
        <v>0.0</v>
      </c>
      <c r="W329" s="2" t="s">
        <v>50</v>
      </c>
      <c r="X329" s="2" t="s">
        <v>2168</v>
      </c>
      <c r="Y329" s="2" t="s">
        <v>50</v>
      </c>
      <c r="Z329" s="2" t="s">
        <v>50</v>
      </c>
      <c r="AA329" s="2" t="s">
        <v>2169</v>
      </c>
      <c r="AB329" s="2" t="s">
        <v>50</v>
      </c>
      <c r="AC329" s="2" t="s">
        <v>57</v>
      </c>
      <c r="AD329" s="2" t="s">
        <v>1991</v>
      </c>
      <c r="AE329" s="2" t="s">
        <v>1220</v>
      </c>
      <c r="AF329" s="2" t="s">
        <v>1221</v>
      </c>
      <c r="AG329" s="2" t="s">
        <v>1222</v>
      </c>
      <c r="AH329" s="2" t="s">
        <v>50</v>
      </c>
      <c r="AI329" s="2">
        <v>2100.0</v>
      </c>
      <c r="AJ329" s="2" t="s">
        <v>1223</v>
      </c>
      <c r="AK329" s="2" t="s">
        <v>40</v>
      </c>
      <c r="AL329" s="2" t="s">
        <v>50</v>
      </c>
      <c r="AM329" s="2" t="s">
        <v>1224</v>
      </c>
    </row>
    <row r="330">
      <c r="A330" s="2" t="s">
        <v>2170</v>
      </c>
      <c r="B330" s="2" t="s">
        <v>125</v>
      </c>
      <c r="C330" s="2" t="s">
        <v>40</v>
      </c>
      <c r="D330" s="2" t="s">
        <v>76</v>
      </c>
      <c r="E330" s="7" t="s">
        <v>2848</v>
      </c>
      <c r="F330" s="8" t="str">
        <f>IFERROR(__xludf.DUMMYFUNCTION("REGEXEXTRACT(E330, ""(?:[0-9]{1,2}/){2}([0-9]{4})"")
"),"2011")</f>
        <v>2011</v>
      </c>
      <c r="G330" s="2">
        <v>33187.0</v>
      </c>
      <c r="H330" s="2">
        <v>15085.0</v>
      </c>
      <c r="I330" s="2" t="s">
        <v>2171</v>
      </c>
      <c r="J330" s="2" t="s">
        <v>2172</v>
      </c>
      <c r="K330" s="2" t="s">
        <v>2173</v>
      </c>
      <c r="L330" s="2" t="s">
        <v>2174</v>
      </c>
      <c r="M330" s="2" t="s">
        <v>2175</v>
      </c>
      <c r="N330" s="2" t="s">
        <v>2152</v>
      </c>
      <c r="O330" s="2" t="s">
        <v>2153</v>
      </c>
      <c r="P330" s="2">
        <v>70563.0</v>
      </c>
      <c r="Q330" s="2">
        <v>1.0</v>
      </c>
      <c r="R330" s="2" t="s">
        <v>2176</v>
      </c>
      <c r="S330" s="2" t="s">
        <v>50</v>
      </c>
      <c r="T330" s="2">
        <v>18.0</v>
      </c>
      <c r="U330" s="2" t="s">
        <v>2155</v>
      </c>
      <c r="V330" s="2">
        <v>0.0</v>
      </c>
      <c r="W330" s="2" t="s">
        <v>50</v>
      </c>
      <c r="X330" s="2" t="s">
        <v>2177</v>
      </c>
      <c r="Y330" s="2" t="s">
        <v>50</v>
      </c>
      <c r="Z330" s="2" t="s">
        <v>50</v>
      </c>
      <c r="AA330" s="2">
        <v>91.0</v>
      </c>
      <c r="AB330" s="2" t="s">
        <v>2178</v>
      </c>
      <c r="AC330" s="2" t="s">
        <v>1561</v>
      </c>
      <c r="AD330" s="2" t="s">
        <v>1991</v>
      </c>
      <c r="AE330" s="2" t="s">
        <v>2159</v>
      </c>
      <c r="AF330" s="2" t="s">
        <v>2160</v>
      </c>
      <c r="AG330" s="2" t="s">
        <v>2161</v>
      </c>
      <c r="AH330" s="2" t="s">
        <v>2162</v>
      </c>
      <c r="AI330" s="2">
        <v>33166.0</v>
      </c>
      <c r="AJ330" s="2" t="s">
        <v>2163</v>
      </c>
      <c r="AK330" s="2" t="s">
        <v>125</v>
      </c>
      <c r="AL330" s="2" t="s">
        <v>50</v>
      </c>
      <c r="AM330" s="2" t="s">
        <v>1562</v>
      </c>
    </row>
    <row r="331">
      <c r="A331" s="2" t="s">
        <v>2164</v>
      </c>
      <c r="B331" s="2" t="s">
        <v>40</v>
      </c>
      <c r="C331" s="2" t="s">
        <v>40</v>
      </c>
      <c r="D331" s="2" t="s">
        <v>452</v>
      </c>
      <c r="E331" s="7" t="s">
        <v>2849</v>
      </c>
      <c r="F331" s="8" t="str">
        <f>IFERROR(__xludf.DUMMYFUNCTION("REGEXEXTRACT(E331, ""(?:[0-9]{1,2}/){2}([0-9]{4})"")
"),"2011")</f>
        <v>2011</v>
      </c>
      <c r="G331" s="2">
        <v>266774.0</v>
      </c>
      <c r="H331" s="2">
        <v>121261.0</v>
      </c>
      <c r="I331" s="2" t="s">
        <v>207</v>
      </c>
      <c r="J331" s="2" t="s">
        <v>913</v>
      </c>
      <c r="K331" s="2" t="s">
        <v>2179</v>
      </c>
      <c r="L331" s="2" t="s">
        <v>209</v>
      </c>
      <c r="M331" s="2" t="s">
        <v>2180</v>
      </c>
      <c r="N331" s="2" t="s">
        <v>1373</v>
      </c>
      <c r="O331" s="2" t="s">
        <v>1374</v>
      </c>
      <c r="P331" s="2">
        <v>7728.0</v>
      </c>
      <c r="Q331" s="2">
        <v>1.0</v>
      </c>
      <c r="R331" s="2" t="s">
        <v>378</v>
      </c>
      <c r="S331" s="2" t="s">
        <v>50</v>
      </c>
      <c r="T331" s="2">
        <v>37.0</v>
      </c>
      <c r="U331" s="2" t="s">
        <v>84</v>
      </c>
      <c r="V331" s="2">
        <v>0.0</v>
      </c>
      <c r="W331" s="2" t="s">
        <v>50</v>
      </c>
      <c r="X331" s="2" t="s">
        <v>2181</v>
      </c>
      <c r="Y331" s="2" t="s">
        <v>50</v>
      </c>
      <c r="Z331" s="2" t="s">
        <v>50</v>
      </c>
      <c r="AA331" s="2" t="s">
        <v>2182</v>
      </c>
      <c r="AB331" s="2" t="s">
        <v>50</v>
      </c>
      <c r="AC331" s="2" t="s">
        <v>110</v>
      </c>
      <c r="AD331" s="2" t="s">
        <v>1991</v>
      </c>
      <c r="AE331" s="2" t="s">
        <v>1220</v>
      </c>
      <c r="AF331" s="2" t="s">
        <v>1221</v>
      </c>
      <c r="AG331" s="2" t="s">
        <v>1222</v>
      </c>
      <c r="AH331" s="2" t="s">
        <v>50</v>
      </c>
      <c r="AI331" s="2">
        <v>2100.0</v>
      </c>
      <c r="AJ331" s="2" t="s">
        <v>1223</v>
      </c>
      <c r="AK331" s="2" t="s">
        <v>2183</v>
      </c>
      <c r="AL331" s="2" t="s">
        <v>50</v>
      </c>
      <c r="AM331" s="2" t="s">
        <v>1224</v>
      </c>
    </row>
    <row r="332">
      <c r="A332" s="2" t="s">
        <v>2184</v>
      </c>
      <c r="B332" s="2" t="s">
        <v>1953</v>
      </c>
      <c r="C332" s="2" t="s">
        <v>50</v>
      </c>
      <c r="D332" s="2" t="s">
        <v>294</v>
      </c>
      <c r="E332" s="7" t="s">
        <v>2850</v>
      </c>
      <c r="F332" s="8" t="str">
        <f>IFERROR(__xludf.DUMMYFUNCTION("REGEXEXTRACT(E332, ""(?:[0-9]{1,2}/){2}([0-9]{4})"")
"),"2011")</f>
        <v>2011</v>
      </c>
      <c r="G332" s="2">
        <v>101112.0</v>
      </c>
      <c r="H332" s="2">
        <v>45960.0</v>
      </c>
      <c r="I332" s="2" t="s">
        <v>491</v>
      </c>
      <c r="J332" s="2" t="s">
        <v>2185</v>
      </c>
      <c r="K332" s="2" t="s">
        <v>2186</v>
      </c>
      <c r="L332" s="2" t="s">
        <v>375</v>
      </c>
      <c r="M332" s="2" t="s">
        <v>2187</v>
      </c>
      <c r="N332" s="2" t="s">
        <v>1954</v>
      </c>
      <c r="O332" s="2" t="s">
        <v>1950</v>
      </c>
      <c r="P332" s="2">
        <v>7728.0</v>
      </c>
      <c r="Q332" s="2">
        <v>1.0</v>
      </c>
      <c r="R332" s="2" t="s">
        <v>378</v>
      </c>
      <c r="S332" s="2" t="s">
        <v>50</v>
      </c>
      <c r="T332" s="2">
        <v>33.0</v>
      </c>
      <c r="U332" s="2" t="s">
        <v>84</v>
      </c>
      <c r="V332" s="2">
        <v>0.0</v>
      </c>
      <c r="W332" s="2" t="s">
        <v>50</v>
      </c>
      <c r="X332" s="2" t="s">
        <v>2188</v>
      </c>
      <c r="Y332" s="2" t="s">
        <v>50</v>
      </c>
      <c r="Z332" s="2" t="s">
        <v>50</v>
      </c>
      <c r="AA332" s="2">
        <v>33.0</v>
      </c>
      <c r="AB332" s="2" t="s">
        <v>50</v>
      </c>
      <c r="AC332" s="2" t="s">
        <v>380</v>
      </c>
      <c r="AD332" s="2" t="s">
        <v>1991</v>
      </c>
      <c r="AE332" s="2" t="s">
        <v>1432</v>
      </c>
      <c r="AF332" s="2" t="s">
        <v>1433</v>
      </c>
      <c r="AG332" s="2" t="s">
        <v>1434</v>
      </c>
      <c r="AH332" s="2" t="s">
        <v>50</v>
      </c>
      <c r="AI332" s="2">
        <v>97231.0</v>
      </c>
      <c r="AJ332" s="2" t="s">
        <v>1435</v>
      </c>
      <c r="AK332" s="2" t="s">
        <v>1953</v>
      </c>
      <c r="AL332" s="2" t="s">
        <v>50</v>
      </c>
      <c r="AM332" s="2" t="s">
        <v>382</v>
      </c>
    </row>
    <row r="333">
      <c r="A333" s="2" t="s">
        <v>2189</v>
      </c>
      <c r="B333" s="2" t="s">
        <v>1953</v>
      </c>
      <c r="C333" s="2" t="s">
        <v>50</v>
      </c>
      <c r="D333" s="2" t="s">
        <v>294</v>
      </c>
      <c r="E333" s="7" t="s">
        <v>2850</v>
      </c>
      <c r="F333" s="8" t="str">
        <f>IFERROR(__xludf.DUMMYFUNCTION("REGEXEXTRACT(E333, ""(?:[0-9]{1,2}/){2}([0-9]{4})"")
"),"2011")</f>
        <v>2011</v>
      </c>
      <c r="G333" s="2">
        <v>137060.0</v>
      </c>
      <c r="H333" s="2">
        <v>62300.0</v>
      </c>
      <c r="I333" s="2" t="s">
        <v>491</v>
      </c>
      <c r="J333" s="2" t="s">
        <v>2185</v>
      </c>
      <c r="K333" s="2" t="s">
        <v>2186</v>
      </c>
      <c r="L333" s="2" t="s">
        <v>375</v>
      </c>
      <c r="M333" s="2" t="s">
        <v>2190</v>
      </c>
      <c r="N333" s="2" t="s">
        <v>1954</v>
      </c>
      <c r="O333" s="2" t="s">
        <v>1950</v>
      </c>
      <c r="P333" s="2">
        <v>7728.0</v>
      </c>
      <c r="Q333" s="2">
        <v>1.0</v>
      </c>
      <c r="R333" s="2" t="s">
        <v>378</v>
      </c>
      <c r="S333" s="2" t="s">
        <v>50</v>
      </c>
      <c r="T333" s="2">
        <v>43.0</v>
      </c>
      <c r="U333" s="2" t="s">
        <v>84</v>
      </c>
      <c r="V333" s="2">
        <v>0.0</v>
      </c>
      <c r="W333" s="2" t="s">
        <v>50</v>
      </c>
      <c r="X333" s="2" t="s">
        <v>2191</v>
      </c>
      <c r="Y333" s="2" t="s">
        <v>50</v>
      </c>
      <c r="Z333" s="2" t="s">
        <v>50</v>
      </c>
      <c r="AA333" s="2">
        <v>33.0</v>
      </c>
      <c r="AB333" s="2" t="s">
        <v>50</v>
      </c>
      <c r="AC333" s="2" t="s">
        <v>380</v>
      </c>
      <c r="AD333" s="2" t="s">
        <v>1991</v>
      </c>
      <c r="AE333" s="2" t="s">
        <v>1432</v>
      </c>
      <c r="AF333" s="2" t="s">
        <v>1433</v>
      </c>
      <c r="AG333" s="2" t="s">
        <v>1434</v>
      </c>
      <c r="AH333" s="2" t="s">
        <v>50</v>
      </c>
      <c r="AI333" s="2">
        <v>97231.0</v>
      </c>
      <c r="AJ333" s="2" t="s">
        <v>1435</v>
      </c>
      <c r="AK333" s="2" t="s">
        <v>1953</v>
      </c>
      <c r="AL333" s="2" t="s">
        <v>50</v>
      </c>
      <c r="AM333" s="2" t="s">
        <v>382</v>
      </c>
    </row>
    <row r="334">
      <c r="A334" s="2" t="s">
        <v>2192</v>
      </c>
      <c r="B334" s="2" t="s">
        <v>1953</v>
      </c>
      <c r="C334" s="2" t="s">
        <v>50</v>
      </c>
      <c r="D334" s="2" t="s">
        <v>294</v>
      </c>
      <c r="E334" s="7" t="s">
        <v>2850</v>
      </c>
      <c r="F334" s="8" t="str">
        <f>IFERROR(__xludf.DUMMYFUNCTION("REGEXEXTRACT(E334, ""(?:[0-9]{1,2}/){2}([0-9]{4})"")
"),"2011")</f>
        <v>2011</v>
      </c>
      <c r="G334" s="2">
        <v>171182.0</v>
      </c>
      <c r="H334" s="2">
        <v>77810.0</v>
      </c>
      <c r="I334" s="2" t="s">
        <v>491</v>
      </c>
      <c r="J334" s="2" t="s">
        <v>2185</v>
      </c>
      <c r="K334" s="2" t="s">
        <v>2186</v>
      </c>
      <c r="L334" s="2" t="s">
        <v>375</v>
      </c>
      <c r="M334" s="2" t="s">
        <v>2193</v>
      </c>
      <c r="N334" s="2" t="s">
        <v>1954</v>
      </c>
      <c r="O334" s="2" t="s">
        <v>1950</v>
      </c>
      <c r="P334" s="2">
        <v>7728.0</v>
      </c>
      <c r="Q334" s="2">
        <v>1.0</v>
      </c>
      <c r="R334" s="2" t="s">
        <v>378</v>
      </c>
      <c r="S334" s="2" t="s">
        <v>50</v>
      </c>
      <c r="T334" s="2">
        <v>67.0</v>
      </c>
      <c r="U334" s="2" t="s">
        <v>84</v>
      </c>
      <c r="V334" s="2">
        <v>0.0</v>
      </c>
      <c r="W334" s="2" t="s">
        <v>50</v>
      </c>
      <c r="X334" s="2" t="s">
        <v>2194</v>
      </c>
      <c r="Y334" s="2" t="s">
        <v>50</v>
      </c>
      <c r="Z334" s="2" t="s">
        <v>50</v>
      </c>
      <c r="AA334" s="2">
        <v>33.0</v>
      </c>
      <c r="AB334" s="2" t="s">
        <v>50</v>
      </c>
      <c r="AC334" s="2" t="s">
        <v>380</v>
      </c>
      <c r="AD334" s="2" t="s">
        <v>1991</v>
      </c>
      <c r="AE334" s="2" t="s">
        <v>1432</v>
      </c>
      <c r="AF334" s="2" t="s">
        <v>1433</v>
      </c>
      <c r="AG334" s="2" t="s">
        <v>1434</v>
      </c>
      <c r="AH334" s="2" t="s">
        <v>50</v>
      </c>
      <c r="AI334" s="2">
        <v>97231.0</v>
      </c>
      <c r="AJ334" s="2" t="s">
        <v>1435</v>
      </c>
      <c r="AK334" s="2" t="s">
        <v>1953</v>
      </c>
      <c r="AL334" s="2" t="s">
        <v>50</v>
      </c>
      <c r="AM334" s="2" t="s">
        <v>382</v>
      </c>
    </row>
    <row r="335">
      <c r="A335" s="2" t="s">
        <v>2195</v>
      </c>
      <c r="B335" s="2" t="s">
        <v>1953</v>
      </c>
      <c r="C335" s="2" t="s">
        <v>50</v>
      </c>
      <c r="D335" s="2" t="s">
        <v>294</v>
      </c>
      <c r="E335" s="7" t="s">
        <v>2850</v>
      </c>
      <c r="F335" s="8" t="str">
        <f>IFERROR(__xludf.DUMMYFUNCTION("REGEXEXTRACT(E335, ""(?:[0-9]{1,2}/){2}([0-9]{4})"")
"),"2011")</f>
        <v>2011</v>
      </c>
      <c r="G335" s="2">
        <v>16588.0</v>
      </c>
      <c r="H335" s="2">
        <v>7540.0</v>
      </c>
      <c r="I335" s="2" t="s">
        <v>491</v>
      </c>
      <c r="J335" s="2" t="s">
        <v>2185</v>
      </c>
      <c r="K335" s="2" t="s">
        <v>2186</v>
      </c>
      <c r="L335" s="2" t="s">
        <v>375</v>
      </c>
      <c r="M335" s="2" t="s">
        <v>2196</v>
      </c>
      <c r="N335" s="2" t="s">
        <v>1954</v>
      </c>
      <c r="O335" s="2" t="s">
        <v>1950</v>
      </c>
      <c r="P335" s="2">
        <v>7728.0</v>
      </c>
      <c r="Q335" s="2">
        <v>1.0</v>
      </c>
      <c r="R335" s="2" t="s">
        <v>378</v>
      </c>
      <c r="S335" s="2" t="s">
        <v>50</v>
      </c>
      <c r="T335" s="2">
        <v>4.0</v>
      </c>
      <c r="U335" s="2" t="s">
        <v>84</v>
      </c>
      <c r="V335" s="2">
        <v>0.0</v>
      </c>
      <c r="W335" s="2" t="s">
        <v>50</v>
      </c>
      <c r="X335" s="2" t="s">
        <v>2197</v>
      </c>
      <c r="Y335" s="2" t="s">
        <v>50</v>
      </c>
      <c r="Z335" s="2" t="s">
        <v>50</v>
      </c>
      <c r="AA335" s="2">
        <v>33.0</v>
      </c>
      <c r="AB335" s="2" t="s">
        <v>50</v>
      </c>
      <c r="AC335" s="2" t="s">
        <v>380</v>
      </c>
      <c r="AD335" s="2" t="s">
        <v>1991</v>
      </c>
      <c r="AE335" s="2" t="s">
        <v>1432</v>
      </c>
      <c r="AF335" s="2" t="s">
        <v>1433</v>
      </c>
      <c r="AG335" s="2" t="s">
        <v>1434</v>
      </c>
      <c r="AH335" s="2" t="s">
        <v>50</v>
      </c>
      <c r="AI335" s="2">
        <v>97231.0</v>
      </c>
      <c r="AJ335" s="2" t="s">
        <v>1435</v>
      </c>
      <c r="AK335" s="2" t="s">
        <v>1953</v>
      </c>
      <c r="AL335" s="2" t="s">
        <v>50</v>
      </c>
      <c r="AM335" s="2" t="s">
        <v>382</v>
      </c>
    </row>
    <row r="336">
      <c r="A336" s="2" t="s">
        <v>2198</v>
      </c>
      <c r="B336" s="2" t="s">
        <v>1953</v>
      </c>
      <c r="C336" s="2" t="s">
        <v>50</v>
      </c>
      <c r="D336" s="2" t="s">
        <v>294</v>
      </c>
      <c r="E336" s="7" t="s">
        <v>2850</v>
      </c>
      <c r="F336" s="8" t="str">
        <f>IFERROR(__xludf.DUMMYFUNCTION("REGEXEXTRACT(E336, ""(?:[0-9]{1,2}/){2}([0-9]{4})"")
"),"2011")</f>
        <v>2011</v>
      </c>
      <c r="G336" s="2">
        <v>28798.0</v>
      </c>
      <c r="H336" s="2">
        <v>13090.0</v>
      </c>
      <c r="I336" s="2" t="s">
        <v>491</v>
      </c>
      <c r="J336" s="2" t="s">
        <v>2185</v>
      </c>
      <c r="K336" s="2" t="s">
        <v>2186</v>
      </c>
      <c r="L336" s="2" t="s">
        <v>375</v>
      </c>
      <c r="M336" s="2" t="s">
        <v>2199</v>
      </c>
      <c r="N336" s="2" t="s">
        <v>1954</v>
      </c>
      <c r="O336" s="2" t="s">
        <v>1950</v>
      </c>
      <c r="P336" s="2">
        <v>7728.0</v>
      </c>
      <c r="Q336" s="2">
        <v>1.0</v>
      </c>
      <c r="R336" s="2" t="s">
        <v>378</v>
      </c>
      <c r="S336" s="2" t="s">
        <v>50</v>
      </c>
      <c r="T336" s="2">
        <v>15.0</v>
      </c>
      <c r="U336" s="2" t="s">
        <v>2200</v>
      </c>
      <c r="V336" s="2">
        <v>0.0</v>
      </c>
      <c r="W336" s="2" t="s">
        <v>50</v>
      </c>
      <c r="X336" s="2" t="s">
        <v>2201</v>
      </c>
      <c r="Y336" s="2" t="s">
        <v>50</v>
      </c>
      <c r="Z336" s="2" t="s">
        <v>50</v>
      </c>
      <c r="AA336" s="2">
        <v>33.0</v>
      </c>
      <c r="AB336" s="2" t="s">
        <v>50</v>
      </c>
      <c r="AC336" s="2" t="s">
        <v>380</v>
      </c>
      <c r="AD336" s="2" t="s">
        <v>1991</v>
      </c>
      <c r="AE336" s="2" t="s">
        <v>1432</v>
      </c>
      <c r="AF336" s="2" t="s">
        <v>1433</v>
      </c>
      <c r="AG336" s="2" t="s">
        <v>1434</v>
      </c>
      <c r="AH336" s="2" t="s">
        <v>50</v>
      </c>
      <c r="AI336" s="2">
        <v>97231.0</v>
      </c>
      <c r="AJ336" s="2" t="s">
        <v>1435</v>
      </c>
      <c r="AK336" s="2" t="s">
        <v>1953</v>
      </c>
      <c r="AL336" s="2" t="s">
        <v>50</v>
      </c>
      <c r="AM336" s="2" t="s">
        <v>382</v>
      </c>
    </row>
    <row r="337">
      <c r="A337" s="2" t="s">
        <v>2202</v>
      </c>
      <c r="B337" s="2" t="s">
        <v>1953</v>
      </c>
      <c r="C337" s="2" t="s">
        <v>50</v>
      </c>
      <c r="D337" s="2" t="s">
        <v>294</v>
      </c>
      <c r="E337" s="7" t="s">
        <v>2850</v>
      </c>
      <c r="F337" s="8" t="str">
        <f>IFERROR(__xludf.DUMMYFUNCTION("REGEXEXTRACT(E337, ""(?:[0-9]{1,2}/){2}([0-9]{4})"")
"),"2011")</f>
        <v>2011</v>
      </c>
      <c r="G337" s="2">
        <v>28776.0</v>
      </c>
      <c r="H337" s="2">
        <v>13080.0</v>
      </c>
      <c r="I337" s="2" t="s">
        <v>491</v>
      </c>
      <c r="J337" s="2" t="s">
        <v>2185</v>
      </c>
      <c r="K337" s="2" t="s">
        <v>2186</v>
      </c>
      <c r="L337" s="2" t="s">
        <v>375</v>
      </c>
      <c r="M337" s="2" t="s">
        <v>2203</v>
      </c>
      <c r="N337" s="2" t="s">
        <v>1954</v>
      </c>
      <c r="O337" s="2" t="s">
        <v>1950</v>
      </c>
      <c r="P337" s="2">
        <v>7728.0</v>
      </c>
      <c r="Q337" s="2">
        <v>1.0</v>
      </c>
      <c r="R337" s="2" t="s">
        <v>378</v>
      </c>
      <c r="S337" s="2" t="s">
        <v>50</v>
      </c>
      <c r="T337" s="2">
        <v>33.0</v>
      </c>
      <c r="U337" s="2" t="s">
        <v>84</v>
      </c>
      <c r="V337" s="2">
        <v>0.0</v>
      </c>
      <c r="W337" s="2" t="s">
        <v>50</v>
      </c>
      <c r="X337" s="2" t="s">
        <v>2204</v>
      </c>
      <c r="Y337" s="2" t="s">
        <v>50</v>
      </c>
      <c r="Z337" s="2" t="s">
        <v>50</v>
      </c>
      <c r="AA337" s="2">
        <v>33.0</v>
      </c>
      <c r="AB337" s="2" t="s">
        <v>50</v>
      </c>
      <c r="AC337" s="2" t="s">
        <v>380</v>
      </c>
      <c r="AD337" s="2" t="s">
        <v>1991</v>
      </c>
      <c r="AE337" s="2" t="s">
        <v>1432</v>
      </c>
      <c r="AF337" s="2" t="s">
        <v>1433</v>
      </c>
      <c r="AG337" s="2" t="s">
        <v>1434</v>
      </c>
      <c r="AH337" s="2" t="s">
        <v>50</v>
      </c>
      <c r="AI337" s="2">
        <v>97231.0</v>
      </c>
      <c r="AJ337" s="2" t="s">
        <v>1435</v>
      </c>
      <c r="AK337" s="2" t="s">
        <v>1953</v>
      </c>
      <c r="AL337" s="2" t="s">
        <v>50</v>
      </c>
      <c r="AM337" s="2" t="s">
        <v>382</v>
      </c>
    </row>
    <row r="338">
      <c r="A338" s="2" t="s">
        <v>2205</v>
      </c>
      <c r="B338" s="2" t="s">
        <v>1953</v>
      </c>
      <c r="C338" s="2" t="s">
        <v>50</v>
      </c>
      <c r="D338" s="2" t="s">
        <v>294</v>
      </c>
      <c r="E338" s="7" t="s">
        <v>2850</v>
      </c>
      <c r="F338" s="8" t="str">
        <f>IFERROR(__xludf.DUMMYFUNCTION("REGEXEXTRACT(E338, ""(?:[0-9]{1,2}/){2}([0-9]{4})"")
"),"2011")</f>
        <v>2011</v>
      </c>
      <c r="G338" s="2">
        <v>18700.0</v>
      </c>
      <c r="H338" s="2">
        <v>8500.0</v>
      </c>
      <c r="I338" s="2" t="s">
        <v>491</v>
      </c>
      <c r="J338" s="2" t="s">
        <v>2185</v>
      </c>
      <c r="K338" s="2" t="s">
        <v>2186</v>
      </c>
      <c r="L338" s="2" t="s">
        <v>375</v>
      </c>
      <c r="M338" s="2" t="s">
        <v>2206</v>
      </c>
      <c r="N338" s="2" t="s">
        <v>1954</v>
      </c>
      <c r="O338" s="2" t="s">
        <v>1950</v>
      </c>
      <c r="P338" s="2">
        <v>7728.0</v>
      </c>
      <c r="Q338" s="2">
        <v>1.0</v>
      </c>
      <c r="R338" s="2" t="s">
        <v>378</v>
      </c>
      <c r="S338" s="2" t="s">
        <v>50</v>
      </c>
      <c r="T338" s="2">
        <v>10.0</v>
      </c>
      <c r="U338" s="2" t="s">
        <v>84</v>
      </c>
      <c r="V338" s="2">
        <v>0.0</v>
      </c>
      <c r="W338" s="2" t="s">
        <v>50</v>
      </c>
      <c r="X338" s="2" t="s">
        <v>2207</v>
      </c>
      <c r="Y338" s="2" t="s">
        <v>50</v>
      </c>
      <c r="Z338" s="2" t="s">
        <v>50</v>
      </c>
      <c r="AA338" s="2">
        <v>33.0</v>
      </c>
      <c r="AB338" s="2" t="s">
        <v>50</v>
      </c>
      <c r="AC338" s="2" t="s">
        <v>380</v>
      </c>
      <c r="AD338" s="2" t="s">
        <v>1991</v>
      </c>
      <c r="AE338" s="2" t="s">
        <v>1432</v>
      </c>
      <c r="AF338" s="2" t="s">
        <v>1433</v>
      </c>
      <c r="AG338" s="2" t="s">
        <v>1434</v>
      </c>
      <c r="AH338" s="2" t="s">
        <v>50</v>
      </c>
      <c r="AI338" s="2">
        <v>97231.0</v>
      </c>
      <c r="AJ338" s="2" t="s">
        <v>1435</v>
      </c>
      <c r="AK338" s="2" t="s">
        <v>1953</v>
      </c>
      <c r="AL338" s="2" t="s">
        <v>50</v>
      </c>
      <c r="AM338" s="2" t="s">
        <v>382</v>
      </c>
    </row>
    <row r="339">
      <c r="A339" s="2" t="s">
        <v>2208</v>
      </c>
      <c r="B339" s="2" t="s">
        <v>1953</v>
      </c>
      <c r="C339" s="2" t="s">
        <v>50</v>
      </c>
      <c r="D339" s="2" t="s">
        <v>294</v>
      </c>
      <c r="E339" s="7" t="s">
        <v>2850</v>
      </c>
      <c r="F339" s="8" t="str">
        <f>IFERROR(__xludf.DUMMYFUNCTION("REGEXEXTRACT(E339, ""(?:[0-9]{1,2}/){2}([0-9]{4})"")
"),"2011")</f>
        <v>2011</v>
      </c>
      <c r="G339" s="2">
        <v>40304.0</v>
      </c>
      <c r="H339" s="2">
        <v>18320.0</v>
      </c>
      <c r="I339" s="2" t="s">
        <v>491</v>
      </c>
      <c r="J339" s="2" t="s">
        <v>2185</v>
      </c>
      <c r="K339" s="2" t="s">
        <v>2186</v>
      </c>
      <c r="L339" s="2" t="s">
        <v>375</v>
      </c>
      <c r="M339" s="2" t="s">
        <v>2209</v>
      </c>
      <c r="N339" s="2" t="s">
        <v>1954</v>
      </c>
      <c r="O339" s="2" t="s">
        <v>1950</v>
      </c>
      <c r="P339" s="2">
        <v>7728.0</v>
      </c>
      <c r="Q339" s="2">
        <v>1.0</v>
      </c>
      <c r="R339" s="2" t="s">
        <v>378</v>
      </c>
      <c r="S339" s="2" t="s">
        <v>50</v>
      </c>
      <c r="T339" s="2">
        <v>20.0</v>
      </c>
      <c r="U339" s="2" t="s">
        <v>2200</v>
      </c>
      <c r="V339" s="2">
        <v>0.0</v>
      </c>
      <c r="W339" s="2" t="s">
        <v>50</v>
      </c>
      <c r="X339" s="2" t="s">
        <v>2210</v>
      </c>
      <c r="Y339" s="2" t="s">
        <v>50</v>
      </c>
      <c r="Z339" s="2" t="s">
        <v>50</v>
      </c>
      <c r="AA339" s="2">
        <v>33.0</v>
      </c>
      <c r="AB339" s="2" t="s">
        <v>50</v>
      </c>
      <c r="AC339" s="2" t="s">
        <v>380</v>
      </c>
      <c r="AD339" s="2" t="s">
        <v>1991</v>
      </c>
      <c r="AE339" s="2" t="s">
        <v>1432</v>
      </c>
      <c r="AF339" s="2" t="s">
        <v>1433</v>
      </c>
      <c r="AG339" s="2" t="s">
        <v>1434</v>
      </c>
      <c r="AH339" s="2" t="s">
        <v>50</v>
      </c>
      <c r="AI339" s="2">
        <v>97231.0</v>
      </c>
      <c r="AJ339" s="2" t="s">
        <v>1435</v>
      </c>
      <c r="AK339" s="2" t="s">
        <v>1953</v>
      </c>
      <c r="AL339" s="2" t="s">
        <v>50</v>
      </c>
      <c r="AM339" s="2" t="s">
        <v>382</v>
      </c>
    </row>
    <row r="340">
      <c r="A340" s="2" t="s">
        <v>2211</v>
      </c>
      <c r="B340" s="2" t="s">
        <v>1953</v>
      </c>
      <c r="C340" s="2" t="s">
        <v>50</v>
      </c>
      <c r="D340" s="2" t="s">
        <v>294</v>
      </c>
      <c r="E340" s="7" t="s">
        <v>2850</v>
      </c>
      <c r="F340" s="8" t="str">
        <f>IFERROR(__xludf.DUMMYFUNCTION("REGEXEXTRACT(E340, ""(?:[0-9]{1,2}/){2}([0-9]{4})"")
"),"2011")</f>
        <v>2011</v>
      </c>
      <c r="G340" s="2">
        <v>17336.0</v>
      </c>
      <c r="H340" s="2">
        <v>7880.0</v>
      </c>
      <c r="I340" s="2" t="s">
        <v>491</v>
      </c>
      <c r="J340" s="2" t="s">
        <v>2185</v>
      </c>
      <c r="K340" s="2" t="s">
        <v>2186</v>
      </c>
      <c r="L340" s="2" t="s">
        <v>375</v>
      </c>
      <c r="M340" s="2" t="s">
        <v>2212</v>
      </c>
      <c r="N340" s="2" t="s">
        <v>1954</v>
      </c>
      <c r="O340" s="2" t="s">
        <v>1950</v>
      </c>
      <c r="P340" s="2">
        <v>7728.0</v>
      </c>
      <c r="Q340" s="2">
        <v>1.0</v>
      </c>
      <c r="R340" s="2" t="s">
        <v>378</v>
      </c>
      <c r="S340" s="2" t="s">
        <v>50</v>
      </c>
      <c r="T340" s="2">
        <v>12.0</v>
      </c>
      <c r="U340" s="2" t="s">
        <v>84</v>
      </c>
      <c r="V340" s="2">
        <v>0.0</v>
      </c>
      <c r="W340" s="2" t="s">
        <v>50</v>
      </c>
      <c r="X340" s="2" t="s">
        <v>2213</v>
      </c>
      <c r="Y340" s="2" t="s">
        <v>50</v>
      </c>
      <c r="Z340" s="2" t="s">
        <v>50</v>
      </c>
      <c r="AA340" s="2">
        <v>33.0</v>
      </c>
      <c r="AB340" s="2" t="s">
        <v>50</v>
      </c>
      <c r="AC340" s="2" t="s">
        <v>380</v>
      </c>
      <c r="AD340" s="2" t="s">
        <v>1991</v>
      </c>
      <c r="AE340" s="2" t="s">
        <v>1432</v>
      </c>
      <c r="AF340" s="2" t="s">
        <v>1433</v>
      </c>
      <c r="AG340" s="2" t="s">
        <v>1434</v>
      </c>
      <c r="AH340" s="2" t="s">
        <v>50</v>
      </c>
      <c r="AI340" s="2">
        <v>97231.0</v>
      </c>
      <c r="AJ340" s="2" t="s">
        <v>1435</v>
      </c>
      <c r="AK340" s="2" t="s">
        <v>1953</v>
      </c>
      <c r="AL340" s="2" t="s">
        <v>50</v>
      </c>
      <c r="AM340" s="2" t="s">
        <v>382</v>
      </c>
    </row>
    <row r="341">
      <c r="A341" s="2" t="s">
        <v>2214</v>
      </c>
      <c r="B341" s="2" t="s">
        <v>1953</v>
      </c>
      <c r="C341" s="2" t="s">
        <v>50</v>
      </c>
      <c r="D341" s="2" t="s">
        <v>294</v>
      </c>
      <c r="E341" s="7" t="s">
        <v>2850</v>
      </c>
      <c r="F341" s="8" t="str">
        <f>IFERROR(__xludf.DUMMYFUNCTION("REGEXEXTRACT(E341, ""(?:[0-9]{1,2}/){2}([0-9]{4})"")
"),"2011")</f>
        <v>2011</v>
      </c>
      <c r="G341" s="2">
        <v>325380.0</v>
      </c>
      <c r="H341" s="2">
        <v>147900.0</v>
      </c>
      <c r="I341" s="2" t="s">
        <v>491</v>
      </c>
      <c r="J341" s="2" t="s">
        <v>2185</v>
      </c>
      <c r="K341" s="2" t="s">
        <v>2186</v>
      </c>
      <c r="L341" s="2" t="s">
        <v>375</v>
      </c>
      <c r="M341" s="2" t="s">
        <v>2215</v>
      </c>
      <c r="N341" s="2" t="s">
        <v>1954</v>
      </c>
      <c r="O341" s="2" t="s">
        <v>1950</v>
      </c>
      <c r="P341" s="2">
        <v>7728.0</v>
      </c>
      <c r="Q341" s="2">
        <v>1.0</v>
      </c>
      <c r="R341" s="2" t="s">
        <v>378</v>
      </c>
      <c r="S341" s="2" t="s">
        <v>50</v>
      </c>
      <c r="T341" s="2">
        <v>121.0</v>
      </c>
      <c r="U341" s="2" t="s">
        <v>84</v>
      </c>
      <c r="V341" s="2">
        <v>0.0</v>
      </c>
      <c r="W341" s="2" t="s">
        <v>50</v>
      </c>
      <c r="X341" s="2" t="s">
        <v>2216</v>
      </c>
      <c r="Y341" s="2" t="s">
        <v>50</v>
      </c>
      <c r="Z341" s="2" t="s">
        <v>50</v>
      </c>
      <c r="AA341" s="2">
        <v>33.0</v>
      </c>
      <c r="AB341" s="2" t="s">
        <v>50</v>
      </c>
      <c r="AC341" s="2" t="s">
        <v>380</v>
      </c>
      <c r="AD341" s="2" t="s">
        <v>1991</v>
      </c>
      <c r="AE341" s="2" t="s">
        <v>1432</v>
      </c>
      <c r="AF341" s="2" t="s">
        <v>1433</v>
      </c>
      <c r="AG341" s="2" t="s">
        <v>1434</v>
      </c>
      <c r="AH341" s="2" t="s">
        <v>50</v>
      </c>
      <c r="AI341" s="2">
        <v>97231.0</v>
      </c>
      <c r="AJ341" s="2" t="s">
        <v>1435</v>
      </c>
      <c r="AK341" s="2" t="s">
        <v>1953</v>
      </c>
      <c r="AL341" s="2" t="s">
        <v>50</v>
      </c>
      <c r="AM341" s="2" t="s">
        <v>382</v>
      </c>
    </row>
    <row r="342">
      <c r="A342" s="2" t="s">
        <v>2217</v>
      </c>
      <c r="B342" s="2" t="s">
        <v>1953</v>
      </c>
      <c r="C342" s="2" t="s">
        <v>50</v>
      </c>
      <c r="D342" s="2" t="s">
        <v>294</v>
      </c>
      <c r="E342" s="7" t="s">
        <v>2850</v>
      </c>
      <c r="F342" s="8" t="str">
        <f>IFERROR(__xludf.DUMMYFUNCTION("REGEXEXTRACT(E342, ""(?:[0-9]{1,2}/){2}([0-9]{4})"")
"),"2011")</f>
        <v>2011</v>
      </c>
      <c r="G342" s="2">
        <v>25982.0</v>
      </c>
      <c r="H342" s="2">
        <v>11810.0</v>
      </c>
      <c r="I342" s="2" t="s">
        <v>491</v>
      </c>
      <c r="J342" s="2" t="s">
        <v>2185</v>
      </c>
      <c r="K342" s="2" t="s">
        <v>2186</v>
      </c>
      <c r="L342" s="2" t="s">
        <v>375</v>
      </c>
      <c r="M342" s="2" t="s">
        <v>2218</v>
      </c>
      <c r="N342" s="2" t="s">
        <v>1954</v>
      </c>
      <c r="O342" s="2" t="s">
        <v>1950</v>
      </c>
      <c r="P342" s="2">
        <v>7728.0</v>
      </c>
      <c r="Q342" s="2">
        <v>1.0</v>
      </c>
      <c r="R342" s="2" t="s">
        <v>378</v>
      </c>
      <c r="S342" s="2" t="s">
        <v>50</v>
      </c>
      <c r="T342" s="2">
        <v>10.0</v>
      </c>
      <c r="U342" s="2" t="s">
        <v>84</v>
      </c>
      <c r="V342" s="2">
        <v>0.0</v>
      </c>
      <c r="W342" s="2" t="s">
        <v>50</v>
      </c>
      <c r="X342" s="2" t="s">
        <v>2219</v>
      </c>
      <c r="Y342" s="2" t="s">
        <v>50</v>
      </c>
      <c r="Z342" s="2" t="s">
        <v>50</v>
      </c>
      <c r="AA342" s="2">
        <v>33.0</v>
      </c>
      <c r="AB342" s="2" t="s">
        <v>50</v>
      </c>
      <c r="AC342" s="2" t="s">
        <v>380</v>
      </c>
      <c r="AD342" s="2" t="s">
        <v>1991</v>
      </c>
      <c r="AE342" s="2" t="s">
        <v>1432</v>
      </c>
      <c r="AF342" s="2" t="s">
        <v>1433</v>
      </c>
      <c r="AG342" s="2" t="s">
        <v>1434</v>
      </c>
      <c r="AH342" s="2" t="s">
        <v>50</v>
      </c>
      <c r="AI342" s="2">
        <v>97231.0</v>
      </c>
      <c r="AJ342" s="2" t="s">
        <v>1435</v>
      </c>
      <c r="AK342" s="2" t="s">
        <v>1953</v>
      </c>
      <c r="AL342" s="2" t="s">
        <v>50</v>
      </c>
      <c r="AM342" s="2" t="s">
        <v>382</v>
      </c>
    </row>
    <row r="343">
      <c r="A343" s="2" t="s">
        <v>2220</v>
      </c>
      <c r="B343" s="2" t="s">
        <v>1953</v>
      </c>
      <c r="C343" s="2" t="s">
        <v>50</v>
      </c>
      <c r="D343" s="2" t="s">
        <v>294</v>
      </c>
      <c r="E343" s="7" t="s">
        <v>2850</v>
      </c>
      <c r="F343" s="8" t="str">
        <f>IFERROR(__xludf.DUMMYFUNCTION("REGEXEXTRACT(E343, ""(?:[0-9]{1,2}/){2}([0-9]{4})"")
"),"2011")</f>
        <v>2011</v>
      </c>
      <c r="G343" s="2">
        <v>218064.0</v>
      </c>
      <c r="H343" s="2">
        <v>99120.0</v>
      </c>
      <c r="I343" s="2" t="s">
        <v>491</v>
      </c>
      <c r="J343" s="2" t="s">
        <v>2185</v>
      </c>
      <c r="K343" s="2" t="s">
        <v>2186</v>
      </c>
      <c r="L343" s="2" t="s">
        <v>375</v>
      </c>
      <c r="M343" s="2" t="s">
        <v>2199</v>
      </c>
      <c r="N343" s="2" t="s">
        <v>1954</v>
      </c>
      <c r="O343" s="2" t="s">
        <v>1950</v>
      </c>
      <c r="P343" s="2">
        <v>7728.0</v>
      </c>
      <c r="Q343" s="2">
        <v>1.0</v>
      </c>
      <c r="R343" s="2" t="s">
        <v>378</v>
      </c>
      <c r="S343" s="2" t="s">
        <v>50</v>
      </c>
      <c r="T343" s="2">
        <v>64.0</v>
      </c>
      <c r="U343" s="2" t="s">
        <v>84</v>
      </c>
      <c r="V343" s="2">
        <v>0.0</v>
      </c>
      <c r="W343" s="2" t="s">
        <v>50</v>
      </c>
      <c r="X343" s="2" t="s">
        <v>2221</v>
      </c>
      <c r="Y343" s="2" t="s">
        <v>50</v>
      </c>
      <c r="Z343" s="2" t="s">
        <v>50</v>
      </c>
      <c r="AA343" s="2">
        <v>33.0</v>
      </c>
      <c r="AB343" s="2" t="s">
        <v>50</v>
      </c>
      <c r="AC343" s="2" t="s">
        <v>380</v>
      </c>
      <c r="AD343" s="2" t="s">
        <v>1991</v>
      </c>
      <c r="AE343" s="2" t="s">
        <v>1432</v>
      </c>
      <c r="AF343" s="2" t="s">
        <v>1433</v>
      </c>
      <c r="AG343" s="2" t="s">
        <v>1434</v>
      </c>
      <c r="AH343" s="2" t="s">
        <v>50</v>
      </c>
      <c r="AI343" s="2">
        <v>97231.0</v>
      </c>
      <c r="AJ343" s="2" t="s">
        <v>1435</v>
      </c>
      <c r="AK343" s="2" t="s">
        <v>1953</v>
      </c>
      <c r="AL343" s="2" t="s">
        <v>50</v>
      </c>
      <c r="AM343" s="2" t="s">
        <v>382</v>
      </c>
    </row>
    <row r="344">
      <c r="A344" s="2" t="s">
        <v>2222</v>
      </c>
      <c r="B344" s="2" t="s">
        <v>1953</v>
      </c>
      <c r="C344" s="2" t="s">
        <v>50</v>
      </c>
      <c r="D344" s="2" t="s">
        <v>294</v>
      </c>
      <c r="E344" s="7" t="s">
        <v>2850</v>
      </c>
      <c r="F344" s="8" t="str">
        <f>IFERROR(__xludf.DUMMYFUNCTION("REGEXEXTRACT(E344, ""(?:[0-9]{1,2}/){2}([0-9]{4})"")
"),"2011")</f>
        <v>2011</v>
      </c>
      <c r="G344" s="2">
        <v>4884.0</v>
      </c>
      <c r="H344" s="2">
        <v>2220.0</v>
      </c>
      <c r="I344" s="2" t="s">
        <v>491</v>
      </c>
      <c r="J344" s="2" t="s">
        <v>2185</v>
      </c>
      <c r="K344" s="2" t="s">
        <v>2186</v>
      </c>
      <c r="L344" s="2" t="s">
        <v>375</v>
      </c>
      <c r="M344" s="2" t="s">
        <v>2223</v>
      </c>
      <c r="N344" s="2" t="s">
        <v>1954</v>
      </c>
      <c r="O344" s="2" t="s">
        <v>1950</v>
      </c>
      <c r="P344" s="2">
        <v>7728.0</v>
      </c>
      <c r="Q344" s="2">
        <v>1.0</v>
      </c>
      <c r="R344" s="2" t="s">
        <v>378</v>
      </c>
      <c r="S344" s="2" t="s">
        <v>50</v>
      </c>
      <c r="T344" s="2">
        <v>2.0</v>
      </c>
      <c r="U344" s="2" t="s">
        <v>2200</v>
      </c>
      <c r="V344" s="2">
        <v>0.0</v>
      </c>
      <c r="W344" s="2" t="s">
        <v>50</v>
      </c>
      <c r="X344" s="2" t="s">
        <v>2224</v>
      </c>
      <c r="Y344" s="2" t="s">
        <v>50</v>
      </c>
      <c r="Z344" s="2" t="s">
        <v>50</v>
      </c>
      <c r="AA344" s="2">
        <v>33.0</v>
      </c>
      <c r="AB344" s="2" t="s">
        <v>50</v>
      </c>
      <c r="AC344" s="2" t="s">
        <v>380</v>
      </c>
      <c r="AD344" s="2" t="s">
        <v>1991</v>
      </c>
      <c r="AE344" s="2" t="s">
        <v>1432</v>
      </c>
      <c r="AF344" s="2" t="s">
        <v>1433</v>
      </c>
      <c r="AG344" s="2" t="s">
        <v>1434</v>
      </c>
      <c r="AH344" s="2" t="s">
        <v>50</v>
      </c>
      <c r="AI344" s="2">
        <v>97231.0</v>
      </c>
      <c r="AJ344" s="2" t="s">
        <v>1435</v>
      </c>
      <c r="AK344" s="2" t="s">
        <v>1953</v>
      </c>
      <c r="AL344" s="2" t="s">
        <v>50</v>
      </c>
      <c r="AM344" s="2" t="s">
        <v>382</v>
      </c>
    </row>
    <row r="345">
      <c r="A345" s="2" t="s">
        <v>2225</v>
      </c>
      <c r="B345" s="2" t="s">
        <v>40</v>
      </c>
      <c r="C345" s="2" t="s">
        <v>40</v>
      </c>
      <c r="D345" s="2" t="s">
        <v>76</v>
      </c>
      <c r="E345" s="7" t="s">
        <v>2851</v>
      </c>
      <c r="F345" s="8" t="str">
        <f>IFERROR(__xludf.DUMMYFUNCTION("REGEXEXTRACT(E345, ""(?:[0-9]{1,2}/){2}([0-9]{4})"")
"),"2011")</f>
        <v>2011</v>
      </c>
      <c r="G345" s="2">
        <v>22176.0</v>
      </c>
      <c r="H345" s="2">
        <v>10080.0</v>
      </c>
      <c r="I345" s="2" t="s">
        <v>2226</v>
      </c>
      <c r="J345" s="2" t="s">
        <v>2227</v>
      </c>
      <c r="K345" s="2" t="s">
        <v>2228</v>
      </c>
      <c r="L345" s="2" t="s">
        <v>1742</v>
      </c>
      <c r="M345" s="2" t="s">
        <v>2229</v>
      </c>
      <c r="N345" s="2" t="s">
        <v>2230</v>
      </c>
      <c r="O345" s="2" t="s">
        <v>377</v>
      </c>
      <c r="P345" s="2">
        <v>33040.0</v>
      </c>
      <c r="Q345" s="2">
        <v>1.0</v>
      </c>
      <c r="R345" s="2" t="s">
        <v>2229</v>
      </c>
      <c r="S345" s="2" t="s">
        <v>2231</v>
      </c>
      <c r="T345" s="2">
        <v>20.0</v>
      </c>
      <c r="U345" s="2" t="s">
        <v>84</v>
      </c>
      <c r="V345" s="2">
        <v>0.0</v>
      </c>
      <c r="W345" s="2" t="s">
        <v>50</v>
      </c>
      <c r="X345" s="2" t="s">
        <v>2232</v>
      </c>
      <c r="Y345" s="2" t="s">
        <v>50</v>
      </c>
      <c r="Z345" s="2" t="s">
        <v>50</v>
      </c>
      <c r="AA345" s="2">
        <v>238.0</v>
      </c>
      <c r="AB345" s="2">
        <v>3251556.0</v>
      </c>
      <c r="AC345" s="2" t="s">
        <v>2158</v>
      </c>
      <c r="AD345" s="2" t="s">
        <v>1991</v>
      </c>
      <c r="AE345" s="2" t="s">
        <v>2233</v>
      </c>
      <c r="AF345" s="2" t="s">
        <v>2234</v>
      </c>
      <c r="AG345" s="2" t="s">
        <v>2235</v>
      </c>
      <c r="AH345" s="2" t="s">
        <v>2162</v>
      </c>
      <c r="AI345" s="2" t="s">
        <v>2236</v>
      </c>
      <c r="AJ345" s="2" t="s">
        <v>2237</v>
      </c>
      <c r="AK345" s="2" t="s">
        <v>50</v>
      </c>
      <c r="AL345" s="2" t="s">
        <v>50</v>
      </c>
      <c r="AM345" s="2" t="s">
        <v>2238</v>
      </c>
    </row>
    <row r="346">
      <c r="A346" s="2" t="s">
        <v>2239</v>
      </c>
      <c r="B346" s="2" t="s">
        <v>40</v>
      </c>
      <c r="C346" s="2" t="s">
        <v>40</v>
      </c>
      <c r="D346" s="2" t="s">
        <v>2240</v>
      </c>
      <c r="E346" s="7" t="s">
        <v>2852</v>
      </c>
      <c r="F346" s="8" t="str">
        <f>IFERROR(__xludf.DUMMYFUNCTION("REGEXEXTRACT(E346, ""(?:[0-9]{1,2}/){2}([0-9]{4})"")
"),"2011")</f>
        <v>2011</v>
      </c>
      <c r="G346" s="2">
        <v>34032.0</v>
      </c>
      <c r="H346" s="2">
        <v>15469.0</v>
      </c>
      <c r="I346" s="2" t="s">
        <v>207</v>
      </c>
      <c r="J346" s="2" t="s">
        <v>1425</v>
      </c>
      <c r="K346" s="2" t="s">
        <v>2241</v>
      </c>
      <c r="L346" s="2" t="s">
        <v>209</v>
      </c>
      <c r="M346" s="2" t="s">
        <v>2242</v>
      </c>
      <c r="N346" s="2" t="s">
        <v>1373</v>
      </c>
      <c r="O346" s="2" t="s">
        <v>2243</v>
      </c>
      <c r="P346" s="2">
        <v>7728.0</v>
      </c>
      <c r="Q346" s="2">
        <v>1.0</v>
      </c>
      <c r="R346" s="2" t="s">
        <v>378</v>
      </c>
      <c r="S346" s="2" t="s">
        <v>50</v>
      </c>
      <c r="T346" s="2">
        <v>8.0</v>
      </c>
      <c r="U346" s="2" t="s">
        <v>84</v>
      </c>
      <c r="V346" s="2">
        <v>0.0</v>
      </c>
      <c r="W346" s="2" t="s">
        <v>50</v>
      </c>
      <c r="X346" s="2" t="s">
        <v>2244</v>
      </c>
      <c r="Y346" s="2" t="s">
        <v>50</v>
      </c>
      <c r="Z346" s="2" t="s">
        <v>50</v>
      </c>
      <c r="AA346" s="2" t="s">
        <v>2245</v>
      </c>
      <c r="AB346" s="2" t="s">
        <v>50</v>
      </c>
      <c r="AC346" s="2" t="s">
        <v>57</v>
      </c>
      <c r="AD346" s="2" t="s">
        <v>1991</v>
      </c>
      <c r="AE346" s="2" t="s">
        <v>1220</v>
      </c>
      <c r="AF346" s="2" t="s">
        <v>1221</v>
      </c>
      <c r="AG346" s="2" t="s">
        <v>1222</v>
      </c>
      <c r="AH346" s="2" t="s">
        <v>50</v>
      </c>
      <c r="AI346" s="2">
        <v>2100.0</v>
      </c>
      <c r="AJ346" s="2" t="s">
        <v>1223</v>
      </c>
      <c r="AK346" s="2" t="s">
        <v>2183</v>
      </c>
      <c r="AL346" s="2" t="s">
        <v>50</v>
      </c>
      <c r="AM346" s="2" t="s">
        <v>1224</v>
      </c>
    </row>
    <row r="347">
      <c r="A347" s="2" t="s">
        <v>2246</v>
      </c>
      <c r="B347" s="2" t="s">
        <v>1953</v>
      </c>
      <c r="C347" s="2" t="s">
        <v>50</v>
      </c>
      <c r="D347" s="2" t="s">
        <v>294</v>
      </c>
      <c r="E347" s="7" t="s">
        <v>2853</v>
      </c>
      <c r="F347" s="8" t="str">
        <f>IFERROR(__xludf.DUMMYFUNCTION("REGEXEXTRACT(E347, ""(?:[0-9]{1,2}/){2}([0-9]{4})"")
"),"2011")</f>
        <v>2011</v>
      </c>
      <c r="G347" s="2">
        <v>3454.0</v>
      </c>
      <c r="H347" s="2">
        <v>1570.0</v>
      </c>
      <c r="I347" s="2" t="s">
        <v>491</v>
      </c>
      <c r="J347" s="2" t="s">
        <v>913</v>
      </c>
      <c r="K347" s="2" t="s">
        <v>2186</v>
      </c>
      <c r="L347" s="2" t="s">
        <v>375</v>
      </c>
      <c r="M347" s="2" t="s">
        <v>2247</v>
      </c>
      <c r="N347" s="2" t="s">
        <v>2248</v>
      </c>
      <c r="O347" s="2" t="s">
        <v>1950</v>
      </c>
      <c r="P347" s="2">
        <v>7728.0</v>
      </c>
      <c r="Q347" s="2">
        <v>1.0</v>
      </c>
      <c r="R347" s="2" t="s">
        <v>378</v>
      </c>
      <c r="S347" s="2" t="s">
        <v>50</v>
      </c>
      <c r="T347" s="2">
        <v>1.0</v>
      </c>
      <c r="U347" s="2" t="s">
        <v>2200</v>
      </c>
      <c r="V347" s="2">
        <v>0.0</v>
      </c>
      <c r="W347" s="2" t="s">
        <v>50</v>
      </c>
      <c r="X347" s="2" t="s">
        <v>2249</v>
      </c>
      <c r="Y347" s="2" t="s">
        <v>50</v>
      </c>
      <c r="Z347" s="2" t="s">
        <v>50</v>
      </c>
      <c r="AA347" s="2">
        <v>19.0</v>
      </c>
      <c r="AB347" s="2" t="s">
        <v>50</v>
      </c>
      <c r="AC347" s="2" t="s">
        <v>380</v>
      </c>
      <c r="AD347" s="2" t="s">
        <v>1991</v>
      </c>
      <c r="AE347" s="2" t="s">
        <v>1432</v>
      </c>
      <c r="AF347" s="2" t="s">
        <v>1433</v>
      </c>
      <c r="AG347" s="2" t="s">
        <v>1434</v>
      </c>
      <c r="AH347" s="2" t="s">
        <v>50</v>
      </c>
      <c r="AI347" s="2">
        <v>97231.0</v>
      </c>
      <c r="AJ347" s="2" t="s">
        <v>1435</v>
      </c>
      <c r="AK347" s="2" t="s">
        <v>1953</v>
      </c>
      <c r="AL347" s="2" t="s">
        <v>50</v>
      </c>
      <c r="AM347" s="2" t="s">
        <v>382</v>
      </c>
    </row>
    <row r="348">
      <c r="A348" s="2" t="s">
        <v>2250</v>
      </c>
      <c r="B348" s="2" t="s">
        <v>1953</v>
      </c>
      <c r="C348" s="2" t="s">
        <v>50</v>
      </c>
      <c r="D348" s="2" t="s">
        <v>294</v>
      </c>
      <c r="E348" s="7" t="s">
        <v>2853</v>
      </c>
      <c r="F348" s="8" t="str">
        <f>IFERROR(__xludf.DUMMYFUNCTION("REGEXEXTRACT(E348, ""(?:[0-9]{1,2}/){2}([0-9]{4})"")
"),"2011")</f>
        <v>2011</v>
      </c>
      <c r="G348" s="2">
        <v>9548.0</v>
      </c>
      <c r="H348" s="2">
        <v>4340.0</v>
      </c>
      <c r="I348" s="2" t="s">
        <v>491</v>
      </c>
      <c r="J348" s="2" t="s">
        <v>913</v>
      </c>
      <c r="K348" s="2" t="s">
        <v>2186</v>
      </c>
      <c r="L348" s="2" t="s">
        <v>375</v>
      </c>
      <c r="M348" s="2" t="s">
        <v>2251</v>
      </c>
      <c r="N348" s="2" t="s">
        <v>2248</v>
      </c>
      <c r="O348" s="2" t="s">
        <v>1950</v>
      </c>
      <c r="P348" s="2">
        <v>7728.0</v>
      </c>
      <c r="Q348" s="2">
        <v>1.0</v>
      </c>
      <c r="R348" s="2" t="s">
        <v>378</v>
      </c>
      <c r="S348" s="2" t="s">
        <v>50</v>
      </c>
      <c r="T348" s="2">
        <v>6.0</v>
      </c>
      <c r="U348" s="2" t="s">
        <v>84</v>
      </c>
      <c r="V348" s="2">
        <v>0.0</v>
      </c>
      <c r="W348" s="2" t="s">
        <v>50</v>
      </c>
      <c r="X348" s="2" t="s">
        <v>2252</v>
      </c>
      <c r="Y348" s="2" t="s">
        <v>50</v>
      </c>
      <c r="Z348" s="2" t="s">
        <v>50</v>
      </c>
      <c r="AA348" s="2">
        <v>19.0</v>
      </c>
      <c r="AB348" s="2" t="s">
        <v>50</v>
      </c>
      <c r="AC348" s="2" t="s">
        <v>380</v>
      </c>
      <c r="AD348" s="2" t="s">
        <v>1991</v>
      </c>
      <c r="AE348" s="2" t="s">
        <v>1432</v>
      </c>
      <c r="AF348" s="2" t="s">
        <v>1433</v>
      </c>
      <c r="AG348" s="2" t="s">
        <v>1434</v>
      </c>
      <c r="AH348" s="2" t="s">
        <v>50</v>
      </c>
      <c r="AI348" s="2">
        <v>97231.0</v>
      </c>
      <c r="AJ348" s="2" t="s">
        <v>1435</v>
      </c>
      <c r="AK348" s="2" t="s">
        <v>1953</v>
      </c>
      <c r="AL348" s="2" t="s">
        <v>50</v>
      </c>
      <c r="AM348" s="2" t="s">
        <v>382</v>
      </c>
    </row>
    <row r="349">
      <c r="A349" s="2" t="s">
        <v>2253</v>
      </c>
      <c r="B349" s="2" t="s">
        <v>1953</v>
      </c>
      <c r="C349" s="2" t="s">
        <v>50</v>
      </c>
      <c r="D349" s="2" t="s">
        <v>294</v>
      </c>
      <c r="E349" s="7" t="s">
        <v>2853</v>
      </c>
      <c r="F349" s="8" t="str">
        <f>IFERROR(__xludf.DUMMYFUNCTION("REGEXEXTRACT(E349, ""(?:[0-9]{1,2}/){2}([0-9]{4})"")
"),"2011")</f>
        <v>2011</v>
      </c>
      <c r="G349" s="2">
        <v>81114.0</v>
      </c>
      <c r="H349" s="2">
        <v>36870.0</v>
      </c>
      <c r="I349" s="2" t="s">
        <v>491</v>
      </c>
      <c r="J349" s="2" t="s">
        <v>913</v>
      </c>
      <c r="K349" s="2" t="s">
        <v>2186</v>
      </c>
      <c r="L349" s="2" t="s">
        <v>375</v>
      </c>
      <c r="M349" s="2" t="s">
        <v>2254</v>
      </c>
      <c r="N349" s="2" t="s">
        <v>2248</v>
      </c>
      <c r="O349" s="2" t="s">
        <v>1950</v>
      </c>
      <c r="P349" s="2">
        <v>7728.0</v>
      </c>
      <c r="Q349" s="2">
        <v>1.0</v>
      </c>
      <c r="R349" s="2" t="s">
        <v>378</v>
      </c>
      <c r="S349" s="2" t="s">
        <v>50</v>
      </c>
      <c r="T349" s="2">
        <v>29.0</v>
      </c>
      <c r="U349" s="2" t="s">
        <v>84</v>
      </c>
      <c r="V349" s="2">
        <v>0.0</v>
      </c>
      <c r="W349" s="2" t="s">
        <v>50</v>
      </c>
      <c r="X349" s="2" t="s">
        <v>2255</v>
      </c>
      <c r="Y349" s="2" t="s">
        <v>50</v>
      </c>
      <c r="Z349" s="2" t="s">
        <v>50</v>
      </c>
      <c r="AA349" s="2">
        <v>19.0</v>
      </c>
      <c r="AB349" s="2" t="s">
        <v>50</v>
      </c>
      <c r="AC349" s="2" t="s">
        <v>380</v>
      </c>
      <c r="AD349" s="2" t="s">
        <v>1991</v>
      </c>
      <c r="AE349" s="2" t="s">
        <v>1432</v>
      </c>
      <c r="AF349" s="2" t="s">
        <v>1433</v>
      </c>
      <c r="AG349" s="2" t="s">
        <v>1434</v>
      </c>
      <c r="AH349" s="2" t="s">
        <v>50</v>
      </c>
      <c r="AI349" s="2">
        <v>97231.0</v>
      </c>
      <c r="AJ349" s="2" t="s">
        <v>1435</v>
      </c>
      <c r="AK349" s="2" t="s">
        <v>1953</v>
      </c>
      <c r="AL349" s="2" t="s">
        <v>50</v>
      </c>
      <c r="AM349" s="2" t="s">
        <v>382</v>
      </c>
    </row>
    <row r="350">
      <c r="A350" s="2" t="s">
        <v>2256</v>
      </c>
      <c r="B350" s="2" t="s">
        <v>1953</v>
      </c>
      <c r="C350" s="2" t="s">
        <v>50</v>
      </c>
      <c r="D350" s="2" t="s">
        <v>294</v>
      </c>
      <c r="E350" s="7" t="s">
        <v>2853</v>
      </c>
      <c r="F350" s="8" t="str">
        <f>IFERROR(__xludf.DUMMYFUNCTION("REGEXEXTRACT(E350, ""(?:[0-9]{1,2}/){2}([0-9]{4})"")
"),"2011")</f>
        <v>2011</v>
      </c>
      <c r="G350" s="2">
        <v>83292.0</v>
      </c>
      <c r="H350" s="2">
        <v>37860.0</v>
      </c>
      <c r="I350" s="2" t="s">
        <v>491</v>
      </c>
      <c r="J350" s="2" t="s">
        <v>913</v>
      </c>
      <c r="K350" s="2" t="s">
        <v>2186</v>
      </c>
      <c r="L350" s="2" t="s">
        <v>375</v>
      </c>
      <c r="M350" s="2" t="s">
        <v>2257</v>
      </c>
      <c r="N350" s="2" t="s">
        <v>2248</v>
      </c>
      <c r="O350" s="2" t="s">
        <v>1950</v>
      </c>
      <c r="P350" s="2">
        <v>7728.0</v>
      </c>
      <c r="Q350" s="2">
        <v>1.0</v>
      </c>
      <c r="R350" s="2" t="s">
        <v>378</v>
      </c>
      <c r="S350" s="2" t="s">
        <v>50</v>
      </c>
      <c r="T350" s="2">
        <v>33.0</v>
      </c>
      <c r="U350" s="2" t="s">
        <v>84</v>
      </c>
      <c r="V350" s="2">
        <v>0.0</v>
      </c>
      <c r="W350" s="2" t="s">
        <v>50</v>
      </c>
      <c r="X350" s="2" t="s">
        <v>2258</v>
      </c>
      <c r="Y350" s="2" t="s">
        <v>50</v>
      </c>
      <c r="Z350" s="2" t="s">
        <v>50</v>
      </c>
      <c r="AA350" s="2">
        <v>19.0</v>
      </c>
      <c r="AB350" s="2" t="s">
        <v>50</v>
      </c>
      <c r="AC350" s="2" t="s">
        <v>380</v>
      </c>
      <c r="AD350" s="2" t="s">
        <v>1991</v>
      </c>
      <c r="AE350" s="2" t="s">
        <v>1432</v>
      </c>
      <c r="AF350" s="2" t="s">
        <v>1433</v>
      </c>
      <c r="AG350" s="2" t="s">
        <v>1434</v>
      </c>
      <c r="AH350" s="2" t="s">
        <v>50</v>
      </c>
      <c r="AI350" s="2">
        <v>97231.0</v>
      </c>
      <c r="AJ350" s="2" t="s">
        <v>1435</v>
      </c>
      <c r="AK350" s="2" t="s">
        <v>1953</v>
      </c>
      <c r="AL350" s="2" t="s">
        <v>50</v>
      </c>
      <c r="AM350" s="2" t="s">
        <v>382</v>
      </c>
    </row>
    <row r="351">
      <c r="A351" s="2" t="s">
        <v>2259</v>
      </c>
      <c r="B351" s="2" t="s">
        <v>1953</v>
      </c>
      <c r="C351" s="2" t="s">
        <v>50</v>
      </c>
      <c r="D351" s="2" t="s">
        <v>294</v>
      </c>
      <c r="E351" s="7" t="s">
        <v>2853</v>
      </c>
      <c r="F351" s="8" t="str">
        <f>IFERROR(__xludf.DUMMYFUNCTION("REGEXEXTRACT(E351, ""(?:[0-9]{1,2}/){2}([0-9]{4})"")
"),"2011")</f>
        <v>2011</v>
      </c>
      <c r="G351" s="2">
        <v>33440.0</v>
      </c>
      <c r="H351" s="2">
        <v>15200.0</v>
      </c>
      <c r="I351" s="2" t="s">
        <v>491</v>
      </c>
      <c r="J351" s="2" t="s">
        <v>913</v>
      </c>
      <c r="K351" s="2" t="s">
        <v>2186</v>
      </c>
      <c r="L351" s="2" t="s">
        <v>375</v>
      </c>
      <c r="M351" s="2" t="s">
        <v>2260</v>
      </c>
      <c r="N351" s="2" t="s">
        <v>2248</v>
      </c>
      <c r="O351" s="2" t="s">
        <v>1950</v>
      </c>
      <c r="P351" s="2">
        <v>7728.0</v>
      </c>
      <c r="Q351" s="2">
        <v>1.0</v>
      </c>
      <c r="R351" s="2" t="s">
        <v>378</v>
      </c>
      <c r="S351" s="2" t="s">
        <v>50</v>
      </c>
      <c r="T351" s="2">
        <v>47.0</v>
      </c>
      <c r="U351" s="2" t="s">
        <v>84</v>
      </c>
      <c r="V351" s="2">
        <v>0.0</v>
      </c>
      <c r="W351" s="2" t="s">
        <v>50</v>
      </c>
      <c r="X351" s="2" t="s">
        <v>2261</v>
      </c>
      <c r="Y351" s="2" t="s">
        <v>50</v>
      </c>
      <c r="Z351" s="2" t="s">
        <v>50</v>
      </c>
      <c r="AA351" s="2">
        <v>19.0</v>
      </c>
      <c r="AB351" s="2" t="s">
        <v>50</v>
      </c>
      <c r="AC351" s="2" t="s">
        <v>380</v>
      </c>
      <c r="AD351" s="2" t="s">
        <v>1991</v>
      </c>
      <c r="AE351" s="2" t="s">
        <v>1432</v>
      </c>
      <c r="AF351" s="2" t="s">
        <v>1433</v>
      </c>
      <c r="AG351" s="2" t="s">
        <v>1434</v>
      </c>
      <c r="AH351" s="2" t="s">
        <v>50</v>
      </c>
      <c r="AI351" s="2">
        <v>97231.0</v>
      </c>
      <c r="AJ351" s="2" t="s">
        <v>1435</v>
      </c>
      <c r="AK351" s="2" t="s">
        <v>1953</v>
      </c>
      <c r="AL351" s="2" t="s">
        <v>50</v>
      </c>
      <c r="AM351" s="2" t="s">
        <v>382</v>
      </c>
    </row>
    <row r="352">
      <c r="A352" s="2" t="s">
        <v>2262</v>
      </c>
      <c r="B352" s="2" t="s">
        <v>1953</v>
      </c>
      <c r="C352" s="2" t="s">
        <v>50</v>
      </c>
      <c r="D352" s="2" t="s">
        <v>294</v>
      </c>
      <c r="E352" s="7" t="s">
        <v>2853</v>
      </c>
      <c r="F352" s="8" t="str">
        <f>IFERROR(__xludf.DUMMYFUNCTION("REGEXEXTRACT(E352, ""(?:[0-9]{1,2}/){2}([0-9]{4})"")
"),"2011")</f>
        <v>2011</v>
      </c>
      <c r="G352" s="2">
        <v>36036.0</v>
      </c>
      <c r="H352" s="2">
        <v>16380.0</v>
      </c>
      <c r="I352" s="2" t="s">
        <v>491</v>
      </c>
      <c r="J352" s="2" t="s">
        <v>913</v>
      </c>
      <c r="K352" s="2" t="s">
        <v>2186</v>
      </c>
      <c r="L352" s="2" t="s">
        <v>375</v>
      </c>
      <c r="M352" s="2" t="s">
        <v>2263</v>
      </c>
      <c r="N352" s="2" t="s">
        <v>2248</v>
      </c>
      <c r="O352" s="2" t="s">
        <v>1950</v>
      </c>
      <c r="P352" s="2">
        <v>7728.0</v>
      </c>
      <c r="Q352" s="2">
        <v>1.0</v>
      </c>
      <c r="R352" s="2" t="s">
        <v>378</v>
      </c>
      <c r="S352" s="2" t="s">
        <v>50</v>
      </c>
      <c r="T352" s="2">
        <v>15.0</v>
      </c>
      <c r="U352" s="2" t="s">
        <v>84</v>
      </c>
      <c r="V352" s="2">
        <v>0.0</v>
      </c>
      <c r="W352" s="2" t="s">
        <v>50</v>
      </c>
      <c r="X352" s="2" t="s">
        <v>2264</v>
      </c>
      <c r="Y352" s="2" t="s">
        <v>50</v>
      </c>
      <c r="Z352" s="2" t="s">
        <v>50</v>
      </c>
      <c r="AA352" s="2">
        <v>19.0</v>
      </c>
      <c r="AB352" s="2" t="s">
        <v>50</v>
      </c>
      <c r="AC352" s="2" t="s">
        <v>380</v>
      </c>
      <c r="AD352" s="2" t="s">
        <v>1991</v>
      </c>
      <c r="AE352" s="2" t="s">
        <v>1432</v>
      </c>
      <c r="AF352" s="2" t="s">
        <v>1433</v>
      </c>
      <c r="AG352" s="2" t="s">
        <v>1434</v>
      </c>
      <c r="AH352" s="2" t="s">
        <v>50</v>
      </c>
      <c r="AI352" s="2">
        <v>97231.0</v>
      </c>
      <c r="AJ352" s="2" t="s">
        <v>1435</v>
      </c>
      <c r="AK352" s="2" t="s">
        <v>1953</v>
      </c>
      <c r="AL352" s="2" t="s">
        <v>50</v>
      </c>
      <c r="AM352" s="2" t="s">
        <v>382</v>
      </c>
    </row>
    <row r="353">
      <c r="A353" s="2" t="s">
        <v>2265</v>
      </c>
      <c r="B353" s="2" t="s">
        <v>1953</v>
      </c>
      <c r="C353" s="2" t="s">
        <v>50</v>
      </c>
      <c r="D353" s="2" t="s">
        <v>294</v>
      </c>
      <c r="E353" s="7" t="s">
        <v>2853</v>
      </c>
      <c r="F353" s="8" t="str">
        <f>IFERROR(__xludf.DUMMYFUNCTION("REGEXEXTRACT(E353, ""(?:[0-9]{1,2}/){2}([0-9]{4})"")
"),"2011")</f>
        <v>2011</v>
      </c>
      <c r="G353" s="2">
        <v>28665.0</v>
      </c>
      <c r="H353" s="2">
        <v>13000.0</v>
      </c>
      <c r="I353" s="2" t="s">
        <v>491</v>
      </c>
      <c r="J353" s="2" t="s">
        <v>913</v>
      </c>
      <c r="K353" s="2" t="s">
        <v>2186</v>
      </c>
      <c r="L353" s="2" t="s">
        <v>375</v>
      </c>
      <c r="M353" s="2" t="s">
        <v>2266</v>
      </c>
      <c r="N353" s="2" t="s">
        <v>2248</v>
      </c>
      <c r="O353" s="2" t="s">
        <v>1950</v>
      </c>
      <c r="P353" s="2">
        <v>7728.0</v>
      </c>
      <c r="Q353" s="2">
        <v>1.0</v>
      </c>
      <c r="R353" s="2" t="s">
        <v>378</v>
      </c>
      <c r="S353" s="2" t="s">
        <v>50</v>
      </c>
      <c r="T353" s="2">
        <v>8.0</v>
      </c>
      <c r="U353" s="2" t="s">
        <v>84</v>
      </c>
      <c r="V353" s="2">
        <v>0.0</v>
      </c>
      <c r="W353" s="2" t="s">
        <v>50</v>
      </c>
      <c r="X353" s="2" t="s">
        <v>2267</v>
      </c>
      <c r="Y353" s="2" t="s">
        <v>50</v>
      </c>
      <c r="Z353" s="2" t="s">
        <v>50</v>
      </c>
      <c r="AA353" s="2">
        <v>19.0</v>
      </c>
      <c r="AB353" s="2" t="s">
        <v>50</v>
      </c>
      <c r="AC353" s="2" t="s">
        <v>380</v>
      </c>
      <c r="AD353" s="2" t="s">
        <v>1991</v>
      </c>
      <c r="AE353" s="2" t="s">
        <v>1432</v>
      </c>
      <c r="AF353" s="2" t="s">
        <v>1433</v>
      </c>
      <c r="AG353" s="2" t="s">
        <v>1434</v>
      </c>
      <c r="AH353" s="2" t="s">
        <v>50</v>
      </c>
      <c r="AI353" s="2">
        <v>97231.0</v>
      </c>
      <c r="AJ353" s="2" t="s">
        <v>1435</v>
      </c>
      <c r="AK353" s="2" t="s">
        <v>1953</v>
      </c>
      <c r="AL353" s="2" t="s">
        <v>50</v>
      </c>
      <c r="AM353" s="2" t="s">
        <v>382</v>
      </c>
    </row>
    <row r="354">
      <c r="A354" s="2" t="s">
        <v>2268</v>
      </c>
      <c r="B354" s="2" t="s">
        <v>40</v>
      </c>
      <c r="C354" s="2" t="s">
        <v>40</v>
      </c>
      <c r="D354" s="2" t="s">
        <v>1881</v>
      </c>
      <c r="E354" s="7" t="s">
        <v>2854</v>
      </c>
      <c r="F354" s="8" t="str">
        <f>IFERROR(__xludf.DUMMYFUNCTION("REGEXEXTRACT(E354, ""(?:[0-9]{1,2}/){2}([0-9]{4})"")
"),"2010")</f>
        <v>2010</v>
      </c>
      <c r="G354" s="2">
        <v>50613.0</v>
      </c>
      <c r="H354" s="2">
        <v>23006.0</v>
      </c>
      <c r="I354" s="2" t="s">
        <v>207</v>
      </c>
      <c r="J354" s="2" t="s">
        <v>913</v>
      </c>
      <c r="K354" s="2" t="s">
        <v>2269</v>
      </c>
      <c r="L354" s="2" t="s">
        <v>209</v>
      </c>
      <c r="M354" s="2" t="s">
        <v>2270</v>
      </c>
      <c r="N354" s="2" t="s">
        <v>1373</v>
      </c>
      <c r="O354" s="2" t="s">
        <v>2243</v>
      </c>
      <c r="P354" s="2">
        <v>7728.0</v>
      </c>
      <c r="Q354" s="2">
        <v>1.0</v>
      </c>
      <c r="R354" s="2" t="s">
        <v>378</v>
      </c>
      <c r="S354" s="2" t="s">
        <v>50</v>
      </c>
      <c r="T354" s="2">
        <v>11.0</v>
      </c>
      <c r="U354" s="2" t="s">
        <v>84</v>
      </c>
      <c r="V354" s="2">
        <v>0.0</v>
      </c>
      <c r="W354" s="2" t="s">
        <v>50</v>
      </c>
      <c r="X354" s="2" t="s">
        <v>2271</v>
      </c>
      <c r="Y354" s="2" t="s">
        <v>50</v>
      </c>
      <c r="Z354" s="2" t="s">
        <v>50</v>
      </c>
      <c r="AA354" s="2" t="s">
        <v>2272</v>
      </c>
      <c r="AB354" s="2" t="s">
        <v>50</v>
      </c>
      <c r="AC354" s="2" t="s">
        <v>536</v>
      </c>
      <c r="AD354" s="2" t="s">
        <v>1991</v>
      </c>
      <c r="AE354" s="2" t="s">
        <v>1220</v>
      </c>
      <c r="AF354" s="2" t="s">
        <v>1221</v>
      </c>
      <c r="AG354" s="2" t="s">
        <v>1222</v>
      </c>
      <c r="AH354" s="2" t="s">
        <v>50</v>
      </c>
      <c r="AI354" s="2">
        <v>2100.0</v>
      </c>
      <c r="AJ354" s="2" t="s">
        <v>1223</v>
      </c>
      <c r="AK354" s="2" t="s">
        <v>40</v>
      </c>
      <c r="AL354" s="2" t="s">
        <v>50</v>
      </c>
      <c r="AM354" s="2" t="s">
        <v>1224</v>
      </c>
    </row>
    <row r="355">
      <c r="A355" s="2" t="s">
        <v>2273</v>
      </c>
      <c r="B355" s="2" t="s">
        <v>1953</v>
      </c>
      <c r="C355" s="2" t="s">
        <v>50</v>
      </c>
      <c r="D355" s="2" t="s">
        <v>1567</v>
      </c>
      <c r="E355" s="7" t="s">
        <v>2855</v>
      </c>
      <c r="F355" s="8" t="str">
        <f>IFERROR(__xludf.DUMMYFUNCTION("REGEXEXTRACT(E355, ""(?:[0-9]{1,2}/){2}([0-9]{4})"")
"),"2010")</f>
        <v>2010</v>
      </c>
      <c r="G355" s="2">
        <v>75544.0</v>
      </c>
      <c r="H355" s="2">
        <v>34338.0</v>
      </c>
      <c r="I355" s="2" t="s">
        <v>491</v>
      </c>
      <c r="J355" s="2" t="s">
        <v>913</v>
      </c>
      <c r="K355" s="2" t="s">
        <v>2186</v>
      </c>
      <c r="L355" s="2" t="s">
        <v>375</v>
      </c>
      <c r="M355" s="2" t="s">
        <v>2274</v>
      </c>
      <c r="N355" s="2" t="s">
        <v>1954</v>
      </c>
      <c r="O355" s="2" t="s">
        <v>2275</v>
      </c>
      <c r="P355" s="2">
        <v>7728.0</v>
      </c>
      <c r="Q355" s="2">
        <v>1.0</v>
      </c>
      <c r="R355" s="2" t="s">
        <v>378</v>
      </c>
      <c r="S355" s="2" t="s">
        <v>50</v>
      </c>
      <c r="T355" s="2">
        <v>115.0</v>
      </c>
      <c r="U355" s="2" t="s">
        <v>84</v>
      </c>
      <c r="V355" s="2">
        <v>1048.0</v>
      </c>
      <c r="W355" s="2" t="s">
        <v>496</v>
      </c>
      <c r="X355" s="2" t="s">
        <v>2276</v>
      </c>
      <c r="Y355" s="2" t="s">
        <v>50</v>
      </c>
      <c r="Z355" s="2" t="s">
        <v>50</v>
      </c>
      <c r="AA355" s="2">
        <v>910.0</v>
      </c>
      <c r="AB355" s="2" t="s">
        <v>50</v>
      </c>
      <c r="AC355" s="2" t="s">
        <v>380</v>
      </c>
      <c r="AD355" s="2" t="s">
        <v>1991</v>
      </c>
      <c r="AE355" s="2" t="s">
        <v>1432</v>
      </c>
      <c r="AF355" s="2" t="s">
        <v>1433</v>
      </c>
      <c r="AG355" s="2" t="s">
        <v>1434</v>
      </c>
      <c r="AH355" s="2" t="s">
        <v>50</v>
      </c>
      <c r="AI355" s="2">
        <v>97231.0</v>
      </c>
      <c r="AJ355" s="2" t="s">
        <v>1435</v>
      </c>
      <c r="AK355" s="2" t="s">
        <v>1953</v>
      </c>
      <c r="AL355" s="2" t="s">
        <v>50</v>
      </c>
      <c r="AM355" s="2" t="s">
        <v>382</v>
      </c>
    </row>
    <row r="356">
      <c r="A356" s="2" t="s">
        <v>2277</v>
      </c>
      <c r="B356" s="2" t="s">
        <v>1953</v>
      </c>
      <c r="C356" s="2" t="s">
        <v>50</v>
      </c>
      <c r="D356" s="2" t="s">
        <v>1567</v>
      </c>
      <c r="E356" s="7" t="s">
        <v>2855</v>
      </c>
      <c r="F356" s="8" t="str">
        <f>IFERROR(__xludf.DUMMYFUNCTION("REGEXEXTRACT(E356, ""(?:[0-9]{1,2}/){2}([0-9]{4})"")
"),"2010")</f>
        <v>2010</v>
      </c>
      <c r="G356" s="2">
        <v>25656.0</v>
      </c>
      <c r="H356" s="2">
        <v>11662.0</v>
      </c>
      <c r="I356" s="2" t="s">
        <v>491</v>
      </c>
      <c r="J356" s="2" t="s">
        <v>913</v>
      </c>
      <c r="K356" s="2" t="s">
        <v>2186</v>
      </c>
      <c r="L356" s="2" t="s">
        <v>375</v>
      </c>
      <c r="M356" s="2" t="s">
        <v>2278</v>
      </c>
      <c r="N356" s="2" t="s">
        <v>1954</v>
      </c>
      <c r="O356" s="2" t="s">
        <v>2275</v>
      </c>
      <c r="P356" s="2">
        <v>7728.0</v>
      </c>
      <c r="Q356" s="2">
        <v>1.0</v>
      </c>
      <c r="R356" s="2" t="s">
        <v>378</v>
      </c>
      <c r="S356" s="2" t="s">
        <v>50</v>
      </c>
      <c r="T356" s="2">
        <v>30.0</v>
      </c>
      <c r="U356" s="2" t="s">
        <v>84</v>
      </c>
      <c r="V356" s="2">
        <v>356.0</v>
      </c>
      <c r="W356" s="2" t="s">
        <v>496</v>
      </c>
      <c r="X356" s="2" t="s">
        <v>2279</v>
      </c>
      <c r="Y356" s="2" t="s">
        <v>50</v>
      </c>
      <c r="Z356" s="2" t="s">
        <v>50</v>
      </c>
      <c r="AA356" s="2">
        <v>910.0</v>
      </c>
      <c r="AB356" s="2" t="s">
        <v>50</v>
      </c>
      <c r="AC356" s="2" t="s">
        <v>380</v>
      </c>
      <c r="AD356" s="2" t="s">
        <v>1991</v>
      </c>
      <c r="AE356" s="2" t="s">
        <v>1432</v>
      </c>
      <c r="AF356" s="2" t="s">
        <v>1433</v>
      </c>
      <c r="AG356" s="2" t="s">
        <v>1434</v>
      </c>
      <c r="AH356" s="2" t="s">
        <v>50</v>
      </c>
      <c r="AI356" s="2">
        <v>97231.0</v>
      </c>
      <c r="AJ356" s="2" t="s">
        <v>1435</v>
      </c>
      <c r="AK356" s="2" t="s">
        <v>1953</v>
      </c>
      <c r="AL356" s="2" t="s">
        <v>50</v>
      </c>
      <c r="AM356" s="2" t="s">
        <v>382</v>
      </c>
    </row>
    <row r="357">
      <c r="A357" s="2" t="s">
        <v>2280</v>
      </c>
      <c r="B357" s="2" t="s">
        <v>1953</v>
      </c>
      <c r="C357" s="2" t="s">
        <v>50</v>
      </c>
      <c r="D357" s="2" t="s">
        <v>294</v>
      </c>
      <c r="E357" s="7" t="s">
        <v>2855</v>
      </c>
      <c r="F357" s="8" t="str">
        <f>IFERROR(__xludf.DUMMYFUNCTION("REGEXEXTRACT(E357, ""(?:[0-9]{1,2}/){2}([0-9]{4})"")
"),"2010")</f>
        <v>2010</v>
      </c>
      <c r="G357" s="2">
        <v>4730.0</v>
      </c>
      <c r="H357" s="2">
        <v>2150.0</v>
      </c>
      <c r="I357" s="2" t="s">
        <v>491</v>
      </c>
      <c r="J357" s="2" t="s">
        <v>913</v>
      </c>
      <c r="K357" s="2" t="s">
        <v>2186</v>
      </c>
      <c r="L357" s="2" t="s">
        <v>375</v>
      </c>
      <c r="M357" s="2" t="s">
        <v>2281</v>
      </c>
      <c r="N357" s="2" t="s">
        <v>2248</v>
      </c>
      <c r="O357" s="2" t="s">
        <v>1950</v>
      </c>
      <c r="P357" s="2">
        <v>7728.0</v>
      </c>
      <c r="Q357" s="2">
        <v>1.0</v>
      </c>
      <c r="R357" s="2" t="s">
        <v>378</v>
      </c>
      <c r="S357" s="2" t="s">
        <v>50</v>
      </c>
      <c r="T357" s="2">
        <v>5.0</v>
      </c>
      <c r="U357" s="2" t="s">
        <v>84</v>
      </c>
      <c r="V357" s="2">
        <v>2.0</v>
      </c>
      <c r="W357" s="2" t="s">
        <v>496</v>
      </c>
      <c r="X357" s="2" t="s">
        <v>2282</v>
      </c>
      <c r="Y357" s="2" t="s">
        <v>50</v>
      </c>
      <c r="Z357" s="2" t="s">
        <v>50</v>
      </c>
      <c r="AA357" s="2">
        <v>910.0</v>
      </c>
      <c r="AB357" s="2" t="s">
        <v>50</v>
      </c>
      <c r="AC357" s="2" t="s">
        <v>380</v>
      </c>
      <c r="AD357" s="2" t="s">
        <v>1991</v>
      </c>
      <c r="AE357" s="2" t="s">
        <v>1432</v>
      </c>
      <c r="AF357" s="2" t="s">
        <v>1433</v>
      </c>
      <c r="AG357" s="2" t="s">
        <v>1434</v>
      </c>
      <c r="AH357" s="2" t="s">
        <v>50</v>
      </c>
      <c r="AI357" s="2">
        <v>97231.0</v>
      </c>
      <c r="AJ357" s="2" t="s">
        <v>1435</v>
      </c>
      <c r="AK357" s="2" t="s">
        <v>1953</v>
      </c>
      <c r="AL357" s="2" t="s">
        <v>50</v>
      </c>
      <c r="AM357" s="2" t="s">
        <v>382</v>
      </c>
    </row>
    <row r="358">
      <c r="A358" s="2" t="s">
        <v>2283</v>
      </c>
      <c r="B358" s="2" t="s">
        <v>1953</v>
      </c>
      <c r="C358" s="2" t="s">
        <v>50</v>
      </c>
      <c r="D358" s="2" t="s">
        <v>294</v>
      </c>
      <c r="E358" s="7" t="s">
        <v>2855</v>
      </c>
      <c r="F358" s="8" t="str">
        <f>IFERROR(__xludf.DUMMYFUNCTION("REGEXEXTRACT(E358, ""(?:[0-9]{1,2}/){2}([0-9]{4})"")
"),"2010")</f>
        <v>2010</v>
      </c>
      <c r="G358" s="2">
        <v>23804.0</v>
      </c>
      <c r="H358" s="2">
        <v>10820.0</v>
      </c>
      <c r="I358" s="2" t="s">
        <v>491</v>
      </c>
      <c r="J358" s="2" t="s">
        <v>913</v>
      </c>
      <c r="K358" s="2" t="s">
        <v>2186</v>
      </c>
      <c r="L358" s="2" t="s">
        <v>375</v>
      </c>
      <c r="M358" s="2" t="s">
        <v>2212</v>
      </c>
      <c r="N358" s="2" t="s">
        <v>2248</v>
      </c>
      <c r="O358" s="2" t="s">
        <v>1950</v>
      </c>
      <c r="P358" s="2">
        <v>7728.0</v>
      </c>
      <c r="Q358" s="2">
        <v>1.0</v>
      </c>
      <c r="R358" s="2" t="s">
        <v>378</v>
      </c>
      <c r="S358" s="2" t="s">
        <v>50</v>
      </c>
      <c r="T358" s="2">
        <v>15.0</v>
      </c>
      <c r="U358" s="2" t="s">
        <v>84</v>
      </c>
      <c r="V358" s="2">
        <v>9.0</v>
      </c>
      <c r="W358" s="2" t="s">
        <v>496</v>
      </c>
      <c r="X358" s="2" t="s">
        <v>2284</v>
      </c>
      <c r="Y358" s="2" t="s">
        <v>50</v>
      </c>
      <c r="Z358" s="2" t="s">
        <v>50</v>
      </c>
      <c r="AA358" s="2">
        <v>910.0</v>
      </c>
      <c r="AB358" s="2" t="s">
        <v>50</v>
      </c>
      <c r="AC358" s="2" t="s">
        <v>380</v>
      </c>
      <c r="AD358" s="2" t="s">
        <v>1991</v>
      </c>
      <c r="AE358" s="2" t="s">
        <v>1432</v>
      </c>
      <c r="AF358" s="2" t="s">
        <v>1433</v>
      </c>
      <c r="AG358" s="2" t="s">
        <v>1434</v>
      </c>
      <c r="AH358" s="2" t="s">
        <v>50</v>
      </c>
      <c r="AI358" s="2">
        <v>97231.0</v>
      </c>
      <c r="AJ358" s="2" t="s">
        <v>1435</v>
      </c>
      <c r="AK358" s="2" t="s">
        <v>1953</v>
      </c>
      <c r="AL358" s="2" t="s">
        <v>50</v>
      </c>
      <c r="AM358" s="2" t="s">
        <v>382</v>
      </c>
    </row>
    <row r="359">
      <c r="A359" s="2" t="s">
        <v>2285</v>
      </c>
      <c r="B359" s="2" t="s">
        <v>1953</v>
      </c>
      <c r="C359" s="2" t="s">
        <v>50</v>
      </c>
      <c r="D359" s="2" t="s">
        <v>294</v>
      </c>
      <c r="E359" s="7" t="s">
        <v>2855</v>
      </c>
      <c r="F359" s="8" t="str">
        <f>IFERROR(__xludf.DUMMYFUNCTION("REGEXEXTRACT(E359, ""(?:[0-9]{1,2}/){2}([0-9]{4})"")
"),"2010")</f>
        <v>2010</v>
      </c>
      <c r="G359" s="2">
        <v>40392.0</v>
      </c>
      <c r="H359" s="2">
        <v>18360.0</v>
      </c>
      <c r="I359" s="2" t="s">
        <v>491</v>
      </c>
      <c r="J359" s="2" t="s">
        <v>913</v>
      </c>
      <c r="K359" s="2" t="s">
        <v>2186</v>
      </c>
      <c r="L359" s="2" t="s">
        <v>375</v>
      </c>
      <c r="M359" s="2" t="s">
        <v>2286</v>
      </c>
      <c r="N359" s="2" t="s">
        <v>2248</v>
      </c>
      <c r="O359" s="2" t="s">
        <v>1950</v>
      </c>
      <c r="P359" s="2">
        <v>7728.0</v>
      </c>
      <c r="Q359" s="2">
        <v>1.0</v>
      </c>
      <c r="R359" s="2" t="s">
        <v>378</v>
      </c>
      <c r="S359" s="2" t="s">
        <v>50</v>
      </c>
      <c r="T359" s="2">
        <v>8.0</v>
      </c>
      <c r="U359" s="2" t="s">
        <v>84</v>
      </c>
      <c r="V359" s="2">
        <v>16.0</v>
      </c>
      <c r="W359" s="2" t="s">
        <v>496</v>
      </c>
      <c r="X359" s="2" t="s">
        <v>2287</v>
      </c>
      <c r="Y359" s="2" t="s">
        <v>50</v>
      </c>
      <c r="Z359" s="2" t="s">
        <v>50</v>
      </c>
      <c r="AA359" s="2">
        <v>910.0</v>
      </c>
      <c r="AB359" s="2" t="s">
        <v>50</v>
      </c>
      <c r="AC359" s="2" t="s">
        <v>380</v>
      </c>
      <c r="AD359" s="2" t="s">
        <v>1991</v>
      </c>
      <c r="AE359" s="2" t="s">
        <v>1432</v>
      </c>
      <c r="AF359" s="2" t="s">
        <v>1433</v>
      </c>
      <c r="AG359" s="2" t="s">
        <v>1434</v>
      </c>
      <c r="AH359" s="2" t="s">
        <v>50</v>
      </c>
      <c r="AI359" s="2">
        <v>97231.0</v>
      </c>
      <c r="AJ359" s="2" t="s">
        <v>1435</v>
      </c>
      <c r="AK359" s="2" t="s">
        <v>1953</v>
      </c>
      <c r="AL359" s="2" t="s">
        <v>50</v>
      </c>
      <c r="AM359" s="2" t="s">
        <v>382</v>
      </c>
    </row>
    <row r="360">
      <c r="A360" s="2" t="s">
        <v>2288</v>
      </c>
      <c r="B360" s="2" t="s">
        <v>1953</v>
      </c>
      <c r="C360" s="2" t="s">
        <v>50</v>
      </c>
      <c r="D360" s="2" t="s">
        <v>294</v>
      </c>
      <c r="E360" s="7" t="s">
        <v>2855</v>
      </c>
      <c r="F360" s="8" t="str">
        <f>IFERROR(__xludf.DUMMYFUNCTION("REGEXEXTRACT(E360, ""(?:[0-9]{1,2}/){2}([0-9]{4})"")
"),"2010")</f>
        <v>2010</v>
      </c>
      <c r="G360" s="2">
        <v>5742.0</v>
      </c>
      <c r="H360" s="2">
        <v>2610.0</v>
      </c>
      <c r="I360" s="2" t="s">
        <v>491</v>
      </c>
      <c r="J360" s="2" t="s">
        <v>913</v>
      </c>
      <c r="K360" s="2" t="s">
        <v>2186</v>
      </c>
      <c r="L360" s="2" t="s">
        <v>375</v>
      </c>
      <c r="M360" s="2" t="s">
        <v>2289</v>
      </c>
      <c r="N360" s="2" t="s">
        <v>2248</v>
      </c>
      <c r="O360" s="2" t="s">
        <v>1950</v>
      </c>
      <c r="P360" s="2">
        <v>7728.0</v>
      </c>
      <c r="Q360" s="2">
        <v>1.0</v>
      </c>
      <c r="R360" s="2" t="s">
        <v>378</v>
      </c>
      <c r="S360" s="2" t="s">
        <v>50</v>
      </c>
      <c r="T360" s="2">
        <v>2.0</v>
      </c>
      <c r="U360" s="2" t="s">
        <v>2200</v>
      </c>
      <c r="V360" s="2">
        <v>2.0</v>
      </c>
      <c r="W360" s="2" t="s">
        <v>496</v>
      </c>
      <c r="X360" s="2" t="s">
        <v>2290</v>
      </c>
      <c r="Y360" s="2" t="s">
        <v>50</v>
      </c>
      <c r="Z360" s="2" t="s">
        <v>50</v>
      </c>
      <c r="AA360" s="2">
        <v>910.0</v>
      </c>
      <c r="AB360" s="2" t="s">
        <v>50</v>
      </c>
      <c r="AC360" s="2" t="s">
        <v>380</v>
      </c>
      <c r="AD360" s="2" t="s">
        <v>1991</v>
      </c>
      <c r="AE360" s="2" t="s">
        <v>1432</v>
      </c>
      <c r="AF360" s="2" t="s">
        <v>1433</v>
      </c>
      <c r="AG360" s="2" t="s">
        <v>1434</v>
      </c>
      <c r="AH360" s="2" t="s">
        <v>50</v>
      </c>
      <c r="AI360" s="2">
        <v>97231.0</v>
      </c>
      <c r="AJ360" s="2" t="s">
        <v>1435</v>
      </c>
      <c r="AK360" s="2" t="s">
        <v>1953</v>
      </c>
      <c r="AL360" s="2" t="s">
        <v>50</v>
      </c>
      <c r="AM360" s="2" t="s">
        <v>382</v>
      </c>
    </row>
    <row r="361">
      <c r="A361" s="2" t="s">
        <v>2291</v>
      </c>
      <c r="B361" s="2" t="s">
        <v>1953</v>
      </c>
      <c r="C361" s="2" t="s">
        <v>50</v>
      </c>
      <c r="D361" s="2" t="s">
        <v>294</v>
      </c>
      <c r="E361" s="7" t="s">
        <v>2855</v>
      </c>
      <c r="F361" s="8" t="str">
        <f>IFERROR(__xludf.DUMMYFUNCTION("REGEXEXTRACT(E361, ""(?:[0-9]{1,2}/){2}([0-9]{4})"")
"),"2010")</f>
        <v>2010</v>
      </c>
      <c r="G361" s="2">
        <v>16192.0</v>
      </c>
      <c r="H361" s="2">
        <v>7360.0</v>
      </c>
      <c r="I361" s="2" t="s">
        <v>491</v>
      </c>
      <c r="J361" s="2" t="s">
        <v>913</v>
      </c>
      <c r="K361" s="2" t="s">
        <v>2186</v>
      </c>
      <c r="L361" s="2" t="s">
        <v>375</v>
      </c>
      <c r="M361" s="2" t="s">
        <v>2292</v>
      </c>
      <c r="N361" s="2" t="s">
        <v>2248</v>
      </c>
      <c r="O361" s="2" t="s">
        <v>1950</v>
      </c>
      <c r="P361" s="2">
        <v>7728.0</v>
      </c>
      <c r="Q361" s="2">
        <v>1.0</v>
      </c>
      <c r="R361" s="2" t="s">
        <v>378</v>
      </c>
      <c r="S361" s="2" t="s">
        <v>50</v>
      </c>
      <c r="T361" s="2">
        <v>4.0</v>
      </c>
      <c r="U361" s="2" t="s">
        <v>2200</v>
      </c>
      <c r="V361" s="2">
        <v>6.0</v>
      </c>
      <c r="W361" s="2" t="s">
        <v>496</v>
      </c>
      <c r="X361" s="2" t="s">
        <v>2293</v>
      </c>
      <c r="Y361" s="2" t="s">
        <v>50</v>
      </c>
      <c r="Z361" s="2" t="s">
        <v>50</v>
      </c>
      <c r="AA361" s="2">
        <v>910.0</v>
      </c>
      <c r="AB361" s="2" t="s">
        <v>50</v>
      </c>
      <c r="AC361" s="2" t="s">
        <v>380</v>
      </c>
      <c r="AD361" s="2" t="s">
        <v>1991</v>
      </c>
      <c r="AE361" s="2" t="s">
        <v>1432</v>
      </c>
      <c r="AF361" s="2" t="s">
        <v>1433</v>
      </c>
      <c r="AG361" s="2" t="s">
        <v>1434</v>
      </c>
      <c r="AH361" s="2" t="s">
        <v>50</v>
      </c>
      <c r="AI361" s="2">
        <v>97231.0</v>
      </c>
      <c r="AJ361" s="2" t="s">
        <v>1435</v>
      </c>
      <c r="AK361" s="2" t="s">
        <v>1953</v>
      </c>
      <c r="AL361" s="2" t="s">
        <v>50</v>
      </c>
      <c r="AM361" s="2" t="s">
        <v>382</v>
      </c>
    </row>
    <row r="362">
      <c r="A362" s="2" t="s">
        <v>2294</v>
      </c>
      <c r="B362" s="2" t="s">
        <v>1953</v>
      </c>
      <c r="C362" s="2" t="s">
        <v>50</v>
      </c>
      <c r="D362" s="2" t="s">
        <v>294</v>
      </c>
      <c r="E362" s="7" t="s">
        <v>2855</v>
      </c>
      <c r="F362" s="8" t="str">
        <f>IFERROR(__xludf.DUMMYFUNCTION("REGEXEXTRACT(E362, ""(?:[0-9]{1,2}/){2}([0-9]{4})"")
"),"2010")</f>
        <v>2010</v>
      </c>
      <c r="G362" s="2">
        <v>175626.0</v>
      </c>
      <c r="H362" s="2">
        <v>79830.0</v>
      </c>
      <c r="I362" s="2" t="s">
        <v>491</v>
      </c>
      <c r="J362" s="2" t="s">
        <v>913</v>
      </c>
      <c r="K362" s="2" t="s">
        <v>2186</v>
      </c>
      <c r="L362" s="2" t="s">
        <v>375</v>
      </c>
      <c r="M362" s="2" t="s">
        <v>2295</v>
      </c>
      <c r="N362" s="2" t="s">
        <v>2248</v>
      </c>
      <c r="O362" s="2" t="s">
        <v>1950</v>
      </c>
      <c r="P362" s="2">
        <v>7728.0</v>
      </c>
      <c r="Q362" s="2">
        <v>1.0</v>
      </c>
      <c r="R362" s="2" t="s">
        <v>378</v>
      </c>
      <c r="S362" s="2" t="s">
        <v>50</v>
      </c>
      <c r="T362" s="2">
        <v>43.0</v>
      </c>
      <c r="U362" s="2" t="s">
        <v>84</v>
      </c>
      <c r="V362" s="2">
        <v>69.0</v>
      </c>
      <c r="W362" s="2" t="s">
        <v>496</v>
      </c>
      <c r="X362" s="2" t="s">
        <v>2296</v>
      </c>
      <c r="Y362" s="2" t="s">
        <v>50</v>
      </c>
      <c r="Z362" s="2" t="s">
        <v>50</v>
      </c>
      <c r="AA362" s="2">
        <v>910.0</v>
      </c>
      <c r="AB362" s="2" t="s">
        <v>50</v>
      </c>
      <c r="AC362" s="2" t="s">
        <v>380</v>
      </c>
      <c r="AD362" s="2" t="s">
        <v>1991</v>
      </c>
      <c r="AE362" s="2" t="s">
        <v>1432</v>
      </c>
      <c r="AF362" s="2" t="s">
        <v>1433</v>
      </c>
      <c r="AG362" s="2" t="s">
        <v>1434</v>
      </c>
      <c r="AH362" s="2" t="s">
        <v>50</v>
      </c>
      <c r="AI362" s="2">
        <v>97231.0</v>
      </c>
      <c r="AJ362" s="2" t="s">
        <v>1435</v>
      </c>
      <c r="AK362" s="2" t="s">
        <v>1953</v>
      </c>
      <c r="AL362" s="2" t="s">
        <v>50</v>
      </c>
      <c r="AM362" s="2" t="s">
        <v>382</v>
      </c>
    </row>
    <row r="363">
      <c r="A363" s="2" t="s">
        <v>2297</v>
      </c>
      <c r="B363" s="2" t="s">
        <v>1953</v>
      </c>
      <c r="C363" s="2" t="s">
        <v>50</v>
      </c>
      <c r="D363" s="2" t="s">
        <v>294</v>
      </c>
      <c r="E363" s="7" t="s">
        <v>2855</v>
      </c>
      <c r="F363" s="8" t="str">
        <f>IFERROR(__xludf.DUMMYFUNCTION("REGEXEXTRACT(E363, ""(?:[0-9]{1,2}/){2}([0-9]{4})"")
"),"2010")</f>
        <v>2010</v>
      </c>
      <c r="G363" s="2">
        <v>83358.0</v>
      </c>
      <c r="H363" s="2">
        <v>37890.0</v>
      </c>
      <c r="I363" s="2" t="s">
        <v>491</v>
      </c>
      <c r="J363" s="2" t="s">
        <v>913</v>
      </c>
      <c r="K363" s="2" t="s">
        <v>2186</v>
      </c>
      <c r="L363" s="2" t="s">
        <v>375</v>
      </c>
      <c r="M363" s="2" t="s">
        <v>2298</v>
      </c>
      <c r="N363" s="2" t="s">
        <v>2248</v>
      </c>
      <c r="O363" s="2" t="s">
        <v>1950</v>
      </c>
      <c r="P363" s="2">
        <v>7728.0</v>
      </c>
      <c r="Q363" s="2">
        <v>1.0</v>
      </c>
      <c r="R363" s="2" t="s">
        <v>378</v>
      </c>
      <c r="S363" s="2" t="s">
        <v>50</v>
      </c>
      <c r="T363" s="2">
        <v>40.0</v>
      </c>
      <c r="U363" s="2" t="s">
        <v>2200</v>
      </c>
      <c r="V363" s="2">
        <v>33.0</v>
      </c>
      <c r="W363" s="2" t="s">
        <v>496</v>
      </c>
      <c r="X363" s="2" t="s">
        <v>2299</v>
      </c>
      <c r="Y363" s="2" t="s">
        <v>50</v>
      </c>
      <c r="Z363" s="2" t="s">
        <v>50</v>
      </c>
      <c r="AA363" s="2">
        <v>910.0</v>
      </c>
      <c r="AB363" s="2" t="s">
        <v>50</v>
      </c>
      <c r="AC363" s="2" t="s">
        <v>380</v>
      </c>
      <c r="AD363" s="2" t="s">
        <v>1991</v>
      </c>
      <c r="AE363" s="2" t="s">
        <v>1432</v>
      </c>
      <c r="AF363" s="2" t="s">
        <v>1433</v>
      </c>
      <c r="AG363" s="2" t="s">
        <v>1434</v>
      </c>
      <c r="AH363" s="2" t="s">
        <v>50</v>
      </c>
      <c r="AI363" s="2">
        <v>97231.0</v>
      </c>
      <c r="AJ363" s="2" t="s">
        <v>1435</v>
      </c>
      <c r="AK363" s="2" t="s">
        <v>1953</v>
      </c>
      <c r="AL363" s="2" t="s">
        <v>50</v>
      </c>
      <c r="AM363" s="2" t="s">
        <v>382</v>
      </c>
    </row>
    <row r="364">
      <c r="A364" s="2" t="s">
        <v>2300</v>
      </c>
      <c r="B364" s="2" t="s">
        <v>1953</v>
      </c>
      <c r="C364" s="2" t="s">
        <v>50</v>
      </c>
      <c r="D364" s="2" t="s">
        <v>294</v>
      </c>
      <c r="E364" s="7" t="s">
        <v>2855</v>
      </c>
      <c r="F364" s="8" t="str">
        <f>IFERROR(__xludf.DUMMYFUNCTION("REGEXEXTRACT(E364, ""(?:[0-9]{1,2}/){2}([0-9]{4})"")
"),"2010")</f>
        <v>2010</v>
      </c>
      <c r="G364" s="2">
        <v>75394.0</v>
      </c>
      <c r="H364" s="2">
        <v>34270.0</v>
      </c>
      <c r="I364" s="2" t="s">
        <v>491</v>
      </c>
      <c r="J364" s="2" t="s">
        <v>913</v>
      </c>
      <c r="K364" s="2" t="s">
        <v>2186</v>
      </c>
      <c r="L364" s="2" t="s">
        <v>375</v>
      </c>
      <c r="M364" s="2" t="s">
        <v>2301</v>
      </c>
      <c r="N364" s="2" t="s">
        <v>2248</v>
      </c>
      <c r="O364" s="2" t="s">
        <v>1950</v>
      </c>
      <c r="P364" s="2">
        <v>7728.0</v>
      </c>
      <c r="Q364" s="2">
        <v>1.0</v>
      </c>
      <c r="R364" s="2" t="s">
        <v>378</v>
      </c>
      <c r="S364" s="2" t="s">
        <v>50</v>
      </c>
      <c r="T364" s="2">
        <v>26.0</v>
      </c>
      <c r="U364" s="2" t="s">
        <v>84</v>
      </c>
      <c r="V364" s="2">
        <v>30.0</v>
      </c>
      <c r="W364" s="2" t="s">
        <v>496</v>
      </c>
      <c r="X364" s="2" t="s">
        <v>2302</v>
      </c>
      <c r="Y364" s="2" t="s">
        <v>50</v>
      </c>
      <c r="Z364" s="2" t="s">
        <v>50</v>
      </c>
      <c r="AA364" s="2">
        <v>910.0</v>
      </c>
      <c r="AB364" s="2" t="s">
        <v>50</v>
      </c>
      <c r="AC364" s="2" t="s">
        <v>380</v>
      </c>
      <c r="AD364" s="2" t="s">
        <v>1991</v>
      </c>
      <c r="AE364" s="2" t="s">
        <v>1432</v>
      </c>
      <c r="AF364" s="2" t="s">
        <v>1433</v>
      </c>
      <c r="AG364" s="2" t="s">
        <v>1434</v>
      </c>
      <c r="AH364" s="2" t="s">
        <v>50</v>
      </c>
      <c r="AI364" s="2">
        <v>97231.0</v>
      </c>
      <c r="AJ364" s="2" t="s">
        <v>1435</v>
      </c>
      <c r="AK364" s="2" t="s">
        <v>1953</v>
      </c>
      <c r="AL364" s="2" t="s">
        <v>50</v>
      </c>
      <c r="AM364" s="2" t="s">
        <v>382</v>
      </c>
    </row>
    <row r="365">
      <c r="A365" s="2" t="s">
        <v>2303</v>
      </c>
      <c r="B365" s="2" t="s">
        <v>1953</v>
      </c>
      <c r="C365" s="2" t="s">
        <v>50</v>
      </c>
      <c r="D365" s="2" t="s">
        <v>294</v>
      </c>
      <c r="E365" s="7" t="s">
        <v>2855</v>
      </c>
      <c r="F365" s="8" t="str">
        <f>IFERROR(__xludf.DUMMYFUNCTION("REGEXEXTRACT(E365, ""(?:[0-9]{1,2}/){2}([0-9]{4})"")
"),"2010")</f>
        <v>2010</v>
      </c>
      <c r="G365" s="2">
        <v>10868.0</v>
      </c>
      <c r="H365" s="2">
        <v>4940.0</v>
      </c>
      <c r="I365" s="2" t="s">
        <v>491</v>
      </c>
      <c r="J365" s="2" t="s">
        <v>913</v>
      </c>
      <c r="K365" s="2" t="s">
        <v>2186</v>
      </c>
      <c r="L365" s="2" t="s">
        <v>375</v>
      </c>
      <c r="M365" s="2" t="s">
        <v>2304</v>
      </c>
      <c r="N365" s="2" t="s">
        <v>2248</v>
      </c>
      <c r="O365" s="2" t="s">
        <v>1950</v>
      </c>
      <c r="P365" s="2">
        <v>7728.0</v>
      </c>
      <c r="Q365" s="2">
        <v>1.0</v>
      </c>
      <c r="R365" s="2" t="s">
        <v>378</v>
      </c>
      <c r="S365" s="2" t="s">
        <v>50</v>
      </c>
      <c r="T365" s="2">
        <v>6.0</v>
      </c>
      <c r="U365" s="2" t="s">
        <v>84</v>
      </c>
      <c r="V365" s="2">
        <v>4.0</v>
      </c>
      <c r="W365" s="2" t="s">
        <v>496</v>
      </c>
      <c r="X365" s="2" t="s">
        <v>2305</v>
      </c>
      <c r="Y365" s="2" t="s">
        <v>50</v>
      </c>
      <c r="Z365" s="2" t="s">
        <v>50</v>
      </c>
      <c r="AA365" s="2">
        <v>910.0</v>
      </c>
      <c r="AB365" s="2" t="s">
        <v>50</v>
      </c>
      <c r="AC365" s="2" t="s">
        <v>380</v>
      </c>
      <c r="AD365" s="2" t="s">
        <v>1991</v>
      </c>
      <c r="AE365" s="2" t="s">
        <v>1432</v>
      </c>
      <c r="AF365" s="2" t="s">
        <v>1433</v>
      </c>
      <c r="AG365" s="2" t="s">
        <v>1434</v>
      </c>
      <c r="AH365" s="2" t="s">
        <v>50</v>
      </c>
      <c r="AI365" s="2">
        <v>97231.0</v>
      </c>
      <c r="AJ365" s="2" t="s">
        <v>1435</v>
      </c>
      <c r="AK365" s="2" t="s">
        <v>1953</v>
      </c>
      <c r="AL365" s="2" t="s">
        <v>50</v>
      </c>
      <c r="AM365" s="2" t="s">
        <v>382</v>
      </c>
    </row>
    <row r="366">
      <c r="A366" s="2" t="s">
        <v>2306</v>
      </c>
      <c r="B366" s="2" t="s">
        <v>1953</v>
      </c>
      <c r="C366" s="2" t="s">
        <v>50</v>
      </c>
      <c r="D366" s="2" t="s">
        <v>294</v>
      </c>
      <c r="E366" s="7" t="s">
        <v>2855</v>
      </c>
      <c r="F366" s="8" t="str">
        <f>IFERROR(__xludf.DUMMYFUNCTION("REGEXEXTRACT(E366, ""(?:[0-9]{1,2}/){2}([0-9]{4})"")
"),"2010")</f>
        <v>2010</v>
      </c>
      <c r="G366" s="2">
        <v>4818.0</v>
      </c>
      <c r="H366" s="2">
        <v>2190.0</v>
      </c>
      <c r="I366" s="2" t="s">
        <v>491</v>
      </c>
      <c r="J366" s="2" t="s">
        <v>913</v>
      </c>
      <c r="K366" s="2" t="s">
        <v>2186</v>
      </c>
      <c r="L366" s="2" t="s">
        <v>375</v>
      </c>
      <c r="M366" s="2" t="s">
        <v>2307</v>
      </c>
      <c r="N366" s="2" t="s">
        <v>2248</v>
      </c>
      <c r="O366" s="2" t="s">
        <v>1950</v>
      </c>
      <c r="P366" s="2">
        <v>7728.0</v>
      </c>
      <c r="Q366" s="2">
        <v>1.0</v>
      </c>
      <c r="R366" s="2" t="s">
        <v>378</v>
      </c>
      <c r="S366" s="2" t="s">
        <v>50</v>
      </c>
      <c r="T366" s="2">
        <v>2.0</v>
      </c>
      <c r="U366" s="2" t="s">
        <v>84</v>
      </c>
      <c r="V366" s="2">
        <v>2.0</v>
      </c>
      <c r="W366" s="2" t="s">
        <v>496</v>
      </c>
      <c r="X366" s="2" t="s">
        <v>2308</v>
      </c>
      <c r="Y366" s="2" t="s">
        <v>50</v>
      </c>
      <c r="Z366" s="2" t="s">
        <v>50</v>
      </c>
      <c r="AA366" s="2">
        <v>910.0</v>
      </c>
      <c r="AB366" s="2" t="s">
        <v>50</v>
      </c>
      <c r="AC366" s="2" t="s">
        <v>380</v>
      </c>
      <c r="AD366" s="2" t="s">
        <v>1991</v>
      </c>
      <c r="AE366" s="2" t="s">
        <v>1432</v>
      </c>
      <c r="AF366" s="2" t="s">
        <v>1433</v>
      </c>
      <c r="AG366" s="2" t="s">
        <v>1434</v>
      </c>
      <c r="AH366" s="2" t="s">
        <v>50</v>
      </c>
      <c r="AI366" s="2">
        <v>97231.0</v>
      </c>
      <c r="AJ366" s="2" t="s">
        <v>1435</v>
      </c>
      <c r="AK366" s="2" t="s">
        <v>1953</v>
      </c>
      <c r="AL366" s="2" t="s">
        <v>50</v>
      </c>
      <c r="AM366" s="2" t="s">
        <v>382</v>
      </c>
    </row>
    <row r="367">
      <c r="A367" s="2" t="s">
        <v>2309</v>
      </c>
      <c r="B367" s="2" t="s">
        <v>1953</v>
      </c>
      <c r="C367" s="2" t="s">
        <v>50</v>
      </c>
      <c r="D367" s="2" t="s">
        <v>294</v>
      </c>
      <c r="E367" s="7" t="s">
        <v>2855</v>
      </c>
      <c r="F367" s="8" t="str">
        <f>IFERROR(__xludf.DUMMYFUNCTION("REGEXEXTRACT(E367, ""(?:[0-9]{1,2}/){2}([0-9]{4})"")
"),"2010")</f>
        <v>2010</v>
      </c>
      <c r="G367" s="2">
        <v>20020.0</v>
      </c>
      <c r="H367" s="2">
        <v>9100.0</v>
      </c>
      <c r="I367" s="2" t="s">
        <v>491</v>
      </c>
      <c r="J367" s="2" t="s">
        <v>913</v>
      </c>
      <c r="K367" s="2" t="s">
        <v>2186</v>
      </c>
      <c r="L367" s="2" t="s">
        <v>375</v>
      </c>
      <c r="M367" s="2" t="s">
        <v>2310</v>
      </c>
      <c r="N367" s="2" t="s">
        <v>2248</v>
      </c>
      <c r="O367" s="2" t="s">
        <v>1950</v>
      </c>
      <c r="P367" s="2">
        <v>7728.0</v>
      </c>
      <c r="Q367" s="2">
        <v>1.0</v>
      </c>
      <c r="R367" s="2" t="s">
        <v>378</v>
      </c>
      <c r="S367" s="2" t="s">
        <v>50</v>
      </c>
      <c r="T367" s="2">
        <v>8.0</v>
      </c>
      <c r="U367" s="2" t="s">
        <v>84</v>
      </c>
      <c r="V367" s="2">
        <v>8.0</v>
      </c>
      <c r="W367" s="2" t="s">
        <v>496</v>
      </c>
      <c r="X367" s="2" t="s">
        <v>2311</v>
      </c>
      <c r="Y367" s="2" t="s">
        <v>50</v>
      </c>
      <c r="Z367" s="2" t="s">
        <v>50</v>
      </c>
      <c r="AA367" s="2">
        <v>910.0</v>
      </c>
      <c r="AB367" s="2" t="s">
        <v>50</v>
      </c>
      <c r="AC367" s="2" t="s">
        <v>380</v>
      </c>
      <c r="AD367" s="2" t="s">
        <v>1991</v>
      </c>
      <c r="AE367" s="2" t="s">
        <v>1432</v>
      </c>
      <c r="AF367" s="2" t="s">
        <v>1433</v>
      </c>
      <c r="AG367" s="2" t="s">
        <v>1434</v>
      </c>
      <c r="AH367" s="2" t="s">
        <v>50</v>
      </c>
      <c r="AI367" s="2">
        <v>97231.0</v>
      </c>
      <c r="AJ367" s="2" t="s">
        <v>1435</v>
      </c>
      <c r="AK367" s="2" t="s">
        <v>1953</v>
      </c>
      <c r="AL367" s="2" t="s">
        <v>50</v>
      </c>
      <c r="AM367" s="2" t="s">
        <v>382</v>
      </c>
    </row>
    <row r="368">
      <c r="A368" s="2" t="s">
        <v>2312</v>
      </c>
      <c r="B368" s="2" t="s">
        <v>1953</v>
      </c>
      <c r="C368" s="2" t="s">
        <v>50</v>
      </c>
      <c r="D368" s="2" t="s">
        <v>294</v>
      </c>
      <c r="E368" s="7" t="s">
        <v>2855</v>
      </c>
      <c r="F368" s="8" t="str">
        <f>IFERROR(__xludf.DUMMYFUNCTION("REGEXEXTRACT(E368, ""(?:[0-9]{1,2}/){2}([0-9]{4})"")
"),"2010")</f>
        <v>2010</v>
      </c>
      <c r="G368" s="2">
        <v>24618.0</v>
      </c>
      <c r="H368" s="2">
        <v>11190.0</v>
      </c>
      <c r="I368" s="2" t="s">
        <v>491</v>
      </c>
      <c r="J368" s="2" t="s">
        <v>913</v>
      </c>
      <c r="K368" s="2" t="s">
        <v>2186</v>
      </c>
      <c r="L368" s="2" t="s">
        <v>375</v>
      </c>
      <c r="M368" s="2" t="s">
        <v>2313</v>
      </c>
      <c r="N368" s="2" t="s">
        <v>2248</v>
      </c>
      <c r="O368" s="2" t="s">
        <v>1950</v>
      </c>
      <c r="P368" s="2">
        <v>7728.0</v>
      </c>
      <c r="Q368" s="2">
        <v>1.0</v>
      </c>
      <c r="R368" s="2" t="s">
        <v>378</v>
      </c>
      <c r="S368" s="2" t="s">
        <v>50</v>
      </c>
      <c r="T368" s="2">
        <v>8.0</v>
      </c>
      <c r="U368" s="2" t="s">
        <v>84</v>
      </c>
      <c r="V368" s="2">
        <v>10.0</v>
      </c>
      <c r="W368" s="2" t="s">
        <v>496</v>
      </c>
      <c r="X368" s="2" t="s">
        <v>2314</v>
      </c>
      <c r="Y368" s="2" t="s">
        <v>50</v>
      </c>
      <c r="Z368" s="2" t="s">
        <v>50</v>
      </c>
      <c r="AA368" s="2">
        <v>910.0</v>
      </c>
      <c r="AB368" s="2" t="s">
        <v>50</v>
      </c>
      <c r="AC368" s="2" t="s">
        <v>380</v>
      </c>
      <c r="AD368" s="2" t="s">
        <v>1991</v>
      </c>
      <c r="AE368" s="2" t="s">
        <v>1432</v>
      </c>
      <c r="AF368" s="2" t="s">
        <v>1433</v>
      </c>
      <c r="AG368" s="2" t="s">
        <v>1434</v>
      </c>
      <c r="AH368" s="2" t="s">
        <v>50</v>
      </c>
      <c r="AI368" s="2">
        <v>97231.0</v>
      </c>
      <c r="AJ368" s="2" t="s">
        <v>1435</v>
      </c>
      <c r="AK368" s="2" t="s">
        <v>1953</v>
      </c>
      <c r="AL368" s="2" t="s">
        <v>50</v>
      </c>
      <c r="AM368" s="2" t="s">
        <v>382</v>
      </c>
    </row>
    <row r="369">
      <c r="A369" s="2" t="s">
        <v>2315</v>
      </c>
      <c r="B369" s="2" t="s">
        <v>1953</v>
      </c>
      <c r="C369" s="2" t="s">
        <v>50</v>
      </c>
      <c r="D369" s="2" t="s">
        <v>294</v>
      </c>
      <c r="E369" s="7" t="s">
        <v>2855</v>
      </c>
      <c r="F369" s="8" t="str">
        <f>IFERROR(__xludf.DUMMYFUNCTION("REGEXEXTRACT(E369, ""(?:[0-9]{1,2}/){2}([0-9]{4})"")
"),"2010")</f>
        <v>2010</v>
      </c>
      <c r="G369" s="2">
        <v>198242.0</v>
      </c>
      <c r="H369" s="2">
        <v>90110.0</v>
      </c>
      <c r="I369" s="2" t="s">
        <v>491</v>
      </c>
      <c r="J369" s="2" t="s">
        <v>913</v>
      </c>
      <c r="K369" s="2" t="s">
        <v>2186</v>
      </c>
      <c r="L369" s="2" t="s">
        <v>375</v>
      </c>
      <c r="M369" s="2" t="s">
        <v>2316</v>
      </c>
      <c r="N369" s="2" t="s">
        <v>2248</v>
      </c>
      <c r="O369" s="2" t="s">
        <v>1950</v>
      </c>
      <c r="P369" s="2">
        <v>7728.0</v>
      </c>
      <c r="Q369" s="2">
        <v>1.0</v>
      </c>
      <c r="R369" s="2" t="s">
        <v>378</v>
      </c>
      <c r="S369" s="2" t="s">
        <v>50</v>
      </c>
      <c r="T369" s="2">
        <v>64.0</v>
      </c>
      <c r="U369" s="2" t="s">
        <v>84</v>
      </c>
      <c r="V369" s="2">
        <v>78.0</v>
      </c>
      <c r="W369" s="2" t="s">
        <v>496</v>
      </c>
      <c r="X369" s="2" t="s">
        <v>2317</v>
      </c>
      <c r="Y369" s="2" t="s">
        <v>50</v>
      </c>
      <c r="Z369" s="2" t="s">
        <v>50</v>
      </c>
      <c r="AA369" s="2">
        <v>910.0</v>
      </c>
      <c r="AB369" s="2" t="s">
        <v>50</v>
      </c>
      <c r="AC369" s="2" t="s">
        <v>380</v>
      </c>
      <c r="AD369" s="2" t="s">
        <v>1991</v>
      </c>
      <c r="AE369" s="2" t="s">
        <v>1432</v>
      </c>
      <c r="AF369" s="2" t="s">
        <v>1433</v>
      </c>
      <c r="AG369" s="2" t="s">
        <v>1434</v>
      </c>
      <c r="AH369" s="2" t="s">
        <v>50</v>
      </c>
      <c r="AI369" s="2">
        <v>97231.0</v>
      </c>
      <c r="AJ369" s="2" t="s">
        <v>1435</v>
      </c>
      <c r="AK369" s="2" t="s">
        <v>1953</v>
      </c>
      <c r="AL369" s="2" t="s">
        <v>50</v>
      </c>
      <c r="AM369" s="2" t="s">
        <v>382</v>
      </c>
    </row>
    <row r="370">
      <c r="A370" s="2" t="s">
        <v>2318</v>
      </c>
      <c r="B370" s="2" t="s">
        <v>1953</v>
      </c>
      <c r="C370" s="2" t="s">
        <v>50</v>
      </c>
      <c r="D370" s="2" t="s">
        <v>294</v>
      </c>
      <c r="E370" s="7" t="s">
        <v>2855</v>
      </c>
      <c r="F370" s="8" t="str">
        <f>IFERROR(__xludf.DUMMYFUNCTION("REGEXEXTRACT(E370, ""(?:[0-9]{1,2}/){2}([0-9]{4})"")
"),"2010")</f>
        <v>2010</v>
      </c>
      <c r="G370" s="2">
        <v>289344.0</v>
      </c>
      <c r="H370" s="2">
        <v>131520.0</v>
      </c>
      <c r="I370" s="2" t="s">
        <v>491</v>
      </c>
      <c r="J370" s="2" t="s">
        <v>913</v>
      </c>
      <c r="K370" s="2" t="s">
        <v>2186</v>
      </c>
      <c r="L370" s="2" t="s">
        <v>375</v>
      </c>
      <c r="M370" s="2" t="s">
        <v>2187</v>
      </c>
      <c r="N370" s="2" t="s">
        <v>2248</v>
      </c>
      <c r="O370" s="2" t="s">
        <v>1950</v>
      </c>
      <c r="P370" s="2">
        <v>7728.0</v>
      </c>
      <c r="Q370" s="2">
        <v>1.0</v>
      </c>
      <c r="R370" s="2" t="s">
        <v>378</v>
      </c>
      <c r="S370" s="2" t="s">
        <v>50</v>
      </c>
      <c r="T370" s="2">
        <v>86.0</v>
      </c>
      <c r="U370" s="2" t="s">
        <v>84</v>
      </c>
      <c r="V370" s="2">
        <v>114.0</v>
      </c>
      <c r="W370" s="2" t="s">
        <v>496</v>
      </c>
      <c r="X370" s="2" t="s">
        <v>2319</v>
      </c>
      <c r="Y370" s="2" t="s">
        <v>50</v>
      </c>
      <c r="Z370" s="2" t="s">
        <v>50</v>
      </c>
      <c r="AA370" s="2">
        <v>910.0</v>
      </c>
      <c r="AB370" s="2" t="s">
        <v>50</v>
      </c>
      <c r="AC370" s="2" t="s">
        <v>380</v>
      </c>
      <c r="AD370" s="2" t="s">
        <v>1991</v>
      </c>
      <c r="AE370" s="2" t="s">
        <v>1432</v>
      </c>
      <c r="AF370" s="2" t="s">
        <v>1433</v>
      </c>
      <c r="AG370" s="2" t="s">
        <v>1434</v>
      </c>
      <c r="AH370" s="2" t="s">
        <v>50</v>
      </c>
      <c r="AI370" s="2">
        <v>97231.0</v>
      </c>
      <c r="AJ370" s="2" t="s">
        <v>1435</v>
      </c>
      <c r="AK370" s="2" t="s">
        <v>1953</v>
      </c>
      <c r="AL370" s="2" t="s">
        <v>50</v>
      </c>
      <c r="AM370" s="2" t="s">
        <v>382</v>
      </c>
    </row>
    <row r="371">
      <c r="A371" s="2" t="s">
        <v>2320</v>
      </c>
      <c r="B371" s="2" t="s">
        <v>1953</v>
      </c>
      <c r="C371" s="2" t="s">
        <v>50</v>
      </c>
      <c r="D371" s="2" t="s">
        <v>294</v>
      </c>
      <c r="E371" s="7" t="s">
        <v>2855</v>
      </c>
      <c r="F371" s="8" t="str">
        <f>IFERROR(__xludf.DUMMYFUNCTION("REGEXEXTRACT(E371, ""(?:[0-9]{1,2}/){2}([0-9]{4})"")
"),"2010")</f>
        <v>2010</v>
      </c>
      <c r="G371" s="2">
        <v>25036.0</v>
      </c>
      <c r="H371" s="2">
        <v>11380.0</v>
      </c>
      <c r="I371" s="2" t="s">
        <v>491</v>
      </c>
      <c r="J371" s="2" t="s">
        <v>913</v>
      </c>
      <c r="K371" s="2" t="s">
        <v>2186</v>
      </c>
      <c r="L371" s="2" t="s">
        <v>375</v>
      </c>
      <c r="M371" s="2" t="s">
        <v>2321</v>
      </c>
      <c r="N371" s="2" t="s">
        <v>2248</v>
      </c>
      <c r="O371" s="2" t="s">
        <v>1950</v>
      </c>
      <c r="P371" s="2">
        <v>7728.0</v>
      </c>
      <c r="Q371" s="2">
        <v>1.0</v>
      </c>
      <c r="R371" s="2" t="s">
        <v>378</v>
      </c>
      <c r="S371" s="2" t="s">
        <v>50</v>
      </c>
      <c r="T371" s="2">
        <v>10.0</v>
      </c>
      <c r="U371" s="2" t="s">
        <v>84</v>
      </c>
      <c r="V371" s="2">
        <v>10.0</v>
      </c>
      <c r="W371" s="2" t="s">
        <v>496</v>
      </c>
      <c r="X371" s="2" t="s">
        <v>2322</v>
      </c>
      <c r="Y371" s="2" t="s">
        <v>50</v>
      </c>
      <c r="Z371" s="2" t="s">
        <v>50</v>
      </c>
      <c r="AA371" s="2">
        <v>910.0</v>
      </c>
      <c r="AB371" s="2" t="s">
        <v>50</v>
      </c>
      <c r="AC371" s="2" t="s">
        <v>380</v>
      </c>
      <c r="AD371" s="2" t="s">
        <v>1991</v>
      </c>
      <c r="AE371" s="2" t="s">
        <v>1432</v>
      </c>
      <c r="AF371" s="2" t="s">
        <v>1433</v>
      </c>
      <c r="AG371" s="2" t="s">
        <v>1434</v>
      </c>
      <c r="AH371" s="2" t="s">
        <v>50</v>
      </c>
      <c r="AI371" s="2">
        <v>97231.0</v>
      </c>
      <c r="AJ371" s="2" t="s">
        <v>1435</v>
      </c>
      <c r="AK371" s="2" t="s">
        <v>1953</v>
      </c>
      <c r="AL371" s="2" t="s">
        <v>50</v>
      </c>
      <c r="AM371" s="2" t="s">
        <v>382</v>
      </c>
    </row>
    <row r="372">
      <c r="A372" s="2" t="s">
        <v>2323</v>
      </c>
      <c r="B372" s="2" t="s">
        <v>40</v>
      </c>
      <c r="C372" s="2" t="s">
        <v>40</v>
      </c>
      <c r="D372" s="2" t="s">
        <v>1332</v>
      </c>
      <c r="E372" s="7" t="s">
        <v>2856</v>
      </c>
      <c r="F372" s="8" t="str">
        <f>IFERROR(__xludf.DUMMYFUNCTION("REGEXEXTRACT(E372, ""(?:[0-9]{1,2}/){2}([0-9]{4})"")
"),"2010")</f>
        <v>2010</v>
      </c>
      <c r="G372" s="2">
        <v>208573.0</v>
      </c>
      <c r="H372" s="2">
        <v>94806.0</v>
      </c>
      <c r="I372" s="2" t="s">
        <v>42</v>
      </c>
      <c r="J372" s="2" t="s">
        <v>957</v>
      </c>
      <c r="K372" s="2" t="s">
        <v>2324</v>
      </c>
      <c r="L372" s="2" t="s">
        <v>45</v>
      </c>
      <c r="M372" s="2" t="s">
        <v>2325</v>
      </c>
      <c r="N372" s="2" t="s">
        <v>1055</v>
      </c>
      <c r="O372" s="2" t="s">
        <v>2326</v>
      </c>
      <c r="P372" s="2">
        <v>7728.0</v>
      </c>
      <c r="Q372" s="2">
        <v>5.0</v>
      </c>
      <c r="R372" s="2" t="s">
        <v>2327</v>
      </c>
      <c r="S372" s="2" t="s">
        <v>50</v>
      </c>
      <c r="T372" s="2">
        <v>80.0</v>
      </c>
      <c r="U372" s="2" t="s">
        <v>119</v>
      </c>
      <c r="V372" s="2">
        <v>0.0</v>
      </c>
      <c r="W372" s="2" t="s">
        <v>50</v>
      </c>
      <c r="X372" s="2" t="s">
        <v>2328</v>
      </c>
      <c r="Y372" s="2" t="s">
        <v>53</v>
      </c>
      <c r="Z372" s="2" t="s">
        <v>2329</v>
      </c>
      <c r="AA372" s="2" t="s">
        <v>2330</v>
      </c>
      <c r="AB372" s="2" t="s">
        <v>2331</v>
      </c>
      <c r="AC372" s="2" t="s">
        <v>746</v>
      </c>
      <c r="AD372" s="2" t="s">
        <v>1991</v>
      </c>
      <c r="AE372" s="2" t="s">
        <v>1340</v>
      </c>
      <c r="AF372" s="2" t="s">
        <v>1341</v>
      </c>
      <c r="AG372" s="2" t="s">
        <v>1342</v>
      </c>
      <c r="AH372" s="2" t="s">
        <v>50</v>
      </c>
      <c r="AI372" s="2" t="s">
        <v>50</v>
      </c>
      <c r="AJ372" s="2" t="s">
        <v>1343</v>
      </c>
      <c r="AK372" s="2" t="s">
        <v>40</v>
      </c>
      <c r="AL372" s="2" t="s">
        <v>50</v>
      </c>
      <c r="AM372" s="2" t="s">
        <v>1611</v>
      </c>
    </row>
    <row r="373">
      <c r="A373" s="2" t="s">
        <v>2332</v>
      </c>
      <c r="B373" s="2" t="s">
        <v>1953</v>
      </c>
      <c r="C373" s="2" t="s">
        <v>50</v>
      </c>
      <c r="D373" s="2" t="s">
        <v>1666</v>
      </c>
      <c r="E373" s="7" t="s">
        <v>2857</v>
      </c>
      <c r="F373" s="8" t="str">
        <f>IFERROR(__xludf.DUMMYFUNCTION("REGEXEXTRACT(E373, ""(?:[0-9]{1,2}/){2}([0-9]{4})"")
"),"2010")</f>
        <v>2010</v>
      </c>
      <c r="G373" s="2">
        <v>33000.0</v>
      </c>
      <c r="H373" s="2">
        <v>15000.0</v>
      </c>
      <c r="I373" s="2" t="s">
        <v>491</v>
      </c>
      <c r="J373" s="2" t="s">
        <v>2333</v>
      </c>
      <c r="K373" s="2" t="s">
        <v>2186</v>
      </c>
      <c r="L373" s="2" t="s">
        <v>375</v>
      </c>
      <c r="M373" s="2" t="s">
        <v>2334</v>
      </c>
      <c r="N373" s="2" t="s">
        <v>1954</v>
      </c>
      <c r="O373" s="2" t="s">
        <v>2335</v>
      </c>
      <c r="P373" s="2">
        <v>7728.0</v>
      </c>
      <c r="Q373" s="2">
        <v>1.0</v>
      </c>
      <c r="R373" s="2" t="s">
        <v>378</v>
      </c>
      <c r="S373" s="2" t="s">
        <v>50</v>
      </c>
      <c r="T373" s="2">
        <v>29.0</v>
      </c>
      <c r="U373" s="2" t="s">
        <v>2200</v>
      </c>
      <c r="V373" s="2">
        <v>0.0</v>
      </c>
      <c r="W373" s="2" t="s">
        <v>50</v>
      </c>
      <c r="X373" s="2" t="s">
        <v>2336</v>
      </c>
      <c r="Y373" s="2" t="s">
        <v>50</v>
      </c>
      <c r="Z373" s="2" t="s">
        <v>50</v>
      </c>
      <c r="AA373" s="2">
        <v>1007.0</v>
      </c>
      <c r="AB373" s="2" t="s">
        <v>50</v>
      </c>
      <c r="AC373" s="2" t="s">
        <v>380</v>
      </c>
      <c r="AD373" s="2" t="s">
        <v>1991</v>
      </c>
      <c r="AE373" s="2" t="s">
        <v>1432</v>
      </c>
      <c r="AF373" s="2" t="s">
        <v>1433</v>
      </c>
      <c r="AG373" s="2" t="s">
        <v>1434</v>
      </c>
      <c r="AH373" s="2" t="s">
        <v>50</v>
      </c>
      <c r="AI373" s="2">
        <v>97231.0</v>
      </c>
      <c r="AJ373" s="2" t="s">
        <v>1435</v>
      </c>
      <c r="AK373" s="2" t="s">
        <v>1953</v>
      </c>
      <c r="AL373" s="2" t="s">
        <v>50</v>
      </c>
      <c r="AM373" s="2" t="s">
        <v>382</v>
      </c>
    </row>
    <row r="374">
      <c r="A374" s="2" t="s">
        <v>2337</v>
      </c>
      <c r="B374" s="2" t="s">
        <v>1953</v>
      </c>
      <c r="C374" s="2" t="s">
        <v>50</v>
      </c>
      <c r="D374" s="2" t="s">
        <v>294</v>
      </c>
      <c r="E374" s="7" t="s">
        <v>2858</v>
      </c>
      <c r="F374" s="8" t="str">
        <f>IFERROR(__xludf.DUMMYFUNCTION("REGEXEXTRACT(E374, ""(?:[0-9]{1,2}/){2}([0-9]{4})"")
"),"2010")</f>
        <v>2010</v>
      </c>
      <c r="G374" s="2">
        <v>55704.0</v>
      </c>
      <c r="H374" s="2">
        <v>25320.0</v>
      </c>
      <c r="I374" s="2" t="s">
        <v>491</v>
      </c>
      <c r="J374" s="2" t="s">
        <v>913</v>
      </c>
      <c r="K374" s="2" t="s">
        <v>2186</v>
      </c>
      <c r="L374" s="2" t="s">
        <v>375</v>
      </c>
      <c r="M374" s="2" t="s">
        <v>2338</v>
      </c>
      <c r="N374" s="2" t="s">
        <v>2248</v>
      </c>
      <c r="O374" s="2" t="s">
        <v>1950</v>
      </c>
      <c r="P374" s="2">
        <v>7728.0</v>
      </c>
      <c r="Q374" s="2">
        <v>1.0</v>
      </c>
      <c r="R374" s="2" t="s">
        <v>378</v>
      </c>
      <c r="S374" s="2" t="s">
        <v>50</v>
      </c>
      <c r="T374" s="2">
        <v>20.0</v>
      </c>
      <c r="U374" s="2" t="s">
        <v>84</v>
      </c>
      <c r="V374" s="2">
        <v>0.0</v>
      </c>
      <c r="W374" s="2" t="s">
        <v>50</v>
      </c>
      <c r="X374" s="2" t="s">
        <v>2339</v>
      </c>
      <c r="Y374" s="2" t="s">
        <v>50</v>
      </c>
      <c r="Z374" s="2" t="s">
        <v>50</v>
      </c>
      <c r="AA374" s="2">
        <v>1007.0</v>
      </c>
      <c r="AB374" s="2" t="s">
        <v>50</v>
      </c>
      <c r="AC374" s="2" t="s">
        <v>380</v>
      </c>
      <c r="AD374" s="2" t="s">
        <v>1991</v>
      </c>
      <c r="AE374" s="2" t="s">
        <v>1432</v>
      </c>
      <c r="AF374" s="2" t="s">
        <v>1433</v>
      </c>
      <c r="AG374" s="2" t="s">
        <v>1434</v>
      </c>
      <c r="AH374" s="2" t="s">
        <v>50</v>
      </c>
      <c r="AI374" s="2">
        <v>97231.0</v>
      </c>
      <c r="AJ374" s="2" t="s">
        <v>1435</v>
      </c>
      <c r="AK374" s="2" t="s">
        <v>1953</v>
      </c>
      <c r="AL374" s="2" t="s">
        <v>50</v>
      </c>
      <c r="AM374" s="2" t="s">
        <v>382</v>
      </c>
    </row>
    <row r="375">
      <c r="A375" s="2" t="s">
        <v>2340</v>
      </c>
      <c r="B375" s="2" t="s">
        <v>1953</v>
      </c>
      <c r="C375" s="2" t="s">
        <v>50</v>
      </c>
      <c r="D375" s="2" t="s">
        <v>294</v>
      </c>
      <c r="E375" s="7" t="s">
        <v>2858</v>
      </c>
      <c r="F375" s="8" t="str">
        <f>IFERROR(__xludf.DUMMYFUNCTION("REGEXEXTRACT(E375, ""(?:[0-9]{1,2}/){2}([0-9]{4})"")
"),"2010")</f>
        <v>2010</v>
      </c>
      <c r="G375" s="2">
        <v>42416.0</v>
      </c>
      <c r="H375" s="2">
        <v>19280.0</v>
      </c>
      <c r="I375" s="2" t="s">
        <v>491</v>
      </c>
      <c r="J375" s="2" t="s">
        <v>913</v>
      </c>
      <c r="K375" s="2" t="s">
        <v>2186</v>
      </c>
      <c r="L375" s="2" t="s">
        <v>375</v>
      </c>
      <c r="M375" s="2" t="s">
        <v>2341</v>
      </c>
      <c r="N375" s="2" t="s">
        <v>2248</v>
      </c>
      <c r="O375" s="2" t="s">
        <v>1950</v>
      </c>
      <c r="P375" s="2">
        <v>7728.0</v>
      </c>
      <c r="Q375" s="2">
        <v>1.0</v>
      </c>
      <c r="R375" s="2" t="s">
        <v>378</v>
      </c>
      <c r="S375" s="2" t="s">
        <v>50</v>
      </c>
      <c r="T375" s="2">
        <v>18.0</v>
      </c>
      <c r="U375" s="2" t="s">
        <v>84</v>
      </c>
      <c r="V375" s="2">
        <v>0.0</v>
      </c>
      <c r="W375" s="2" t="s">
        <v>50</v>
      </c>
      <c r="X375" s="2" t="s">
        <v>2342</v>
      </c>
      <c r="Y375" s="2" t="s">
        <v>50</v>
      </c>
      <c r="Z375" s="2" t="s">
        <v>50</v>
      </c>
      <c r="AA375" s="2">
        <v>1007.0</v>
      </c>
      <c r="AB375" s="2" t="s">
        <v>50</v>
      </c>
      <c r="AC375" s="2" t="s">
        <v>380</v>
      </c>
      <c r="AD375" s="2" t="s">
        <v>1991</v>
      </c>
      <c r="AE375" s="2" t="s">
        <v>1432</v>
      </c>
      <c r="AF375" s="2" t="s">
        <v>1433</v>
      </c>
      <c r="AG375" s="2" t="s">
        <v>1434</v>
      </c>
      <c r="AH375" s="2" t="s">
        <v>50</v>
      </c>
      <c r="AI375" s="2">
        <v>97231.0</v>
      </c>
      <c r="AJ375" s="2" t="s">
        <v>1435</v>
      </c>
      <c r="AK375" s="2" t="s">
        <v>1953</v>
      </c>
      <c r="AL375" s="2" t="s">
        <v>50</v>
      </c>
      <c r="AM375" s="2" t="s">
        <v>382</v>
      </c>
    </row>
    <row r="376">
      <c r="A376" s="2" t="s">
        <v>2343</v>
      </c>
      <c r="B376" s="2" t="s">
        <v>1953</v>
      </c>
      <c r="C376" s="2" t="s">
        <v>50</v>
      </c>
      <c r="D376" s="2" t="s">
        <v>294</v>
      </c>
      <c r="E376" s="7" t="s">
        <v>2858</v>
      </c>
      <c r="F376" s="8" t="str">
        <f>IFERROR(__xludf.DUMMYFUNCTION("REGEXEXTRACT(E376, ""(?:[0-9]{1,2}/){2}([0-9]{4})"")
"),"2010")</f>
        <v>2010</v>
      </c>
      <c r="G376" s="2">
        <v>16764.0</v>
      </c>
      <c r="H376" s="2">
        <v>7620.0</v>
      </c>
      <c r="I376" s="2" t="s">
        <v>491</v>
      </c>
      <c r="J376" s="2" t="s">
        <v>913</v>
      </c>
      <c r="K376" s="2" t="s">
        <v>2186</v>
      </c>
      <c r="L376" s="2" t="s">
        <v>375</v>
      </c>
      <c r="M376" s="2" t="s">
        <v>2344</v>
      </c>
      <c r="N376" s="2" t="s">
        <v>2248</v>
      </c>
      <c r="O376" s="2" t="s">
        <v>1950</v>
      </c>
      <c r="P376" s="2">
        <v>7728.0</v>
      </c>
      <c r="Q376" s="2">
        <v>1.0</v>
      </c>
      <c r="R376" s="2" t="s">
        <v>378</v>
      </c>
      <c r="S376" s="2" t="s">
        <v>50</v>
      </c>
      <c r="T376" s="2">
        <v>5.0</v>
      </c>
      <c r="U376" s="2" t="s">
        <v>84</v>
      </c>
      <c r="V376" s="2">
        <v>0.0</v>
      </c>
      <c r="W376" s="2" t="s">
        <v>50</v>
      </c>
      <c r="X376" s="2" t="s">
        <v>2345</v>
      </c>
      <c r="Y376" s="2" t="s">
        <v>50</v>
      </c>
      <c r="Z376" s="2" t="s">
        <v>50</v>
      </c>
      <c r="AA376" s="2">
        <v>1007.0</v>
      </c>
      <c r="AB376" s="2" t="s">
        <v>50</v>
      </c>
      <c r="AC376" s="2" t="s">
        <v>380</v>
      </c>
      <c r="AD376" s="2" t="s">
        <v>1991</v>
      </c>
      <c r="AE376" s="2" t="s">
        <v>1432</v>
      </c>
      <c r="AF376" s="2" t="s">
        <v>1433</v>
      </c>
      <c r="AG376" s="2" t="s">
        <v>1434</v>
      </c>
      <c r="AH376" s="2" t="s">
        <v>50</v>
      </c>
      <c r="AI376" s="2">
        <v>97231.0</v>
      </c>
      <c r="AJ376" s="2" t="s">
        <v>1435</v>
      </c>
      <c r="AK376" s="2" t="s">
        <v>1953</v>
      </c>
      <c r="AL376" s="2" t="s">
        <v>50</v>
      </c>
      <c r="AM376" s="2" t="s">
        <v>382</v>
      </c>
    </row>
    <row r="377">
      <c r="A377" s="2" t="s">
        <v>2346</v>
      </c>
      <c r="B377" s="2" t="s">
        <v>1953</v>
      </c>
      <c r="C377" s="2" t="s">
        <v>50</v>
      </c>
      <c r="D377" s="2" t="s">
        <v>294</v>
      </c>
      <c r="E377" s="7" t="s">
        <v>2858</v>
      </c>
      <c r="F377" s="8" t="str">
        <f>IFERROR(__xludf.DUMMYFUNCTION("REGEXEXTRACT(E377, ""(?:[0-9]{1,2}/){2}([0-9]{4})"")
"),"2010")</f>
        <v>2010</v>
      </c>
      <c r="G377" s="2">
        <v>28864.0</v>
      </c>
      <c r="H377" s="2">
        <v>13120.0</v>
      </c>
      <c r="I377" s="2" t="s">
        <v>491</v>
      </c>
      <c r="J377" s="2" t="s">
        <v>913</v>
      </c>
      <c r="K377" s="2" t="s">
        <v>2186</v>
      </c>
      <c r="L377" s="2" t="s">
        <v>375</v>
      </c>
      <c r="M377" s="2" t="s">
        <v>2347</v>
      </c>
      <c r="N377" s="2" t="s">
        <v>2248</v>
      </c>
      <c r="O377" s="2" t="s">
        <v>1950</v>
      </c>
      <c r="P377" s="2">
        <v>7728.0</v>
      </c>
      <c r="Q377" s="2">
        <v>1.0</v>
      </c>
      <c r="R377" s="2" t="s">
        <v>378</v>
      </c>
      <c r="S377" s="2" t="s">
        <v>50</v>
      </c>
      <c r="T377" s="2">
        <v>15.0</v>
      </c>
      <c r="U377" s="2" t="s">
        <v>84</v>
      </c>
      <c r="V377" s="2">
        <v>0.0</v>
      </c>
      <c r="W377" s="2" t="s">
        <v>50</v>
      </c>
      <c r="X377" s="2" t="s">
        <v>2348</v>
      </c>
      <c r="Y377" s="2" t="s">
        <v>50</v>
      </c>
      <c r="Z377" s="2" t="s">
        <v>50</v>
      </c>
      <c r="AA377" s="2">
        <v>1007.0</v>
      </c>
      <c r="AB377" s="2" t="s">
        <v>50</v>
      </c>
      <c r="AC377" s="2" t="s">
        <v>380</v>
      </c>
      <c r="AD377" s="2" t="s">
        <v>1991</v>
      </c>
      <c r="AE377" s="2" t="s">
        <v>1432</v>
      </c>
      <c r="AF377" s="2" t="s">
        <v>1433</v>
      </c>
      <c r="AG377" s="2" t="s">
        <v>1434</v>
      </c>
      <c r="AH377" s="2" t="s">
        <v>50</v>
      </c>
      <c r="AI377" s="2">
        <v>97231.0</v>
      </c>
      <c r="AJ377" s="2" t="s">
        <v>1435</v>
      </c>
      <c r="AK377" s="2" t="s">
        <v>1953</v>
      </c>
      <c r="AL377" s="2" t="s">
        <v>50</v>
      </c>
      <c r="AM377" s="2" t="s">
        <v>382</v>
      </c>
    </row>
    <row r="378">
      <c r="A378" s="2" t="s">
        <v>2349</v>
      </c>
      <c r="B378" s="2" t="s">
        <v>1953</v>
      </c>
      <c r="C378" s="2" t="s">
        <v>50</v>
      </c>
      <c r="D378" s="2" t="s">
        <v>294</v>
      </c>
      <c r="E378" s="7" t="s">
        <v>2858</v>
      </c>
      <c r="F378" s="8" t="str">
        <f>IFERROR(__xludf.DUMMYFUNCTION("REGEXEXTRACT(E378, ""(?:[0-9]{1,2}/){2}([0-9]{4})"")
"),"2010")</f>
        <v>2010</v>
      </c>
      <c r="G378" s="2">
        <v>24024.0</v>
      </c>
      <c r="H378" s="2">
        <v>10920.0</v>
      </c>
      <c r="I378" s="2" t="s">
        <v>491</v>
      </c>
      <c r="J378" s="2" t="s">
        <v>913</v>
      </c>
      <c r="K378" s="2" t="s">
        <v>2186</v>
      </c>
      <c r="L378" s="2" t="s">
        <v>375</v>
      </c>
      <c r="M378" s="2" t="s">
        <v>2350</v>
      </c>
      <c r="N378" s="2" t="s">
        <v>2248</v>
      </c>
      <c r="O378" s="2" t="s">
        <v>1950</v>
      </c>
      <c r="P378" s="2">
        <v>7728.0</v>
      </c>
      <c r="Q378" s="2">
        <v>1.0</v>
      </c>
      <c r="R378" s="2" t="s">
        <v>378</v>
      </c>
      <c r="S378" s="2" t="s">
        <v>50</v>
      </c>
      <c r="T378" s="2">
        <v>8.0</v>
      </c>
      <c r="U378" s="2" t="s">
        <v>84</v>
      </c>
      <c r="V378" s="2">
        <v>0.0</v>
      </c>
      <c r="W378" s="2" t="s">
        <v>50</v>
      </c>
      <c r="X378" s="2" t="s">
        <v>2351</v>
      </c>
      <c r="Y378" s="2" t="s">
        <v>50</v>
      </c>
      <c r="Z378" s="2" t="s">
        <v>50</v>
      </c>
      <c r="AA378" s="2">
        <v>1007.0</v>
      </c>
      <c r="AB378" s="2" t="s">
        <v>50</v>
      </c>
      <c r="AC378" s="2" t="s">
        <v>380</v>
      </c>
      <c r="AD378" s="2" t="s">
        <v>1991</v>
      </c>
      <c r="AE378" s="2" t="s">
        <v>1432</v>
      </c>
      <c r="AF378" s="2" t="s">
        <v>1433</v>
      </c>
      <c r="AG378" s="2" t="s">
        <v>1434</v>
      </c>
      <c r="AH378" s="2" t="s">
        <v>50</v>
      </c>
      <c r="AI378" s="2">
        <v>97231.0</v>
      </c>
      <c r="AJ378" s="2" t="s">
        <v>1435</v>
      </c>
      <c r="AK378" s="2" t="s">
        <v>1953</v>
      </c>
      <c r="AL378" s="2" t="s">
        <v>50</v>
      </c>
      <c r="AM378" s="2" t="s">
        <v>382</v>
      </c>
    </row>
    <row r="379">
      <c r="A379" s="2" t="s">
        <v>2352</v>
      </c>
      <c r="B379" s="2" t="s">
        <v>1953</v>
      </c>
      <c r="C379" s="2" t="s">
        <v>50</v>
      </c>
      <c r="D379" s="2" t="s">
        <v>294</v>
      </c>
      <c r="E379" s="7" t="s">
        <v>2858</v>
      </c>
      <c r="F379" s="8" t="str">
        <f>IFERROR(__xludf.DUMMYFUNCTION("REGEXEXTRACT(E379, ""(?:[0-9]{1,2}/){2}([0-9]{4})"")
"),"2010")</f>
        <v>2010</v>
      </c>
      <c r="G379" s="2">
        <v>11880.0</v>
      </c>
      <c r="H379" s="2">
        <v>5400.0</v>
      </c>
      <c r="I379" s="2" t="s">
        <v>491</v>
      </c>
      <c r="J379" s="2" t="s">
        <v>913</v>
      </c>
      <c r="K379" s="2" t="s">
        <v>2186</v>
      </c>
      <c r="L379" s="2" t="s">
        <v>375</v>
      </c>
      <c r="M379" s="2" t="s">
        <v>2353</v>
      </c>
      <c r="N379" s="2" t="s">
        <v>2248</v>
      </c>
      <c r="O379" s="2" t="s">
        <v>1950</v>
      </c>
      <c r="P379" s="2">
        <v>7728.0</v>
      </c>
      <c r="Q379" s="2">
        <v>1.0</v>
      </c>
      <c r="R379" s="2" t="s">
        <v>378</v>
      </c>
      <c r="S379" s="2" t="s">
        <v>50</v>
      </c>
      <c r="T379" s="2">
        <v>4.0</v>
      </c>
      <c r="U379" s="2" t="s">
        <v>84</v>
      </c>
      <c r="V379" s="2">
        <v>0.0</v>
      </c>
      <c r="W379" s="2" t="s">
        <v>50</v>
      </c>
      <c r="X379" s="2" t="s">
        <v>2354</v>
      </c>
      <c r="Y379" s="2" t="s">
        <v>50</v>
      </c>
      <c r="Z379" s="2" t="s">
        <v>50</v>
      </c>
      <c r="AA379" s="2">
        <v>1007.0</v>
      </c>
      <c r="AB379" s="2" t="s">
        <v>50</v>
      </c>
      <c r="AC379" s="2" t="s">
        <v>380</v>
      </c>
      <c r="AD379" s="2" t="s">
        <v>1991</v>
      </c>
      <c r="AE379" s="2" t="s">
        <v>1432</v>
      </c>
      <c r="AF379" s="2" t="s">
        <v>1433</v>
      </c>
      <c r="AG379" s="2" t="s">
        <v>1434</v>
      </c>
      <c r="AH379" s="2" t="s">
        <v>50</v>
      </c>
      <c r="AI379" s="2">
        <v>97231.0</v>
      </c>
      <c r="AJ379" s="2" t="s">
        <v>1435</v>
      </c>
      <c r="AK379" s="2" t="s">
        <v>1953</v>
      </c>
      <c r="AL379" s="2" t="s">
        <v>50</v>
      </c>
      <c r="AM379" s="2" t="s">
        <v>382</v>
      </c>
    </row>
    <row r="380">
      <c r="A380" s="2" t="s">
        <v>2355</v>
      </c>
      <c r="B380" s="2" t="s">
        <v>1953</v>
      </c>
      <c r="C380" s="2" t="s">
        <v>50</v>
      </c>
      <c r="D380" s="2" t="s">
        <v>294</v>
      </c>
      <c r="E380" s="7" t="s">
        <v>2858</v>
      </c>
      <c r="F380" s="8" t="str">
        <f>IFERROR(__xludf.DUMMYFUNCTION("REGEXEXTRACT(E380, ""(?:[0-9]{1,2}/){2}([0-9]{4})"")
"),"2010")</f>
        <v>2010</v>
      </c>
      <c r="G380" s="2">
        <v>56760.0</v>
      </c>
      <c r="H380" s="2">
        <v>25800.0</v>
      </c>
      <c r="I380" s="2" t="s">
        <v>491</v>
      </c>
      <c r="J380" s="2" t="s">
        <v>913</v>
      </c>
      <c r="K380" s="2" t="s">
        <v>2186</v>
      </c>
      <c r="L380" s="2" t="s">
        <v>375</v>
      </c>
      <c r="M380" s="2" t="s">
        <v>2356</v>
      </c>
      <c r="N380" s="2" t="s">
        <v>2248</v>
      </c>
      <c r="O380" s="2" t="s">
        <v>1950</v>
      </c>
      <c r="P380" s="2">
        <v>7728.0</v>
      </c>
      <c r="Q380" s="2">
        <v>1.0</v>
      </c>
      <c r="R380" s="2" t="s">
        <v>378</v>
      </c>
      <c r="S380" s="2" t="s">
        <v>50</v>
      </c>
      <c r="T380" s="2">
        <v>42.0</v>
      </c>
      <c r="U380" s="2" t="s">
        <v>84</v>
      </c>
      <c r="V380" s="2">
        <v>0.0</v>
      </c>
      <c r="W380" s="2" t="s">
        <v>50</v>
      </c>
      <c r="X380" s="2" t="s">
        <v>2357</v>
      </c>
      <c r="Y380" s="2" t="s">
        <v>50</v>
      </c>
      <c r="Z380" s="2" t="s">
        <v>50</v>
      </c>
      <c r="AA380" s="2">
        <v>1007.0</v>
      </c>
      <c r="AB380" s="2" t="s">
        <v>50</v>
      </c>
      <c r="AC380" s="2" t="s">
        <v>380</v>
      </c>
      <c r="AD380" s="2" t="s">
        <v>1991</v>
      </c>
      <c r="AE380" s="2" t="s">
        <v>1432</v>
      </c>
      <c r="AF380" s="2" t="s">
        <v>1433</v>
      </c>
      <c r="AG380" s="2" t="s">
        <v>1434</v>
      </c>
      <c r="AH380" s="2" t="s">
        <v>50</v>
      </c>
      <c r="AI380" s="2">
        <v>97231.0</v>
      </c>
      <c r="AJ380" s="2" t="s">
        <v>1435</v>
      </c>
      <c r="AK380" s="2" t="s">
        <v>1953</v>
      </c>
      <c r="AL380" s="2" t="s">
        <v>50</v>
      </c>
      <c r="AM380" s="2" t="s">
        <v>382</v>
      </c>
    </row>
    <row r="381">
      <c r="A381" s="2" t="s">
        <v>2358</v>
      </c>
      <c r="B381" s="2" t="s">
        <v>1953</v>
      </c>
      <c r="C381" s="2" t="s">
        <v>50</v>
      </c>
      <c r="D381" s="2" t="s">
        <v>294</v>
      </c>
      <c r="E381" s="7" t="s">
        <v>2858</v>
      </c>
      <c r="F381" s="8" t="str">
        <f>IFERROR(__xludf.DUMMYFUNCTION("REGEXEXTRACT(E381, ""(?:[0-9]{1,2}/){2}([0-9]{4})"")
"),"2010")</f>
        <v>2010</v>
      </c>
      <c r="G381" s="2">
        <v>81114.0</v>
      </c>
      <c r="H381" s="2">
        <v>36870.0</v>
      </c>
      <c r="I381" s="2" t="s">
        <v>491</v>
      </c>
      <c r="J381" s="2" t="s">
        <v>913</v>
      </c>
      <c r="K381" s="2" t="s">
        <v>2186</v>
      </c>
      <c r="L381" s="2" t="s">
        <v>375</v>
      </c>
      <c r="M381" s="2" t="s">
        <v>2359</v>
      </c>
      <c r="N381" s="2" t="s">
        <v>2248</v>
      </c>
      <c r="O381" s="2" t="s">
        <v>1950</v>
      </c>
      <c r="P381" s="2">
        <v>7728.0</v>
      </c>
      <c r="Q381" s="2">
        <v>1.0</v>
      </c>
      <c r="R381" s="2" t="s">
        <v>378</v>
      </c>
      <c r="S381" s="2" t="s">
        <v>50</v>
      </c>
      <c r="T381" s="2">
        <v>21.0</v>
      </c>
      <c r="U381" s="2" t="s">
        <v>84</v>
      </c>
      <c r="V381" s="2">
        <v>0.0</v>
      </c>
      <c r="W381" s="2" t="s">
        <v>50</v>
      </c>
      <c r="X381" s="2" t="s">
        <v>2360</v>
      </c>
      <c r="Y381" s="2" t="s">
        <v>50</v>
      </c>
      <c r="Z381" s="2" t="s">
        <v>50</v>
      </c>
      <c r="AA381" s="2">
        <v>1007.0</v>
      </c>
      <c r="AB381" s="2" t="s">
        <v>50</v>
      </c>
      <c r="AC381" s="2" t="s">
        <v>380</v>
      </c>
      <c r="AD381" s="2" t="s">
        <v>1991</v>
      </c>
      <c r="AE381" s="2" t="s">
        <v>1432</v>
      </c>
      <c r="AF381" s="2" t="s">
        <v>1433</v>
      </c>
      <c r="AG381" s="2" t="s">
        <v>1434</v>
      </c>
      <c r="AH381" s="2" t="s">
        <v>50</v>
      </c>
      <c r="AI381" s="2">
        <v>97231.0</v>
      </c>
      <c r="AJ381" s="2" t="s">
        <v>1435</v>
      </c>
      <c r="AK381" s="2" t="s">
        <v>1953</v>
      </c>
      <c r="AL381" s="2" t="s">
        <v>50</v>
      </c>
      <c r="AM381" s="2" t="s">
        <v>382</v>
      </c>
    </row>
    <row r="382">
      <c r="A382" s="2" t="s">
        <v>2361</v>
      </c>
      <c r="B382" s="2" t="s">
        <v>1953</v>
      </c>
      <c r="C382" s="2" t="s">
        <v>50</v>
      </c>
      <c r="D382" s="2" t="s">
        <v>294</v>
      </c>
      <c r="E382" s="7" t="s">
        <v>2858</v>
      </c>
      <c r="F382" s="8" t="str">
        <f>IFERROR(__xludf.DUMMYFUNCTION("REGEXEXTRACT(E382, ""(?:[0-9]{1,2}/){2}([0-9]{4})"")
"),"2010")</f>
        <v>2010</v>
      </c>
      <c r="G382" s="2">
        <v>12166.0</v>
      </c>
      <c r="H382" s="2">
        <v>5530.0</v>
      </c>
      <c r="I382" s="2" t="s">
        <v>491</v>
      </c>
      <c r="J382" s="2" t="s">
        <v>913</v>
      </c>
      <c r="K382" s="2" t="s">
        <v>2186</v>
      </c>
      <c r="L382" s="2" t="s">
        <v>375</v>
      </c>
      <c r="M382" s="2" t="s">
        <v>2362</v>
      </c>
      <c r="N382" s="2" t="s">
        <v>2248</v>
      </c>
      <c r="O382" s="2" t="s">
        <v>1950</v>
      </c>
      <c r="P382" s="2">
        <v>7728.0</v>
      </c>
      <c r="Q382" s="2">
        <v>1.0</v>
      </c>
      <c r="R382" s="2" t="s">
        <v>378</v>
      </c>
      <c r="S382" s="2" t="s">
        <v>50</v>
      </c>
      <c r="T382" s="2">
        <v>8.0</v>
      </c>
      <c r="U382" s="2" t="s">
        <v>84</v>
      </c>
      <c r="V382" s="2">
        <v>0.0</v>
      </c>
      <c r="W382" s="2" t="s">
        <v>50</v>
      </c>
      <c r="X382" s="2" t="s">
        <v>2363</v>
      </c>
      <c r="Y382" s="2" t="s">
        <v>50</v>
      </c>
      <c r="Z382" s="2" t="s">
        <v>50</v>
      </c>
      <c r="AA382" s="2">
        <v>1007.0</v>
      </c>
      <c r="AB382" s="2" t="s">
        <v>50</v>
      </c>
      <c r="AC382" s="2" t="s">
        <v>380</v>
      </c>
      <c r="AD382" s="2" t="s">
        <v>1991</v>
      </c>
      <c r="AE382" s="2" t="s">
        <v>1432</v>
      </c>
      <c r="AF382" s="2" t="s">
        <v>1433</v>
      </c>
      <c r="AG382" s="2" t="s">
        <v>1434</v>
      </c>
      <c r="AH382" s="2" t="s">
        <v>50</v>
      </c>
      <c r="AI382" s="2">
        <v>97231.0</v>
      </c>
      <c r="AJ382" s="2" t="s">
        <v>1435</v>
      </c>
      <c r="AK382" s="2" t="s">
        <v>1953</v>
      </c>
      <c r="AL382" s="2" t="s">
        <v>50</v>
      </c>
      <c r="AM382" s="2" t="s">
        <v>382</v>
      </c>
    </row>
    <row r="383">
      <c r="A383" s="2" t="s">
        <v>2364</v>
      </c>
      <c r="B383" s="2" t="s">
        <v>40</v>
      </c>
      <c r="C383" s="2" t="s">
        <v>40</v>
      </c>
      <c r="D383" s="2" t="s">
        <v>452</v>
      </c>
      <c r="E383" s="7" t="s">
        <v>2859</v>
      </c>
      <c r="F383" s="8" t="str">
        <f>IFERROR(__xludf.DUMMYFUNCTION("REGEXEXTRACT(E383, ""(?:[0-9]{1,2}/){2}([0-9]{4})"")
"),"2010")</f>
        <v>2010</v>
      </c>
      <c r="G383" s="2">
        <v>155360.0</v>
      </c>
      <c r="H383" s="2">
        <v>70618.0</v>
      </c>
      <c r="I383" s="2" t="s">
        <v>207</v>
      </c>
      <c r="J383" s="2" t="s">
        <v>913</v>
      </c>
      <c r="K383" s="2" t="s">
        <v>2365</v>
      </c>
      <c r="L383" s="2" t="s">
        <v>209</v>
      </c>
      <c r="M383" s="2" t="s">
        <v>2366</v>
      </c>
      <c r="N383" s="2" t="s">
        <v>1373</v>
      </c>
      <c r="O383" s="2" t="s">
        <v>1374</v>
      </c>
      <c r="P383" s="2">
        <v>7728.0</v>
      </c>
      <c r="Q383" s="2">
        <v>1.0</v>
      </c>
      <c r="R383" s="2" t="s">
        <v>378</v>
      </c>
      <c r="S383" s="2" t="s">
        <v>50</v>
      </c>
      <c r="T383" s="2">
        <v>33.0</v>
      </c>
      <c r="U383" s="2" t="s">
        <v>84</v>
      </c>
      <c r="V383" s="2">
        <v>0.0</v>
      </c>
      <c r="W383" s="2" t="s">
        <v>50</v>
      </c>
      <c r="X383" s="2" t="s">
        <v>2367</v>
      </c>
      <c r="Y383" s="2" t="s">
        <v>50</v>
      </c>
      <c r="Z383" s="2" t="s">
        <v>50</v>
      </c>
      <c r="AA383" s="2" t="s">
        <v>2368</v>
      </c>
      <c r="AB383" s="2" t="s">
        <v>50</v>
      </c>
      <c r="AC383" s="2" t="s">
        <v>1210</v>
      </c>
      <c r="AD383" s="2" t="s">
        <v>1991</v>
      </c>
      <c r="AE383" s="2" t="s">
        <v>1220</v>
      </c>
      <c r="AF383" s="2" t="s">
        <v>1221</v>
      </c>
      <c r="AG383" s="2" t="s">
        <v>1222</v>
      </c>
      <c r="AH383" s="2" t="s">
        <v>50</v>
      </c>
      <c r="AI383" s="2">
        <v>2100.0</v>
      </c>
      <c r="AJ383" s="2" t="s">
        <v>1223</v>
      </c>
      <c r="AK383" s="2" t="s">
        <v>2369</v>
      </c>
      <c r="AL383" s="2" t="s">
        <v>50</v>
      </c>
      <c r="AM383" s="2" t="s">
        <v>1224</v>
      </c>
    </row>
    <row r="384">
      <c r="A384" s="2" t="s">
        <v>2370</v>
      </c>
      <c r="B384" s="2" t="s">
        <v>1953</v>
      </c>
      <c r="C384" s="2" t="s">
        <v>50</v>
      </c>
      <c r="D384" s="2" t="s">
        <v>294</v>
      </c>
      <c r="E384" s="7" t="s">
        <v>2860</v>
      </c>
      <c r="F384" s="8" t="str">
        <f>IFERROR(__xludf.DUMMYFUNCTION("REGEXEXTRACT(E384, ""(?:[0-9]{1,2}/){2}([0-9]{4})"")
"),"2010")</f>
        <v>2010</v>
      </c>
      <c r="G384" s="2">
        <v>150436.0</v>
      </c>
      <c r="H384" s="2">
        <v>68380.0</v>
      </c>
      <c r="I384" s="2" t="s">
        <v>491</v>
      </c>
      <c r="J384" s="2" t="s">
        <v>913</v>
      </c>
      <c r="K384" s="2" t="s">
        <v>2186</v>
      </c>
      <c r="L384" s="2" t="s">
        <v>375</v>
      </c>
      <c r="M384" s="2" t="s">
        <v>2371</v>
      </c>
      <c r="N384" s="2" t="s">
        <v>1954</v>
      </c>
      <c r="O384" s="2" t="s">
        <v>1950</v>
      </c>
      <c r="P384" s="2">
        <v>7728.0</v>
      </c>
      <c r="Q384" s="2">
        <v>1.0</v>
      </c>
      <c r="R384" s="2" t="s">
        <v>378</v>
      </c>
      <c r="S384" s="2" t="s">
        <v>50</v>
      </c>
      <c r="T384" s="2">
        <v>464.0</v>
      </c>
      <c r="U384" s="2" t="s">
        <v>84</v>
      </c>
      <c r="V384" s="2">
        <v>0.0</v>
      </c>
      <c r="W384" s="2" t="s">
        <v>50</v>
      </c>
      <c r="X384" s="2" t="s">
        <v>2372</v>
      </c>
      <c r="Y384" s="2" t="s">
        <v>50</v>
      </c>
      <c r="Z384" s="2" t="s">
        <v>50</v>
      </c>
      <c r="AA384" s="2">
        <v>785.0</v>
      </c>
      <c r="AB384" s="2" t="s">
        <v>50</v>
      </c>
      <c r="AC384" s="2" t="s">
        <v>380</v>
      </c>
      <c r="AD384" s="2" t="s">
        <v>1991</v>
      </c>
      <c r="AE384" s="2" t="s">
        <v>1432</v>
      </c>
      <c r="AF384" s="2" t="s">
        <v>1433</v>
      </c>
      <c r="AG384" s="2" t="s">
        <v>1434</v>
      </c>
      <c r="AH384" s="2" t="s">
        <v>50</v>
      </c>
      <c r="AI384" s="2">
        <v>97231.0</v>
      </c>
      <c r="AJ384" s="2" t="s">
        <v>1435</v>
      </c>
      <c r="AK384" s="2" t="s">
        <v>1953</v>
      </c>
      <c r="AL384" s="2" t="s">
        <v>50</v>
      </c>
      <c r="AM384" s="2" t="s">
        <v>382</v>
      </c>
    </row>
    <row r="385">
      <c r="A385" s="2" t="s">
        <v>2373</v>
      </c>
      <c r="B385" s="2" t="s">
        <v>1953</v>
      </c>
      <c r="C385" s="2" t="s">
        <v>50</v>
      </c>
      <c r="D385" s="2" t="s">
        <v>294</v>
      </c>
      <c r="E385" s="7" t="s">
        <v>2860</v>
      </c>
      <c r="F385" s="8" t="str">
        <f>IFERROR(__xludf.DUMMYFUNCTION("REGEXEXTRACT(E385, ""(?:[0-9]{1,2}/){2}([0-9]{4})"")
"),"2010")</f>
        <v>2010</v>
      </c>
      <c r="G385" s="2">
        <v>9064.0</v>
      </c>
      <c r="H385" s="2">
        <v>4120.0</v>
      </c>
      <c r="I385" s="2" t="s">
        <v>491</v>
      </c>
      <c r="J385" s="2" t="s">
        <v>913</v>
      </c>
      <c r="K385" s="2" t="s">
        <v>2186</v>
      </c>
      <c r="L385" s="2" t="s">
        <v>375</v>
      </c>
      <c r="M385" s="2" t="s">
        <v>2374</v>
      </c>
      <c r="N385" s="2" t="s">
        <v>1954</v>
      </c>
      <c r="O385" s="2" t="s">
        <v>1950</v>
      </c>
      <c r="P385" s="2">
        <v>7728.0</v>
      </c>
      <c r="Q385" s="2">
        <v>1.0</v>
      </c>
      <c r="R385" s="2" t="s">
        <v>378</v>
      </c>
      <c r="S385" s="2" t="s">
        <v>50</v>
      </c>
      <c r="T385" s="2">
        <v>7.0</v>
      </c>
      <c r="U385" s="2" t="s">
        <v>84</v>
      </c>
      <c r="V385" s="2">
        <v>0.0</v>
      </c>
      <c r="W385" s="2" t="s">
        <v>50</v>
      </c>
      <c r="X385" s="2" t="s">
        <v>2375</v>
      </c>
      <c r="Y385" s="2" t="s">
        <v>50</v>
      </c>
      <c r="Z385" s="2" t="s">
        <v>50</v>
      </c>
      <c r="AA385" s="2">
        <v>785.0</v>
      </c>
      <c r="AB385" s="2" t="s">
        <v>50</v>
      </c>
      <c r="AC385" s="2" t="s">
        <v>380</v>
      </c>
      <c r="AD385" s="2" t="s">
        <v>1991</v>
      </c>
      <c r="AE385" s="2" t="s">
        <v>1432</v>
      </c>
      <c r="AF385" s="2" t="s">
        <v>1433</v>
      </c>
      <c r="AG385" s="2" t="s">
        <v>1434</v>
      </c>
      <c r="AH385" s="2" t="s">
        <v>50</v>
      </c>
      <c r="AI385" s="2">
        <v>97231.0</v>
      </c>
      <c r="AJ385" s="2" t="s">
        <v>1435</v>
      </c>
      <c r="AK385" s="2" t="s">
        <v>1953</v>
      </c>
      <c r="AL385" s="2" t="s">
        <v>50</v>
      </c>
      <c r="AM385" s="2" t="s">
        <v>382</v>
      </c>
    </row>
    <row r="386">
      <c r="A386" s="2" t="s">
        <v>2376</v>
      </c>
      <c r="B386" s="2" t="s">
        <v>1953</v>
      </c>
      <c r="C386" s="2" t="s">
        <v>50</v>
      </c>
      <c r="D386" s="2" t="s">
        <v>294</v>
      </c>
      <c r="E386" s="7" t="s">
        <v>2860</v>
      </c>
      <c r="F386" s="8" t="str">
        <f>IFERROR(__xludf.DUMMYFUNCTION("REGEXEXTRACT(E386, ""(?:[0-9]{1,2}/){2}([0-9]{4})"")
"),"2010")</f>
        <v>2010</v>
      </c>
      <c r="G386" s="2">
        <v>30008.0</v>
      </c>
      <c r="H386" s="2">
        <v>13640.0</v>
      </c>
      <c r="I386" s="2" t="s">
        <v>491</v>
      </c>
      <c r="J386" s="2" t="s">
        <v>913</v>
      </c>
      <c r="K386" s="2" t="s">
        <v>2186</v>
      </c>
      <c r="L386" s="2" t="s">
        <v>375</v>
      </c>
      <c r="M386" s="2" t="s">
        <v>2377</v>
      </c>
      <c r="N386" s="2" t="s">
        <v>1954</v>
      </c>
      <c r="O386" s="2" t="s">
        <v>1950</v>
      </c>
      <c r="P386" s="2">
        <v>7728.0</v>
      </c>
      <c r="Q386" s="2">
        <v>1.0</v>
      </c>
      <c r="R386" s="2" t="s">
        <v>378</v>
      </c>
      <c r="S386" s="2" t="s">
        <v>50</v>
      </c>
      <c r="T386" s="2">
        <v>10.0</v>
      </c>
      <c r="U386" s="2" t="s">
        <v>84</v>
      </c>
      <c r="V386" s="2">
        <v>0.0</v>
      </c>
      <c r="W386" s="2" t="s">
        <v>50</v>
      </c>
      <c r="X386" s="2" t="s">
        <v>2378</v>
      </c>
      <c r="Y386" s="2" t="s">
        <v>50</v>
      </c>
      <c r="Z386" s="2" t="s">
        <v>50</v>
      </c>
      <c r="AA386" s="2">
        <v>785.0</v>
      </c>
      <c r="AB386" s="2" t="s">
        <v>50</v>
      </c>
      <c r="AC386" s="2" t="s">
        <v>380</v>
      </c>
      <c r="AD386" s="2" t="s">
        <v>1991</v>
      </c>
      <c r="AE386" s="2" t="s">
        <v>1432</v>
      </c>
      <c r="AF386" s="2" t="s">
        <v>1433</v>
      </c>
      <c r="AG386" s="2" t="s">
        <v>1434</v>
      </c>
      <c r="AH386" s="2" t="s">
        <v>50</v>
      </c>
      <c r="AI386" s="2">
        <v>97231.0</v>
      </c>
      <c r="AJ386" s="2" t="s">
        <v>1435</v>
      </c>
      <c r="AK386" s="2" t="s">
        <v>1953</v>
      </c>
      <c r="AL386" s="2" t="s">
        <v>50</v>
      </c>
      <c r="AM386" s="2" t="s">
        <v>382</v>
      </c>
    </row>
    <row r="387">
      <c r="A387" s="2" t="s">
        <v>2379</v>
      </c>
      <c r="B387" s="2" t="s">
        <v>1953</v>
      </c>
      <c r="C387" s="2" t="s">
        <v>50</v>
      </c>
      <c r="D387" s="2" t="s">
        <v>1567</v>
      </c>
      <c r="E387" s="7" t="s">
        <v>2860</v>
      </c>
      <c r="F387" s="8" t="str">
        <f>IFERROR(__xludf.DUMMYFUNCTION("REGEXEXTRACT(E387, ""(?:[0-9]{1,2}/){2}([0-9]{4})"")
"),"2010")</f>
        <v>2010</v>
      </c>
      <c r="G387" s="2">
        <v>10923.0</v>
      </c>
      <c r="H387" s="2">
        <v>4965.0</v>
      </c>
      <c r="I387" s="2" t="s">
        <v>491</v>
      </c>
      <c r="J387" s="2" t="s">
        <v>913</v>
      </c>
      <c r="K387" s="2" t="s">
        <v>2186</v>
      </c>
      <c r="L387" s="2" t="s">
        <v>375</v>
      </c>
      <c r="M387" s="2" t="s">
        <v>2380</v>
      </c>
      <c r="N387" s="2" t="s">
        <v>1954</v>
      </c>
      <c r="O387" s="2" t="s">
        <v>2381</v>
      </c>
      <c r="P387" s="2">
        <v>7728.0</v>
      </c>
      <c r="Q387" s="2">
        <v>1.0</v>
      </c>
      <c r="R387" s="2" t="s">
        <v>378</v>
      </c>
      <c r="S387" s="2" t="s">
        <v>50</v>
      </c>
      <c r="T387" s="2">
        <v>111.0</v>
      </c>
      <c r="U387" s="2" t="s">
        <v>84</v>
      </c>
      <c r="V387" s="2">
        <v>0.0</v>
      </c>
      <c r="W387" s="2" t="s">
        <v>50</v>
      </c>
      <c r="X387" s="2" t="s">
        <v>2382</v>
      </c>
      <c r="Y387" s="2" t="s">
        <v>50</v>
      </c>
      <c r="Z387" s="2" t="s">
        <v>50</v>
      </c>
      <c r="AA387" s="2">
        <v>785.0</v>
      </c>
      <c r="AB387" s="2" t="s">
        <v>50</v>
      </c>
      <c r="AC387" s="2" t="s">
        <v>380</v>
      </c>
      <c r="AD387" s="2" t="s">
        <v>1991</v>
      </c>
      <c r="AE387" s="2" t="s">
        <v>1432</v>
      </c>
      <c r="AF387" s="2" t="s">
        <v>1433</v>
      </c>
      <c r="AG387" s="2" t="s">
        <v>1434</v>
      </c>
      <c r="AH387" s="2" t="s">
        <v>50</v>
      </c>
      <c r="AI387" s="2">
        <v>97231.0</v>
      </c>
      <c r="AJ387" s="2" t="s">
        <v>1435</v>
      </c>
      <c r="AK387" s="2" t="s">
        <v>1953</v>
      </c>
      <c r="AL387" s="2" t="s">
        <v>50</v>
      </c>
      <c r="AM387" s="2" t="s">
        <v>382</v>
      </c>
    </row>
    <row r="388">
      <c r="A388" s="2" t="s">
        <v>2383</v>
      </c>
      <c r="B388" s="2" t="s">
        <v>1953</v>
      </c>
      <c r="C388" s="2" t="s">
        <v>50</v>
      </c>
      <c r="D388" s="2" t="s">
        <v>294</v>
      </c>
      <c r="E388" s="7" t="s">
        <v>2860</v>
      </c>
      <c r="F388" s="8" t="str">
        <f>IFERROR(__xludf.DUMMYFUNCTION("REGEXEXTRACT(E388, ""(?:[0-9]{1,2}/){2}([0-9]{4})"")
"),"2010")</f>
        <v>2010</v>
      </c>
      <c r="G388" s="2">
        <v>117216.0</v>
      </c>
      <c r="H388" s="2">
        <v>53280.0</v>
      </c>
      <c r="I388" s="2" t="s">
        <v>491</v>
      </c>
      <c r="J388" s="2" t="s">
        <v>913</v>
      </c>
      <c r="K388" s="2" t="s">
        <v>2186</v>
      </c>
      <c r="L388" s="2" t="s">
        <v>375</v>
      </c>
      <c r="M388" s="2" t="s">
        <v>2384</v>
      </c>
      <c r="N388" s="2" t="s">
        <v>1954</v>
      </c>
      <c r="O388" s="2" t="s">
        <v>1950</v>
      </c>
      <c r="P388" s="2">
        <v>7728.0</v>
      </c>
      <c r="Q388" s="2">
        <v>1.0</v>
      </c>
      <c r="R388" s="2" t="s">
        <v>378</v>
      </c>
      <c r="S388" s="2" t="s">
        <v>50</v>
      </c>
      <c r="T388" s="2">
        <v>127.0</v>
      </c>
      <c r="U388" s="2" t="s">
        <v>84</v>
      </c>
      <c r="V388" s="2">
        <v>0.0</v>
      </c>
      <c r="W388" s="2" t="s">
        <v>50</v>
      </c>
      <c r="X388" s="2" t="s">
        <v>2385</v>
      </c>
      <c r="Y388" s="2" t="s">
        <v>50</v>
      </c>
      <c r="Z388" s="2" t="s">
        <v>50</v>
      </c>
      <c r="AA388" s="2">
        <v>785.0</v>
      </c>
      <c r="AB388" s="2" t="s">
        <v>50</v>
      </c>
      <c r="AC388" s="2" t="s">
        <v>380</v>
      </c>
      <c r="AD388" s="2" t="s">
        <v>1991</v>
      </c>
      <c r="AE388" s="2" t="s">
        <v>1432</v>
      </c>
      <c r="AF388" s="2" t="s">
        <v>1433</v>
      </c>
      <c r="AG388" s="2" t="s">
        <v>1434</v>
      </c>
      <c r="AH388" s="2" t="s">
        <v>50</v>
      </c>
      <c r="AI388" s="2">
        <v>97231.0</v>
      </c>
      <c r="AJ388" s="2" t="s">
        <v>1435</v>
      </c>
      <c r="AK388" s="2" t="s">
        <v>1953</v>
      </c>
      <c r="AL388" s="2" t="s">
        <v>50</v>
      </c>
      <c r="AM388" s="2" t="s">
        <v>382</v>
      </c>
    </row>
    <row r="389">
      <c r="A389" s="2" t="s">
        <v>2386</v>
      </c>
      <c r="B389" s="2" t="s">
        <v>1953</v>
      </c>
      <c r="C389" s="2" t="s">
        <v>50</v>
      </c>
      <c r="D389" s="2" t="s">
        <v>294</v>
      </c>
      <c r="E389" s="7" t="s">
        <v>2860</v>
      </c>
      <c r="F389" s="8" t="str">
        <f>IFERROR(__xludf.DUMMYFUNCTION("REGEXEXTRACT(E389, ""(?:[0-9]{1,2}/){2}([0-9]{4})"")
"),"2010")</f>
        <v>2010</v>
      </c>
      <c r="G389" s="2">
        <v>173624.0</v>
      </c>
      <c r="H389" s="2">
        <v>78920.0</v>
      </c>
      <c r="I389" s="2" t="s">
        <v>491</v>
      </c>
      <c r="J389" s="2" t="s">
        <v>913</v>
      </c>
      <c r="K389" s="2" t="s">
        <v>2186</v>
      </c>
      <c r="L389" s="2" t="s">
        <v>375</v>
      </c>
      <c r="M389" s="2" t="s">
        <v>2387</v>
      </c>
      <c r="N389" s="2" t="s">
        <v>1954</v>
      </c>
      <c r="O389" s="2" t="s">
        <v>1950</v>
      </c>
      <c r="P389" s="2">
        <v>7728.0</v>
      </c>
      <c r="Q389" s="2">
        <v>1.0</v>
      </c>
      <c r="R389" s="2" t="s">
        <v>378</v>
      </c>
      <c r="S389" s="2" t="s">
        <v>50</v>
      </c>
      <c r="T389" s="2">
        <v>110.0</v>
      </c>
      <c r="U389" s="2" t="s">
        <v>84</v>
      </c>
      <c r="V389" s="2">
        <v>0.0</v>
      </c>
      <c r="W389" s="2" t="s">
        <v>50</v>
      </c>
      <c r="X389" s="2" t="s">
        <v>2388</v>
      </c>
      <c r="Y389" s="2" t="s">
        <v>50</v>
      </c>
      <c r="Z389" s="2" t="s">
        <v>50</v>
      </c>
      <c r="AA389" s="2">
        <v>785.0</v>
      </c>
      <c r="AB389" s="2" t="s">
        <v>50</v>
      </c>
      <c r="AC389" s="2" t="s">
        <v>380</v>
      </c>
      <c r="AD389" s="2" t="s">
        <v>1991</v>
      </c>
      <c r="AE389" s="2" t="s">
        <v>1432</v>
      </c>
      <c r="AF389" s="2" t="s">
        <v>1433</v>
      </c>
      <c r="AG389" s="2" t="s">
        <v>1434</v>
      </c>
      <c r="AH389" s="2" t="s">
        <v>50</v>
      </c>
      <c r="AI389" s="2">
        <v>97231.0</v>
      </c>
      <c r="AJ389" s="2" t="s">
        <v>1435</v>
      </c>
      <c r="AK389" s="2" t="s">
        <v>1953</v>
      </c>
      <c r="AL389" s="2" t="s">
        <v>50</v>
      </c>
      <c r="AM389" s="2" t="s">
        <v>382</v>
      </c>
    </row>
    <row r="390">
      <c r="A390" s="2" t="s">
        <v>2389</v>
      </c>
      <c r="B390" s="2" t="s">
        <v>1953</v>
      </c>
      <c r="C390" s="2" t="s">
        <v>50</v>
      </c>
      <c r="D390" s="2" t="s">
        <v>294</v>
      </c>
      <c r="E390" s="7" t="s">
        <v>2860</v>
      </c>
      <c r="F390" s="8" t="str">
        <f>IFERROR(__xludf.DUMMYFUNCTION("REGEXEXTRACT(E390, ""(?:[0-9]{1,2}/){2}([0-9]{4})"")
"),"2010")</f>
        <v>2010</v>
      </c>
      <c r="G390" s="2">
        <v>84062.0</v>
      </c>
      <c r="H390" s="2">
        <v>38210.0</v>
      </c>
      <c r="I390" s="2" t="s">
        <v>491</v>
      </c>
      <c r="J390" s="2" t="s">
        <v>913</v>
      </c>
      <c r="K390" s="2" t="s">
        <v>2186</v>
      </c>
      <c r="L390" s="2" t="s">
        <v>375</v>
      </c>
      <c r="M390" s="2" t="s">
        <v>2390</v>
      </c>
      <c r="N390" s="2" t="s">
        <v>1954</v>
      </c>
      <c r="O390" s="2" t="s">
        <v>1950</v>
      </c>
      <c r="P390" s="2">
        <v>7728.0</v>
      </c>
      <c r="Q390" s="2">
        <v>1.0</v>
      </c>
      <c r="R390" s="2" t="s">
        <v>378</v>
      </c>
      <c r="S390" s="2" t="s">
        <v>50</v>
      </c>
      <c r="T390" s="2">
        <v>27.0</v>
      </c>
      <c r="U390" s="2" t="s">
        <v>84</v>
      </c>
      <c r="V390" s="2">
        <v>0.0</v>
      </c>
      <c r="W390" s="2" t="s">
        <v>50</v>
      </c>
      <c r="X390" s="2" t="s">
        <v>2391</v>
      </c>
      <c r="Y390" s="2" t="s">
        <v>50</v>
      </c>
      <c r="Z390" s="2" t="s">
        <v>50</v>
      </c>
      <c r="AA390" s="2">
        <v>785.0</v>
      </c>
      <c r="AB390" s="2" t="s">
        <v>50</v>
      </c>
      <c r="AC390" s="2" t="s">
        <v>380</v>
      </c>
      <c r="AD390" s="2" t="s">
        <v>1991</v>
      </c>
      <c r="AE390" s="2" t="s">
        <v>1432</v>
      </c>
      <c r="AF390" s="2" t="s">
        <v>1433</v>
      </c>
      <c r="AG390" s="2" t="s">
        <v>1434</v>
      </c>
      <c r="AH390" s="2" t="s">
        <v>50</v>
      </c>
      <c r="AI390" s="2">
        <v>97231.0</v>
      </c>
      <c r="AJ390" s="2" t="s">
        <v>1435</v>
      </c>
      <c r="AK390" s="2" t="s">
        <v>1953</v>
      </c>
      <c r="AL390" s="2" t="s">
        <v>50</v>
      </c>
      <c r="AM390" s="2" t="s">
        <v>382</v>
      </c>
    </row>
    <row r="391">
      <c r="A391" s="2" t="s">
        <v>2392</v>
      </c>
      <c r="B391" s="2" t="s">
        <v>1953</v>
      </c>
      <c r="C391" s="2" t="s">
        <v>50</v>
      </c>
      <c r="D391" s="2" t="s">
        <v>294</v>
      </c>
      <c r="E391" s="7" t="s">
        <v>2860</v>
      </c>
      <c r="F391" s="8" t="str">
        <f>IFERROR(__xludf.DUMMYFUNCTION("REGEXEXTRACT(E391, ""(?:[0-9]{1,2}/){2}([0-9]{4})"")
"),"2010")</f>
        <v>2010</v>
      </c>
      <c r="G391" s="2">
        <v>152944.0</v>
      </c>
      <c r="H391" s="2">
        <v>69520.0</v>
      </c>
      <c r="I391" s="2" t="s">
        <v>491</v>
      </c>
      <c r="J391" s="2" t="s">
        <v>913</v>
      </c>
      <c r="K391" s="2" t="s">
        <v>2186</v>
      </c>
      <c r="L391" s="2" t="s">
        <v>375</v>
      </c>
      <c r="M391" s="2" t="s">
        <v>2393</v>
      </c>
      <c r="N391" s="2" t="s">
        <v>1954</v>
      </c>
      <c r="O391" s="2" t="s">
        <v>1950</v>
      </c>
      <c r="P391" s="2">
        <v>7728.0</v>
      </c>
      <c r="Q391" s="2">
        <v>1.0</v>
      </c>
      <c r="R391" s="2" t="s">
        <v>378</v>
      </c>
      <c r="S391" s="2" t="s">
        <v>50</v>
      </c>
      <c r="T391" s="2">
        <v>62.0</v>
      </c>
      <c r="U391" s="2" t="s">
        <v>84</v>
      </c>
      <c r="V391" s="2">
        <v>0.0</v>
      </c>
      <c r="W391" s="2" t="s">
        <v>50</v>
      </c>
      <c r="X391" s="2" t="s">
        <v>2394</v>
      </c>
      <c r="Y391" s="2" t="s">
        <v>50</v>
      </c>
      <c r="Z391" s="2" t="s">
        <v>50</v>
      </c>
      <c r="AA391" s="2">
        <v>785.0</v>
      </c>
      <c r="AB391" s="2" t="s">
        <v>50</v>
      </c>
      <c r="AC391" s="2" t="s">
        <v>380</v>
      </c>
      <c r="AD391" s="2" t="s">
        <v>1991</v>
      </c>
      <c r="AE391" s="2" t="s">
        <v>1432</v>
      </c>
      <c r="AF391" s="2" t="s">
        <v>1433</v>
      </c>
      <c r="AG391" s="2" t="s">
        <v>1434</v>
      </c>
      <c r="AH391" s="2" t="s">
        <v>50</v>
      </c>
      <c r="AI391" s="2">
        <v>97231.0</v>
      </c>
      <c r="AJ391" s="2" t="s">
        <v>1435</v>
      </c>
      <c r="AK391" s="2" t="s">
        <v>1953</v>
      </c>
      <c r="AL391" s="2" t="s">
        <v>50</v>
      </c>
      <c r="AM391" s="2" t="s">
        <v>382</v>
      </c>
    </row>
    <row r="392">
      <c r="A392" s="2" t="s">
        <v>2395</v>
      </c>
      <c r="B392" s="2" t="s">
        <v>1953</v>
      </c>
      <c r="C392" s="2" t="s">
        <v>50</v>
      </c>
      <c r="D392" s="2" t="s">
        <v>294</v>
      </c>
      <c r="E392" s="7" t="s">
        <v>2861</v>
      </c>
      <c r="F392" s="8" t="str">
        <f>IFERROR(__xludf.DUMMYFUNCTION("REGEXEXTRACT(E392, ""(?:[0-9]{1,2}/){2}([0-9]{4})"")
"),"2010")</f>
        <v>2010</v>
      </c>
      <c r="G392" s="2">
        <v>34408.0</v>
      </c>
      <c r="H392" s="2">
        <v>15640.0</v>
      </c>
      <c r="I392" s="2" t="s">
        <v>491</v>
      </c>
      <c r="J392" s="2" t="s">
        <v>913</v>
      </c>
      <c r="K392" s="2" t="s">
        <v>2396</v>
      </c>
      <c r="L392" s="2" t="s">
        <v>375</v>
      </c>
      <c r="M392" s="2" t="s">
        <v>2397</v>
      </c>
      <c r="N392" s="2" t="s">
        <v>1954</v>
      </c>
      <c r="O392" s="2" t="s">
        <v>1950</v>
      </c>
      <c r="P392" s="2">
        <v>7728.0</v>
      </c>
      <c r="Q392" s="2">
        <v>1.0</v>
      </c>
      <c r="R392" s="2" t="s">
        <v>378</v>
      </c>
      <c r="S392" s="2" t="s">
        <v>50</v>
      </c>
      <c r="T392" s="2">
        <v>13.0</v>
      </c>
      <c r="U392" s="2" t="s">
        <v>84</v>
      </c>
      <c r="V392" s="2">
        <v>0.0</v>
      </c>
      <c r="W392" s="2" t="s">
        <v>50</v>
      </c>
      <c r="X392" s="2" t="s">
        <v>2398</v>
      </c>
      <c r="Y392" s="2" t="s">
        <v>50</v>
      </c>
      <c r="Z392" s="2" t="s">
        <v>50</v>
      </c>
      <c r="AA392" s="2">
        <v>758.0</v>
      </c>
      <c r="AB392" s="2" t="s">
        <v>50</v>
      </c>
      <c r="AC392" s="2" t="s">
        <v>1561</v>
      </c>
      <c r="AD392" s="2" t="s">
        <v>1991</v>
      </c>
      <c r="AE392" s="2" t="s">
        <v>1432</v>
      </c>
      <c r="AF392" s="2" t="s">
        <v>1433</v>
      </c>
      <c r="AG392" s="2" t="s">
        <v>1434</v>
      </c>
      <c r="AH392" s="2" t="s">
        <v>50</v>
      </c>
      <c r="AI392" s="2">
        <v>97231.0</v>
      </c>
      <c r="AJ392" s="2" t="s">
        <v>1435</v>
      </c>
      <c r="AK392" s="2" t="s">
        <v>1953</v>
      </c>
      <c r="AL392" s="2" t="s">
        <v>50</v>
      </c>
      <c r="AM392" s="2" t="s">
        <v>382</v>
      </c>
    </row>
    <row r="393">
      <c r="A393" s="2" t="s">
        <v>2399</v>
      </c>
      <c r="B393" s="2" t="s">
        <v>1953</v>
      </c>
      <c r="C393" s="2" t="s">
        <v>50</v>
      </c>
      <c r="D393" s="2" t="s">
        <v>294</v>
      </c>
      <c r="E393" s="7" t="s">
        <v>2861</v>
      </c>
      <c r="F393" s="8" t="str">
        <f>IFERROR(__xludf.DUMMYFUNCTION("REGEXEXTRACT(E393, ""(?:[0-9]{1,2}/){2}([0-9]{4})"")
"),"2010")</f>
        <v>2010</v>
      </c>
      <c r="G393" s="2">
        <v>9130.0</v>
      </c>
      <c r="H393" s="2">
        <v>4150.0</v>
      </c>
      <c r="I393" s="2" t="s">
        <v>491</v>
      </c>
      <c r="J393" s="2" t="s">
        <v>913</v>
      </c>
      <c r="K393" s="2" t="s">
        <v>2396</v>
      </c>
      <c r="L393" s="2" t="s">
        <v>375</v>
      </c>
      <c r="M393" s="2" t="s">
        <v>2400</v>
      </c>
      <c r="N393" s="2" t="s">
        <v>1954</v>
      </c>
      <c r="O393" s="2" t="s">
        <v>1950</v>
      </c>
      <c r="P393" s="2">
        <v>7728.0</v>
      </c>
      <c r="Q393" s="2">
        <v>1.0</v>
      </c>
      <c r="R393" s="2" t="s">
        <v>378</v>
      </c>
      <c r="S393" s="2" t="s">
        <v>50</v>
      </c>
      <c r="T393" s="2">
        <v>4.0</v>
      </c>
      <c r="U393" s="2" t="s">
        <v>84</v>
      </c>
      <c r="V393" s="2">
        <v>0.0</v>
      </c>
      <c r="W393" s="2" t="s">
        <v>50</v>
      </c>
      <c r="X393" s="2" t="s">
        <v>2401</v>
      </c>
      <c r="Y393" s="2" t="s">
        <v>50</v>
      </c>
      <c r="Z393" s="2" t="s">
        <v>50</v>
      </c>
      <c r="AA393" s="2">
        <v>758.0</v>
      </c>
      <c r="AB393" s="2" t="s">
        <v>50</v>
      </c>
      <c r="AC393" s="2" t="s">
        <v>1561</v>
      </c>
      <c r="AD393" s="2" t="s">
        <v>1991</v>
      </c>
      <c r="AE393" s="2" t="s">
        <v>1432</v>
      </c>
      <c r="AF393" s="2" t="s">
        <v>1433</v>
      </c>
      <c r="AG393" s="2" t="s">
        <v>1434</v>
      </c>
      <c r="AH393" s="2" t="s">
        <v>50</v>
      </c>
      <c r="AI393" s="2">
        <v>97231.0</v>
      </c>
      <c r="AJ393" s="2" t="s">
        <v>1435</v>
      </c>
      <c r="AK393" s="2" t="s">
        <v>1953</v>
      </c>
      <c r="AL393" s="2" t="s">
        <v>50</v>
      </c>
      <c r="AM393" s="2" t="s">
        <v>382</v>
      </c>
    </row>
    <row r="394">
      <c r="A394" s="2" t="s">
        <v>2402</v>
      </c>
      <c r="B394" s="2" t="s">
        <v>1953</v>
      </c>
      <c r="C394" s="2" t="s">
        <v>50</v>
      </c>
      <c r="D394" s="2" t="s">
        <v>294</v>
      </c>
      <c r="E394" s="7" t="s">
        <v>2861</v>
      </c>
      <c r="F394" s="8" t="str">
        <f>IFERROR(__xludf.DUMMYFUNCTION("REGEXEXTRACT(E394, ""(?:[0-9]{1,2}/){2}([0-9]{4})"")
"),"2010")</f>
        <v>2010</v>
      </c>
      <c r="G394" s="2">
        <v>1153988.0</v>
      </c>
      <c r="H394" s="2">
        <v>524540.0</v>
      </c>
      <c r="I394" s="2" t="s">
        <v>491</v>
      </c>
      <c r="J394" s="2" t="s">
        <v>913</v>
      </c>
      <c r="K394" s="2" t="s">
        <v>2396</v>
      </c>
      <c r="L394" s="2" t="s">
        <v>375</v>
      </c>
      <c r="M394" s="2" t="s">
        <v>2403</v>
      </c>
      <c r="N394" s="2" t="s">
        <v>1954</v>
      </c>
      <c r="O394" s="2" t="s">
        <v>1950</v>
      </c>
      <c r="P394" s="2">
        <v>7728.0</v>
      </c>
      <c r="Q394" s="2">
        <v>1.0</v>
      </c>
      <c r="R394" s="2" t="s">
        <v>378</v>
      </c>
      <c r="S394" s="2" t="s">
        <v>50</v>
      </c>
      <c r="T394" s="2">
        <v>452.0</v>
      </c>
      <c r="U394" s="2" t="s">
        <v>84</v>
      </c>
      <c r="V394" s="2">
        <v>0.0</v>
      </c>
      <c r="W394" s="2" t="s">
        <v>50</v>
      </c>
      <c r="X394" s="2" t="s">
        <v>2404</v>
      </c>
      <c r="Y394" s="2" t="s">
        <v>50</v>
      </c>
      <c r="Z394" s="2" t="s">
        <v>50</v>
      </c>
      <c r="AA394" s="2">
        <v>758.0</v>
      </c>
      <c r="AB394" s="2" t="s">
        <v>50</v>
      </c>
      <c r="AC394" s="2" t="s">
        <v>1561</v>
      </c>
      <c r="AD394" s="2" t="s">
        <v>1991</v>
      </c>
      <c r="AE394" s="2" t="s">
        <v>1432</v>
      </c>
      <c r="AF394" s="2" t="s">
        <v>1433</v>
      </c>
      <c r="AG394" s="2" t="s">
        <v>1434</v>
      </c>
      <c r="AH394" s="2" t="s">
        <v>50</v>
      </c>
      <c r="AI394" s="2">
        <v>97231.0</v>
      </c>
      <c r="AJ394" s="2" t="s">
        <v>1435</v>
      </c>
      <c r="AK394" s="2" t="s">
        <v>1953</v>
      </c>
      <c r="AL394" s="2" t="s">
        <v>50</v>
      </c>
      <c r="AM394" s="2" t="s">
        <v>382</v>
      </c>
    </row>
    <row r="395">
      <c r="A395" s="2" t="s">
        <v>2405</v>
      </c>
      <c r="B395" s="2" t="s">
        <v>40</v>
      </c>
      <c r="C395" s="2" t="s">
        <v>40</v>
      </c>
      <c r="D395" s="2" t="s">
        <v>1332</v>
      </c>
      <c r="E395" s="7" t="s">
        <v>2862</v>
      </c>
      <c r="F395" s="8" t="str">
        <f>IFERROR(__xludf.DUMMYFUNCTION("REGEXEXTRACT(E395, ""(?:[0-9]{1,2}/){2}([0-9]{4})"")
"),"2010")</f>
        <v>2010</v>
      </c>
      <c r="G395" s="2">
        <v>36300.0</v>
      </c>
      <c r="H395" s="2">
        <v>16500.0</v>
      </c>
      <c r="I395" s="2" t="s">
        <v>42</v>
      </c>
      <c r="J395" s="2" t="s">
        <v>2406</v>
      </c>
      <c r="K395" s="2" t="s">
        <v>2407</v>
      </c>
      <c r="L395" s="2" t="s">
        <v>45</v>
      </c>
      <c r="M395" s="2" t="s">
        <v>68</v>
      </c>
      <c r="N395" s="2" t="s">
        <v>1334</v>
      </c>
      <c r="O395" s="2" t="s">
        <v>1605</v>
      </c>
      <c r="P395" s="2">
        <v>7728.0</v>
      </c>
      <c r="Q395" s="2">
        <v>1.0</v>
      </c>
      <c r="R395" s="2" t="s">
        <v>2408</v>
      </c>
      <c r="S395" s="2" t="s">
        <v>50</v>
      </c>
      <c r="T395" s="2">
        <v>14.0</v>
      </c>
      <c r="U395" s="2" t="s">
        <v>119</v>
      </c>
      <c r="V395" s="2">
        <v>0.0</v>
      </c>
      <c r="W395" s="2" t="s">
        <v>50</v>
      </c>
      <c r="X395" s="2" t="s">
        <v>2409</v>
      </c>
      <c r="Y395" s="2" t="s">
        <v>53</v>
      </c>
      <c r="Z395" s="2" t="s">
        <v>2410</v>
      </c>
      <c r="AA395" s="2">
        <v>5.0</v>
      </c>
      <c r="AB395" s="2">
        <v>13420.0</v>
      </c>
      <c r="AC395" s="2" t="s">
        <v>1210</v>
      </c>
      <c r="AD395" s="2" t="s">
        <v>1991</v>
      </c>
      <c r="AE395" s="2" t="s">
        <v>1340</v>
      </c>
      <c r="AF395" s="2" t="s">
        <v>1341</v>
      </c>
      <c r="AG395" s="2" t="s">
        <v>1342</v>
      </c>
      <c r="AH395" s="2" t="s">
        <v>50</v>
      </c>
      <c r="AI395" s="2" t="s">
        <v>50</v>
      </c>
      <c r="AJ395" s="2" t="s">
        <v>1343</v>
      </c>
      <c r="AK395" s="2" t="s">
        <v>40</v>
      </c>
      <c r="AL395" s="2" t="s">
        <v>50</v>
      </c>
      <c r="AM395" s="2" t="s">
        <v>2411</v>
      </c>
    </row>
    <row r="396">
      <c r="A396" s="2" t="s">
        <v>2412</v>
      </c>
      <c r="B396" s="2" t="s">
        <v>40</v>
      </c>
      <c r="C396" s="2" t="s">
        <v>40</v>
      </c>
      <c r="D396" s="2" t="s">
        <v>1332</v>
      </c>
      <c r="E396" s="7" t="s">
        <v>2863</v>
      </c>
      <c r="F396" s="8" t="str">
        <f>IFERROR(__xludf.DUMMYFUNCTION("REGEXEXTRACT(E396, ""(?:[0-9]{1,2}/){2}([0-9]{4})"")
"),"2009")</f>
        <v>2009</v>
      </c>
      <c r="G396" s="2">
        <v>34188.0</v>
      </c>
      <c r="H396" s="2">
        <v>15540.0</v>
      </c>
      <c r="I396" s="2" t="s">
        <v>42</v>
      </c>
      <c r="J396" s="2" t="s">
        <v>957</v>
      </c>
      <c r="K396" s="2" t="s">
        <v>2413</v>
      </c>
      <c r="L396" s="2" t="s">
        <v>45</v>
      </c>
      <c r="M396" s="2" t="s">
        <v>68</v>
      </c>
      <c r="N396" s="2" t="s">
        <v>1334</v>
      </c>
      <c r="O396" s="2" t="s">
        <v>1335</v>
      </c>
      <c r="P396" s="2">
        <v>7728.0</v>
      </c>
      <c r="Q396" s="2">
        <v>1.0</v>
      </c>
      <c r="R396" s="2" t="s">
        <v>2414</v>
      </c>
      <c r="S396" s="2" t="s">
        <v>50</v>
      </c>
      <c r="T396" s="2">
        <v>37.0</v>
      </c>
      <c r="U396" s="2" t="s">
        <v>51</v>
      </c>
      <c r="V396" s="2">
        <v>0.0</v>
      </c>
      <c r="W396" s="2" t="s">
        <v>50</v>
      </c>
      <c r="X396" s="2" t="s">
        <v>2415</v>
      </c>
      <c r="Y396" s="2" t="s">
        <v>53</v>
      </c>
      <c r="Z396" s="2" t="s">
        <v>2416</v>
      </c>
      <c r="AA396" s="2" t="s">
        <v>2417</v>
      </c>
      <c r="AB396" s="2">
        <v>13560.0</v>
      </c>
      <c r="AC396" s="2" t="s">
        <v>746</v>
      </c>
      <c r="AD396" s="2" t="s">
        <v>1991</v>
      </c>
      <c r="AE396" s="2" t="s">
        <v>1340</v>
      </c>
      <c r="AF396" s="2" t="s">
        <v>1341</v>
      </c>
      <c r="AG396" s="2" t="s">
        <v>1342</v>
      </c>
      <c r="AH396" s="2" t="s">
        <v>50</v>
      </c>
      <c r="AI396" s="2" t="s">
        <v>50</v>
      </c>
      <c r="AJ396" s="2" t="s">
        <v>1343</v>
      </c>
      <c r="AK396" s="2" t="s">
        <v>40</v>
      </c>
      <c r="AL396" s="2" t="s">
        <v>50</v>
      </c>
      <c r="AM396" s="2" t="s">
        <v>2411</v>
      </c>
    </row>
    <row r="397">
      <c r="A397" s="2" t="s">
        <v>2418</v>
      </c>
      <c r="B397" s="2" t="s">
        <v>40</v>
      </c>
      <c r="C397" s="2" t="s">
        <v>40</v>
      </c>
      <c r="D397" s="2" t="s">
        <v>76</v>
      </c>
      <c r="E397" s="7" t="s">
        <v>2864</v>
      </c>
      <c r="F397" s="8" t="str">
        <f>IFERROR(__xludf.DUMMYFUNCTION("REGEXEXTRACT(E397, ""(?:[0-9]{1,2}/){2}([0-9]{4})"")
"),"2009")</f>
        <v>2009</v>
      </c>
      <c r="G397" s="2">
        <v>126720.0</v>
      </c>
      <c r="H397" s="2">
        <v>57600.0</v>
      </c>
      <c r="I397" s="2" t="s">
        <v>2226</v>
      </c>
      <c r="J397" s="2" t="s">
        <v>2227</v>
      </c>
      <c r="K397" s="2" t="s">
        <v>2419</v>
      </c>
      <c r="L397" s="2" t="s">
        <v>1742</v>
      </c>
      <c r="M397" s="2" t="s">
        <v>2420</v>
      </c>
      <c r="N397" s="2" t="s">
        <v>2421</v>
      </c>
      <c r="O397" s="2" t="s">
        <v>377</v>
      </c>
      <c r="P397" s="2">
        <v>7728.0</v>
      </c>
      <c r="Q397" s="2">
        <v>3.0</v>
      </c>
      <c r="R397" s="2" t="s">
        <v>2420</v>
      </c>
      <c r="S397" s="2" t="s">
        <v>2422</v>
      </c>
      <c r="T397" s="2">
        <v>88.0</v>
      </c>
      <c r="U397" s="2" t="s">
        <v>84</v>
      </c>
      <c r="V397" s="2">
        <v>0.0</v>
      </c>
      <c r="W397" s="2" t="s">
        <v>50</v>
      </c>
      <c r="X397" s="2" t="s">
        <v>2423</v>
      </c>
      <c r="Y397" s="2" t="s">
        <v>50</v>
      </c>
      <c r="Z397" s="2" t="s">
        <v>50</v>
      </c>
      <c r="AA397" s="2">
        <v>214.0</v>
      </c>
      <c r="AB397" s="2" t="s">
        <v>2424</v>
      </c>
      <c r="AC397" s="2" t="s">
        <v>2158</v>
      </c>
      <c r="AD397" s="2" t="s">
        <v>1991</v>
      </c>
      <c r="AE397" s="2" t="s">
        <v>2233</v>
      </c>
      <c r="AF397" s="2" t="s">
        <v>2234</v>
      </c>
      <c r="AG397" s="2" t="s">
        <v>2235</v>
      </c>
      <c r="AH397" s="2" t="s">
        <v>2162</v>
      </c>
      <c r="AI397" s="2" t="s">
        <v>2236</v>
      </c>
      <c r="AJ397" s="2" t="s">
        <v>2237</v>
      </c>
      <c r="AK397" s="2" t="s">
        <v>50</v>
      </c>
      <c r="AL397" s="2" t="s">
        <v>50</v>
      </c>
      <c r="AM397" s="2" t="s">
        <v>2238</v>
      </c>
    </row>
    <row r="398">
      <c r="A398" s="2" t="s">
        <v>2412</v>
      </c>
      <c r="B398" s="2" t="s">
        <v>40</v>
      </c>
      <c r="C398" s="2" t="s">
        <v>40</v>
      </c>
      <c r="D398" s="2" t="s">
        <v>1332</v>
      </c>
      <c r="E398" s="7" t="s">
        <v>2865</v>
      </c>
      <c r="F398" s="8" t="str">
        <f>IFERROR(__xludf.DUMMYFUNCTION("REGEXEXTRACT(E398, ""(?:[0-9]{1,2}/){2}([0-9]{4})"")
"),"2009")</f>
        <v>2009</v>
      </c>
      <c r="G398" s="2">
        <v>43846.0</v>
      </c>
      <c r="H398" s="2">
        <v>19930.0</v>
      </c>
      <c r="I398" s="2" t="s">
        <v>42</v>
      </c>
      <c r="J398" s="2" t="s">
        <v>957</v>
      </c>
      <c r="K398" s="2" t="s">
        <v>2425</v>
      </c>
      <c r="L398" s="2" t="s">
        <v>45</v>
      </c>
      <c r="M398" s="2" t="s">
        <v>68</v>
      </c>
      <c r="N398" s="2" t="s">
        <v>1334</v>
      </c>
      <c r="O398" s="2" t="s">
        <v>2426</v>
      </c>
      <c r="P398" s="2">
        <v>7728.0</v>
      </c>
      <c r="Q398" s="2">
        <v>1.0</v>
      </c>
      <c r="R398" s="2" t="s">
        <v>2427</v>
      </c>
      <c r="S398" s="2" t="s">
        <v>50</v>
      </c>
      <c r="T398" s="2">
        <v>302.0</v>
      </c>
      <c r="U398" s="2" t="s">
        <v>51</v>
      </c>
      <c r="V398" s="2">
        <v>0.0</v>
      </c>
      <c r="W398" s="2" t="s">
        <v>50</v>
      </c>
      <c r="X398" s="2" t="s">
        <v>2428</v>
      </c>
      <c r="Y398" s="2" t="s">
        <v>53</v>
      </c>
      <c r="Z398" s="2" t="s">
        <v>2429</v>
      </c>
      <c r="AA398" s="2" t="s">
        <v>2430</v>
      </c>
      <c r="AB398" s="2">
        <v>13592.0</v>
      </c>
      <c r="AC398" s="2" t="s">
        <v>2113</v>
      </c>
      <c r="AD398" s="2" t="s">
        <v>1991</v>
      </c>
      <c r="AE398" s="2" t="s">
        <v>1340</v>
      </c>
      <c r="AF398" s="2" t="s">
        <v>1341</v>
      </c>
      <c r="AG398" s="2" t="s">
        <v>1342</v>
      </c>
      <c r="AH398" s="2" t="s">
        <v>50</v>
      </c>
      <c r="AI398" s="2" t="s">
        <v>50</v>
      </c>
      <c r="AJ398" s="2" t="s">
        <v>1343</v>
      </c>
      <c r="AK398" s="2" t="s">
        <v>40</v>
      </c>
      <c r="AL398" s="2" t="s">
        <v>50</v>
      </c>
      <c r="AM398" s="2" t="s">
        <v>2411</v>
      </c>
    </row>
    <row r="399">
      <c r="A399" s="2" t="s">
        <v>2431</v>
      </c>
      <c r="B399" s="2" t="s">
        <v>40</v>
      </c>
      <c r="C399" s="2" t="s">
        <v>40</v>
      </c>
      <c r="D399" s="2" t="s">
        <v>1332</v>
      </c>
      <c r="E399" s="7" t="s">
        <v>2866</v>
      </c>
      <c r="F399" s="8" t="str">
        <f>IFERROR(__xludf.DUMMYFUNCTION("REGEXEXTRACT(E399, ""(?:[0-9]{1,2}/){2}([0-9]{4})"")
"),"2009")</f>
        <v>2009</v>
      </c>
      <c r="G399" s="2">
        <v>86812.0</v>
      </c>
      <c r="H399" s="2">
        <v>39460.0</v>
      </c>
      <c r="I399" s="2" t="s">
        <v>42</v>
      </c>
      <c r="J399" s="2" t="s">
        <v>957</v>
      </c>
      <c r="K399" s="2" t="s">
        <v>2432</v>
      </c>
      <c r="L399" s="2" t="s">
        <v>45</v>
      </c>
      <c r="M399" s="2" t="s">
        <v>116</v>
      </c>
      <c r="N399" s="2" t="s">
        <v>1334</v>
      </c>
      <c r="O399" s="2" t="s">
        <v>2433</v>
      </c>
      <c r="P399" s="2">
        <v>7728.0</v>
      </c>
      <c r="Q399" s="2">
        <v>2.0</v>
      </c>
      <c r="R399" s="2" t="s">
        <v>2434</v>
      </c>
      <c r="S399" s="2" t="s">
        <v>50</v>
      </c>
      <c r="T399" s="2">
        <v>281.0</v>
      </c>
      <c r="U399" s="2" t="s">
        <v>51</v>
      </c>
      <c r="V399" s="2">
        <v>0.0</v>
      </c>
      <c r="W399" s="2" t="s">
        <v>50</v>
      </c>
      <c r="X399" s="2" t="s">
        <v>2435</v>
      </c>
      <c r="Y399" s="2" t="s">
        <v>53</v>
      </c>
      <c r="Z399" s="2" t="s">
        <v>2436</v>
      </c>
      <c r="AA399" s="2" t="s">
        <v>2437</v>
      </c>
      <c r="AB399" s="2" t="s">
        <v>2438</v>
      </c>
      <c r="AC399" s="2" t="s">
        <v>746</v>
      </c>
      <c r="AD399" s="2" t="s">
        <v>1991</v>
      </c>
      <c r="AE399" s="2" t="s">
        <v>1340</v>
      </c>
      <c r="AF399" s="2" t="s">
        <v>1341</v>
      </c>
      <c r="AG399" s="2" t="s">
        <v>1342</v>
      </c>
      <c r="AH399" s="2" t="s">
        <v>50</v>
      </c>
      <c r="AI399" s="2" t="s">
        <v>50</v>
      </c>
      <c r="AJ399" s="2" t="s">
        <v>1343</v>
      </c>
      <c r="AK399" s="2" t="s">
        <v>40</v>
      </c>
      <c r="AL399" s="2" t="s">
        <v>50</v>
      </c>
      <c r="AM399" s="2" t="s">
        <v>2411</v>
      </c>
    </row>
    <row r="400">
      <c r="A400" s="2" t="s">
        <v>2164</v>
      </c>
      <c r="B400" s="2" t="s">
        <v>40</v>
      </c>
      <c r="C400" s="2" t="s">
        <v>40</v>
      </c>
      <c r="D400" s="2" t="s">
        <v>452</v>
      </c>
      <c r="E400" s="7" t="s">
        <v>2867</v>
      </c>
      <c r="F400" s="8" t="str">
        <f>IFERROR(__xludf.DUMMYFUNCTION("REGEXEXTRACT(E400, ""(?:[0-9]{1,2}/){2}([0-9]{4})"")
"),"2009")</f>
        <v>2009</v>
      </c>
      <c r="G400" s="2">
        <v>118439.0</v>
      </c>
      <c r="H400" s="2">
        <v>53836.0</v>
      </c>
      <c r="I400" s="2" t="s">
        <v>207</v>
      </c>
      <c r="J400" s="2" t="s">
        <v>913</v>
      </c>
      <c r="K400" s="2" t="s">
        <v>2439</v>
      </c>
      <c r="L400" s="2" t="s">
        <v>209</v>
      </c>
      <c r="M400" s="2" t="s">
        <v>2440</v>
      </c>
      <c r="N400" s="2" t="s">
        <v>1373</v>
      </c>
      <c r="O400" s="2" t="s">
        <v>1374</v>
      </c>
      <c r="P400" s="2">
        <v>7728.0</v>
      </c>
      <c r="Q400" s="2">
        <v>1.0</v>
      </c>
      <c r="R400" s="2" t="s">
        <v>378</v>
      </c>
      <c r="S400" s="2" t="s">
        <v>50</v>
      </c>
      <c r="T400" s="2">
        <v>23.0</v>
      </c>
      <c r="U400" s="2" t="s">
        <v>84</v>
      </c>
      <c r="V400" s="2">
        <v>0.0</v>
      </c>
      <c r="W400" s="2" t="s">
        <v>50</v>
      </c>
      <c r="X400" s="2" t="s">
        <v>2441</v>
      </c>
      <c r="Y400" s="2" t="s">
        <v>50</v>
      </c>
      <c r="Z400" s="2" t="s">
        <v>50</v>
      </c>
      <c r="AA400" s="2" t="s">
        <v>2442</v>
      </c>
      <c r="AB400" s="2" t="s">
        <v>50</v>
      </c>
      <c r="AC400" s="2" t="s">
        <v>536</v>
      </c>
      <c r="AD400" s="2" t="s">
        <v>1991</v>
      </c>
      <c r="AE400" s="2" t="s">
        <v>1220</v>
      </c>
      <c r="AF400" s="2" t="s">
        <v>1221</v>
      </c>
      <c r="AG400" s="2" t="s">
        <v>1222</v>
      </c>
      <c r="AH400" s="2" t="s">
        <v>50</v>
      </c>
      <c r="AI400" s="2">
        <v>2100.0</v>
      </c>
      <c r="AJ400" s="2" t="s">
        <v>1223</v>
      </c>
      <c r="AK400" s="2" t="s">
        <v>40</v>
      </c>
      <c r="AL400" s="2" t="s">
        <v>50</v>
      </c>
      <c r="AM400" s="2" t="s">
        <v>1224</v>
      </c>
    </row>
    <row r="401">
      <c r="A401" s="2" t="s">
        <v>2443</v>
      </c>
      <c r="B401" s="2" t="s">
        <v>40</v>
      </c>
      <c r="C401" s="2" t="s">
        <v>40</v>
      </c>
      <c r="D401" s="2" t="s">
        <v>1332</v>
      </c>
      <c r="E401" s="7" t="s">
        <v>2868</v>
      </c>
      <c r="F401" s="8" t="str">
        <f>IFERROR(__xludf.DUMMYFUNCTION("REGEXEXTRACT(E401, ""(?:[0-9]{1,2}/){2}([0-9]{4})"")
"),"2009")</f>
        <v>2009</v>
      </c>
      <c r="G401" s="2">
        <v>41712.0</v>
      </c>
      <c r="H401" s="2">
        <v>18960.0</v>
      </c>
      <c r="I401" s="2" t="s">
        <v>42</v>
      </c>
      <c r="J401" s="2" t="s">
        <v>957</v>
      </c>
      <c r="K401" s="2" t="s">
        <v>2444</v>
      </c>
      <c r="L401" s="2" t="s">
        <v>45</v>
      </c>
      <c r="M401" s="2" t="s">
        <v>68</v>
      </c>
      <c r="N401" s="2" t="s">
        <v>1334</v>
      </c>
      <c r="O401" s="2" t="s">
        <v>2445</v>
      </c>
      <c r="P401" s="2">
        <v>7728.0</v>
      </c>
      <c r="Q401" s="2">
        <v>1.0</v>
      </c>
      <c r="R401" s="2" t="s">
        <v>2446</v>
      </c>
      <c r="S401" s="2" t="s">
        <v>50</v>
      </c>
      <c r="T401" s="2">
        <v>48.0</v>
      </c>
      <c r="U401" s="2" t="s">
        <v>51</v>
      </c>
      <c r="V401" s="2">
        <v>0.0</v>
      </c>
      <c r="W401" s="2" t="s">
        <v>50</v>
      </c>
      <c r="X401" s="2" t="s">
        <v>2447</v>
      </c>
      <c r="Y401" s="2" t="s">
        <v>53</v>
      </c>
      <c r="Z401" s="2" t="s">
        <v>2448</v>
      </c>
      <c r="AA401" s="2" t="s">
        <v>1350</v>
      </c>
      <c r="AB401" s="2">
        <v>13502.0</v>
      </c>
      <c r="AC401" s="2" t="s">
        <v>746</v>
      </c>
      <c r="AD401" s="2" t="s">
        <v>1991</v>
      </c>
      <c r="AE401" s="2" t="s">
        <v>1340</v>
      </c>
      <c r="AF401" s="2" t="s">
        <v>1341</v>
      </c>
      <c r="AG401" s="2" t="s">
        <v>1342</v>
      </c>
      <c r="AH401" s="2" t="s">
        <v>50</v>
      </c>
      <c r="AI401" s="2" t="s">
        <v>50</v>
      </c>
      <c r="AJ401" s="2" t="s">
        <v>1343</v>
      </c>
      <c r="AK401" s="2" t="s">
        <v>40</v>
      </c>
      <c r="AL401" s="2" t="s">
        <v>50</v>
      </c>
      <c r="AM401" s="2" t="s">
        <v>2411</v>
      </c>
    </row>
    <row r="402">
      <c r="A402" s="2" t="s">
        <v>2449</v>
      </c>
      <c r="B402" s="2" t="s">
        <v>1953</v>
      </c>
      <c r="C402" s="2" t="s">
        <v>50</v>
      </c>
      <c r="D402" s="2" t="s">
        <v>294</v>
      </c>
      <c r="E402" s="7" t="s">
        <v>2869</v>
      </c>
      <c r="F402" s="8" t="str">
        <f>IFERROR(__xludf.DUMMYFUNCTION("REGEXEXTRACT(E402, ""(?:[0-9]{1,2}/){2}([0-9]{4})"")
"),"2009")</f>
        <v>2009</v>
      </c>
      <c r="G402" s="2">
        <v>6615.0</v>
      </c>
      <c r="H402" s="2">
        <v>3000.0</v>
      </c>
      <c r="I402" s="2" t="s">
        <v>491</v>
      </c>
      <c r="J402" s="2" t="s">
        <v>913</v>
      </c>
      <c r="K402" s="2" t="s">
        <v>2450</v>
      </c>
      <c r="L402" s="2" t="s">
        <v>375</v>
      </c>
      <c r="M402" s="2" t="s">
        <v>2451</v>
      </c>
      <c r="N402" s="2" t="s">
        <v>1954</v>
      </c>
      <c r="O402" s="2" t="s">
        <v>1950</v>
      </c>
      <c r="P402" s="2">
        <v>7728.0</v>
      </c>
      <c r="Q402" s="2">
        <v>1.0</v>
      </c>
      <c r="R402" s="2" t="s">
        <v>378</v>
      </c>
      <c r="S402" s="2" t="s">
        <v>50</v>
      </c>
      <c r="T402" s="2">
        <v>60.0</v>
      </c>
      <c r="U402" s="2" t="s">
        <v>84</v>
      </c>
      <c r="V402" s="2">
        <v>0.0</v>
      </c>
      <c r="W402" s="2" t="s">
        <v>50</v>
      </c>
      <c r="X402" s="2" t="s">
        <v>2452</v>
      </c>
      <c r="Y402" s="2" t="s">
        <v>50</v>
      </c>
      <c r="Z402" s="2" t="s">
        <v>50</v>
      </c>
      <c r="AA402" s="2">
        <v>713.0</v>
      </c>
      <c r="AB402" s="2" t="s">
        <v>50</v>
      </c>
      <c r="AC402" s="2" t="s">
        <v>1561</v>
      </c>
      <c r="AD402" s="2" t="s">
        <v>1991</v>
      </c>
      <c r="AE402" s="2" t="s">
        <v>1432</v>
      </c>
      <c r="AF402" s="2" t="s">
        <v>1433</v>
      </c>
      <c r="AG402" s="2" t="s">
        <v>1434</v>
      </c>
      <c r="AH402" s="2" t="s">
        <v>50</v>
      </c>
      <c r="AI402" s="2">
        <v>97231.0</v>
      </c>
      <c r="AJ402" s="2" t="s">
        <v>1435</v>
      </c>
      <c r="AK402" s="2" t="s">
        <v>1953</v>
      </c>
      <c r="AL402" s="2" t="s">
        <v>50</v>
      </c>
      <c r="AM402" s="2" t="s">
        <v>382</v>
      </c>
    </row>
    <row r="403">
      <c r="A403" s="2" t="s">
        <v>2453</v>
      </c>
      <c r="B403" s="2" t="s">
        <v>1953</v>
      </c>
      <c r="C403" s="2" t="s">
        <v>50</v>
      </c>
      <c r="D403" s="2" t="s">
        <v>294</v>
      </c>
      <c r="E403" s="7" t="s">
        <v>2869</v>
      </c>
      <c r="F403" s="8" t="str">
        <f>IFERROR(__xludf.DUMMYFUNCTION("REGEXEXTRACT(E403, ""(?:[0-9]{1,2}/){2}([0-9]{4})"")
"),"2009")</f>
        <v>2009</v>
      </c>
      <c r="G403" s="2">
        <v>35280.0</v>
      </c>
      <c r="H403" s="2">
        <v>16000.0</v>
      </c>
      <c r="I403" s="2" t="s">
        <v>491</v>
      </c>
      <c r="J403" s="2" t="s">
        <v>913</v>
      </c>
      <c r="K403" s="2" t="s">
        <v>2450</v>
      </c>
      <c r="L403" s="2" t="s">
        <v>375</v>
      </c>
      <c r="M403" s="2" t="s">
        <v>2454</v>
      </c>
      <c r="N403" s="2" t="s">
        <v>1954</v>
      </c>
      <c r="O403" s="2" t="s">
        <v>1950</v>
      </c>
      <c r="P403" s="2">
        <v>7728.0</v>
      </c>
      <c r="Q403" s="2">
        <v>1.0</v>
      </c>
      <c r="R403" s="2" t="s">
        <v>378</v>
      </c>
      <c r="S403" s="2" t="s">
        <v>50</v>
      </c>
      <c r="T403" s="2">
        <v>11.0</v>
      </c>
      <c r="U403" s="2" t="s">
        <v>84</v>
      </c>
      <c r="V403" s="2">
        <v>0.0</v>
      </c>
      <c r="W403" s="2" t="s">
        <v>50</v>
      </c>
      <c r="X403" s="2" t="s">
        <v>2455</v>
      </c>
      <c r="Y403" s="2" t="s">
        <v>50</v>
      </c>
      <c r="Z403" s="2" t="s">
        <v>50</v>
      </c>
      <c r="AA403" s="2">
        <v>713.0</v>
      </c>
      <c r="AB403" s="2" t="s">
        <v>50</v>
      </c>
      <c r="AC403" s="2" t="s">
        <v>1561</v>
      </c>
      <c r="AD403" s="2" t="s">
        <v>1991</v>
      </c>
      <c r="AE403" s="2" t="s">
        <v>1432</v>
      </c>
      <c r="AF403" s="2" t="s">
        <v>1433</v>
      </c>
      <c r="AG403" s="2" t="s">
        <v>1434</v>
      </c>
      <c r="AH403" s="2" t="s">
        <v>50</v>
      </c>
      <c r="AI403" s="2">
        <v>97231.0</v>
      </c>
      <c r="AJ403" s="2" t="s">
        <v>1435</v>
      </c>
      <c r="AK403" s="2" t="s">
        <v>1953</v>
      </c>
      <c r="AL403" s="2" t="s">
        <v>50</v>
      </c>
      <c r="AM403" s="2" t="s">
        <v>382</v>
      </c>
    </row>
    <row r="404">
      <c r="A404" s="2" t="s">
        <v>2456</v>
      </c>
      <c r="B404" s="2" t="s">
        <v>1953</v>
      </c>
      <c r="C404" s="2" t="s">
        <v>50</v>
      </c>
      <c r="D404" s="2" t="s">
        <v>294</v>
      </c>
      <c r="E404" s="7" t="s">
        <v>2869</v>
      </c>
      <c r="F404" s="8" t="str">
        <f>IFERROR(__xludf.DUMMYFUNCTION("REGEXEXTRACT(E404, ""(?:[0-9]{1,2}/){2}([0-9]{4})"")
"),"2009")</f>
        <v>2009</v>
      </c>
      <c r="G404" s="2">
        <v>70560.0</v>
      </c>
      <c r="H404" s="2">
        <v>32000.0</v>
      </c>
      <c r="I404" s="2" t="s">
        <v>491</v>
      </c>
      <c r="J404" s="2" t="s">
        <v>913</v>
      </c>
      <c r="K404" s="2" t="s">
        <v>2450</v>
      </c>
      <c r="L404" s="2" t="s">
        <v>375</v>
      </c>
      <c r="M404" s="2" t="s">
        <v>2457</v>
      </c>
      <c r="N404" s="2" t="s">
        <v>1954</v>
      </c>
      <c r="O404" s="2" t="s">
        <v>1950</v>
      </c>
      <c r="P404" s="2">
        <v>7728.0</v>
      </c>
      <c r="Q404" s="2">
        <v>1.0</v>
      </c>
      <c r="R404" s="2" t="s">
        <v>378</v>
      </c>
      <c r="S404" s="2" t="s">
        <v>50</v>
      </c>
      <c r="T404" s="2">
        <v>31.0</v>
      </c>
      <c r="U404" s="2" t="s">
        <v>84</v>
      </c>
      <c r="V404" s="2">
        <v>0.0</v>
      </c>
      <c r="W404" s="2" t="s">
        <v>50</v>
      </c>
      <c r="X404" s="2" t="s">
        <v>2458</v>
      </c>
      <c r="Y404" s="2" t="s">
        <v>50</v>
      </c>
      <c r="Z404" s="2" t="s">
        <v>50</v>
      </c>
      <c r="AA404" s="2">
        <v>713.0</v>
      </c>
      <c r="AB404" s="2" t="s">
        <v>50</v>
      </c>
      <c r="AC404" s="2" t="s">
        <v>1561</v>
      </c>
      <c r="AD404" s="2" t="s">
        <v>1991</v>
      </c>
      <c r="AE404" s="2" t="s">
        <v>1432</v>
      </c>
      <c r="AF404" s="2" t="s">
        <v>1433</v>
      </c>
      <c r="AG404" s="2" t="s">
        <v>1434</v>
      </c>
      <c r="AH404" s="2" t="s">
        <v>50</v>
      </c>
      <c r="AI404" s="2">
        <v>97231.0</v>
      </c>
      <c r="AJ404" s="2" t="s">
        <v>1435</v>
      </c>
      <c r="AK404" s="2" t="s">
        <v>1953</v>
      </c>
      <c r="AL404" s="2" t="s">
        <v>50</v>
      </c>
      <c r="AM404" s="2" t="s">
        <v>382</v>
      </c>
    </row>
    <row r="405">
      <c r="A405" s="2" t="s">
        <v>2459</v>
      </c>
      <c r="B405" s="2" t="s">
        <v>1953</v>
      </c>
      <c r="C405" s="2" t="s">
        <v>50</v>
      </c>
      <c r="D405" s="2" t="s">
        <v>294</v>
      </c>
      <c r="E405" s="7" t="s">
        <v>2869</v>
      </c>
      <c r="F405" s="8" t="str">
        <f>IFERROR(__xludf.DUMMYFUNCTION("REGEXEXTRACT(E405, ""(?:[0-9]{1,2}/){2}([0-9]{4})"")
"),"2009")</f>
        <v>2009</v>
      </c>
      <c r="G405" s="2">
        <v>15435.0</v>
      </c>
      <c r="H405" s="2">
        <v>7000.0</v>
      </c>
      <c r="I405" s="2" t="s">
        <v>491</v>
      </c>
      <c r="J405" s="2" t="s">
        <v>913</v>
      </c>
      <c r="K405" s="2" t="s">
        <v>2450</v>
      </c>
      <c r="L405" s="2" t="s">
        <v>375</v>
      </c>
      <c r="M405" s="2" t="s">
        <v>2460</v>
      </c>
      <c r="N405" s="2" t="s">
        <v>1954</v>
      </c>
      <c r="O405" s="2" t="s">
        <v>1950</v>
      </c>
      <c r="P405" s="2">
        <v>7728.0</v>
      </c>
      <c r="Q405" s="2">
        <v>1.0</v>
      </c>
      <c r="R405" s="2" t="s">
        <v>378</v>
      </c>
      <c r="S405" s="2" t="s">
        <v>50</v>
      </c>
      <c r="T405" s="2">
        <v>30.0</v>
      </c>
      <c r="U405" s="2" t="s">
        <v>2200</v>
      </c>
      <c r="V405" s="2">
        <v>0.0</v>
      </c>
      <c r="W405" s="2" t="s">
        <v>50</v>
      </c>
      <c r="X405" s="2" t="s">
        <v>2461</v>
      </c>
      <c r="Y405" s="2" t="s">
        <v>50</v>
      </c>
      <c r="Z405" s="2" t="s">
        <v>50</v>
      </c>
      <c r="AA405" s="2">
        <v>713.0</v>
      </c>
      <c r="AB405" s="2" t="s">
        <v>50</v>
      </c>
      <c r="AC405" s="2" t="s">
        <v>1561</v>
      </c>
      <c r="AD405" s="2" t="s">
        <v>1991</v>
      </c>
      <c r="AE405" s="2" t="s">
        <v>1432</v>
      </c>
      <c r="AF405" s="2" t="s">
        <v>1433</v>
      </c>
      <c r="AG405" s="2" t="s">
        <v>1434</v>
      </c>
      <c r="AH405" s="2" t="s">
        <v>50</v>
      </c>
      <c r="AI405" s="2">
        <v>97231.0</v>
      </c>
      <c r="AJ405" s="2" t="s">
        <v>1435</v>
      </c>
      <c r="AK405" s="2" t="s">
        <v>1953</v>
      </c>
      <c r="AL405" s="2" t="s">
        <v>50</v>
      </c>
      <c r="AM405" s="2" t="s">
        <v>382</v>
      </c>
    </row>
    <row r="406">
      <c r="A406" s="2" t="s">
        <v>2462</v>
      </c>
      <c r="B406" s="2" t="s">
        <v>1953</v>
      </c>
      <c r="C406" s="2" t="s">
        <v>50</v>
      </c>
      <c r="D406" s="2" t="s">
        <v>294</v>
      </c>
      <c r="E406" s="7" t="s">
        <v>2869</v>
      </c>
      <c r="F406" s="8" t="str">
        <f>IFERROR(__xludf.DUMMYFUNCTION("REGEXEXTRACT(E406, ""(?:[0-9]{1,2}/){2}([0-9]{4})"")
"),"2009")</f>
        <v>2009</v>
      </c>
      <c r="G406" s="2">
        <v>123480.0</v>
      </c>
      <c r="H406" s="2">
        <v>56000.0</v>
      </c>
      <c r="I406" s="2" t="s">
        <v>491</v>
      </c>
      <c r="J406" s="2" t="s">
        <v>913</v>
      </c>
      <c r="K406" s="2" t="s">
        <v>2450</v>
      </c>
      <c r="L406" s="2" t="s">
        <v>375</v>
      </c>
      <c r="M406" s="2" t="s">
        <v>2463</v>
      </c>
      <c r="N406" s="2" t="s">
        <v>1954</v>
      </c>
      <c r="O406" s="2" t="s">
        <v>1950</v>
      </c>
      <c r="P406" s="2">
        <v>7728.0</v>
      </c>
      <c r="Q406" s="2">
        <v>1.0</v>
      </c>
      <c r="R406" s="2" t="s">
        <v>378</v>
      </c>
      <c r="S406" s="2" t="s">
        <v>50</v>
      </c>
      <c r="T406" s="2">
        <v>133.0</v>
      </c>
      <c r="U406" s="2" t="s">
        <v>84</v>
      </c>
      <c r="V406" s="2">
        <v>0.0</v>
      </c>
      <c r="W406" s="2" t="s">
        <v>50</v>
      </c>
      <c r="X406" s="2" t="s">
        <v>2464</v>
      </c>
      <c r="Y406" s="2" t="s">
        <v>50</v>
      </c>
      <c r="Z406" s="2" t="s">
        <v>50</v>
      </c>
      <c r="AA406" s="2">
        <v>713.0</v>
      </c>
      <c r="AB406" s="2" t="s">
        <v>50</v>
      </c>
      <c r="AC406" s="2" t="s">
        <v>1561</v>
      </c>
      <c r="AD406" s="2" t="s">
        <v>1991</v>
      </c>
      <c r="AE406" s="2" t="s">
        <v>1432</v>
      </c>
      <c r="AF406" s="2" t="s">
        <v>1433</v>
      </c>
      <c r="AG406" s="2" t="s">
        <v>1434</v>
      </c>
      <c r="AH406" s="2" t="s">
        <v>50</v>
      </c>
      <c r="AI406" s="2">
        <v>97231.0</v>
      </c>
      <c r="AJ406" s="2" t="s">
        <v>1435</v>
      </c>
      <c r="AK406" s="2" t="s">
        <v>1953</v>
      </c>
      <c r="AL406" s="2" t="s">
        <v>50</v>
      </c>
      <c r="AM406" s="2" t="s">
        <v>382</v>
      </c>
    </row>
    <row r="407">
      <c r="A407" s="2" t="s">
        <v>2449</v>
      </c>
      <c r="B407" s="2" t="s">
        <v>1953</v>
      </c>
      <c r="C407" s="2" t="s">
        <v>50</v>
      </c>
      <c r="D407" s="2" t="s">
        <v>294</v>
      </c>
      <c r="E407" s="7" t="s">
        <v>2869</v>
      </c>
      <c r="F407" s="8" t="str">
        <f>IFERROR(__xludf.DUMMYFUNCTION("REGEXEXTRACT(E407, ""(?:[0-9]{1,2}/){2}([0-9]{4})"")
"),"2009")</f>
        <v>2009</v>
      </c>
      <c r="G407" s="2">
        <v>24255.0</v>
      </c>
      <c r="H407" s="2">
        <v>11000.0</v>
      </c>
      <c r="I407" s="2" t="s">
        <v>491</v>
      </c>
      <c r="J407" s="2" t="s">
        <v>913</v>
      </c>
      <c r="K407" s="2" t="s">
        <v>2450</v>
      </c>
      <c r="L407" s="2" t="s">
        <v>375</v>
      </c>
      <c r="M407" s="2" t="s">
        <v>2465</v>
      </c>
      <c r="N407" s="2" t="s">
        <v>1954</v>
      </c>
      <c r="O407" s="2" t="s">
        <v>1950</v>
      </c>
      <c r="P407" s="2">
        <v>7728.0</v>
      </c>
      <c r="Q407" s="2">
        <v>1.0</v>
      </c>
      <c r="R407" s="2" t="s">
        <v>378</v>
      </c>
      <c r="S407" s="2" t="s">
        <v>50</v>
      </c>
      <c r="T407" s="2">
        <v>222.0</v>
      </c>
      <c r="U407" s="2" t="s">
        <v>84</v>
      </c>
      <c r="V407" s="2">
        <v>0.0</v>
      </c>
      <c r="W407" s="2" t="s">
        <v>50</v>
      </c>
      <c r="X407" s="2" t="s">
        <v>2466</v>
      </c>
      <c r="Y407" s="2" t="s">
        <v>50</v>
      </c>
      <c r="Z407" s="2" t="s">
        <v>50</v>
      </c>
      <c r="AA407" s="2">
        <v>713.0</v>
      </c>
      <c r="AB407" s="2" t="s">
        <v>50</v>
      </c>
      <c r="AC407" s="2" t="s">
        <v>1561</v>
      </c>
      <c r="AD407" s="2" t="s">
        <v>1991</v>
      </c>
      <c r="AE407" s="2" t="s">
        <v>1432</v>
      </c>
      <c r="AF407" s="2" t="s">
        <v>1433</v>
      </c>
      <c r="AG407" s="2" t="s">
        <v>1434</v>
      </c>
      <c r="AH407" s="2" t="s">
        <v>50</v>
      </c>
      <c r="AI407" s="2">
        <v>97231.0</v>
      </c>
      <c r="AJ407" s="2" t="s">
        <v>1435</v>
      </c>
      <c r="AK407" s="2" t="s">
        <v>1953</v>
      </c>
      <c r="AL407" s="2" t="s">
        <v>50</v>
      </c>
      <c r="AM407" s="2" t="s">
        <v>382</v>
      </c>
    </row>
    <row r="408">
      <c r="A408" s="2" t="s">
        <v>2467</v>
      </c>
      <c r="B408" s="2" t="s">
        <v>1953</v>
      </c>
      <c r="C408" s="2" t="s">
        <v>50</v>
      </c>
      <c r="D408" s="2" t="s">
        <v>294</v>
      </c>
      <c r="E408" s="7" t="s">
        <v>2869</v>
      </c>
      <c r="F408" s="8" t="str">
        <f>IFERROR(__xludf.DUMMYFUNCTION("REGEXEXTRACT(E408, ""(?:[0-9]{1,2}/){2}([0-9]{4})"")
"),"2009")</f>
        <v>2009</v>
      </c>
      <c r="G408" s="2">
        <v>138915.0</v>
      </c>
      <c r="H408" s="2">
        <v>63000.0</v>
      </c>
      <c r="I408" s="2" t="s">
        <v>491</v>
      </c>
      <c r="J408" s="2" t="s">
        <v>913</v>
      </c>
      <c r="K408" s="2" t="s">
        <v>2450</v>
      </c>
      <c r="L408" s="2" t="s">
        <v>375</v>
      </c>
      <c r="M408" s="2" t="s">
        <v>2468</v>
      </c>
      <c r="N408" s="2" t="s">
        <v>1954</v>
      </c>
      <c r="O408" s="2" t="s">
        <v>1950</v>
      </c>
      <c r="P408" s="2">
        <v>7728.0</v>
      </c>
      <c r="Q408" s="2">
        <v>1.0</v>
      </c>
      <c r="R408" s="2" t="s">
        <v>378</v>
      </c>
      <c r="S408" s="2" t="s">
        <v>50</v>
      </c>
      <c r="T408" s="2">
        <v>120.0</v>
      </c>
      <c r="U408" s="2" t="s">
        <v>84</v>
      </c>
      <c r="V408" s="2">
        <v>0.0</v>
      </c>
      <c r="W408" s="2" t="s">
        <v>50</v>
      </c>
      <c r="X408" s="2" t="s">
        <v>2469</v>
      </c>
      <c r="Y408" s="2" t="s">
        <v>50</v>
      </c>
      <c r="Z408" s="2" t="s">
        <v>50</v>
      </c>
      <c r="AA408" s="2">
        <v>713.0</v>
      </c>
      <c r="AB408" s="2" t="s">
        <v>50</v>
      </c>
      <c r="AC408" s="2" t="s">
        <v>1561</v>
      </c>
      <c r="AD408" s="2" t="s">
        <v>1991</v>
      </c>
      <c r="AE408" s="2" t="s">
        <v>1432</v>
      </c>
      <c r="AF408" s="2" t="s">
        <v>1433</v>
      </c>
      <c r="AG408" s="2" t="s">
        <v>1434</v>
      </c>
      <c r="AH408" s="2" t="s">
        <v>50</v>
      </c>
      <c r="AI408" s="2">
        <v>97231.0</v>
      </c>
      <c r="AJ408" s="2" t="s">
        <v>1435</v>
      </c>
      <c r="AK408" s="2" t="s">
        <v>1953</v>
      </c>
      <c r="AL408" s="2" t="s">
        <v>50</v>
      </c>
      <c r="AM408" s="2" t="s">
        <v>382</v>
      </c>
    </row>
    <row r="409">
      <c r="A409" s="2" t="s">
        <v>2443</v>
      </c>
      <c r="B409" s="2" t="s">
        <v>40</v>
      </c>
      <c r="C409" s="2" t="s">
        <v>40</v>
      </c>
      <c r="D409" s="2" t="s">
        <v>1332</v>
      </c>
      <c r="E409" s="7" t="s">
        <v>2870</v>
      </c>
      <c r="F409" s="8" t="str">
        <f>IFERROR(__xludf.DUMMYFUNCTION("REGEXEXTRACT(E409, ""(?:[0-9]{1,2}/){2}([0-9]{4})"")
"),"2009")</f>
        <v>2009</v>
      </c>
      <c r="G409" s="2">
        <v>43340.0</v>
      </c>
      <c r="H409" s="2">
        <v>19700.0</v>
      </c>
      <c r="I409" s="2" t="s">
        <v>42</v>
      </c>
      <c r="J409" s="2" t="s">
        <v>957</v>
      </c>
      <c r="K409" s="2" t="s">
        <v>2470</v>
      </c>
      <c r="L409" s="2" t="s">
        <v>45</v>
      </c>
      <c r="M409" s="2" t="s">
        <v>68</v>
      </c>
      <c r="N409" s="2" t="s">
        <v>1334</v>
      </c>
      <c r="O409" s="2" t="s">
        <v>2471</v>
      </c>
      <c r="P409" s="2">
        <v>7728.0</v>
      </c>
      <c r="Q409" s="2">
        <v>1.0</v>
      </c>
      <c r="R409" s="2" t="s">
        <v>2472</v>
      </c>
      <c r="S409" s="2" t="s">
        <v>50</v>
      </c>
      <c r="T409" s="2">
        <v>120.0</v>
      </c>
      <c r="U409" s="2" t="s">
        <v>84</v>
      </c>
      <c r="V409" s="2">
        <v>0.0</v>
      </c>
      <c r="W409" s="2" t="s">
        <v>50</v>
      </c>
      <c r="X409" s="2" t="s">
        <v>2473</v>
      </c>
      <c r="Y409" s="2" t="s">
        <v>53</v>
      </c>
      <c r="Z409" s="2" t="s">
        <v>2474</v>
      </c>
      <c r="AA409" s="2" t="s">
        <v>1767</v>
      </c>
      <c r="AB409" s="2">
        <v>13585.0</v>
      </c>
      <c r="AC409" s="2" t="s">
        <v>746</v>
      </c>
      <c r="AD409" s="2" t="s">
        <v>1991</v>
      </c>
      <c r="AE409" s="2" t="s">
        <v>1340</v>
      </c>
      <c r="AF409" s="2" t="s">
        <v>1341</v>
      </c>
      <c r="AG409" s="2" t="s">
        <v>1342</v>
      </c>
      <c r="AH409" s="2" t="s">
        <v>50</v>
      </c>
      <c r="AI409" s="2" t="s">
        <v>50</v>
      </c>
      <c r="AJ409" s="2" t="s">
        <v>1343</v>
      </c>
      <c r="AK409" s="2" t="s">
        <v>40</v>
      </c>
      <c r="AL409" s="2" t="s">
        <v>50</v>
      </c>
      <c r="AM409" s="2" t="s">
        <v>2411</v>
      </c>
    </row>
    <row r="410">
      <c r="A410" s="2" t="s">
        <v>437</v>
      </c>
      <c r="B410" s="2" t="s">
        <v>200</v>
      </c>
      <c r="C410" s="2" t="s">
        <v>40</v>
      </c>
      <c r="D410" s="2" t="s">
        <v>2475</v>
      </c>
      <c r="E410" s="7" t="s">
        <v>2871</v>
      </c>
      <c r="F410" s="8" t="str">
        <f>IFERROR(__xludf.DUMMYFUNCTION("REGEXEXTRACT(E410, ""(?:[0-9]{1,2}/){2}([0-9]{4})"")
"),"2009")</f>
        <v>2009</v>
      </c>
      <c r="G410" s="2">
        <v>50715.0</v>
      </c>
      <c r="H410" s="2">
        <v>23000.0</v>
      </c>
      <c r="I410" s="2" t="s">
        <v>491</v>
      </c>
      <c r="J410" s="2" t="s">
        <v>2333</v>
      </c>
      <c r="K410" s="2" t="s">
        <v>2476</v>
      </c>
      <c r="L410" s="2" t="s">
        <v>375</v>
      </c>
      <c r="M410" s="2" t="s">
        <v>68</v>
      </c>
      <c r="N410" s="2" t="s">
        <v>2477</v>
      </c>
      <c r="O410" s="2" t="s">
        <v>2478</v>
      </c>
      <c r="P410" s="2">
        <v>7728.0</v>
      </c>
      <c r="Q410" s="2">
        <v>1.0</v>
      </c>
      <c r="R410" s="2" t="s">
        <v>378</v>
      </c>
      <c r="S410" s="2" t="s">
        <v>50</v>
      </c>
      <c r="T410" s="2">
        <v>27.0</v>
      </c>
      <c r="U410" s="2" t="s">
        <v>84</v>
      </c>
      <c r="V410" s="2">
        <v>0.0</v>
      </c>
      <c r="W410" s="2" t="s">
        <v>50</v>
      </c>
      <c r="X410" s="2" t="s">
        <v>2479</v>
      </c>
      <c r="Y410" s="2" t="s">
        <v>50</v>
      </c>
      <c r="Z410" s="2" t="s">
        <v>50</v>
      </c>
      <c r="AA410" s="2">
        <v>2491.0</v>
      </c>
      <c r="AB410" s="2" t="s">
        <v>50</v>
      </c>
      <c r="AC410" s="2" t="s">
        <v>2480</v>
      </c>
      <c r="AD410" s="2" t="s">
        <v>1991</v>
      </c>
      <c r="AE410" s="2" t="s">
        <v>2481</v>
      </c>
      <c r="AF410" s="2" t="s">
        <v>2482</v>
      </c>
      <c r="AG410" s="2" t="s">
        <v>500</v>
      </c>
      <c r="AH410" s="2" t="s">
        <v>501</v>
      </c>
      <c r="AI410" s="2">
        <v>77042.0</v>
      </c>
      <c r="AJ410" s="2" t="s">
        <v>2483</v>
      </c>
      <c r="AK410" s="2" t="s">
        <v>200</v>
      </c>
      <c r="AL410" s="2" t="s">
        <v>50</v>
      </c>
      <c r="AM410" s="2" t="s">
        <v>2484</v>
      </c>
    </row>
    <row r="411">
      <c r="A411" s="2" t="s">
        <v>437</v>
      </c>
      <c r="B411" s="2" t="s">
        <v>200</v>
      </c>
      <c r="C411" s="2" t="s">
        <v>40</v>
      </c>
      <c r="D411" s="2" t="s">
        <v>2475</v>
      </c>
      <c r="E411" s="7" t="s">
        <v>2871</v>
      </c>
      <c r="F411" s="8" t="str">
        <f>IFERROR(__xludf.DUMMYFUNCTION("REGEXEXTRACT(E411, ""(?:[0-9]{1,2}/){2}([0-9]{4})"")
"),"2009")</f>
        <v>2009</v>
      </c>
      <c r="G411" s="2">
        <v>112455.0</v>
      </c>
      <c r="H411" s="2">
        <v>51000.0</v>
      </c>
      <c r="I411" s="2" t="s">
        <v>491</v>
      </c>
      <c r="J411" s="2" t="s">
        <v>2333</v>
      </c>
      <c r="K411" s="2" t="s">
        <v>2476</v>
      </c>
      <c r="L411" s="2" t="s">
        <v>375</v>
      </c>
      <c r="M411" s="2" t="s">
        <v>68</v>
      </c>
      <c r="N411" s="2" t="s">
        <v>2477</v>
      </c>
      <c r="O411" s="2" t="s">
        <v>2478</v>
      </c>
      <c r="P411" s="2">
        <v>7728.0</v>
      </c>
      <c r="Q411" s="2">
        <v>1.0</v>
      </c>
      <c r="R411" s="2" t="s">
        <v>378</v>
      </c>
      <c r="S411" s="2" t="s">
        <v>50</v>
      </c>
      <c r="T411" s="2">
        <v>48.0</v>
      </c>
      <c r="U411" s="2" t="s">
        <v>84</v>
      </c>
      <c r="V411" s="2">
        <v>0.0</v>
      </c>
      <c r="W411" s="2" t="s">
        <v>50</v>
      </c>
      <c r="X411" s="2" t="s">
        <v>2485</v>
      </c>
      <c r="Y411" s="2" t="s">
        <v>50</v>
      </c>
      <c r="Z411" s="2" t="s">
        <v>50</v>
      </c>
      <c r="AA411" s="2">
        <v>2491.0</v>
      </c>
      <c r="AB411" s="2" t="s">
        <v>50</v>
      </c>
      <c r="AC411" s="2" t="s">
        <v>2480</v>
      </c>
      <c r="AD411" s="2" t="s">
        <v>1991</v>
      </c>
      <c r="AE411" s="2" t="s">
        <v>2481</v>
      </c>
      <c r="AF411" s="2" t="s">
        <v>2482</v>
      </c>
      <c r="AG411" s="2" t="s">
        <v>500</v>
      </c>
      <c r="AH411" s="2" t="s">
        <v>501</v>
      </c>
      <c r="AI411" s="2">
        <v>77042.0</v>
      </c>
      <c r="AJ411" s="2" t="s">
        <v>2483</v>
      </c>
      <c r="AK411" s="2" t="s">
        <v>200</v>
      </c>
      <c r="AL411" s="2" t="s">
        <v>50</v>
      </c>
      <c r="AM411" s="2" t="s">
        <v>2484</v>
      </c>
    </row>
    <row r="412">
      <c r="A412" s="2" t="s">
        <v>437</v>
      </c>
      <c r="B412" s="2" t="s">
        <v>200</v>
      </c>
      <c r="C412" s="2" t="s">
        <v>40</v>
      </c>
      <c r="D412" s="2" t="s">
        <v>2475</v>
      </c>
      <c r="E412" s="7" t="s">
        <v>2871</v>
      </c>
      <c r="F412" s="8" t="str">
        <f>IFERROR(__xludf.DUMMYFUNCTION("REGEXEXTRACT(E412, ""(?:[0-9]{1,2}/){2}([0-9]{4})"")
"),"2009")</f>
        <v>2009</v>
      </c>
      <c r="G412" s="2">
        <v>90405.0</v>
      </c>
      <c r="H412" s="2">
        <v>41000.0</v>
      </c>
      <c r="I412" s="2" t="s">
        <v>491</v>
      </c>
      <c r="J412" s="2" t="s">
        <v>2333</v>
      </c>
      <c r="K412" s="2" t="s">
        <v>2476</v>
      </c>
      <c r="L412" s="2" t="s">
        <v>375</v>
      </c>
      <c r="M412" s="2" t="s">
        <v>68</v>
      </c>
      <c r="N412" s="2" t="s">
        <v>2477</v>
      </c>
      <c r="O412" s="2" t="s">
        <v>2478</v>
      </c>
      <c r="P412" s="2">
        <v>7728.0</v>
      </c>
      <c r="Q412" s="2">
        <v>1.0</v>
      </c>
      <c r="R412" s="2" t="s">
        <v>378</v>
      </c>
      <c r="S412" s="2" t="s">
        <v>50</v>
      </c>
      <c r="T412" s="2">
        <v>50.0</v>
      </c>
      <c r="U412" s="2" t="s">
        <v>84</v>
      </c>
      <c r="V412" s="2">
        <v>0.0</v>
      </c>
      <c r="W412" s="2" t="s">
        <v>50</v>
      </c>
      <c r="X412" s="2" t="s">
        <v>2486</v>
      </c>
      <c r="Y412" s="2" t="s">
        <v>50</v>
      </c>
      <c r="Z412" s="2" t="s">
        <v>50</v>
      </c>
      <c r="AA412" s="2">
        <v>2491.0</v>
      </c>
      <c r="AB412" s="2" t="s">
        <v>50</v>
      </c>
      <c r="AC412" s="2" t="s">
        <v>2480</v>
      </c>
      <c r="AD412" s="2" t="s">
        <v>1991</v>
      </c>
      <c r="AE412" s="2" t="s">
        <v>2481</v>
      </c>
      <c r="AF412" s="2" t="s">
        <v>2482</v>
      </c>
      <c r="AG412" s="2" t="s">
        <v>500</v>
      </c>
      <c r="AH412" s="2" t="s">
        <v>501</v>
      </c>
      <c r="AI412" s="2">
        <v>77042.0</v>
      </c>
      <c r="AJ412" s="2" t="s">
        <v>2483</v>
      </c>
      <c r="AK412" s="2" t="s">
        <v>200</v>
      </c>
      <c r="AL412" s="2" t="s">
        <v>50</v>
      </c>
      <c r="AM412" s="2" t="s">
        <v>2484</v>
      </c>
    </row>
    <row r="413">
      <c r="A413" s="2" t="s">
        <v>2487</v>
      </c>
      <c r="B413" s="2" t="s">
        <v>636</v>
      </c>
      <c r="C413" s="2" t="s">
        <v>40</v>
      </c>
      <c r="D413" s="2" t="s">
        <v>452</v>
      </c>
      <c r="E413" s="7" t="s">
        <v>2872</v>
      </c>
      <c r="F413" s="8" t="str">
        <f>IFERROR(__xludf.DUMMYFUNCTION("REGEXEXTRACT(E413, ""(?:[0-9]{1,2}/){2}([0-9]{4})"")
"),"2009")</f>
        <v>2009</v>
      </c>
      <c r="G413" s="2">
        <v>86253.0</v>
      </c>
      <c r="H413" s="2">
        <v>39206.0</v>
      </c>
      <c r="I413" s="2" t="s">
        <v>207</v>
      </c>
      <c r="J413" s="2" t="s">
        <v>373</v>
      </c>
      <c r="K413" s="2" t="s">
        <v>2488</v>
      </c>
      <c r="L413" s="2" t="s">
        <v>209</v>
      </c>
      <c r="M413" s="2" t="s">
        <v>50</v>
      </c>
      <c r="N413" s="2" t="s">
        <v>1373</v>
      </c>
      <c r="O413" s="2" t="s">
        <v>1374</v>
      </c>
      <c r="P413" s="2">
        <v>7728.0</v>
      </c>
      <c r="Q413" s="2">
        <v>1.0</v>
      </c>
      <c r="R413" s="2" t="s">
        <v>378</v>
      </c>
      <c r="S413" s="2" t="s">
        <v>50</v>
      </c>
      <c r="T413" s="2">
        <v>28.0</v>
      </c>
      <c r="U413" s="2" t="s">
        <v>84</v>
      </c>
      <c r="V413" s="2">
        <v>0.0</v>
      </c>
      <c r="W413" s="2" t="s">
        <v>50</v>
      </c>
      <c r="X413" s="2" t="s">
        <v>2489</v>
      </c>
      <c r="Y413" s="2" t="s">
        <v>50</v>
      </c>
      <c r="Z413" s="2" t="s">
        <v>50</v>
      </c>
      <c r="AA413" s="2" t="s">
        <v>2490</v>
      </c>
      <c r="AB413" s="2" t="s">
        <v>50</v>
      </c>
      <c r="AC413" s="2" t="s">
        <v>2491</v>
      </c>
      <c r="AD413" s="2" t="s">
        <v>1991</v>
      </c>
      <c r="AE413" s="2" t="s">
        <v>1220</v>
      </c>
      <c r="AF413" s="2" t="s">
        <v>1221</v>
      </c>
      <c r="AG413" s="2" t="s">
        <v>1222</v>
      </c>
      <c r="AH413" s="2" t="s">
        <v>50</v>
      </c>
      <c r="AI413" s="2">
        <v>2100.0</v>
      </c>
      <c r="AJ413" s="2" t="s">
        <v>1223</v>
      </c>
      <c r="AK413" s="2" t="s">
        <v>636</v>
      </c>
      <c r="AL413" s="2" t="s">
        <v>50</v>
      </c>
      <c r="AM413" s="2" t="s">
        <v>1224</v>
      </c>
    </row>
    <row r="414">
      <c r="A414" s="2" t="s">
        <v>2492</v>
      </c>
      <c r="B414" s="2" t="s">
        <v>200</v>
      </c>
      <c r="C414" s="2" t="s">
        <v>40</v>
      </c>
      <c r="D414" s="2" t="s">
        <v>2475</v>
      </c>
      <c r="E414" s="7" t="s">
        <v>2873</v>
      </c>
      <c r="F414" s="8" t="str">
        <f>IFERROR(__xludf.DUMMYFUNCTION("REGEXEXTRACT(E414, ""(?:[0-9]{1,2}/){2}([0-9]{4})"")
"),"2009")</f>
        <v>2009</v>
      </c>
      <c r="G414" s="2">
        <v>74970.0</v>
      </c>
      <c r="H414" s="2">
        <v>34000.0</v>
      </c>
      <c r="I414" s="2" t="s">
        <v>491</v>
      </c>
      <c r="J414" s="2" t="s">
        <v>913</v>
      </c>
      <c r="K414" s="2" t="s">
        <v>2493</v>
      </c>
      <c r="L414" s="2" t="s">
        <v>375</v>
      </c>
      <c r="M414" s="2" t="s">
        <v>68</v>
      </c>
      <c r="N414" s="2" t="s">
        <v>2477</v>
      </c>
      <c r="O414" s="2" t="s">
        <v>2494</v>
      </c>
      <c r="P414" s="2">
        <v>7728.0</v>
      </c>
      <c r="Q414" s="2">
        <v>1.0</v>
      </c>
      <c r="R414" s="2" t="s">
        <v>378</v>
      </c>
      <c r="S414" s="2" t="s">
        <v>50</v>
      </c>
      <c r="T414" s="2">
        <v>17.0</v>
      </c>
      <c r="U414" s="2" t="s">
        <v>2495</v>
      </c>
      <c r="V414" s="2">
        <v>0.0</v>
      </c>
      <c r="W414" s="2" t="s">
        <v>50</v>
      </c>
      <c r="X414" s="2" t="s">
        <v>2496</v>
      </c>
      <c r="Y414" s="2" t="s">
        <v>50</v>
      </c>
      <c r="Z414" s="2" t="s">
        <v>50</v>
      </c>
      <c r="AA414" s="2">
        <v>2490.0</v>
      </c>
      <c r="AB414" s="2" t="s">
        <v>50</v>
      </c>
      <c r="AC414" s="2" t="s">
        <v>2480</v>
      </c>
      <c r="AD414" s="2" t="s">
        <v>1991</v>
      </c>
      <c r="AE414" s="2" t="s">
        <v>2481</v>
      </c>
      <c r="AF414" s="2" t="s">
        <v>2482</v>
      </c>
      <c r="AG414" s="2" t="s">
        <v>500</v>
      </c>
      <c r="AH414" s="2" t="s">
        <v>501</v>
      </c>
      <c r="AI414" s="2">
        <v>77042.0</v>
      </c>
      <c r="AJ414" s="2" t="s">
        <v>2483</v>
      </c>
      <c r="AK414" s="2" t="s">
        <v>200</v>
      </c>
      <c r="AL414" s="2" t="s">
        <v>50</v>
      </c>
      <c r="AM414" s="2" t="s">
        <v>2484</v>
      </c>
    </row>
    <row r="415">
      <c r="A415" s="2" t="s">
        <v>2497</v>
      </c>
      <c r="B415" s="2" t="s">
        <v>200</v>
      </c>
      <c r="C415" s="2" t="s">
        <v>40</v>
      </c>
      <c r="D415" s="2" t="s">
        <v>2475</v>
      </c>
      <c r="E415" s="7" t="s">
        <v>2873</v>
      </c>
      <c r="F415" s="8" t="str">
        <f>IFERROR(__xludf.DUMMYFUNCTION("REGEXEXTRACT(E415, ""(?:[0-9]{1,2}/){2}([0-9]{4})"")
"),"2009")</f>
        <v>2009</v>
      </c>
      <c r="G415" s="2">
        <v>48510.0</v>
      </c>
      <c r="H415" s="2">
        <v>22000.0</v>
      </c>
      <c r="I415" s="2" t="s">
        <v>491</v>
      </c>
      <c r="J415" s="2" t="s">
        <v>913</v>
      </c>
      <c r="K415" s="2" t="s">
        <v>2493</v>
      </c>
      <c r="L415" s="2" t="s">
        <v>375</v>
      </c>
      <c r="M415" s="2" t="s">
        <v>68</v>
      </c>
      <c r="N415" s="2" t="s">
        <v>2477</v>
      </c>
      <c r="O415" s="2" t="s">
        <v>2494</v>
      </c>
      <c r="P415" s="2">
        <v>7728.0</v>
      </c>
      <c r="Q415" s="2">
        <v>1.0</v>
      </c>
      <c r="R415" s="2" t="s">
        <v>378</v>
      </c>
      <c r="S415" s="2" t="s">
        <v>50</v>
      </c>
      <c r="T415" s="2">
        <v>28.0</v>
      </c>
      <c r="U415" s="2" t="s">
        <v>84</v>
      </c>
      <c r="V415" s="2">
        <v>0.0</v>
      </c>
      <c r="W415" s="2" t="s">
        <v>50</v>
      </c>
      <c r="X415" s="2" t="s">
        <v>2498</v>
      </c>
      <c r="Y415" s="2" t="s">
        <v>50</v>
      </c>
      <c r="Z415" s="2" t="s">
        <v>50</v>
      </c>
      <c r="AA415" s="2">
        <v>2490.0</v>
      </c>
      <c r="AB415" s="2" t="s">
        <v>50</v>
      </c>
      <c r="AC415" s="2" t="s">
        <v>2480</v>
      </c>
      <c r="AD415" s="2" t="s">
        <v>1991</v>
      </c>
      <c r="AE415" s="2" t="s">
        <v>2481</v>
      </c>
      <c r="AF415" s="2" t="s">
        <v>2482</v>
      </c>
      <c r="AG415" s="2" t="s">
        <v>500</v>
      </c>
      <c r="AH415" s="2" t="s">
        <v>501</v>
      </c>
      <c r="AI415" s="2">
        <v>77042.0</v>
      </c>
      <c r="AJ415" s="2" t="s">
        <v>2483</v>
      </c>
      <c r="AK415" s="2" t="s">
        <v>200</v>
      </c>
      <c r="AL415" s="2" t="s">
        <v>50</v>
      </c>
      <c r="AM415" s="2" t="s">
        <v>2484</v>
      </c>
    </row>
    <row r="416">
      <c r="A416" s="2" t="s">
        <v>437</v>
      </c>
      <c r="B416" s="2" t="s">
        <v>200</v>
      </c>
      <c r="C416" s="2" t="s">
        <v>40</v>
      </c>
      <c r="D416" s="2" t="s">
        <v>2475</v>
      </c>
      <c r="E416" s="7" t="s">
        <v>2873</v>
      </c>
      <c r="F416" s="8" t="str">
        <f>IFERROR(__xludf.DUMMYFUNCTION("REGEXEXTRACT(E416, ""(?:[0-9]{1,2}/){2}([0-9]{4})"")
"),"2009")</f>
        <v>2009</v>
      </c>
      <c r="G416" s="2">
        <v>70560.0</v>
      </c>
      <c r="H416" s="2">
        <v>32000.0</v>
      </c>
      <c r="I416" s="2" t="s">
        <v>491</v>
      </c>
      <c r="J416" s="2" t="s">
        <v>913</v>
      </c>
      <c r="K416" s="2" t="s">
        <v>2493</v>
      </c>
      <c r="L416" s="2" t="s">
        <v>375</v>
      </c>
      <c r="M416" s="2" t="s">
        <v>68</v>
      </c>
      <c r="N416" s="2" t="s">
        <v>2477</v>
      </c>
      <c r="O416" s="2" t="s">
        <v>2494</v>
      </c>
      <c r="P416" s="2">
        <v>7728.0</v>
      </c>
      <c r="Q416" s="2">
        <v>1.0</v>
      </c>
      <c r="R416" s="2" t="s">
        <v>378</v>
      </c>
      <c r="S416" s="2" t="s">
        <v>50</v>
      </c>
      <c r="T416" s="2">
        <v>26.0</v>
      </c>
      <c r="U416" s="2" t="s">
        <v>84</v>
      </c>
      <c r="V416" s="2">
        <v>0.0</v>
      </c>
      <c r="W416" s="2" t="s">
        <v>50</v>
      </c>
      <c r="X416" s="2" t="s">
        <v>2499</v>
      </c>
      <c r="Y416" s="2" t="s">
        <v>50</v>
      </c>
      <c r="Z416" s="2" t="s">
        <v>50</v>
      </c>
      <c r="AA416" s="2">
        <v>2490.0</v>
      </c>
      <c r="AB416" s="2" t="s">
        <v>50</v>
      </c>
      <c r="AC416" s="2" t="s">
        <v>2480</v>
      </c>
      <c r="AD416" s="2" t="s">
        <v>1991</v>
      </c>
      <c r="AE416" s="2" t="s">
        <v>2481</v>
      </c>
      <c r="AF416" s="2" t="s">
        <v>2482</v>
      </c>
      <c r="AG416" s="2" t="s">
        <v>500</v>
      </c>
      <c r="AH416" s="2" t="s">
        <v>501</v>
      </c>
      <c r="AI416" s="2">
        <v>77042.0</v>
      </c>
      <c r="AJ416" s="2" t="s">
        <v>2483</v>
      </c>
      <c r="AK416" s="2" t="s">
        <v>200</v>
      </c>
      <c r="AL416" s="2" t="s">
        <v>50</v>
      </c>
      <c r="AM416" s="2" t="s">
        <v>2484</v>
      </c>
    </row>
    <row r="417">
      <c r="A417" s="2" t="s">
        <v>2500</v>
      </c>
      <c r="B417" s="2" t="s">
        <v>200</v>
      </c>
      <c r="C417" s="2" t="s">
        <v>40</v>
      </c>
      <c r="D417" s="2" t="s">
        <v>2475</v>
      </c>
      <c r="E417" s="7" t="s">
        <v>2873</v>
      </c>
      <c r="F417" s="8" t="str">
        <f>IFERROR(__xludf.DUMMYFUNCTION("REGEXEXTRACT(E417, ""(?:[0-9]{1,2}/){2}([0-9]{4})"")
"),"2009")</f>
        <v>2009</v>
      </c>
      <c r="G417" s="2">
        <v>48510.0</v>
      </c>
      <c r="H417" s="2">
        <v>22000.0</v>
      </c>
      <c r="I417" s="2" t="s">
        <v>491</v>
      </c>
      <c r="J417" s="2" t="s">
        <v>913</v>
      </c>
      <c r="K417" s="2" t="s">
        <v>2493</v>
      </c>
      <c r="L417" s="2" t="s">
        <v>375</v>
      </c>
      <c r="M417" s="2" t="s">
        <v>68</v>
      </c>
      <c r="N417" s="2" t="s">
        <v>2477</v>
      </c>
      <c r="O417" s="2" t="s">
        <v>2494</v>
      </c>
      <c r="P417" s="2">
        <v>7728.0</v>
      </c>
      <c r="Q417" s="2">
        <v>1.0</v>
      </c>
      <c r="R417" s="2" t="s">
        <v>378</v>
      </c>
      <c r="S417" s="2" t="s">
        <v>50</v>
      </c>
      <c r="T417" s="2">
        <v>199.0</v>
      </c>
      <c r="U417" s="2" t="s">
        <v>84</v>
      </c>
      <c r="V417" s="2">
        <v>0.0</v>
      </c>
      <c r="W417" s="2" t="s">
        <v>50</v>
      </c>
      <c r="X417" s="2" t="s">
        <v>2501</v>
      </c>
      <c r="Y417" s="2" t="s">
        <v>50</v>
      </c>
      <c r="Z417" s="2" t="s">
        <v>50</v>
      </c>
      <c r="AA417" s="2">
        <v>2490.0</v>
      </c>
      <c r="AB417" s="2" t="s">
        <v>50</v>
      </c>
      <c r="AC417" s="2" t="s">
        <v>2480</v>
      </c>
      <c r="AD417" s="2" t="s">
        <v>1991</v>
      </c>
      <c r="AE417" s="2" t="s">
        <v>2481</v>
      </c>
      <c r="AF417" s="2" t="s">
        <v>2482</v>
      </c>
      <c r="AG417" s="2" t="s">
        <v>500</v>
      </c>
      <c r="AH417" s="2" t="s">
        <v>501</v>
      </c>
      <c r="AI417" s="2">
        <v>77042.0</v>
      </c>
      <c r="AJ417" s="2" t="s">
        <v>2483</v>
      </c>
      <c r="AK417" s="2" t="s">
        <v>200</v>
      </c>
      <c r="AL417" s="2" t="s">
        <v>50</v>
      </c>
      <c r="AM417" s="2" t="s">
        <v>2484</v>
      </c>
    </row>
    <row r="418">
      <c r="A418" s="2" t="s">
        <v>2502</v>
      </c>
      <c r="B418" s="2" t="s">
        <v>636</v>
      </c>
      <c r="C418" s="2" t="s">
        <v>40</v>
      </c>
      <c r="D418" s="2" t="s">
        <v>452</v>
      </c>
      <c r="E418" s="7" t="s">
        <v>2874</v>
      </c>
      <c r="F418" s="8" t="str">
        <f>IFERROR(__xludf.DUMMYFUNCTION("REGEXEXTRACT(E418, ""(?:[0-9]{1,2}/){2}([0-9]{4})"")
"),"2009")</f>
        <v>2009</v>
      </c>
      <c r="G418" s="2">
        <v>144569.0</v>
      </c>
      <c r="H418" s="2">
        <v>65713.0</v>
      </c>
      <c r="I418" s="2" t="s">
        <v>207</v>
      </c>
      <c r="J418" s="2" t="s">
        <v>913</v>
      </c>
      <c r="K418" s="2" t="s">
        <v>2503</v>
      </c>
      <c r="L418" s="2" t="s">
        <v>209</v>
      </c>
      <c r="M418" s="2" t="s">
        <v>2504</v>
      </c>
      <c r="N418" s="2" t="s">
        <v>1373</v>
      </c>
      <c r="O418" s="2" t="s">
        <v>1374</v>
      </c>
      <c r="P418" s="2">
        <v>7728.0</v>
      </c>
      <c r="Q418" s="2">
        <v>1.0</v>
      </c>
      <c r="R418" s="2" t="s">
        <v>378</v>
      </c>
      <c r="S418" s="2" t="s">
        <v>50</v>
      </c>
      <c r="T418" s="2">
        <v>28.0</v>
      </c>
      <c r="U418" s="2" t="s">
        <v>84</v>
      </c>
      <c r="V418" s="2">
        <v>0.0</v>
      </c>
      <c r="W418" s="2" t="s">
        <v>50</v>
      </c>
      <c r="X418" s="2" t="s">
        <v>2505</v>
      </c>
      <c r="Y418" s="2" t="s">
        <v>50</v>
      </c>
      <c r="Z418" s="2" t="s">
        <v>50</v>
      </c>
      <c r="AA418" s="2" t="s">
        <v>2506</v>
      </c>
      <c r="AB418" s="2" t="s">
        <v>50</v>
      </c>
      <c r="AC418" s="2" t="s">
        <v>57</v>
      </c>
      <c r="AD418" s="2" t="s">
        <v>1991</v>
      </c>
      <c r="AE418" s="2" t="s">
        <v>1220</v>
      </c>
      <c r="AF418" s="2" t="s">
        <v>1221</v>
      </c>
      <c r="AG418" s="2" t="s">
        <v>1222</v>
      </c>
      <c r="AH418" s="2" t="s">
        <v>50</v>
      </c>
      <c r="AI418" s="2">
        <v>2100.0</v>
      </c>
      <c r="AJ418" s="2" t="s">
        <v>1223</v>
      </c>
      <c r="AK418" s="2" t="s">
        <v>636</v>
      </c>
      <c r="AL418" s="2" t="s">
        <v>50</v>
      </c>
      <c r="AM418" s="2" t="s">
        <v>1224</v>
      </c>
    </row>
    <row r="419">
      <c r="A419" s="2" t="s">
        <v>2502</v>
      </c>
      <c r="B419" s="2" t="s">
        <v>636</v>
      </c>
      <c r="C419" s="2" t="s">
        <v>40</v>
      </c>
      <c r="D419" s="2" t="s">
        <v>2507</v>
      </c>
      <c r="E419" s="7" t="s">
        <v>2875</v>
      </c>
      <c r="F419" s="8" t="str">
        <f>IFERROR(__xludf.DUMMYFUNCTION("REGEXEXTRACT(E419, ""(?:[0-9]{1,2}/){2}([0-9]{4})"")
"),"2009")</f>
        <v>2009</v>
      </c>
      <c r="G419" s="2">
        <v>225359.0</v>
      </c>
      <c r="H419" s="2">
        <v>102436.0</v>
      </c>
      <c r="I419" s="2" t="s">
        <v>207</v>
      </c>
      <c r="J419" s="2" t="s">
        <v>913</v>
      </c>
      <c r="K419" s="2" t="s">
        <v>2508</v>
      </c>
      <c r="L419" s="2" t="s">
        <v>209</v>
      </c>
      <c r="M419" s="2" t="s">
        <v>2509</v>
      </c>
      <c r="N419" s="2" t="s">
        <v>1373</v>
      </c>
      <c r="O419" s="2" t="s">
        <v>1374</v>
      </c>
      <c r="P419" s="2">
        <v>7728.0</v>
      </c>
      <c r="Q419" s="2">
        <v>1.0</v>
      </c>
      <c r="R419" s="2" t="s">
        <v>378</v>
      </c>
      <c r="S419" s="2" t="s">
        <v>50</v>
      </c>
      <c r="T419" s="2">
        <v>42.0</v>
      </c>
      <c r="U419" s="2" t="s">
        <v>84</v>
      </c>
      <c r="V419" s="2">
        <v>0.0</v>
      </c>
      <c r="W419" s="2" t="s">
        <v>50</v>
      </c>
      <c r="X419" s="2" t="s">
        <v>2510</v>
      </c>
      <c r="Y419" s="2" t="s">
        <v>50</v>
      </c>
      <c r="Z419" s="2" t="s">
        <v>50</v>
      </c>
      <c r="AA419" s="2" t="s">
        <v>2511</v>
      </c>
      <c r="AB419" s="2" t="s">
        <v>50</v>
      </c>
      <c r="AC419" s="2" t="s">
        <v>536</v>
      </c>
      <c r="AD419" s="2" t="s">
        <v>1991</v>
      </c>
      <c r="AE419" s="2" t="s">
        <v>1220</v>
      </c>
      <c r="AF419" s="2" t="s">
        <v>1221</v>
      </c>
      <c r="AG419" s="2" t="s">
        <v>1222</v>
      </c>
      <c r="AH419" s="2" t="s">
        <v>50</v>
      </c>
      <c r="AI419" s="2">
        <v>2100.0</v>
      </c>
      <c r="AJ419" s="2" t="s">
        <v>1223</v>
      </c>
      <c r="AK419" s="2" t="s">
        <v>636</v>
      </c>
      <c r="AL419" s="2" t="s">
        <v>50</v>
      </c>
      <c r="AM419" s="2" t="s">
        <v>1224</v>
      </c>
    </row>
    <row r="420">
      <c r="A420" s="2" t="s">
        <v>437</v>
      </c>
      <c r="B420" s="2" t="s">
        <v>200</v>
      </c>
      <c r="C420" s="2" t="s">
        <v>40</v>
      </c>
      <c r="D420" s="2" t="s">
        <v>2475</v>
      </c>
      <c r="E420" s="7" t="s">
        <v>2876</v>
      </c>
      <c r="F420" s="8" t="str">
        <f>IFERROR(__xludf.DUMMYFUNCTION("REGEXEXTRACT(E420, ""(?:[0-9]{1,2}/){2}([0-9]{4})"")
"),"2009")</f>
        <v>2009</v>
      </c>
      <c r="G420" s="2">
        <v>22050.0</v>
      </c>
      <c r="H420" s="2">
        <v>10000.0</v>
      </c>
      <c r="I420" s="2" t="s">
        <v>491</v>
      </c>
      <c r="J420" s="2" t="s">
        <v>913</v>
      </c>
      <c r="K420" s="2" t="s">
        <v>2493</v>
      </c>
      <c r="L420" s="2" t="s">
        <v>375</v>
      </c>
      <c r="M420" s="2" t="s">
        <v>68</v>
      </c>
      <c r="N420" s="2" t="s">
        <v>2512</v>
      </c>
      <c r="O420" s="2" t="s">
        <v>2494</v>
      </c>
      <c r="P420" s="2">
        <v>7728.0</v>
      </c>
      <c r="Q420" s="2">
        <v>1.0</v>
      </c>
      <c r="R420" s="2" t="s">
        <v>378</v>
      </c>
      <c r="S420" s="2" t="s">
        <v>50</v>
      </c>
      <c r="T420" s="2">
        <v>12.0</v>
      </c>
      <c r="U420" s="2" t="s">
        <v>84</v>
      </c>
      <c r="V420" s="2">
        <v>0.0</v>
      </c>
      <c r="W420" s="2" t="s">
        <v>50</v>
      </c>
      <c r="X420" s="2" t="s">
        <v>2513</v>
      </c>
      <c r="Y420" s="2" t="s">
        <v>50</v>
      </c>
      <c r="Z420" s="2" t="s">
        <v>50</v>
      </c>
      <c r="AA420" s="2">
        <v>2488.0</v>
      </c>
      <c r="AB420" s="2" t="s">
        <v>50</v>
      </c>
      <c r="AC420" s="2" t="s">
        <v>2480</v>
      </c>
      <c r="AD420" s="2" t="s">
        <v>1991</v>
      </c>
      <c r="AE420" s="2" t="s">
        <v>2481</v>
      </c>
      <c r="AF420" s="2" t="s">
        <v>2482</v>
      </c>
      <c r="AG420" s="2" t="s">
        <v>500</v>
      </c>
      <c r="AH420" s="2" t="s">
        <v>501</v>
      </c>
      <c r="AI420" s="2">
        <v>77042.0</v>
      </c>
      <c r="AJ420" s="2" t="s">
        <v>2483</v>
      </c>
      <c r="AK420" s="2" t="s">
        <v>200</v>
      </c>
      <c r="AL420" s="2" t="s">
        <v>50</v>
      </c>
      <c r="AM420" s="2" t="s">
        <v>2484</v>
      </c>
    </row>
    <row r="421">
      <c r="A421" s="2" t="s">
        <v>437</v>
      </c>
      <c r="B421" s="2" t="s">
        <v>200</v>
      </c>
      <c r="C421" s="2" t="s">
        <v>40</v>
      </c>
      <c r="D421" s="2" t="s">
        <v>2475</v>
      </c>
      <c r="E421" s="7" t="s">
        <v>2876</v>
      </c>
      <c r="F421" s="8" t="str">
        <f>IFERROR(__xludf.DUMMYFUNCTION("REGEXEXTRACT(E421, ""(?:[0-9]{1,2}/){2}([0-9]{4})"")
"),"2009")</f>
        <v>2009</v>
      </c>
      <c r="G421" s="2">
        <v>101430.0</v>
      </c>
      <c r="H421" s="2">
        <v>46000.0</v>
      </c>
      <c r="I421" s="2" t="s">
        <v>491</v>
      </c>
      <c r="J421" s="2" t="s">
        <v>913</v>
      </c>
      <c r="K421" s="2" t="s">
        <v>2493</v>
      </c>
      <c r="L421" s="2" t="s">
        <v>375</v>
      </c>
      <c r="M421" s="2" t="s">
        <v>68</v>
      </c>
      <c r="N421" s="2" t="s">
        <v>2512</v>
      </c>
      <c r="O421" s="2" t="s">
        <v>2494</v>
      </c>
      <c r="P421" s="2">
        <v>7728.0</v>
      </c>
      <c r="Q421" s="2">
        <v>1.0</v>
      </c>
      <c r="R421" s="2" t="s">
        <v>378</v>
      </c>
      <c r="S421" s="2" t="s">
        <v>50</v>
      </c>
      <c r="T421" s="2">
        <v>38.0</v>
      </c>
      <c r="U421" s="2" t="s">
        <v>84</v>
      </c>
      <c r="V421" s="2">
        <v>0.0</v>
      </c>
      <c r="W421" s="2" t="s">
        <v>50</v>
      </c>
      <c r="X421" s="2" t="s">
        <v>2514</v>
      </c>
      <c r="Y421" s="2" t="s">
        <v>50</v>
      </c>
      <c r="Z421" s="2" t="s">
        <v>50</v>
      </c>
      <c r="AA421" s="2">
        <v>2488.0</v>
      </c>
      <c r="AB421" s="2" t="s">
        <v>50</v>
      </c>
      <c r="AC421" s="2" t="s">
        <v>2480</v>
      </c>
      <c r="AD421" s="2" t="s">
        <v>1991</v>
      </c>
      <c r="AE421" s="2" t="s">
        <v>2481</v>
      </c>
      <c r="AF421" s="2" t="s">
        <v>2482</v>
      </c>
      <c r="AG421" s="2" t="s">
        <v>500</v>
      </c>
      <c r="AH421" s="2" t="s">
        <v>501</v>
      </c>
      <c r="AI421" s="2">
        <v>77042.0</v>
      </c>
      <c r="AJ421" s="2" t="s">
        <v>2483</v>
      </c>
      <c r="AK421" s="2" t="s">
        <v>200</v>
      </c>
      <c r="AL421" s="2" t="s">
        <v>50</v>
      </c>
      <c r="AM421" s="2" t="s">
        <v>2484</v>
      </c>
    </row>
    <row r="422">
      <c r="A422" s="2" t="s">
        <v>437</v>
      </c>
      <c r="B422" s="2" t="s">
        <v>200</v>
      </c>
      <c r="C422" s="2" t="s">
        <v>40</v>
      </c>
      <c r="D422" s="2" t="s">
        <v>2475</v>
      </c>
      <c r="E422" s="7" t="s">
        <v>2876</v>
      </c>
      <c r="F422" s="8" t="str">
        <f>IFERROR(__xludf.DUMMYFUNCTION("REGEXEXTRACT(E422, ""(?:[0-9]{1,2}/){2}([0-9]{4})"")
"),"2009")</f>
        <v>2009</v>
      </c>
      <c r="G422" s="2">
        <v>103635.0</v>
      </c>
      <c r="H422" s="2">
        <v>47000.0</v>
      </c>
      <c r="I422" s="2" t="s">
        <v>491</v>
      </c>
      <c r="J422" s="2" t="s">
        <v>913</v>
      </c>
      <c r="K422" s="2" t="s">
        <v>2493</v>
      </c>
      <c r="L422" s="2" t="s">
        <v>375</v>
      </c>
      <c r="M422" s="2" t="s">
        <v>68</v>
      </c>
      <c r="N422" s="2" t="s">
        <v>2512</v>
      </c>
      <c r="O422" s="2" t="s">
        <v>2494</v>
      </c>
      <c r="P422" s="2">
        <v>7728.0</v>
      </c>
      <c r="Q422" s="2">
        <v>1.0</v>
      </c>
      <c r="R422" s="2" t="s">
        <v>378</v>
      </c>
      <c r="S422" s="2" t="s">
        <v>50</v>
      </c>
      <c r="T422" s="2">
        <v>28.0</v>
      </c>
      <c r="U422" s="2" t="s">
        <v>84</v>
      </c>
      <c r="V422" s="2">
        <v>0.0</v>
      </c>
      <c r="W422" s="2" t="s">
        <v>50</v>
      </c>
      <c r="X422" s="2" t="s">
        <v>2515</v>
      </c>
      <c r="Y422" s="2" t="s">
        <v>50</v>
      </c>
      <c r="Z422" s="2" t="s">
        <v>50</v>
      </c>
      <c r="AA422" s="2">
        <v>2488.0</v>
      </c>
      <c r="AB422" s="2" t="s">
        <v>50</v>
      </c>
      <c r="AC422" s="2" t="s">
        <v>2480</v>
      </c>
      <c r="AD422" s="2" t="s">
        <v>1991</v>
      </c>
      <c r="AE422" s="2" t="s">
        <v>2481</v>
      </c>
      <c r="AF422" s="2" t="s">
        <v>2482</v>
      </c>
      <c r="AG422" s="2" t="s">
        <v>500</v>
      </c>
      <c r="AH422" s="2" t="s">
        <v>501</v>
      </c>
      <c r="AI422" s="2">
        <v>77042.0</v>
      </c>
      <c r="AJ422" s="2" t="s">
        <v>2483</v>
      </c>
      <c r="AK422" s="2" t="s">
        <v>200</v>
      </c>
      <c r="AL422" s="2" t="s">
        <v>50</v>
      </c>
      <c r="AM422" s="2" t="s">
        <v>2484</v>
      </c>
    </row>
    <row r="423">
      <c r="A423" s="2" t="s">
        <v>437</v>
      </c>
      <c r="B423" s="2" t="s">
        <v>200</v>
      </c>
      <c r="C423" s="2" t="s">
        <v>40</v>
      </c>
      <c r="D423" s="2" t="s">
        <v>2475</v>
      </c>
      <c r="E423" s="7" t="s">
        <v>2876</v>
      </c>
      <c r="F423" s="8" t="str">
        <f>IFERROR(__xludf.DUMMYFUNCTION("REGEXEXTRACT(E423, ""(?:[0-9]{1,2}/){2}([0-9]{4})"")
"),"2009")</f>
        <v>2009</v>
      </c>
      <c r="G423" s="2">
        <v>15435.0</v>
      </c>
      <c r="H423" s="2">
        <v>7000.0</v>
      </c>
      <c r="I423" s="2" t="s">
        <v>491</v>
      </c>
      <c r="J423" s="2" t="s">
        <v>913</v>
      </c>
      <c r="K423" s="2" t="s">
        <v>2493</v>
      </c>
      <c r="L423" s="2" t="s">
        <v>375</v>
      </c>
      <c r="M423" s="2" t="s">
        <v>68</v>
      </c>
      <c r="N423" s="2" t="s">
        <v>2512</v>
      </c>
      <c r="O423" s="2" t="s">
        <v>2494</v>
      </c>
      <c r="P423" s="2">
        <v>7728.0</v>
      </c>
      <c r="Q423" s="2">
        <v>1.0</v>
      </c>
      <c r="R423" s="2" t="s">
        <v>378</v>
      </c>
      <c r="S423" s="2" t="s">
        <v>50</v>
      </c>
      <c r="T423" s="2">
        <v>5.0</v>
      </c>
      <c r="U423" s="2" t="s">
        <v>84</v>
      </c>
      <c r="V423" s="2">
        <v>0.0</v>
      </c>
      <c r="W423" s="2" t="s">
        <v>50</v>
      </c>
      <c r="X423" s="2" t="s">
        <v>2516</v>
      </c>
      <c r="Y423" s="2" t="s">
        <v>50</v>
      </c>
      <c r="Z423" s="2" t="s">
        <v>50</v>
      </c>
      <c r="AA423" s="2">
        <v>2488.0</v>
      </c>
      <c r="AB423" s="2" t="s">
        <v>50</v>
      </c>
      <c r="AC423" s="2" t="s">
        <v>2480</v>
      </c>
      <c r="AD423" s="2" t="s">
        <v>1991</v>
      </c>
      <c r="AE423" s="2" t="s">
        <v>2481</v>
      </c>
      <c r="AF423" s="2" t="s">
        <v>2482</v>
      </c>
      <c r="AG423" s="2" t="s">
        <v>500</v>
      </c>
      <c r="AH423" s="2" t="s">
        <v>501</v>
      </c>
      <c r="AI423" s="2">
        <v>77042.0</v>
      </c>
      <c r="AJ423" s="2" t="s">
        <v>2483</v>
      </c>
      <c r="AK423" s="2" t="s">
        <v>200</v>
      </c>
      <c r="AL423" s="2" t="s">
        <v>50</v>
      </c>
      <c r="AM423" s="2" t="s">
        <v>2484</v>
      </c>
    </row>
    <row r="424">
      <c r="A424" s="2" t="s">
        <v>437</v>
      </c>
      <c r="B424" s="2" t="s">
        <v>200</v>
      </c>
      <c r="C424" s="2" t="s">
        <v>40</v>
      </c>
      <c r="D424" s="2" t="s">
        <v>2475</v>
      </c>
      <c r="E424" s="7" t="s">
        <v>2876</v>
      </c>
      <c r="F424" s="8" t="str">
        <f>IFERROR(__xludf.DUMMYFUNCTION("REGEXEXTRACT(E424, ""(?:[0-9]{1,2}/){2}([0-9]{4})"")
"),"2009")</f>
        <v>2009</v>
      </c>
      <c r="G424" s="2">
        <v>2205.0</v>
      </c>
      <c r="H424" s="2">
        <v>1000.0</v>
      </c>
      <c r="I424" s="2" t="s">
        <v>491</v>
      </c>
      <c r="J424" s="2" t="s">
        <v>913</v>
      </c>
      <c r="K424" s="2" t="s">
        <v>2493</v>
      </c>
      <c r="L424" s="2" t="s">
        <v>375</v>
      </c>
      <c r="M424" s="2" t="s">
        <v>68</v>
      </c>
      <c r="N424" s="2" t="s">
        <v>2512</v>
      </c>
      <c r="O424" s="2" t="s">
        <v>2494</v>
      </c>
      <c r="P424" s="2">
        <v>7728.0</v>
      </c>
      <c r="Q424" s="2">
        <v>1.0</v>
      </c>
      <c r="R424" s="2" t="s">
        <v>378</v>
      </c>
      <c r="S424" s="2" t="s">
        <v>50</v>
      </c>
      <c r="T424" s="2">
        <v>2.0</v>
      </c>
      <c r="U424" s="2" t="s">
        <v>84</v>
      </c>
      <c r="V424" s="2">
        <v>0.0</v>
      </c>
      <c r="W424" s="2" t="s">
        <v>50</v>
      </c>
      <c r="X424" s="2" t="s">
        <v>2517</v>
      </c>
      <c r="Y424" s="2" t="s">
        <v>50</v>
      </c>
      <c r="Z424" s="2" t="s">
        <v>50</v>
      </c>
      <c r="AA424" s="2">
        <v>2488.0</v>
      </c>
      <c r="AB424" s="2" t="s">
        <v>50</v>
      </c>
      <c r="AC424" s="2" t="s">
        <v>2480</v>
      </c>
      <c r="AD424" s="2" t="s">
        <v>1991</v>
      </c>
      <c r="AE424" s="2" t="s">
        <v>2481</v>
      </c>
      <c r="AF424" s="2" t="s">
        <v>2482</v>
      </c>
      <c r="AG424" s="2" t="s">
        <v>500</v>
      </c>
      <c r="AH424" s="2" t="s">
        <v>501</v>
      </c>
      <c r="AI424" s="2">
        <v>77042.0</v>
      </c>
      <c r="AJ424" s="2" t="s">
        <v>2483</v>
      </c>
      <c r="AK424" s="2" t="s">
        <v>200</v>
      </c>
      <c r="AL424" s="2" t="s">
        <v>50</v>
      </c>
      <c r="AM424" s="2" t="s">
        <v>2484</v>
      </c>
    </row>
    <row r="425">
      <c r="A425" s="2" t="s">
        <v>437</v>
      </c>
      <c r="B425" s="2" t="s">
        <v>200</v>
      </c>
      <c r="C425" s="2" t="s">
        <v>40</v>
      </c>
      <c r="D425" s="2" t="s">
        <v>2475</v>
      </c>
      <c r="E425" s="7" t="s">
        <v>2876</v>
      </c>
      <c r="F425" s="8" t="str">
        <f>IFERROR(__xludf.DUMMYFUNCTION("REGEXEXTRACT(E425, ""(?:[0-9]{1,2}/){2}([0-9]{4})"")
"),"2009")</f>
        <v>2009</v>
      </c>
      <c r="G425" s="2">
        <v>152145.0</v>
      </c>
      <c r="H425" s="2">
        <v>69000.0</v>
      </c>
      <c r="I425" s="2" t="s">
        <v>491</v>
      </c>
      <c r="J425" s="2" t="s">
        <v>913</v>
      </c>
      <c r="K425" s="2" t="s">
        <v>2493</v>
      </c>
      <c r="L425" s="2" t="s">
        <v>375</v>
      </c>
      <c r="M425" s="2" t="s">
        <v>68</v>
      </c>
      <c r="N425" s="2" t="s">
        <v>2512</v>
      </c>
      <c r="O425" s="2" t="s">
        <v>2494</v>
      </c>
      <c r="P425" s="2">
        <v>7728.0</v>
      </c>
      <c r="Q425" s="2">
        <v>1.0</v>
      </c>
      <c r="R425" s="2" t="s">
        <v>378</v>
      </c>
      <c r="S425" s="2" t="s">
        <v>50</v>
      </c>
      <c r="T425" s="2">
        <v>65.0</v>
      </c>
      <c r="U425" s="2" t="s">
        <v>84</v>
      </c>
      <c r="V425" s="2">
        <v>0.0</v>
      </c>
      <c r="W425" s="2" t="s">
        <v>50</v>
      </c>
      <c r="X425" s="2" t="s">
        <v>2518</v>
      </c>
      <c r="Y425" s="2" t="s">
        <v>50</v>
      </c>
      <c r="Z425" s="2" t="s">
        <v>50</v>
      </c>
      <c r="AA425" s="2">
        <v>2488.0</v>
      </c>
      <c r="AB425" s="2" t="s">
        <v>50</v>
      </c>
      <c r="AC425" s="2" t="s">
        <v>2480</v>
      </c>
      <c r="AD425" s="2" t="s">
        <v>1991</v>
      </c>
      <c r="AE425" s="2" t="s">
        <v>2481</v>
      </c>
      <c r="AF425" s="2" t="s">
        <v>2482</v>
      </c>
      <c r="AG425" s="2" t="s">
        <v>500</v>
      </c>
      <c r="AH425" s="2" t="s">
        <v>501</v>
      </c>
      <c r="AI425" s="2">
        <v>77042.0</v>
      </c>
      <c r="AJ425" s="2" t="s">
        <v>2483</v>
      </c>
      <c r="AK425" s="2" t="s">
        <v>200</v>
      </c>
      <c r="AL425" s="2" t="s">
        <v>50</v>
      </c>
      <c r="AM425" s="2" t="s">
        <v>2484</v>
      </c>
    </row>
    <row r="426">
      <c r="A426" s="2" t="s">
        <v>2519</v>
      </c>
      <c r="B426" s="2" t="s">
        <v>200</v>
      </c>
      <c r="C426" s="2" t="s">
        <v>40</v>
      </c>
      <c r="D426" s="2" t="s">
        <v>2475</v>
      </c>
      <c r="E426" s="7" t="s">
        <v>2876</v>
      </c>
      <c r="F426" s="8" t="str">
        <f>IFERROR(__xludf.DUMMYFUNCTION("REGEXEXTRACT(E426, ""(?:[0-9]{1,2}/){2}([0-9]{4})"")
"),"2009")</f>
        <v>2009</v>
      </c>
      <c r="G426" s="2">
        <v>160965.0</v>
      </c>
      <c r="H426" s="2">
        <v>73000.0</v>
      </c>
      <c r="I426" s="2" t="s">
        <v>491</v>
      </c>
      <c r="J426" s="2" t="s">
        <v>913</v>
      </c>
      <c r="K426" s="2" t="s">
        <v>2493</v>
      </c>
      <c r="L426" s="2" t="s">
        <v>375</v>
      </c>
      <c r="M426" s="2" t="s">
        <v>68</v>
      </c>
      <c r="N426" s="2" t="s">
        <v>2512</v>
      </c>
      <c r="O426" s="2" t="s">
        <v>2494</v>
      </c>
      <c r="P426" s="2">
        <v>7728.0</v>
      </c>
      <c r="Q426" s="2">
        <v>1.0</v>
      </c>
      <c r="R426" s="2" t="s">
        <v>378</v>
      </c>
      <c r="S426" s="2" t="s">
        <v>50</v>
      </c>
      <c r="T426" s="2">
        <v>63.0</v>
      </c>
      <c r="U426" s="2" t="s">
        <v>84</v>
      </c>
      <c r="V426" s="2">
        <v>0.0</v>
      </c>
      <c r="W426" s="2" t="s">
        <v>50</v>
      </c>
      <c r="X426" s="2" t="s">
        <v>2520</v>
      </c>
      <c r="Y426" s="2" t="s">
        <v>50</v>
      </c>
      <c r="Z426" s="2" t="s">
        <v>50</v>
      </c>
      <c r="AA426" s="2">
        <v>2488.0</v>
      </c>
      <c r="AB426" s="2" t="s">
        <v>50</v>
      </c>
      <c r="AC426" s="2" t="s">
        <v>2480</v>
      </c>
      <c r="AD426" s="2" t="s">
        <v>1991</v>
      </c>
      <c r="AE426" s="2" t="s">
        <v>2481</v>
      </c>
      <c r="AF426" s="2" t="s">
        <v>2482</v>
      </c>
      <c r="AG426" s="2" t="s">
        <v>500</v>
      </c>
      <c r="AH426" s="2" t="s">
        <v>501</v>
      </c>
      <c r="AI426" s="2">
        <v>77042.0</v>
      </c>
      <c r="AJ426" s="2" t="s">
        <v>2483</v>
      </c>
      <c r="AK426" s="2" t="s">
        <v>200</v>
      </c>
      <c r="AL426" s="2" t="s">
        <v>50</v>
      </c>
      <c r="AM426" s="2" t="s">
        <v>2484</v>
      </c>
    </row>
    <row r="427">
      <c r="A427" s="2" t="s">
        <v>437</v>
      </c>
      <c r="B427" s="2" t="s">
        <v>200</v>
      </c>
      <c r="C427" s="2" t="s">
        <v>40</v>
      </c>
      <c r="D427" s="2" t="s">
        <v>2475</v>
      </c>
      <c r="E427" s="7" t="s">
        <v>2876</v>
      </c>
      <c r="F427" s="8" t="str">
        <f>IFERROR(__xludf.DUMMYFUNCTION("REGEXEXTRACT(E427, ""(?:[0-9]{1,2}/){2}([0-9]{4})"")
"),"2009")</f>
        <v>2009</v>
      </c>
      <c r="G427" s="2">
        <v>127890.0</v>
      </c>
      <c r="H427" s="2">
        <v>58000.0</v>
      </c>
      <c r="I427" s="2" t="s">
        <v>491</v>
      </c>
      <c r="J427" s="2" t="s">
        <v>913</v>
      </c>
      <c r="K427" s="2" t="s">
        <v>2493</v>
      </c>
      <c r="L427" s="2" t="s">
        <v>375</v>
      </c>
      <c r="M427" s="2" t="s">
        <v>68</v>
      </c>
      <c r="N427" s="2" t="s">
        <v>2512</v>
      </c>
      <c r="O427" s="2" t="s">
        <v>2494</v>
      </c>
      <c r="P427" s="2">
        <v>7728.0</v>
      </c>
      <c r="Q427" s="2">
        <v>1.0</v>
      </c>
      <c r="R427" s="2" t="s">
        <v>378</v>
      </c>
      <c r="S427" s="2" t="s">
        <v>50</v>
      </c>
      <c r="T427" s="2">
        <v>49.0</v>
      </c>
      <c r="U427" s="2" t="s">
        <v>84</v>
      </c>
      <c r="V427" s="2">
        <v>0.0</v>
      </c>
      <c r="W427" s="2" t="s">
        <v>50</v>
      </c>
      <c r="X427" s="2" t="s">
        <v>2521</v>
      </c>
      <c r="Y427" s="2" t="s">
        <v>50</v>
      </c>
      <c r="Z427" s="2" t="s">
        <v>50</v>
      </c>
      <c r="AA427" s="2">
        <v>2488.0</v>
      </c>
      <c r="AB427" s="2" t="s">
        <v>50</v>
      </c>
      <c r="AC427" s="2" t="s">
        <v>2480</v>
      </c>
      <c r="AD427" s="2" t="s">
        <v>1991</v>
      </c>
      <c r="AE427" s="2" t="s">
        <v>2481</v>
      </c>
      <c r="AF427" s="2" t="s">
        <v>2482</v>
      </c>
      <c r="AG427" s="2" t="s">
        <v>500</v>
      </c>
      <c r="AH427" s="2" t="s">
        <v>501</v>
      </c>
      <c r="AI427" s="2">
        <v>77042.0</v>
      </c>
      <c r="AJ427" s="2" t="s">
        <v>2483</v>
      </c>
      <c r="AK427" s="2" t="s">
        <v>200</v>
      </c>
      <c r="AL427" s="2" t="s">
        <v>50</v>
      </c>
      <c r="AM427" s="2" t="s">
        <v>2484</v>
      </c>
    </row>
    <row r="428">
      <c r="A428" s="2" t="s">
        <v>437</v>
      </c>
      <c r="B428" s="2" t="s">
        <v>200</v>
      </c>
      <c r="C428" s="2" t="s">
        <v>40</v>
      </c>
      <c r="D428" s="2" t="s">
        <v>2475</v>
      </c>
      <c r="E428" s="7" t="s">
        <v>2876</v>
      </c>
      <c r="F428" s="8" t="str">
        <f>IFERROR(__xludf.DUMMYFUNCTION("REGEXEXTRACT(E428, ""(?:[0-9]{1,2}/){2}([0-9]{4})"")
"),"2009")</f>
        <v>2009</v>
      </c>
      <c r="G428" s="2">
        <v>370440.0</v>
      </c>
      <c r="H428" s="2">
        <v>168000.0</v>
      </c>
      <c r="I428" s="2" t="s">
        <v>491</v>
      </c>
      <c r="J428" s="2" t="s">
        <v>913</v>
      </c>
      <c r="K428" s="2" t="s">
        <v>2493</v>
      </c>
      <c r="L428" s="2" t="s">
        <v>375</v>
      </c>
      <c r="M428" s="2" t="s">
        <v>68</v>
      </c>
      <c r="N428" s="2" t="s">
        <v>2512</v>
      </c>
      <c r="O428" s="2" t="s">
        <v>2494</v>
      </c>
      <c r="P428" s="2">
        <v>7728.0</v>
      </c>
      <c r="Q428" s="2">
        <v>1.0</v>
      </c>
      <c r="R428" s="2" t="s">
        <v>378</v>
      </c>
      <c r="S428" s="2" t="s">
        <v>50</v>
      </c>
      <c r="T428" s="2">
        <v>126.0</v>
      </c>
      <c r="U428" s="2" t="s">
        <v>84</v>
      </c>
      <c r="V428" s="2">
        <v>0.0</v>
      </c>
      <c r="W428" s="2" t="s">
        <v>50</v>
      </c>
      <c r="X428" s="2" t="s">
        <v>2522</v>
      </c>
      <c r="Y428" s="2" t="s">
        <v>50</v>
      </c>
      <c r="Z428" s="2" t="s">
        <v>50</v>
      </c>
      <c r="AA428" s="2">
        <v>2488.0</v>
      </c>
      <c r="AB428" s="2" t="s">
        <v>50</v>
      </c>
      <c r="AC428" s="2" t="s">
        <v>2480</v>
      </c>
      <c r="AD428" s="2" t="s">
        <v>1991</v>
      </c>
      <c r="AE428" s="2" t="s">
        <v>2481</v>
      </c>
      <c r="AF428" s="2" t="s">
        <v>2482</v>
      </c>
      <c r="AG428" s="2" t="s">
        <v>500</v>
      </c>
      <c r="AH428" s="2" t="s">
        <v>501</v>
      </c>
      <c r="AI428" s="2">
        <v>77042.0</v>
      </c>
      <c r="AJ428" s="2" t="s">
        <v>2483</v>
      </c>
      <c r="AK428" s="2" t="s">
        <v>200</v>
      </c>
      <c r="AL428" s="2" t="s">
        <v>50</v>
      </c>
      <c r="AM428" s="2" t="s">
        <v>2484</v>
      </c>
    </row>
    <row r="429">
      <c r="A429" s="2" t="s">
        <v>437</v>
      </c>
      <c r="B429" s="2" t="s">
        <v>200</v>
      </c>
      <c r="C429" s="2" t="s">
        <v>40</v>
      </c>
      <c r="D429" s="2" t="s">
        <v>2475</v>
      </c>
      <c r="E429" s="7" t="s">
        <v>2876</v>
      </c>
      <c r="F429" s="8" t="str">
        <f>IFERROR(__xludf.DUMMYFUNCTION("REGEXEXTRACT(E429, ""(?:[0-9]{1,2}/){2}([0-9]{4})"")
"),"2009")</f>
        <v>2009</v>
      </c>
      <c r="G429" s="2">
        <v>138915.0</v>
      </c>
      <c r="H429" s="2">
        <v>63000.0</v>
      </c>
      <c r="I429" s="2" t="s">
        <v>491</v>
      </c>
      <c r="J429" s="2" t="s">
        <v>913</v>
      </c>
      <c r="K429" s="2" t="s">
        <v>2493</v>
      </c>
      <c r="L429" s="2" t="s">
        <v>375</v>
      </c>
      <c r="M429" s="2" t="s">
        <v>68</v>
      </c>
      <c r="N429" s="2" t="s">
        <v>2512</v>
      </c>
      <c r="O429" s="2" t="s">
        <v>2494</v>
      </c>
      <c r="P429" s="2">
        <v>7728.0</v>
      </c>
      <c r="Q429" s="2">
        <v>1.0</v>
      </c>
      <c r="R429" s="2" t="s">
        <v>378</v>
      </c>
      <c r="S429" s="2" t="s">
        <v>50</v>
      </c>
      <c r="T429" s="2">
        <v>44.0</v>
      </c>
      <c r="U429" s="2" t="s">
        <v>84</v>
      </c>
      <c r="V429" s="2">
        <v>0.0</v>
      </c>
      <c r="W429" s="2" t="s">
        <v>50</v>
      </c>
      <c r="X429" s="2" t="s">
        <v>2523</v>
      </c>
      <c r="Y429" s="2" t="s">
        <v>50</v>
      </c>
      <c r="Z429" s="2" t="s">
        <v>50</v>
      </c>
      <c r="AA429" s="2">
        <v>2488.0</v>
      </c>
      <c r="AB429" s="2" t="s">
        <v>50</v>
      </c>
      <c r="AC429" s="2" t="s">
        <v>2480</v>
      </c>
      <c r="AD429" s="2" t="s">
        <v>1991</v>
      </c>
      <c r="AE429" s="2" t="s">
        <v>2481</v>
      </c>
      <c r="AF429" s="2" t="s">
        <v>2482</v>
      </c>
      <c r="AG429" s="2" t="s">
        <v>500</v>
      </c>
      <c r="AH429" s="2" t="s">
        <v>501</v>
      </c>
      <c r="AI429" s="2">
        <v>77042.0</v>
      </c>
      <c r="AJ429" s="2" t="s">
        <v>2483</v>
      </c>
      <c r="AK429" s="2" t="s">
        <v>200</v>
      </c>
      <c r="AL429" s="2" t="s">
        <v>50</v>
      </c>
      <c r="AM429" s="2" t="s">
        <v>2484</v>
      </c>
    </row>
    <row r="430">
      <c r="A430" s="2" t="s">
        <v>437</v>
      </c>
      <c r="B430" s="2" t="s">
        <v>200</v>
      </c>
      <c r="C430" s="2" t="s">
        <v>40</v>
      </c>
      <c r="D430" s="2" t="s">
        <v>2475</v>
      </c>
      <c r="E430" s="7" t="s">
        <v>2876</v>
      </c>
      <c r="F430" s="8" t="str">
        <f>IFERROR(__xludf.DUMMYFUNCTION("REGEXEXTRACT(E430, ""(?:[0-9]{1,2}/){2}([0-9]{4})"")
"),"2009")</f>
        <v>2009</v>
      </c>
      <c r="G430" s="2">
        <v>149940.0</v>
      </c>
      <c r="H430" s="2">
        <v>68000.0</v>
      </c>
      <c r="I430" s="2" t="s">
        <v>491</v>
      </c>
      <c r="J430" s="2" t="s">
        <v>913</v>
      </c>
      <c r="K430" s="2" t="s">
        <v>2493</v>
      </c>
      <c r="L430" s="2" t="s">
        <v>375</v>
      </c>
      <c r="M430" s="2" t="s">
        <v>68</v>
      </c>
      <c r="N430" s="2" t="s">
        <v>2512</v>
      </c>
      <c r="O430" s="2" t="s">
        <v>2494</v>
      </c>
      <c r="P430" s="2">
        <v>7728.0</v>
      </c>
      <c r="Q430" s="2">
        <v>1.0</v>
      </c>
      <c r="R430" s="2" t="s">
        <v>378</v>
      </c>
      <c r="S430" s="2" t="s">
        <v>50</v>
      </c>
      <c r="T430" s="2">
        <v>41.0</v>
      </c>
      <c r="U430" s="2" t="s">
        <v>84</v>
      </c>
      <c r="V430" s="2">
        <v>0.0</v>
      </c>
      <c r="W430" s="2" t="s">
        <v>50</v>
      </c>
      <c r="X430" s="2" t="s">
        <v>2524</v>
      </c>
      <c r="Y430" s="2" t="s">
        <v>50</v>
      </c>
      <c r="Z430" s="2" t="s">
        <v>50</v>
      </c>
      <c r="AA430" s="2">
        <v>2488.0</v>
      </c>
      <c r="AB430" s="2" t="s">
        <v>50</v>
      </c>
      <c r="AC430" s="2" t="s">
        <v>2480</v>
      </c>
      <c r="AD430" s="2" t="s">
        <v>1991</v>
      </c>
      <c r="AE430" s="2" t="s">
        <v>2481</v>
      </c>
      <c r="AF430" s="2" t="s">
        <v>2482</v>
      </c>
      <c r="AG430" s="2" t="s">
        <v>500</v>
      </c>
      <c r="AH430" s="2" t="s">
        <v>501</v>
      </c>
      <c r="AI430" s="2">
        <v>77042.0</v>
      </c>
      <c r="AJ430" s="2" t="s">
        <v>2483</v>
      </c>
      <c r="AK430" s="2" t="s">
        <v>200</v>
      </c>
      <c r="AL430" s="2" t="s">
        <v>50</v>
      </c>
      <c r="AM430" s="2" t="s">
        <v>2484</v>
      </c>
    </row>
    <row r="431">
      <c r="A431" s="2" t="s">
        <v>437</v>
      </c>
      <c r="B431" s="2" t="s">
        <v>200</v>
      </c>
      <c r="C431" s="2" t="s">
        <v>40</v>
      </c>
      <c r="D431" s="2" t="s">
        <v>2475</v>
      </c>
      <c r="E431" s="7" t="s">
        <v>2876</v>
      </c>
      <c r="F431" s="8" t="str">
        <f>IFERROR(__xludf.DUMMYFUNCTION("REGEXEXTRACT(E431, ""(?:[0-9]{1,2}/){2}([0-9]{4})"")
"),"2009")</f>
        <v>2009</v>
      </c>
      <c r="G431" s="2">
        <v>37485.0</v>
      </c>
      <c r="H431" s="2">
        <v>17000.0</v>
      </c>
      <c r="I431" s="2" t="s">
        <v>491</v>
      </c>
      <c r="J431" s="2" t="s">
        <v>913</v>
      </c>
      <c r="K431" s="2" t="s">
        <v>2493</v>
      </c>
      <c r="L431" s="2" t="s">
        <v>375</v>
      </c>
      <c r="M431" s="2" t="s">
        <v>68</v>
      </c>
      <c r="N431" s="2" t="s">
        <v>2512</v>
      </c>
      <c r="O431" s="2" t="s">
        <v>2494</v>
      </c>
      <c r="P431" s="2">
        <v>7728.0</v>
      </c>
      <c r="Q431" s="2">
        <v>1.0</v>
      </c>
      <c r="R431" s="2" t="s">
        <v>378</v>
      </c>
      <c r="S431" s="2" t="s">
        <v>50</v>
      </c>
      <c r="T431" s="2">
        <v>10.0</v>
      </c>
      <c r="U431" s="2" t="s">
        <v>84</v>
      </c>
      <c r="V431" s="2">
        <v>0.0</v>
      </c>
      <c r="W431" s="2" t="s">
        <v>50</v>
      </c>
      <c r="X431" s="2" t="s">
        <v>2525</v>
      </c>
      <c r="Y431" s="2" t="s">
        <v>50</v>
      </c>
      <c r="Z431" s="2" t="s">
        <v>50</v>
      </c>
      <c r="AA431" s="2">
        <v>2488.0</v>
      </c>
      <c r="AB431" s="2" t="s">
        <v>50</v>
      </c>
      <c r="AC431" s="2" t="s">
        <v>2480</v>
      </c>
      <c r="AD431" s="2" t="s">
        <v>1991</v>
      </c>
      <c r="AE431" s="2" t="s">
        <v>2481</v>
      </c>
      <c r="AF431" s="2" t="s">
        <v>2482</v>
      </c>
      <c r="AG431" s="2" t="s">
        <v>500</v>
      </c>
      <c r="AH431" s="2" t="s">
        <v>501</v>
      </c>
      <c r="AI431" s="2">
        <v>77042.0</v>
      </c>
      <c r="AJ431" s="2" t="s">
        <v>2483</v>
      </c>
      <c r="AK431" s="2" t="s">
        <v>200</v>
      </c>
      <c r="AL431" s="2" t="s">
        <v>50</v>
      </c>
      <c r="AM431" s="2" t="s">
        <v>2484</v>
      </c>
    </row>
    <row r="432">
      <c r="A432" s="2" t="s">
        <v>2449</v>
      </c>
      <c r="B432" s="2" t="s">
        <v>200</v>
      </c>
      <c r="C432" s="2" t="s">
        <v>40</v>
      </c>
      <c r="D432" s="2" t="s">
        <v>2475</v>
      </c>
      <c r="E432" s="7" t="s">
        <v>2876</v>
      </c>
      <c r="F432" s="8" t="str">
        <f>IFERROR(__xludf.DUMMYFUNCTION("REGEXEXTRACT(E432, ""(?:[0-9]{1,2}/){2}([0-9]{4})"")
"),"2009")</f>
        <v>2009</v>
      </c>
      <c r="G432" s="2">
        <v>123480.0</v>
      </c>
      <c r="H432" s="2">
        <v>56000.0</v>
      </c>
      <c r="I432" s="2" t="s">
        <v>491</v>
      </c>
      <c r="J432" s="2" t="s">
        <v>913</v>
      </c>
      <c r="K432" s="2" t="s">
        <v>2493</v>
      </c>
      <c r="L432" s="2" t="s">
        <v>375</v>
      </c>
      <c r="M432" s="2" t="s">
        <v>68</v>
      </c>
      <c r="N432" s="2" t="s">
        <v>2512</v>
      </c>
      <c r="O432" s="2" t="s">
        <v>2494</v>
      </c>
      <c r="P432" s="2">
        <v>7728.0</v>
      </c>
      <c r="Q432" s="2">
        <v>1.0</v>
      </c>
      <c r="R432" s="2" t="s">
        <v>378</v>
      </c>
      <c r="S432" s="2" t="s">
        <v>50</v>
      </c>
      <c r="T432" s="2">
        <v>148.0</v>
      </c>
      <c r="U432" s="2" t="s">
        <v>84</v>
      </c>
      <c r="V432" s="2">
        <v>0.0</v>
      </c>
      <c r="W432" s="2" t="s">
        <v>50</v>
      </c>
      <c r="X432" s="2" t="s">
        <v>2526</v>
      </c>
      <c r="Y432" s="2" t="s">
        <v>50</v>
      </c>
      <c r="Z432" s="2" t="s">
        <v>50</v>
      </c>
      <c r="AA432" s="2">
        <v>2488.0</v>
      </c>
      <c r="AB432" s="2" t="s">
        <v>50</v>
      </c>
      <c r="AC432" s="2" t="s">
        <v>2480</v>
      </c>
      <c r="AD432" s="2" t="s">
        <v>1991</v>
      </c>
      <c r="AE432" s="2" t="s">
        <v>2481</v>
      </c>
      <c r="AF432" s="2" t="s">
        <v>2482</v>
      </c>
      <c r="AG432" s="2" t="s">
        <v>500</v>
      </c>
      <c r="AH432" s="2" t="s">
        <v>501</v>
      </c>
      <c r="AI432" s="2">
        <v>77042.0</v>
      </c>
      <c r="AJ432" s="2" t="s">
        <v>2483</v>
      </c>
      <c r="AK432" s="2" t="s">
        <v>200</v>
      </c>
      <c r="AL432" s="2" t="s">
        <v>50</v>
      </c>
      <c r="AM432" s="2" t="s">
        <v>2484</v>
      </c>
    </row>
    <row r="433">
      <c r="A433" s="2" t="s">
        <v>437</v>
      </c>
      <c r="B433" s="2" t="s">
        <v>200</v>
      </c>
      <c r="C433" s="2" t="s">
        <v>40</v>
      </c>
      <c r="D433" s="2" t="s">
        <v>2475</v>
      </c>
      <c r="E433" s="7" t="s">
        <v>2876</v>
      </c>
      <c r="F433" s="8" t="str">
        <f>IFERROR(__xludf.DUMMYFUNCTION("REGEXEXTRACT(E433, ""(?:[0-9]{1,2}/){2}([0-9]{4})"")
"),"2009")</f>
        <v>2009</v>
      </c>
      <c r="G433" s="2">
        <v>70560.0</v>
      </c>
      <c r="H433" s="2">
        <v>32000.0</v>
      </c>
      <c r="I433" s="2" t="s">
        <v>491</v>
      </c>
      <c r="J433" s="2" t="s">
        <v>913</v>
      </c>
      <c r="K433" s="2" t="s">
        <v>2493</v>
      </c>
      <c r="L433" s="2" t="s">
        <v>375</v>
      </c>
      <c r="M433" s="2" t="s">
        <v>68</v>
      </c>
      <c r="N433" s="2" t="s">
        <v>2512</v>
      </c>
      <c r="O433" s="2" t="s">
        <v>2494</v>
      </c>
      <c r="P433" s="2">
        <v>7728.0</v>
      </c>
      <c r="Q433" s="2">
        <v>1.0</v>
      </c>
      <c r="R433" s="2" t="s">
        <v>378</v>
      </c>
      <c r="S433" s="2" t="s">
        <v>50</v>
      </c>
      <c r="T433" s="2">
        <v>18.0</v>
      </c>
      <c r="U433" s="2" t="s">
        <v>84</v>
      </c>
      <c r="V433" s="2">
        <v>0.0</v>
      </c>
      <c r="W433" s="2" t="s">
        <v>50</v>
      </c>
      <c r="X433" s="2" t="s">
        <v>2527</v>
      </c>
      <c r="Y433" s="2" t="s">
        <v>50</v>
      </c>
      <c r="Z433" s="2" t="s">
        <v>50</v>
      </c>
      <c r="AA433" s="2">
        <v>2488.0</v>
      </c>
      <c r="AB433" s="2" t="s">
        <v>50</v>
      </c>
      <c r="AC433" s="2" t="s">
        <v>2480</v>
      </c>
      <c r="AD433" s="2" t="s">
        <v>1991</v>
      </c>
      <c r="AE433" s="2" t="s">
        <v>2481</v>
      </c>
      <c r="AF433" s="2" t="s">
        <v>2482</v>
      </c>
      <c r="AG433" s="2" t="s">
        <v>500</v>
      </c>
      <c r="AH433" s="2" t="s">
        <v>501</v>
      </c>
      <c r="AI433" s="2">
        <v>77042.0</v>
      </c>
      <c r="AJ433" s="2" t="s">
        <v>2483</v>
      </c>
      <c r="AK433" s="2" t="s">
        <v>200</v>
      </c>
      <c r="AL433" s="2" t="s">
        <v>50</v>
      </c>
      <c r="AM433" s="2" t="s">
        <v>2484</v>
      </c>
    </row>
    <row r="434">
      <c r="A434" s="2" t="s">
        <v>437</v>
      </c>
      <c r="B434" s="2" t="s">
        <v>200</v>
      </c>
      <c r="C434" s="2" t="s">
        <v>40</v>
      </c>
      <c r="D434" s="2" t="s">
        <v>2475</v>
      </c>
      <c r="E434" s="7" t="s">
        <v>2876</v>
      </c>
      <c r="F434" s="8" t="str">
        <f>IFERROR(__xludf.DUMMYFUNCTION("REGEXEXTRACT(E434, ""(?:[0-9]{1,2}/){2}([0-9]{4})"")
"),"2009")</f>
        <v>2009</v>
      </c>
      <c r="G434" s="2">
        <v>24255.0</v>
      </c>
      <c r="H434" s="2">
        <v>11000.0</v>
      </c>
      <c r="I434" s="2" t="s">
        <v>491</v>
      </c>
      <c r="J434" s="2" t="s">
        <v>913</v>
      </c>
      <c r="K434" s="2" t="s">
        <v>2493</v>
      </c>
      <c r="L434" s="2" t="s">
        <v>375</v>
      </c>
      <c r="M434" s="2" t="s">
        <v>68</v>
      </c>
      <c r="N434" s="2" t="s">
        <v>2512</v>
      </c>
      <c r="O434" s="2" t="s">
        <v>2494</v>
      </c>
      <c r="P434" s="2">
        <v>7728.0</v>
      </c>
      <c r="Q434" s="2">
        <v>1.0</v>
      </c>
      <c r="R434" s="2" t="s">
        <v>378</v>
      </c>
      <c r="S434" s="2" t="s">
        <v>50</v>
      </c>
      <c r="T434" s="2">
        <v>13.0</v>
      </c>
      <c r="U434" s="2" t="s">
        <v>84</v>
      </c>
      <c r="V434" s="2">
        <v>0.0</v>
      </c>
      <c r="W434" s="2" t="s">
        <v>50</v>
      </c>
      <c r="X434" s="2" t="s">
        <v>2528</v>
      </c>
      <c r="Y434" s="2" t="s">
        <v>50</v>
      </c>
      <c r="Z434" s="2" t="s">
        <v>50</v>
      </c>
      <c r="AA434" s="2">
        <v>2488.0</v>
      </c>
      <c r="AB434" s="2" t="s">
        <v>50</v>
      </c>
      <c r="AC434" s="2" t="s">
        <v>2480</v>
      </c>
      <c r="AD434" s="2" t="s">
        <v>1991</v>
      </c>
      <c r="AE434" s="2" t="s">
        <v>2481</v>
      </c>
      <c r="AF434" s="2" t="s">
        <v>2482</v>
      </c>
      <c r="AG434" s="2" t="s">
        <v>500</v>
      </c>
      <c r="AH434" s="2" t="s">
        <v>501</v>
      </c>
      <c r="AI434" s="2">
        <v>77042.0</v>
      </c>
      <c r="AJ434" s="2" t="s">
        <v>2483</v>
      </c>
      <c r="AK434" s="2" t="s">
        <v>200</v>
      </c>
      <c r="AL434" s="2" t="s">
        <v>50</v>
      </c>
      <c r="AM434" s="2" t="s">
        <v>2484</v>
      </c>
    </row>
    <row r="435">
      <c r="A435" s="2" t="s">
        <v>2529</v>
      </c>
      <c r="B435" s="2" t="s">
        <v>200</v>
      </c>
      <c r="C435" s="2" t="s">
        <v>40</v>
      </c>
      <c r="D435" s="2" t="s">
        <v>2475</v>
      </c>
      <c r="E435" s="7" t="s">
        <v>2876</v>
      </c>
      <c r="F435" s="8" t="str">
        <f>IFERROR(__xludf.DUMMYFUNCTION("REGEXEXTRACT(E435, ""(?:[0-9]{1,2}/){2}([0-9]{4})"")
"),"2009")</f>
        <v>2009</v>
      </c>
      <c r="G435" s="2">
        <v>44100.0</v>
      </c>
      <c r="H435" s="2">
        <v>20000.0</v>
      </c>
      <c r="I435" s="2" t="s">
        <v>491</v>
      </c>
      <c r="J435" s="2" t="s">
        <v>913</v>
      </c>
      <c r="K435" s="2" t="s">
        <v>2493</v>
      </c>
      <c r="L435" s="2" t="s">
        <v>375</v>
      </c>
      <c r="M435" s="2" t="s">
        <v>68</v>
      </c>
      <c r="N435" s="2" t="s">
        <v>2512</v>
      </c>
      <c r="O435" s="2" t="s">
        <v>2494</v>
      </c>
      <c r="P435" s="2">
        <v>7728.0</v>
      </c>
      <c r="Q435" s="2">
        <v>1.0</v>
      </c>
      <c r="R435" s="2" t="s">
        <v>378</v>
      </c>
      <c r="S435" s="2" t="s">
        <v>50</v>
      </c>
      <c r="T435" s="2">
        <v>700.0</v>
      </c>
      <c r="U435" s="2" t="s">
        <v>84</v>
      </c>
      <c r="V435" s="2">
        <v>0.0</v>
      </c>
      <c r="W435" s="2" t="s">
        <v>50</v>
      </c>
      <c r="X435" s="2" t="s">
        <v>2530</v>
      </c>
      <c r="Y435" s="2" t="s">
        <v>50</v>
      </c>
      <c r="Z435" s="2" t="s">
        <v>50</v>
      </c>
      <c r="AA435" s="2">
        <v>2488.0</v>
      </c>
      <c r="AB435" s="2" t="s">
        <v>50</v>
      </c>
      <c r="AC435" s="2" t="s">
        <v>2480</v>
      </c>
      <c r="AD435" s="2" t="s">
        <v>1991</v>
      </c>
      <c r="AE435" s="2" t="s">
        <v>2481</v>
      </c>
      <c r="AF435" s="2" t="s">
        <v>2482</v>
      </c>
      <c r="AG435" s="2" t="s">
        <v>500</v>
      </c>
      <c r="AH435" s="2" t="s">
        <v>501</v>
      </c>
      <c r="AI435" s="2">
        <v>77042.0</v>
      </c>
      <c r="AJ435" s="2" t="s">
        <v>2483</v>
      </c>
      <c r="AK435" s="2" t="s">
        <v>200</v>
      </c>
      <c r="AL435" s="2" t="s">
        <v>50</v>
      </c>
      <c r="AM435" s="2" t="s">
        <v>2484</v>
      </c>
    </row>
    <row r="436">
      <c r="A436" s="2" t="s">
        <v>2531</v>
      </c>
      <c r="B436" s="2" t="s">
        <v>636</v>
      </c>
      <c r="C436" s="2" t="s">
        <v>40</v>
      </c>
      <c r="D436" s="2" t="s">
        <v>452</v>
      </c>
      <c r="E436" s="7" t="s">
        <v>2877</v>
      </c>
      <c r="F436" s="8" t="str">
        <f>IFERROR(__xludf.DUMMYFUNCTION("REGEXEXTRACT(E436, ""(?:[0-9]{1,2}/){2}([0-9]{4})"")
"),"2009")</f>
        <v>2009</v>
      </c>
      <c r="G436" s="2">
        <v>4182.0</v>
      </c>
      <c r="H436" s="2">
        <v>1901.0</v>
      </c>
      <c r="I436" s="2" t="s">
        <v>207</v>
      </c>
      <c r="J436" s="2" t="s">
        <v>373</v>
      </c>
      <c r="K436" s="2" t="s">
        <v>2532</v>
      </c>
      <c r="L436" s="2" t="s">
        <v>209</v>
      </c>
      <c r="M436" s="2" t="s">
        <v>50</v>
      </c>
      <c r="N436" s="2" t="s">
        <v>1373</v>
      </c>
      <c r="O436" s="2" t="s">
        <v>1374</v>
      </c>
      <c r="P436" s="2">
        <v>7728.0</v>
      </c>
      <c r="Q436" s="2">
        <v>1.0</v>
      </c>
      <c r="R436" s="2" t="s">
        <v>378</v>
      </c>
      <c r="S436" s="2" t="s">
        <v>50</v>
      </c>
      <c r="T436" s="2">
        <v>2.0</v>
      </c>
      <c r="U436" s="2" t="s">
        <v>84</v>
      </c>
      <c r="V436" s="2">
        <v>0.0</v>
      </c>
      <c r="W436" s="2" t="s">
        <v>50</v>
      </c>
      <c r="X436" s="2" t="s">
        <v>2533</v>
      </c>
      <c r="Y436" s="2" t="s">
        <v>50</v>
      </c>
      <c r="Z436" s="2" t="s">
        <v>50</v>
      </c>
      <c r="AA436" s="2" t="s">
        <v>2534</v>
      </c>
      <c r="AB436" s="2" t="s">
        <v>50</v>
      </c>
      <c r="AC436" s="2" t="s">
        <v>269</v>
      </c>
      <c r="AD436" s="2" t="s">
        <v>1991</v>
      </c>
      <c r="AE436" s="2" t="s">
        <v>1220</v>
      </c>
      <c r="AF436" s="2" t="s">
        <v>1221</v>
      </c>
      <c r="AG436" s="2" t="s">
        <v>1222</v>
      </c>
      <c r="AH436" s="2" t="s">
        <v>50</v>
      </c>
      <c r="AI436" s="2">
        <v>2100.0</v>
      </c>
      <c r="AJ436" s="2" t="s">
        <v>1223</v>
      </c>
      <c r="AK436" s="2" t="s">
        <v>636</v>
      </c>
      <c r="AL436" s="2" t="s">
        <v>50</v>
      </c>
      <c r="AM436" s="2" t="s">
        <v>1224</v>
      </c>
    </row>
    <row r="437">
      <c r="A437" s="2" t="s">
        <v>2502</v>
      </c>
      <c r="B437" s="2" t="s">
        <v>636</v>
      </c>
      <c r="C437" s="2" t="s">
        <v>40</v>
      </c>
      <c r="D437" s="2" t="s">
        <v>452</v>
      </c>
      <c r="E437" s="7" t="s">
        <v>2878</v>
      </c>
      <c r="F437" s="8" t="str">
        <f>IFERROR(__xludf.DUMMYFUNCTION("REGEXEXTRACT(E437, ""(?:[0-9]{1,2}/){2}([0-9]{4})"")
"),"2008")</f>
        <v>2008</v>
      </c>
      <c r="G437" s="2">
        <v>59798.0</v>
      </c>
      <c r="H437" s="2">
        <v>27181.0</v>
      </c>
      <c r="I437" s="2" t="s">
        <v>207</v>
      </c>
      <c r="J437" s="2" t="s">
        <v>373</v>
      </c>
      <c r="K437" s="2" t="s">
        <v>2535</v>
      </c>
      <c r="L437" s="2" t="s">
        <v>209</v>
      </c>
      <c r="M437" s="2" t="s">
        <v>50</v>
      </c>
      <c r="N437" s="2" t="s">
        <v>1373</v>
      </c>
      <c r="O437" s="2" t="s">
        <v>1374</v>
      </c>
      <c r="P437" s="2">
        <v>7728.0</v>
      </c>
      <c r="Q437" s="2">
        <v>1.0</v>
      </c>
      <c r="R437" s="2" t="s">
        <v>378</v>
      </c>
      <c r="S437" s="2" t="s">
        <v>50</v>
      </c>
      <c r="T437" s="2">
        <v>19.0</v>
      </c>
      <c r="U437" s="2" t="s">
        <v>84</v>
      </c>
      <c r="V437" s="2">
        <v>0.0</v>
      </c>
      <c r="W437" s="2" t="s">
        <v>50</v>
      </c>
      <c r="X437" s="2" t="s">
        <v>2536</v>
      </c>
      <c r="Y437" s="2" t="s">
        <v>50</v>
      </c>
      <c r="Z437" s="2" t="s">
        <v>50</v>
      </c>
      <c r="AA437" s="2" t="s">
        <v>2537</v>
      </c>
      <c r="AB437" s="2" t="s">
        <v>50</v>
      </c>
      <c r="AC437" s="2" t="s">
        <v>2480</v>
      </c>
      <c r="AD437" s="2" t="s">
        <v>1991</v>
      </c>
      <c r="AE437" s="2" t="s">
        <v>1220</v>
      </c>
      <c r="AF437" s="2" t="s">
        <v>1221</v>
      </c>
      <c r="AG437" s="2" t="s">
        <v>1222</v>
      </c>
      <c r="AH437" s="2" t="s">
        <v>50</v>
      </c>
      <c r="AI437" s="2">
        <v>2100.0</v>
      </c>
      <c r="AJ437" s="2" t="s">
        <v>1223</v>
      </c>
      <c r="AK437" s="2" t="s">
        <v>636</v>
      </c>
      <c r="AL437" s="2" t="s">
        <v>1373</v>
      </c>
      <c r="AM437" s="2" t="s">
        <v>1224</v>
      </c>
    </row>
    <row r="438">
      <c r="A438" s="2" t="s">
        <v>2538</v>
      </c>
      <c r="B438" s="2" t="s">
        <v>636</v>
      </c>
      <c r="C438" s="2" t="s">
        <v>40</v>
      </c>
      <c r="D438" s="2" t="s">
        <v>2539</v>
      </c>
      <c r="E438" s="7" t="s">
        <v>2879</v>
      </c>
      <c r="F438" s="8" t="str">
        <f>IFERROR(__xludf.DUMMYFUNCTION("REGEXEXTRACT(E438, ""(?:[0-9]{1,2}/){2}([0-9]{4})"")
"),"2008")</f>
        <v>2008</v>
      </c>
      <c r="G438" s="2">
        <v>122962.0</v>
      </c>
      <c r="H438" s="2">
        <v>55892.0</v>
      </c>
      <c r="I438" s="2" t="s">
        <v>207</v>
      </c>
      <c r="J438" s="2" t="s">
        <v>373</v>
      </c>
      <c r="K438" s="2" t="s">
        <v>2540</v>
      </c>
      <c r="L438" s="2" t="s">
        <v>209</v>
      </c>
      <c r="M438" s="2" t="s">
        <v>2541</v>
      </c>
      <c r="N438" s="2" t="s">
        <v>2542</v>
      </c>
      <c r="O438" s="2" t="s">
        <v>2543</v>
      </c>
      <c r="P438" s="2">
        <v>7728.0</v>
      </c>
      <c r="Q438" s="2">
        <v>1.0</v>
      </c>
      <c r="R438" s="2" t="s">
        <v>378</v>
      </c>
      <c r="S438" s="2" t="s">
        <v>50</v>
      </c>
      <c r="T438" s="2">
        <v>23.0</v>
      </c>
      <c r="U438" s="2" t="s">
        <v>84</v>
      </c>
      <c r="V438" s="2">
        <v>0.0</v>
      </c>
      <c r="W438" s="2" t="s">
        <v>50</v>
      </c>
      <c r="X438" s="2" t="s">
        <v>2544</v>
      </c>
      <c r="Y438" s="2" t="s">
        <v>50</v>
      </c>
      <c r="Z438" s="2" t="s">
        <v>50</v>
      </c>
      <c r="AA438" s="2" t="s">
        <v>2545</v>
      </c>
      <c r="AB438" s="2" t="s">
        <v>50</v>
      </c>
      <c r="AC438" s="2" t="s">
        <v>2480</v>
      </c>
      <c r="AD438" s="2" t="s">
        <v>1991</v>
      </c>
      <c r="AE438" s="2" t="s">
        <v>1220</v>
      </c>
      <c r="AF438" s="2" t="s">
        <v>1221</v>
      </c>
      <c r="AG438" s="2" t="s">
        <v>1222</v>
      </c>
      <c r="AH438" s="2" t="s">
        <v>50</v>
      </c>
      <c r="AI438" s="2">
        <v>2100.0</v>
      </c>
      <c r="AJ438" s="2" t="s">
        <v>1223</v>
      </c>
      <c r="AK438" s="2" t="s">
        <v>636</v>
      </c>
      <c r="AL438" s="2" t="s">
        <v>2542</v>
      </c>
      <c r="AM438" s="2" t="s">
        <v>1224</v>
      </c>
    </row>
    <row r="439">
      <c r="A439" s="2" t="s">
        <v>2546</v>
      </c>
      <c r="B439" s="2" t="s">
        <v>2547</v>
      </c>
      <c r="C439" s="2" t="s">
        <v>50</v>
      </c>
      <c r="D439" s="2" t="s">
        <v>2548</v>
      </c>
      <c r="E439" s="7" t="s">
        <v>2880</v>
      </c>
      <c r="F439" s="8" t="str">
        <f>IFERROR(__xludf.DUMMYFUNCTION("REGEXEXTRACT(E439, ""(?:[0-9]{1,2}/){2}([0-9]{4})"")
"),"2007")</f>
        <v>2007</v>
      </c>
      <c r="G439" s="2">
        <v>288488.0</v>
      </c>
      <c r="H439" s="2">
        <v>131131.0</v>
      </c>
      <c r="I439" s="2" t="s">
        <v>2549</v>
      </c>
      <c r="J439" s="2" t="s">
        <v>913</v>
      </c>
      <c r="K439" s="2" t="s">
        <v>2550</v>
      </c>
      <c r="L439" s="2" t="s">
        <v>2551</v>
      </c>
      <c r="M439" s="2" t="s">
        <v>2552</v>
      </c>
      <c r="N439" s="2" t="s">
        <v>2553</v>
      </c>
      <c r="O439" s="2" t="s">
        <v>2554</v>
      </c>
      <c r="P439" s="2">
        <v>60492.0</v>
      </c>
      <c r="Q439" s="2">
        <v>1.0</v>
      </c>
      <c r="R439" s="2" t="s">
        <v>378</v>
      </c>
      <c r="S439" s="2" t="s">
        <v>50</v>
      </c>
      <c r="T439" s="2">
        <v>52.0</v>
      </c>
      <c r="U439" s="2" t="s">
        <v>2555</v>
      </c>
      <c r="V439" s="2">
        <v>119.0</v>
      </c>
      <c r="W439" s="2" t="s">
        <v>496</v>
      </c>
      <c r="X439" s="2" t="s">
        <v>2556</v>
      </c>
      <c r="Y439" s="2" t="s">
        <v>50</v>
      </c>
      <c r="Z439" s="2" t="s">
        <v>50</v>
      </c>
      <c r="AA439" s="2">
        <v>712.0</v>
      </c>
      <c r="AB439" s="2" t="s">
        <v>2557</v>
      </c>
      <c r="AC439" s="2" t="s">
        <v>2558</v>
      </c>
      <c r="AD439" s="2">
        <v>0.0</v>
      </c>
      <c r="AE439" s="2" t="s">
        <v>1652</v>
      </c>
      <c r="AF439" s="2" t="s">
        <v>1653</v>
      </c>
      <c r="AG439" s="2" t="s">
        <v>1654</v>
      </c>
      <c r="AH439" s="2" t="s">
        <v>1655</v>
      </c>
      <c r="AI439" s="2" t="s">
        <v>1656</v>
      </c>
      <c r="AJ439" s="2" t="s">
        <v>1657</v>
      </c>
      <c r="AK439" s="2" t="s">
        <v>2547</v>
      </c>
      <c r="AL439" s="2" t="s">
        <v>2553</v>
      </c>
      <c r="AM439" s="2" t="s">
        <v>1658</v>
      </c>
    </row>
    <row r="440">
      <c r="A440" s="2" t="s">
        <v>2559</v>
      </c>
      <c r="B440" s="2" t="s">
        <v>2547</v>
      </c>
      <c r="C440" s="2" t="s">
        <v>50</v>
      </c>
      <c r="D440" s="2" t="s">
        <v>2548</v>
      </c>
      <c r="E440" s="7" t="s">
        <v>2880</v>
      </c>
      <c r="F440" s="8" t="str">
        <f>IFERROR(__xludf.DUMMYFUNCTION("REGEXEXTRACT(E440, ""(?:[0-9]{1,2}/){2}([0-9]{4})"")
"),"2007")</f>
        <v>2007</v>
      </c>
      <c r="G440" s="2">
        <v>65065.0</v>
      </c>
      <c r="H440" s="2">
        <v>29575.0</v>
      </c>
      <c r="I440" s="2" t="s">
        <v>2549</v>
      </c>
      <c r="J440" s="2" t="s">
        <v>913</v>
      </c>
      <c r="K440" s="2" t="s">
        <v>2550</v>
      </c>
      <c r="L440" s="2" t="s">
        <v>2551</v>
      </c>
      <c r="M440" s="2" t="s">
        <v>2560</v>
      </c>
      <c r="N440" s="2" t="s">
        <v>2553</v>
      </c>
      <c r="O440" s="2" t="s">
        <v>2554</v>
      </c>
      <c r="P440" s="2">
        <v>60492.0</v>
      </c>
      <c r="Q440" s="2">
        <v>1.0</v>
      </c>
      <c r="R440" s="2" t="s">
        <v>378</v>
      </c>
      <c r="S440" s="2" t="s">
        <v>50</v>
      </c>
      <c r="T440" s="2">
        <v>12.0</v>
      </c>
      <c r="U440" s="2" t="s">
        <v>2555</v>
      </c>
      <c r="V440" s="2">
        <v>26.0</v>
      </c>
      <c r="W440" s="2" t="s">
        <v>496</v>
      </c>
      <c r="X440" s="2" t="s">
        <v>2561</v>
      </c>
      <c r="Y440" s="2" t="s">
        <v>50</v>
      </c>
      <c r="Z440" s="2" t="s">
        <v>50</v>
      </c>
      <c r="AA440" s="2">
        <v>712.0</v>
      </c>
      <c r="AB440" s="2" t="s">
        <v>2557</v>
      </c>
      <c r="AC440" s="2" t="s">
        <v>2558</v>
      </c>
      <c r="AD440" s="2">
        <v>0.0</v>
      </c>
      <c r="AE440" s="2" t="s">
        <v>1652</v>
      </c>
      <c r="AF440" s="2" t="s">
        <v>1653</v>
      </c>
      <c r="AG440" s="2" t="s">
        <v>1654</v>
      </c>
      <c r="AH440" s="2" t="s">
        <v>1655</v>
      </c>
      <c r="AI440" s="2" t="s">
        <v>1656</v>
      </c>
      <c r="AJ440" s="2" t="s">
        <v>1657</v>
      </c>
      <c r="AK440" s="2" t="s">
        <v>2547</v>
      </c>
      <c r="AL440" s="2" t="s">
        <v>2553</v>
      </c>
      <c r="AM440" s="2" t="s">
        <v>1658</v>
      </c>
    </row>
    <row r="441">
      <c r="A441" s="2" t="s">
        <v>2562</v>
      </c>
      <c r="B441" s="2" t="s">
        <v>40</v>
      </c>
      <c r="C441" s="2" t="s">
        <v>40</v>
      </c>
      <c r="D441" s="2" t="s">
        <v>1332</v>
      </c>
      <c r="E441" s="7" t="s">
        <v>2881</v>
      </c>
      <c r="F441" s="8" t="str">
        <f>IFERROR(__xludf.DUMMYFUNCTION("REGEXEXTRACT(E441, ""(?:[0-9]{1,2}/){2}([0-9]{4})"")
"),"2007")</f>
        <v>2007</v>
      </c>
      <c r="G441" s="2">
        <v>190938.0</v>
      </c>
      <c r="H441" s="2">
        <v>86790.0</v>
      </c>
      <c r="I441" s="2" t="s">
        <v>42</v>
      </c>
      <c r="J441" s="2" t="s">
        <v>66</v>
      </c>
      <c r="K441" s="2" t="s">
        <v>2563</v>
      </c>
      <c r="L441" s="2" t="s">
        <v>45</v>
      </c>
      <c r="M441" s="2" t="s">
        <v>68</v>
      </c>
      <c r="N441" s="2" t="s">
        <v>2564</v>
      </c>
      <c r="O441" s="2" t="s">
        <v>2565</v>
      </c>
      <c r="P441" s="2">
        <v>7728.0</v>
      </c>
      <c r="Q441" s="2">
        <v>1.0</v>
      </c>
      <c r="R441" s="2" t="s">
        <v>2566</v>
      </c>
      <c r="S441" s="2" t="s">
        <v>50</v>
      </c>
      <c r="T441" s="2">
        <v>31.0</v>
      </c>
      <c r="U441" s="2" t="s">
        <v>119</v>
      </c>
      <c r="V441" s="2">
        <v>0.0</v>
      </c>
      <c r="W441" s="2" t="s">
        <v>50</v>
      </c>
      <c r="X441" s="2" t="s">
        <v>2567</v>
      </c>
      <c r="Y441" s="2" t="s">
        <v>2568</v>
      </c>
      <c r="Z441" s="2" t="s">
        <v>50</v>
      </c>
      <c r="AA441" s="2" t="s">
        <v>2569</v>
      </c>
      <c r="AB441" s="2">
        <v>11388.0</v>
      </c>
      <c r="AC441" s="2" t="s">
        <v>89</v>
      </c>
      <c r="AD441" s="2">
        <v>0.0</v>
      </c>
      <c r="AE441" s="2" t="s">
        <v>1340</v>
      </c>
      <c r="AF441" s="2" t="s">
        <v>1341</v>
      </c>
      <c r="AG441" s="2" t="s">
        <v>1342</v>
      </c>
      <c r="AH441" s="2" t="s">
        <v>50</v>
      </c>
      <c r="AI441" s="2" t="s">
        <v>50</v>
      </c>
      <c r="AJ441" s="2" t="s">
        <v>1343</v>
      </c>
      <c r="AK441" s="2" t="s">
        <v>40</v>
      </c>
      <c r="AL441" s="2" t="s">
        <v>2564</v>
      </c>
      <c r="AM441" s="2" t="s">
        <v>2411</v>
      </c>
    </row>
    <row r="442">
      <c r="A442" s="2" t="s">
        <v>2570</v>
      </c>
      <c r="B442" s="2" t="s">
        <v>2547</v>
      </c>
      <c r="C442" s="2" t="s">
        <v>50</v>
      </c>
      <c r="D442" s="2" t="s">
        <v>2571</v>
      </c>
      <c r="E442" s="7" t="s">
        <v>2882</v>
      </c>
      <c r="F442" s="8" t="str">
        <f>IFERROR(__xludf.DUMMYFUNCTION("REGEXEXTRACT(E442, ""(?:[0-9]{1,2}/){2}([0-9]{4})"")
"),"2007")</f>
        <v>2007</v>
      </c>
      <c r="G442" s="2">
        <v>57061.0</v>
      </c>
      <c r="H442" s="2">
        <v>25937.0</v>
      </c>
      <c r="I442" s="2" t="s">
        <v>2549</v>
      </c>
      <c r="J442" s="2" t="s">
        <v>2333</v>
      </c>
      <c r="K442" s="2" t="s">
        <v>2572</v>
      </c>
      <c r="L442" s="2" t="s">
        <v>2551</v>
      </c>
      <c r="M442" s="2" t="s">
        <v>2573</v>
      </c>
      <c r="N442" s="2" t="s">
        <v>2574</v>
      </c>
      <c r="O442" s="2" t="s">
        <v>2575</v>
      </c>
      <c r="P442" s="2">
        <v>10312.0</v>
      </c>
      <c r="Q442" s="2">
        <v>1.0</v>
      </c>
      <c r="R442" s="2" t="s">
        <v>378</v>
      </c>
      <c r="S442" s="2" t="s">
        <v>50</v>
      </c>
      <c r="T442" s="2">
        <v>21.0</v>
      </c>
      <c r="U442" s="2" t="s">
        <v>2555</v>
      </c>
      <c r="V442" s="2">
        <v>23.0</v>
      </c>
      <c r="W442" s="2" t="s">
        <v>496</v>
      </c>
      <c r="X442" s="2" t="s">
        <v>2576</v>
      </c>
      <c r="Y442" s="2" t="s">
        <v>50</v>
      </c>
      <c r="Z442" s="2" t="s">
        <v>50</v>
      </c>
      <c r="AA442" s="2">
        <v>702.0</v>
      </c>
      <c r="AB442" s="2" t="s">
        <v>50</v>
      </c>
      <c r="AC442" s="2" t="s">
        <v>2577</v>
      </c>
      <c r="AD442" s="2">
        <v>0.0</v>
      </c>
      <c r="AE442" s="2" t="s">
        <v>1652</v>
      </c>
      <c r="AF442" s="2" t="s">
        <v>1653</v>
      </c>
      <c r="AG442" s="2" t="s">
        <v>1654</v>
      </c>
      <c r="AH442" s="2" t="s">
        <v>1655</v>
      </c>
      <c r="AI442" s="2" t="s">
        <v>1656</v>
      </c>
      <c r="AJ442" s="2" t="s">
        <v>1657</v>
      </c>
      <c r="AK442" s="2" t="s">
        <v>2578</v>
      </c>
      <c r="AL442" s="2" t="s">
        <v>2579</v>
      </c>
      <c r="AM442" s="2" t="s">
        <v>1658</v>
      </c>
    </row>
    <row r="443">
      <c r="A443" s="2" t="s">
        <v>2580</v>
      </c>
      <c r="B443" s="2" t="s">
        <v>2547</v>
      </c>
      <c r="C443" s="2" t="s">
        <v>50</v>
      </c>
      <c r="D443" s="2" t="s">
        <v>2581</v>
      </c>
      <c r="E443" s="7" t="s">
        <v>2883</v>
      </c>
      <c r="F443" s="8" t="str">
        <f>IFERROR(__xludf.DUMMYFUNCTION("REGEXEXTRACT(E443, ""(?:[0-9]{1,2}/){2}([0-9]{4})"")
"),"2007")</f>
        <v>2007</v>
      </c>
      <c r="G443" s="2">
        <v>24944.0</v>
      </c>
      <c r="H443" s="2">
        <v>11338.0</v>
      </c>
      <c r="I443" s="2" t="s">
        <v>2549</v>
      </c>
      <c r="J443" s="2" t="s">
        <v>913</v>
      </c>
      <c r="K443" s="2" t="s">
        <v>2582</v>
      </c>
      <c r="L443" s="2" t="s">
        <v>2551</v>
      </c>
      <c r="M443" s="2" t="s">
        <v>2583</v>
      </c>
      <c r="N443" s="2" t="s">
        <v>2574</v>
      </c>
      <c r="O443" s="2" t="s">
        <v>2584</v>
      </c>
      <c r="P443" s="2">
        <v>10312.0</v>
      </c>
      <c r="Q443" s="2">
        <v>1.0</v>
      </c>
      <c r="R443" s="2" t="s">
        <v>378</v>
      </c>
      <c r="S443" s="2" t="s">
        <v>50</v>
      </c>
      <c r="T443" s="2">
        <v>11.0</v>
      </c>
      <c r="U443" s="2" t="s">
        <v>2555</v>
      </c>
      <c r="V443" s="2">
        <v>10.0</v>
      </c>
      <c r="W443" s="2" t="s">
        <v>496</v>
      </c>
      <c r="X443" s="2" t="s">
        <v>2585</v>
      </c>
      <c r="Y443" s="2" t="s">
        <v>50</v>
      </c>
      <c r="Z443" s="2" t="s">
        <v>50</v>
      </c>
      <c r="AA443" s="2">
        <v>706.0</v>
      </c>
      <c r="AB443" s="2" t="s">
        <v>50</v>
      </c>
      <c r="AC443" s="2" t="s">
        <v>269</v>
      </c>
      <c r="AD443" s="2">
        <v>0.0</v>
      </c>
      <c r="AE443" s="2" t="s">
        <v>1652</v>
      </c>
      <c r="AF443" s="2" t="s">
        <v>1653</v>
      </c>
      <c r="AG443" s="2" t="s">
        <v>1654</v>
      </c>
      <c r="AH443" s="2" t="s">
        <v>1655</v>
      </c>
      <c r="AI443" s="2" t="s">
        <v>1656</v>
      </c>
      <c r="AJ443" s="2" t="s">
        <v>1657</v>
      </c>
      <c r="AK443" s="2" t="s">
        <v>2586</v>
      </c>
      <c r="AL443" s="2" t="s">
        <v>2587</v>
      </c>
      <c r="AM443" s="2" t="s">
        <v>1658</v>
      </c>
    </row>
    <row r="444">
      <c r="A444" s="2" t="s">
        <v>2588</v>
      </c>
      <c r="B444" s="2" t="s">
        <v>2547</v>
      </c>
      <c r="C444" s="2" t="s">
        <v>50</v>
      </c>
      <c r="D444" s="2" t="s">
        <v>2589</v>
      </c>
      <c r="E444" s="7" t="s">
        <v>2884</v>
      </c>
      <c r="F444" s="8" t="str">
        <f>IFERROR(__xludf.DUMMYFUNCTION("REGEXEXTRACT(E444, ""(?:[0-9]{1,2}/){2}([0-9]{4})"")
"),"2007")</f>
        <v>2007</v>
      </c>
      <c r="G444" s="2">
        <v>1329.0</v>
      </c>
      <c r="H444" s="2">
        <v>604.0</v>
      </c>
      <c r="I444" s="2" t="s">
        <v>2549</v>
      </c>
      <c r="J444" s="2" t="s">
        <v>913</v>
      </c>
      <c r="K444" s="2" t="s">
        <v>2582</v>
      </c>
      <c r="L444" s="2" t="s">
        <v>2551</v>
      </c>
      <c r="M444" s="2" t="s">
        <v>2590</v>
      </c>
      <c r="N444" s="2" t="s">
        <v>2574</v>
      </c>
      <c r="O444" s="2" t="s">
        <v>2591</v>
      </c>
      <c r="P444" s="2">
        <v>10312.0</v>
      </c>
      <c r="Q444" s="2">
        <v>1.0</v>
      </c>
      <c r="R444" s="2" t="s">
        <v>378</v>
      </c>
      <c r="S444" s="2" t="s">
        <v>50</v>
      </c>
      <c r="T444" s="2">
        <v>1.0</v>
      </c>
      <c r="U444" s="2" t="s">
        <v>2555</v>
      </c>
      <c r="V444" s="2">
        <v>0.0</v>
      </c>
      <c r="W444" s="2" t="s">
        <v>496</v>
      </c>
      <c r="X444" s="2" t="s">
        <v>2592</v>
      </c>
      <c r="Y444" s="2" t="s">
        <v>50</v>
      </c>
      <c r="Z444" s="2" t="s">
        <v>50</v>
      </c>
      <c r="AA444" s="2">
        <v>704.0</v>
      </c>
      <c r="AB444" s="2" t="s">
        <v>50</v>
      </c>
      <c r="AC444" s="2" t="s">
        <v>269</v>
      </c>
      <c r="AD444" s="2">
        <v>0.0</v>
      </c>
      <c r="AE444" s="2" t="s">
        <v>1652</v>
      </c>
      <c r="AF444" s="2" t="s">
        <v>1653</v>
      </c>
      <c r="AG444" s="2" t="s">
        <v>1654</v>
      </c>
      <c r="AH444" s="2" t="s">
        <v>1655</v>
      </c>
      <c r="AI444" s="2" t="s">
        <v>1656</v>
      </c>
      <c r="AJ444" s="2" t="s">
        <v>1657</v>
      </c>
      <c r="AK444" s="2" t="s">
        <v>2593</v>
      </c>
      <c r="AL444" s="2" t="s">
        <v>2594</v>
      </c>
      <c r="AM444" s="2" t="s">
        <v>1658</v>
      </c>
    </row>
    <row r="445">
      <c r="A445" s="2" t="s">
        <v>2595</v>
      </c>
      <c r="B445" s="2" t="s">
        <v>2547</v>
      </c>
      <c r="C445" s="2" t="s">
        <v>50</v>
      </c>
      <c r="D445" s="2" t="s">
        <v>2581</v>
      </c>
      <c r="E445" s="7" t="s">
        <v>2885</v>
      </c>
      <c r="F445" s="8" t="str">
        <f>IFERROR(__xludf.DUMMYFUNCTION("REGEXEXTRACT(E445, ""(?:[0-9]{1,2}/){2}([0-9]{4})"")
"),"2007")</f>
        <v>2007</v>
      </c>
      <c r="G445" s="2">
        <v>136796.0</v>
      </c>
      <c r="H445" s="2">
        <v>62180.0</v>
      </c>
      <c r="I445" s="2" t="s">
        <v>1658</v>
      </c>
      <c r="J445" s="2" t="s">
        <v>50</v>
      </c>
      <c r="K445" s="2" t="s">
        <v>2596</v>
      </c>
      <c r="L445" s="2" t="s">
        <v>2551</v>
      </c>
      <c r="M445" s="2" t="s">
        <v>494</v>
      </c>
      <c r="N445" s="2" t="s">
        <v>2574</v>
      </c>
      <c r="O445" s="2" t="s">
        <v>2597</v>
      </c>
      <c r="P445" s="2">
        <v>10312.0</v>
      </c>
      <c r="Q445" s="2">
        <v>0.0</v>
      </c>
      <c r="R445" s="2" t="s">
        <v>50</v>
      </c>
      <c r="S445" s="2" t="s">
        <v>50</v>
      </c>
      <c r="T445" s="2">
        <v>50.0</v>
      </c>
      <c r="U445" s="2" t="s">
        <v>2555</v>
      </c>
      <c r="V445" s="2">
        <v>56.0</v>
      </c>
      <c r="W445" s="2" t="s">
        <v>496</v>
      </c>
      <c r="X445" s="2" t="s">
        <v>2598</v>
      </c>
      <c r="Y445" s="2" t="s">
        <v>50</v>
      </c>
      <c r="Z445" s="2" t="s">
        <v>50</v>
      </c>
      <c r="AA445" s="2" t="s">
        <v>50</v>
      </c>
      <c r="AB445" s="2" t="s">
        <v>50</v>
      </c>
      <c r="AC445" s="2" t="s">
        <v>50</v>
      </c>
      <c r="AD445" s="2" t="s">
        <v>50</v>
      </c>
      <c r="AE445" s="2" t="s">
        <v>1652</v>
      </c>
      <c r="AF445" s="2" t="s">
        <v>1653</v>
      </c>
      <c r="AG445" s="2" t="s">
        <v>1654</v>
      </c>
      <c r="AH445" s="2" t="s">
        <v>1655</v>
      </c>
      <c r="AI445" s="2" t="s">
        <v>1656</v>
      </c>
      <c r="AJ445" s="2" t="s">
        <v>1657</v>
      </c>
      <c r="AK445" s="2" t="s">
        <v>2547</v>
      </c>
      <c r="AL445" s="2" t="s">
        <v>2574</v>
      </c>
      <c r="AM445" s="2" t="s">
        <v>50</v>
      </c>
    </row>
    <row r="446">
      <c r="A446" s="2" t="s">
        <v>2599</v>
      </c>
      <c r="B446" s="2" t="s">
        <v>2547</v>
      </c>
      <c r="C446" s="2" t="s">
        <v>50</v>
      </c>
      <c r="D446" s="2" t="s">
        <v>2581</v>
      </c>
      <c r="E446" s="7" t="s">
        <v>2885</v>
      </c>
      <c r="F446" s="8" t="str">
        <f>IFERROR(__xludf.DUMMYFUNCTION("REGEXEXTRACT(E446, ""(?:[0-9]{1,2}/){2}([0-9]{4})"")
"),"2007")</f>
        <v>2007</v>
      </c>
      <c r="G446" s="2">
        <v>107241.0</v>
      </c>
      <c r="H446" s="2">
        <v>48746.0</v>
      </c>
      <c r="I446" s="2" t="s">
        <v>1658</v>
      </c>
      <c r="J446" s="2" t="s">
        <v>50</v>
      </c>
      <c r="K446" s="2" t="s">
        <v>2596</v>
      </c>
      <c r="L446" s="2" t="s">
        <v>2551</v>
      </c>
      <c r="M446" s="2" t="s">
        <v>2600</v>
      </c>
      <c r="N446" s="2" t="s">
        <v>2574</v>
      </c>
      <c r="O446" s="2" t="s">
        <v>2597</v>
      </c>
      <c r="P446" s="2">
        <v>10312.0</v>
      </c>
      <c r="Q446" s="2">
        <v>0.0</v>
      </c>
      <c r="R446" s="2" t="s">
        <v>50</v>
      </c>
      <c r="S446" s="2" t="s">
        <v>50</v>
      </c>
      <c r="T446" s="2">
        <v>44.0</v>
      </c>
      <c r="U446" s="2" t="s">
        <v>2555</v>
      </c>
      <c r="V446" s="2">
        <v>44.0</v>
      </c>
      <c r="W446" s="2" t="s">
        <v>496</v>
      </c>
      <c r="X446" s="2" t="s">
        <v>2601</v>
      </c>
      <c r="Y446" s="2" t="s">
        <v>50</v>
      </c>
      <c r="Z446" s="2" t="s">
        <v>50</v>
      </c>
      <c r="AA446" s="2" t="s">
        <v>50</v>
      </c>
      <c r="AB446" s="2" t="s">
        <v>50</v>
      </c>
      <c r="AC446" s="2" t="s">
        <v>50</v>
      </c>
      <c r="AD446" s="2" t="s">
        <v>50</v>
      </c>
      <c r="AE446" s="2" t="s">
        <v>1652</v>
      </c>
      <c r="AF446" s="2" t="s">
        <v>1653</v>
      </c>
      <c r="AG446" s="2" t="s">
        <v>1654</v>
      </c>
      <c r="AH446" s="2" t="s">
        <v>1655</v>
      </c>
      <c r="AI446" s="2" t="s">
        <v>1656</v>
      </c>
      <c r="AJ446" s="2" t="s">
        <v>1657</v>
      </c>
      <c r="AK446" s="2" t="s">
        <v>2547</v>
      </c>
      <c r="AL446" s="2" t="s">
        <v>2574</v>
      </c>
      <c r="AM446" s="2" t="s">
        <v>50</v>
      </c>
    </row>
    <row r="447">
      <c r="E447" s="7"/>
      <c r="F447" s="9"/>
    </row>
    <row r="448">
      <c r="E448" s="7"/>
      <c r="F448" s="9"/>
    </row>
    <row r="449">
      <c r="E449" s="7"/>
      <c r="F449" s="9"/>
    </row>
    <row r="450">
      <c r="E450" s="7"/>
      <c r="F450" s="9"/>
    </row>
    <row r="451">
      <c r="E451" s="7"/>
      <c r="F451" s="9"/>
    </row>
    <row r="452">
      <c r="E452" s="7"/>
      <c r="F452" s="9"/>
    </row>
    <row r="453">
      <c r="E453" s="7"/>
      <c r="F453" s="9"/>
    </row>
    <row r="454">
      <c r="E454" s="7"/>
      <c r="F454" s="9"/>
    </row>
    <row r="455">
      <c r="E455" s="7"/>
      <c r="F455" s="9"/>
    </row>
    <row r="456">
      <c r="E456" s="7"/>
      <c r="F456" s="9"/>
    </row>
    <row r="457">
      <c r="E457" s="7"/>
      <c r="F457" s="9"/>
    </row>
    <row r="458">
      <c r="E458" s="7"/>
      <c r="F458" s="9"/>
    </row>
    <row r="459">
      <c r="E459" s="7"/>
      <c r="F459" s="9"/>
    </row>
    <row r="460">
      <c r="E460" s="7"/>
      <c r="F460" s="9"/>
    </row>
    <row r="461">
      <c r="E461" s="7"/>
      <c r="F461" s="9"/>
    </row>
    <row r="462">
      <c r="E462" s="7"/>
      <c r="F462" s="9"/>
    </row>
    <row r="463">
      <c r="E463" s="7"/>
      <c r="F463" s="9"/>
    </row>
    <row r="464">
      <c r="E464" s="7"/>
      <c r="F464" s="9"/>
    </row>
    <row r="465">
      <c r="E465" s="7"/>
      <c r="F465" s="9"/>
    </row>
    <row r="466">
      <c r="E466" s="7"/>
      <c r="F466" s="9"/>
    </row>
    <row r="467">
      <c r="E467" s="7"/>
      <c r="F467" s="9"/>
    </row>
    <row r="468">
      <c r="E468" s="7"/>
      <c r="F468" s="9"/>
    </row>
    <row r="469">
      <c r="E469" s="7"/>
      <c r="F469" s="9"/>
    </row>
    <row r="470">
      <c r="E470" s="7"/>
      <c r="F470" s="9"/>
    </row>
    <row r="471">
      <c r="E471" s="7"/>
      <c r="F471" s="9"/>
    </row>
    <row r="472">
      <c r="E472" s="7"/>
      <c r="F472" s="9"/>
    </row>
    <row r="473">
      <c r="E473" s="7"/>
      <c r="F473" s="9"/>
    </row>
    <row r="474">
      <c r="E474" s="7"/>
      <c r="F474" s="9"/>
    </row>
    <row r="475">
      <c r="E475" s="7"/>
      <c r="F475" s="9"/>
    </row>
    <row r="476">
      <c r="E476" s="7"/>
      <c r="F476" s="9"/>
    </row>
    <row r="477">
      <c r="E477" s="7"/>
      <c r="F477" s="9"/>
    </row>
    <row r="478">
      <c r="E478" s="7"/>
      <c r="F478" s="9"/>
    </row>
    <row r="479">
      <c r="E479" s="7"/>
      <c r="F479" s="9"/>
    </row>
    <row r="480">
      <c r="E480" s="7"/>
      <c r="F480" s="9"/>
    </row>
    <row r="481">
      <c r="E481" s="7"/>
      <c r="F481" s="9"/>
    </row>
    <row r="482">
      <c r="E482" s="7"/>
      <c r="F482" s="9"/>
    </row>
    <row r="483">
      <c r="E483" s="7"/>
      <c r="F483" s="9"/>
    </row>
    <row r="484">
      <c r="E484" s="7"/>
      <c r="F484" s="9"/>
    </row>
    <row r="485">
      <c r="E485" s="7"/>
      <c r="F485" s="9"/>
    </row>
    <row r="486">
      <c r="E486" s="7"/>
      <c r="F486" s="9"/>
    </row>
    <row r="487">
      <c r="E487" s="7"/>
      <c r="F487" s="9"/>
    </row>
    <row r="488">
      <c r="E488" s="7"/>
      <c r="F488" s="9"/>
    </row>
    <row r="489">
      <c r="E489" s="7"/>
      <c r="F489" s="9"/>
    </row>
    <row r="490">
      <c r="E490" s="7"/>
      <c r="F490" s="9"/>
    </row>
    <row r="491">
      <c r="E491" s="7"/>
      <c r="F491" s="9"/>
    </row>
    <row r="492">
      <c r="E492" s="7"/>
      <c r="F492" s="9"/>
    </row>
    <row r="493">
      <c r="E493" s="7"/>
      <c r="F493" s="9"/>
    </row>
    <row r="494">
      <c r="E494" s="7"/>
      <c r="F494" s="9"/>
    </row>
    <row r="495">
      <c r="E495" s="7"/>
      <c r="F495" s="9"/>
    </row>
    <row r="496">
      <c r="E496" s="7"/>
      <c r="F496" s="9"/>
    </row>
    <row r="497">
      <c r="E497" s="7"/>
      <c r="F497" s="9"/>
    </row>
    <row r="498">
      <c r="E498" s="7"/>
      <c r="F498" s="9"/>
    </row>
    <row r="499">
      <c r="E499" s="7"/>
      <c r="F499" s="9"/>
    </row>
    <row r="500">
      <c r="E500" s="7"/>
      <c r="F500" s="9"/>
    </row>
    <row r="501">
      <c r="E501" s="7"/>
      <c r="F501" s="9"/>
    </row>
    <row r="502">
      <c r="E502" s="7"/>
      <c r="F502" s="9"/>
    </row>
    <row r="503">
      <c r="E503" s="7"/>
      <c r="F503" s="9"/>
    </row>
    <row r="504">
      <c r="E504" s="7"/>
      <c r="F504" s="9"/>
    </row>
    <row r="505">
      <c r="E505" s="7"/>
      <c r="F505" s="9"/>
    </row>
    <row r="506">
      <c r="E506" s="7"/>
      <c r="F506" s="9"/>
    </row>
    <row r="507">
      <c r="E507" s="7"/>
      <c r="F507" s="9"/>
    </row>
    <row r="508">
      <c r="E508" s="7"/>
      <c r="F508" s="9"/>
    </row>
    <row r="509">
      <c r="E509" s="7"/>
      <c r="F509" s="9"/>
    </row>
    <row r="510">
      <c r="E510" s="7"/>
      <c r="F510" s="9"/>
    </row>
    <row r="511">
      <c r="E511" s="7"/>
      <c r="F511" s="9"/>
    </row>
    <row r="512">
      <c r="E512" s="7"/>
      <c r="F512" s="9"/>
    </row>
    <row r="513">
      <c r="E513" s="7"/>
      <c r="F513" s="9"/>
    </row>
    <row r="514">
      <c r="E514" s="7"/>
      <c r="F514" s="9"/>
    </row>
    <row r="515">
      <c r="E515" s="7"/>
      <c r="F515" s="9"/>
    </row>
    <row r="516">
      <c r="E516" s="7"/>
      <c r="F516" s="9"/>
    </row>
    <row r="517">
      <c r="E517" s="7"/>
      <c r="F517" s="9"/>
    </row>
    <row r="518">
      <c r="E518" s="7"/>
      <c r="F518" s="9"/>
    </row>
    <row r="519">
      <c r="E519" s="7"/>
      <c r="F519" s="9"/>
    </row>
    <row r="520">
      <c r="E520" s="7"/>
      <c r="F520" s="9"/>
    </row>
    <row r="521">
      <c r="E521" s="7"/>
      <c r="F521" s="9"/>
    </row>
    <row r="522">
      <c r="E522" s="7"/>
      <c r="F522" s="9"/>
    </row>
    <row r="523">
      <c r="E523" s="7"/>
      <c r="F523" s="9"/>
    </row>
    <row r="524">
      <c r="E524" s="7"/>
      <c r="F524" s="9"/>
    </row>
    <row r="525">
      <c r="E525" s="7"/>
      <c r="F525" s="9"/>
    </row>
    <row r="526">
      <c r="E526" s="7"/>
      <c r="F526" s="9"/>
    </row>
    <row r="527">
      <c r="E527" s="7"/>
      <c r="F527" s="9"/>
    </row>
    <row r="528">
      <c r="E528" s="7"/>
      <c r="F528" s="9"/>
    </row>
    <row r="529">
      <c r="E529" s="7"/>
      <c r="F529" s="9"/>
    </row>
    <row r="530">
      <c r="E530" s="7"/>
      <c r="F530" s="9"/>
    </row>
    <row r="531">
      <c r="E531" s="7"/>
      <c r="F531" s="9"/>
    </row>
    <row r="532">
      <c r="E532" s="7"/>
      <c r="F532" s="9"/>
    </row>
    <row r="533">
      <c r="E533" s="7"/>
      <c r="F533" s="9"/>
    </row>
    <row r="534">
      <c r="E534" s="7"/>
      <c r="F534" s="9"/>
    </row>
    <row r="535">
      <c r="E535" s="7"/>
      <c r="F535" s="9"/>
    </row>
    <row r="536">
      <c r="E536" s="7"/>
      <c r="F536" s="9"/>
    </row>
    <row r="537">
      <c r="E537" s="7"/>
      <c r="F537" s="9"/>
    </row>
    <row r="538">
      <c r="E538" s="7"/>
      <c r="F538" s="9"/>
    </row>
    <row r="539">
      <c r="E539" s="7"/>
      <c r="F539" s="9"/>
    </row>
    <row r="540">
      <c r="E540" s="7"/>
      <c r="F540" s="9"/>
    </row>
    <row r="541">
      <c r="E541" s="7"/>
      <c r="F541" s="9"/>
    </row>
    <row r="542">
      <c r="E542" s="7"/>
      <c r="F542" s="9"/>
    </row>
    <row r="543">
      <c r="E543" s="7"/>
      <c r="F543" s="9"/>
    </row>
    <row r="544">
      <c r="E544" s="7"/>
      <c r="F544" s="9"/>
    </row>
    <row r="545">
      <c r="E545" s="7"/>
      <c r="F545" s="9"/>
    </row>
    <row r="546">
      <c r="E546" s="7"/>
      <c r="F546" s="9"/>
    </row>
    <row r="547">
      <c r="E547" s="7"/>
      <c r="F547" s="9"/>
    </row>
    <row r="548">
      <c r="E548" s="7"/>
      <c r="F548" s="9"/>
    </row>
    <row r="549">
      <c r="E549" s="7"/>
      <c r="F549" s="9"/>
    </row>
    <row r="550">
      <c r="E550" s="7"/>
      <c r="F550" s="9"/>
    </row>
    <row r="551">
      <c r="E551" s="7"/>
      <c r="F551" s="9"/>
    </row>
    <row r="552">
      <c r="E552" s="7"/>
      <c r="F552" s="9"/>
    </row>
    <row r="553">
      <c r="E553" s="7"/>
      <c r="F553" s="9"/>
    </row>
    <row r="554">
      <c r="E554" s="7"/>
      <c r="F554" s="9"/>
    </row>
    <row r="555">
      <c r="E555" s="7"/>
      <c r="F555" s="9"/>
    </row>
    <row r="556">
      <c r="E556" s="7"/>
      <c r="F556" s="9"/>
    </row>
    <row r="557">
      <c r="E557" s="7"/>
      <c r="F557" s="9"/>
    </row>
    <row r="558">
      <c r="E558" s="7"/>
      <c r="F558" s="9"/>
    </row>
    <row r="559">
      <c r="E559" s="7"/>
      <c r="F559" s="9"/>
    </row>
    <row r="560">
      <c r="E560" s="7"/>
      <c r="F560" s="9"/>
    </row>
    <row r="561">
      <c r="E561" s="7"/>
      <c r="F561" s="9"/>
    </row>
    <row r="562">
      <c r="E562" s="7"/>
      <c r="F562" s="9"/>
    </row>
    <row r="563">
      <c r="E563" s="7"/>
      <c r="F563" s="9"/>
    </row>
    <row r="564">
      <c r="E564" s="7"/>
      <c r="F564" s="9"/>
    </row>
    <row r="565">
      <c r="E565" s="7"/>
      <c r="F565" s="9"/>
    </row>
    <row r="566">
      <c r="E566" s="7"/>
      <c r="F566" s="9"/>
    </row>
    <row r="567">
      <c r="E567" s="7"/>
      <c r="F567" s="9"/>
    </row>
    <row r="568">
      <c r="E568" s="7"/>
      <c r="F568" s="9"/>
    </row>
    <row r="569">
      <c r="E569" s="7"/>
      <c r="F569" s="9"/>
    </row>
    <row r="570">
      <c r="E570" s="7"/>
      <c r="F570" s="9"/>
    </row>
    <row r="571">
      <c r="E571" s="7"/>
      <c r="F571" s="9"/>
    </row>
    <row r="572">
      <c r="E572" s="7"/>
      <c r="F572" s="9"/>
    </row>
    <row r="573">
      <c r="E573" s="7"/>
      <c r="F573" s="9"/>
    </row>
    <row r="574">
      <c r="E574" s="7"/>
      <c r="F574" s="9"/>
    </row>
    <row r="575">
      <c r="E575" s="7"/>
      <c r="F575" s="9"/>
    </row>
    <row r="576">
      <c r="E576" s="7"/>
      <c r="F576" s="9"/>
    </row>
    <row r="577">
      <c r="E577" s="7"/>
      <c r="F577" s="9"/>
    </row>
    <row r="578">
      <c r="E578" s="7"/>
      <c r="F578" s="9"/>
    </row>
    <row r="579">
      <c r="E579" s="7"/>
      <c r="F579" s="9"/>
    </row>
    <row r="580">
      <c r="E580" s="7"/>
      <c r="F580" s="9"/>
    </row>
    <row r="581">
      <c r="E581" s="7"/>
      <c r="F581" s="9"/>
    </row>
    <row r="582">
      <c r="E582" s="7"/>
      <c r="F582" s="9"/>
    </row>
    <row r="583">
      <c r="E583" s="7"/>
      <c r="F583" s="9"/>
    </row>
    <row r="584">
      <c r="E584" s="7"/>
      <c r="F584" s="9"/>
    </row>
    <row r="585">
      <c r="E585" s="7"/>
      <c r="F585" s="9"/>
    </row>
    <row r="586">
      <c r="E586" s="7"/>
      <c r="F586" s="9"/>
    </row>
    <row r="587">
      <c r="E587" s="7"/>
      <c r="F587" s="9"/>
    </row>
    <row r="588">
      <c r="E588" s="7"/>
      <c r="F588" s="9"/>
    </row>
    <row r="589">
      <c r="E589" s="7"/>
      <c r="F589" s="9"/>
    </row>
    <row r="590">
      <c r="E590" s="7"/>
      <c r="F590" s="9"/>
    </row>
    <row r="591">
      <c r="E591" s="7"/>
      <c r="F591" s="9"/>
    </row>
    <row r="592">
      <c r="E592" s="7"/>
      <c r="F592" s="9"/>
    </row>
    <row r="593">
      <c r="E593" s="7"/>
      <c r="F593" s="9"/>
    </row>
    <row r="594">
      <c r="E594" s="7"/>
      <c r="F594" s="9"/>
    </row>
    <row r="595">
      <c r="E595" s="7"/>
      <c r="F595" s="9"/>
    </row>
    <row r="596">
      <c r="E596" s="7"/>
      <c r="F596" s="9"/>
    </row>
    <row r="597">
      <c r="E597" s="7"/>
      <c r="F597" s="9"/>
    </row>
    <row r="598">
      <c r="E598" s="7"/>
      <c r="F598" s="9"/>
    </row>
    <row r="599">
      <c r="E599" s="7"/>
      <c r="F599" s="9"/>
    </row>
    <row r="600">
      <c r="E600" s="7"/>
      <c r="F600" s="9"/>
    </row>
    <row r="601">
      <c r="E601" s="7"/>
      <c r="F601" s="9"/>
    </row>
    <row r="602">
      <c r="E602" s="7"/>
      <c r="F602" s="9"/>
    </row>
    <row r="603">
      <c r="E603" s="7"/>
      <c r="F603" s="9"/>
    </row>
    <row r="604">
      <c r="E604" s="7"/>
      <c r="F604" s="9"/>
    </row>
    <row r="605">
      <c r="E605" s="7"/>
      <c r="F605" s="9"/>
    </row>
    <row r="606">
      <c r="E606" s="7"/>
      <c r="F606" s="9"/>
    </row>
    <row r="607">
      <c r="E607" s="7"/>
      <c r="F607" s="9"/>
    </row>
    <row r="608">
      <c r="E608" s="7"/>
      <c r="F608" s="9"/>
    </row>
    <row r="609">
      <c r="E609" s="7"/>
      <c r="F609" s="9"/>
    </row>
    <row r="610">
      <c r="E610" s="7"/>
      <c r="F610" s="9"/>
    </row>
    <row r="611">
      <c r="E611" s="7"/>
      <c r="F611" s="9"/>
    </row>
    <row r="612">
      <c r="E612" s="7"/>
      <c r="F612" s="9"/>
    </row>
    <row r="613">
      <c r="E613" s="7"/>
      <c r="F613" s="9"/>
    </row>
    <row r="614">
      <c r="E614" s="7"/>
      <c r="F614" s="9"/>
    </row>
    <row r="615">
      <c r="E615" s="7"/>
      <c r="F615" s="9"/>
    </row>
    <row r="616">
      <c r="E616" s="7"/>
      <c r="F616" s="9"/>
    </row>
    <row r="617">
      <c r="E617" s="7"/>
      <c r="F617" s="9"/>
    </row>
    <row r="618">
      <c r="E618" s="7"/>
      <c r="F618" s="9"/>
    </row>
    <row r="619">
      <c r="E619" s="7"/>
      <c r="F619" s="9"/>
    </row>
    <row r="620">
      <c r="E620" s="7"/>
      <c r="F620" s="9"/>
    </row>
    <row r="621">
      <c r="E621" s="7"/>
      <c r="F621" s="9"/>
    </row>
    <row r="622">
      <c r="E622" s="7"/>
      <c r="F622" s="9"/>
    </row>
    <row r="623">
      <c r="E623" s="7"/>
      <c r="F623" s="9"/>
    </row>
    <row r="624">
      <c r="E624" s="7"/>
      <c r="F624" s="9"/>
    </row>
    <row r="625">
      <c r="E625" s="7"/>
      <c r="F625" s="9"/>
    </row>
    <row r="626">
      <c r="E626" s="7"/>
      <c r="F626" s="9"/>
    </row>
    <row r="627">
      <c r="E627" s="7"/>
      <c r="F627" s="9"/>
    </row>
    <row r="628">
      <c r="E628" s="7"/>
      <c r="F628" s="9"/>
    </row>
    <row r="629">
      <c r="E629" s="7"/>
      <c r="F629" s="9"/>
    </row>
    <row r="630">
      <c r="E630" s="7"/>
      <c r="F630" s="9"/>
    </row>
    <row r="631">
      <c r="E631" s="7"/>
      <c r="F631" s="9"/>
    </row>
    <row r="632">
      <c r="E632" s="7"/>
      <c r="F632" s="9"/>
    </row>
    <row r="633">
      <c r="E633" s="7"/>
      <c r="F633" s="9"/>
    </row>
    <row r="634">
      <c r="E634" s="7"/>
      <c r="F634" s="9"/>
    </row>
    <row r="635">
      <c r="E635" s="7"/>
      <c r="F635" s="9"/>
    </row>
    <row r="636">
      <c r="E636" s="7"/>
      <c r="F636" s="9"/>
    </row>
    <row r="637">
      <c r="E637" s="7"/>
      <c r="F637" s="9"/>
    </row>
    <row r="638">
      <c r="E638" s="7"/>
      <c r="F638" s="9"/>
    </row>
    <row r="639">
      <c r="E639" s="7"/>
      <c r="F639" s="9"/>
    </row>
    <row r="640">
      <c r="E640" s="7"/>
      <c r="F640" s="9"/>
    </row>
    <row r="641">
      <c r="E641" s="7"/>
      <c r="F641" s="9"/>
    </row>
    <row r="642">
      <c r="E642" s="7"/>
      <c r="F642" s="9"/>
    </row>
    <row r="643">
      <c r="E643" s="7"/>
      <c r="F643" s="9"/>
    </row>
    <row r="644">
      <c r="E644" s="7"/>
      <c r="F644" s="9"/>
    </row>
    <row r="645">
      <c r="E645" s="7"/>
      <c r="F645" s="9"/>
    </row>
    <row r="646">
      <c r="E646" s="7"/>
      <c r="F646" s="9"/>
    </row>
    <row r="647">
      <c r="E647" s="7"/>
      <c r="F647" s="9"/>
    </row>
    <row r="648">
      <c r="E648" s="7"/>
      <c r="F648" s="9"/>
    </row>
    <row r="649">
      <c r="E649" s="7"/>
      <c r="F649" s="9"/>
    </row>
    <row r="650">
      <c r="E650" s="7"/>
      <c r="F650" s="9"/>
    </row>
    <row r="651">
      <c r="E651" s="7"/>
      <c r="F651" s="9"/>
    </row>
    <row r="652">
      <c r="E652" s="7"/>
      <c r="F652" s="9"/>
    </row>
    <row r="653">
      <c r="E653" s="7"/>
      <c r="F653" s="9"/>
    </row>
    <row r="654">
      <c r="E654" s="7"/>
      <c r="F654" s="9"/>
    </row>
    <row r="655">
      <c r="E655" s="7"/>
      <c r="F655" s="9"/>
    </row>
    <row r="656">
      <c r="E656" s="7"/>
      <c r="F656" s="9"/>
    </row>
    <row r="657">
      <c r="E657" s="7"/>
      <c r="F657" s="9"/>
    </row>
    <row r="658">
      <c r="E658" s="7"/>
      <c r="F658" s="9"/>
    </row>
    <row r="659">
      <c r="E659" s="7"/>
      <c r="F659" s="9"/>
    </row>
    <row r="660">
      <c r="E660" s="7"/>
      <c r="F660" s="9"/>
    </row>
    <row r="661">
      <c r="E661" s="7"/>
      <c r="F661" s="9"/>
    </row>
    <row r="662">
      <c r="E662" s="7"/>
      <c r="F662" s="9"/>
    </row>
    <row r="663">
      <c r="E663" s="7"/>
      <c r="F663" s="9"/>
    </row>
    <row r="664">
      <c r="E664" s="7"/>
      <c r="F664" s="9"/>
    </row>
    <row r="665">
      <c r="E665" s="7"/>
      <c r="F665" s="9"/>
    </row>
    <row r="666">
      <c r="E666" s="7"/>
      <c r="F666" s="9"/>
    </row>
    <row r="667">
      <c r="E667" s="7"/>
      <c r="F667" s="9"/>
    </row>
    <row r="668">
      <c r="E668" s="7"/>
      <c r="F668" s="9"/>
    </row>
    <row r="669">
      <c r="E669" s="7"/>
      <c r="F669" s="9"/>
    </row>
    <row r="670">
      <c r="E670" s="7"/>
      <c r="F670" s="9"/>
    </row>
    <row r="671">
      <c r="E671" s="7"/>
      <c r="F671" s="9"/>
    </row>
    <row r="672">
      <c r="E672" s="7"/>
      <c r="F672" s="9"/>
    </row>
    <row r="673">
      <c r="E673" s="7"/>
      <c r="F673" s="9"/>
    </row>
    <row r="674">
      <c r="E674" s="7"/>
      <c r="F674" s="9"/>
    </row>
    <row r="675">
      <c r="E675" s="7"/>
      <c r="F675" s="9"/>
    </row>
    <row r="676">
      <c r="E676" s="7"/>
      <c r="F676" s="9"/>
    </row>
    <row r="677">
      <c r="E677" s="7"/>
      <c r="F677" s="9"/>
    </row>
    <row r="678">
      <c r="E678" s="7"/>
      <c r="F678" s="9"/>
    </row>
    <row r="679">
      <c r="E679" s="7"/>
      <c r="F679" s="9"/>
    </row>
    <row r="680">
      <c r="E680" s="7"/>
      <c r="F680" s="9"/>
    </row>
    <row r="681">
      <c r="E681" s="7"/>
      <c r="F681" s="9"/>
    </row>
    <row r="682">
      <c r="E682" s="7"/>
      <c r="F682" s="9"/>
    </row>
    <row r="683">
      <c r="E683" s="7"/>
      <c r="F683" s="9"/>
    </row>
    <row r="684">
      <c r="E684" s="7"/>
      <c r="F684" s="9"/>
    </row>
    <row r="685">
      <c r="E685" s="7"/>
      <c r="F685" s="9"/>
    </row>
    <row r="686">
      <c r="E686" s="7"/>
      <c r="F686" s="9"/>
    </row>
    <row r="687">
      <c r="E687" s="7"/>
      <c r="F687" s="9"/>
    </row>
    <row r="688">
      <c r="E688" s="7"/>
      <c r="F688" s="9"/>
    </row>
    <row r="689">
      <c r="E689" s="7"/>
      <c r="F689" s="9"/>
    </row>
    <row r="690">
      <c r="E690" s="7"/>
      <c r="F690" s="9"/>
    </row>
    <row r="691">
      <c r="E691" s="7"/>
      <c r="F691" s="9"/>
    </row>
    <row r="692">
      <c r="E692" s="7"/>
      <c r="F692" s="9"/>
    </row>
    <row r="693">
      <c r="E693" s="7"/>
      <c r="F693" s="9"/>
    </row>
    <row r="694">
      <c r="E694" s="7"/>
      <c r="F694" s="9"/>
    </row>
    <row r="695">
      <c r="E695" s="7"/>
      <c r="F695" s="9"/>
    </row>
    <row r="696">
      <c r="E696" s="7"/>
      <c r="F696" s="9"/>
    </row>
    <row r="697">
      <c r="E697" s="7"/>
      <c r="F697" s="9"/>
    </row>
    <row r="698">
      <c r="E698" s="7"/>
      <c r="F698" s="9"/>
    </row>
    <row r="699">
      <c r="E699" s="7"/>
      <c r="F699" s="9"/>
    </row>
    <row r="700">
      <c r="E700" s="7"/>
      <c r="F700" s="9"/>
    </row>
    <row r="701">
      <c r="E701" s="7"/>
      <c r="F701" s="9"/>
    </row>
    <row r="702">
      <c r="E702" s="7"/>
      <c r="F702" s="9"/>
    </row>
    <row r="703">
      <c r="E703" s="7"/>
      <c r="F703" s="9"/>
    </row>
    <row r="704">
      <c r="E704" s="7"/>
      <c r="F704" s="9"/>
    </row>
    <row r="705">
      <c r="E705" s="7"/>
      <c r="F705" s="9"/>
    </row>
    <row r="706">
      <c r="E706" s="7"/>
      <c r="F706" s="9"/>
    </row>
    <row r="707">
      <c r="E707" s="7"/>
      <c r="F707" s="9"/>
    </row>
    <row r="708">
      <c r="E708" s="7"/>
      <c r="F708" s="9"/>
    </row>
    <row r="709">
      <c r="E709" s="7"/>
      <c r="F709" s="9"/>
    </row>
    <row r="710">
      <c r="E710" s="7"/>
      <c r="F710" s="9"/>
    </row>
    <row r="711">
      <c r="E711" s="7"/>
      <c r="F711" s="9"/>
    </row>
    <row r="712">
      <c r="E712" s="7"/>
      <c r="F712" s="9"/>
    </row>
    <row r="713">
      <c r="E713" s="7"/>
      <c r="F713" s="9"/>
    </row>
    <row r="714">
      <c r="E714" s="7"/>
      <c r="F714" s="9"/>
    </row>
    <row r="715">
      <c r="E715" s="7"/>
      <c r="F715" s="9"/>
    </row>
    <row r="716">
      <c r="E716" s="7"/>
      <c r="F716" s="9"/>
    </row>
    <row r="717">
      <c r="E717" s="7"/>
      <c r="F717" s="9"/>
    </row>
    <row r="718">
      <c r="E718" s="7"/>
      <c r="F718" s="9"/>
    </row>
    <row r="719">
      <c r="E719" s="7"/>
      <c r="F719" s="9"/>
    </row>
    <row r="720">
      <c r="E720" s="7"/>
      <c r="F720" s="9"/>
    </row>
    <row r="721">
      <c r="E721" s="7"/>
      <c r="F721" s="9"/>
    </row>
    <row r="722">
      <c r="E722" s="7"/>
      <c r="F722" s="9"/>
    </row>
    <row r="723">
      <c r="E723" s="7"/>
      <c r="F723" s="9"/>
    </row>
    <row r="724">
      <c r="E724" s="7"/>
      <c r="F724" s="9"/>
    </row>
    <row r="725">
      <c r="E725" s="7"/>
      <c r="F725" s="9"/>
    </row>
    <row r="726">
      <c r="E726" s="7"/>
      <c r="F726" s="9"/>
    </row>
    <row r="727">
      <c r="E727" s="7"/>
      <c r="F727" s="9"/>
    </row>
    <row r="728">
      <c r="E728" s="7"/>
      <c r="F728" s="9"/>
    </row>
    <row r="729">
      <c r="E729" s="7"/>
      <c r="F729" s="9"/>
    </row>
    <row r="730">
      <c r="E730" s="7"/>
      <c r="F730" s="9"/>
    </row>
    <row r="731">
      <c r="E731" s="7"/>
      <c r="F731" s="9"/>
    </row>
    <row r="732">
      <c r="E732" s="7"/>
      <c r="F732" s="9"/>
    </row>
    <row r="733">
      <c r="E733" s="7"/>
      <c r="F733" s="9"/>
    </row>
    <row r="734">
      <c r="E734" s="7"/>
      <c r="F734" s="9"/>
    </row>
    <row r="735">
      <c r="E735" s="7"/>
      <c r="F735" s="9"/>
    </row>
    <row r="736">
      <c r="E736" s="7"/>
      <c r="F736" s="9"/>
    </row>
    <row r="737">
      <c r="E737" s="7"/>
      <c r="F737" s="9"/>
    </row>
    <row r="738">
      <c r="E738" s="7"/>
      <c r="F738" s="9"/>
    </row>
    <row r="739">
      <c r="E739" s="7"/>
      <c r="F739" s="9"/>
    </row>
    <row r="740">
      <c r="E740" s="7"/>
      <c r="F740" s="9"/>
    </row>
    <row r="741">
      <c r="E741" s="7"/>
      <c r="F741" s="9"/>
    </row>
    <row r="742">
      <c r="E742" s="7"/>
      <c r="F742" s="9"/>
    </row>
    <row r="743">
      <c r="E743" s="7"/>
      <c r="F743" s="9"/>
    </row>
    <row r="744">
      <c r="E744" s="7"/>
      <c r="F744" s="9"/>
    </row>
    <row r="745">
      <c r="E745" s="7"/>
      <c r="F745" s="9"/>
    </row>
    <row r="746">
      <c r="E746" s="7"/>
      <c r="F746" s="9"/>
    </row>
    <row r="747">
      <c r="E747" s="7"/>
      <c r="F747" s="9"/>
    </row>
    <row r="748">
      <c r="E748" s="7"/>
      <c r="F748" s="9"/>
    </row>
    <row r="749">
      <c r="E749" s="7"/>
      <c r="F749" s="9"/>
    </row>
    <row r="750">
      <c r="E750" s="7"/>
      <c r="F750" s="9"/>
    </row>
    <row r="751">
      <c r="E751" s="7"/>
      <c r="F751" s="9"/>
    </row>
    <row r="752">
      <c r="E752" s="7"/>
      <c r="F752" s="9"/>
    </row>
    <row r="753">
      <c r="E753" s="7"/>
      <c r="F753" s="9"/>
    </row>
    <row r="754">
      <c r="E754" s="7"/>
      <c r="F754" s="9"/>
    </row>
    <row r="755">
      <c r="E755" s="7"/>
      <c r="F755" s="9"/>
    </row>
    <row r="756">
      <c r="E756" s="7"/>
      <c r="F756" s="9"/>
    </row>
    <row r="757">
      <c r="E757" s="7"/>
      <c r="F757" s="9"/>
    </row>
    <row r="758">
      <c r="E758" s="7"/>
      <c r="F758" s="9"/>
    </row>
    <row r="759">
      <c r="E759" s="7"/>
      <c r="F759" s="9"/>
    </row>
    <row r="760">
      <c r="E760" s="7"/>
      <c r="F760" s="9"/>
    </row>
    <row r="761">
      <c r="E761" s="7"/>
      <c r="F761" s="9"/>
    </row>
    <row r="762">
      <c r="E762" s="7"/>
      <c r="F762" s="9"/>
    </row>
    <row r="763">
      <c r="E763" s="7"/>
      <c r="F763" s="9"/>
    </row>
    <row r="764">
      <c r="E764" s="7"/>
      <c r="F764" s="9"/>
    </row>
    <row r="765">
      <c r="E765" s="7"/>
      <c r="F765" s="9"/>
    </row>
    <row r="766">
      <c r="E766" s="7"/>
      <c r="F766" s="9"/>
    </row>
    <row r="767">
      <c r="E767" s="7"/>
      <c r="F767" s="9"/>
    </row>
    <row r="768">
      <c r="E768" s="7"/>
      <c r="F768" s="9"/>
    </row>
    <row r="769">
      <c r="E769" s="7"/>
      <c r="F769" s="9"/>
    </row>
    <row r="770">
      <c r="E770" s="7"/>
      <c r="F770" s="9"/>
    </row>
    <row r="771">
      <c r="E771" s="7"/>
      <c r="F771" s="9"/>
    </row>
    <row r="772">
      <c r="E772" s="7"/>
      <c r="F772" s="9"/>
    </row>
    <row r="773">
      <c r="E773" s="7"/>
      <c r="F773" s="9"/>
    </row>
    <row r="774">
      <c r="E774" s="7"/>
      <c r="F774" s="9"/>
    </row>
    <row r="775">
      <c r="E775" s="7"/>
      <c r="F775" s="9"/>
    </row>
    <row r="776">
      <c r="E776" s="7"/>
      <c r="F776" s="9"/>
    </row>
    <row r="777">
      <c r="E777" s="7"/>
      <c r="F777" s="9"/>
    </row>
    <row r="778">
      <c r="E778" s="7"/>
      <c r="F778" s="9"/>
    </row>
    <row r="779">
      <c r="E779" s="7"/>
      <c r="F779" s="9"/>
    </row>
    <row r="780">
      <c r="E780" s="7"/>
      <c r="F780" s="9"/>
    </row>
    <row r="781">
      <c r="E781" s="7"/>
      <c r="F781" s="9"/>
    </row>
    <row r="782">
      <c r="E782" s="7"/>
      <c r="F782" s="9"/>
    </row>
    <row r="783">
      <c r="E783" s="7"/>
      <c r="F783" s="9"/>
    </row>
    <row r="784">
      <c r="E784" s="7"/>
      <c r="F784" s="9"/>
    </row>
    <row r="785">
      <c r="E785" s="7"/>
      <c r="F785" s="9"/>
    </row>
    <row r="786">
      <c r="E786" s="7"/>
      <c r="F786" s="9"/>
    </row>
    <row r="787">
      <c r="E787" s="7"/>
      <c r="F787" s="9"/>
    </row>
    <row r="788">
      <c r="E788" s="7"/>
      <c r="F788" s="9"/>
    </row>
    <row r="789">
      <c r="E789" s="7"/>
      <c r="F789" s="9"/>
    </row>
    <row r="790">
      <c r="E790" s="7"/>
      <c r="F790" s="9"/>
    </row>
    <row r="791">
      <c r="E791" s="7"/>
      <c r="F791" s="9"/>
    </row>
    <row r="792">
      <c r="E792" s="7"/>
      <c r="F792" s="9"/>
    </row>
    <row r="793">
      <c r="E793" s="7"/>
      <c r="F793" s="9"/>
    </row>
    <row r="794">
      <c r="E794" s="7"/>
      <c r="F794" s="9"/>
    </row>
    <row r="795">
      <c r="E795" s="7"/>
      <c r="F795" s="9"/>
    </row>
    <row r="796">
      <c r="E796" s="7"/>
      <c r="F796" s="9"/>
    </row>
    <row r="797">
      <c r="E797" s="7"/>
      <c r="F797" s="9"/>
    </row>
    <row r="798">
      <c r="E798" s="7"/>
      <c r="F798" s="9"/>
    </row>
    <row r="799">
      <c r="E799" s="7"/>
      <c r="F799" s="9"/>
    </row>
    <row r="800">
      <c r="E800" s="7"/>
      <c r="F800" s="9"/>
    </row>
    <row r="801">
      <c r="E801" s="7"/>
      <c r="F801" s="9"/>
    </row>
    <row r="802">
      <c r="E802" s="7"/>
      <c r="F802" s="9"/>
    </row>
    <row r="803">
      <c r="E803" s="7"/>
      <c r="F803" s="9"/>
    </row>
    <row r="804">
      <c r="E804" s="7"/>
      <c r="F804" s="9"/>
    </row>
    <row r="805">
      <c r="E805" s="7"/>
      <c r="F805" s="9"/>
    </row>
    <row r="806">
      <c r="E806" s="7"/>
      <c r="F806" s="9"/>
    </row>
    <row r="807">
      <c r="E807" s="7"/>
      <c r="F807" s="9"/>
    </row>
    <row r="808">
      <c r="E808" s="7"/>
      <c r="F808" s="9"/>
    </row>
    <row r="809">
      <c r="E809" s="7"/>
      <c r="F809" s="9"/>
    </row>
    <row r="810">
      <c r="E810" s="7"/>
      <c r="F810" s="9"/>
    </row>
    <row r="811">
      <c r="E811" s="7"/>
      <c r="F811" s="9"/>
    </row>
    <row r="812">
      <c r="E812" s="7"/>
      <c r="F812" s="9"/>
    </row>
    <row r="813">
      <c r="E813" s="7"/>
      <c r="F813" s="9"/>
    </row>
    <row r="814">
      <c r="E814" s="7"/>
      <c r="F814" s="9"/>
    </row>
    <row r="815">
      <c r="E815" s="7"/>
      <c r="F815" s="9"/>
    </row>
    <row r="816">
      <c r="E816" s="7"/>
      <c r="F816" s="9"/>
    </row>
    <row r="817">
      <c r="E817" s="7"/>
      <c r="F817" s="9"/>
    </row>
    <row r="818">
      <c r="E818" s="7"/>
      <c r="F818" s="9"/>
    </row>
    <row r="819">
      <c r="E819" s="7"/>
      <c r="F819" s="9"/>
    </row>
    <row r="820">
      <c r="E820" s="7"/>
      <c r="F820" s="9"/>
    </row>
    <row r="821">
      <c r="E821" s="7"/>
      <c r="F821" s="9"/>
    </row>
    <row r="822">
      <c r="E822" s="7"/>
      <c r="F822" s="9"/>
    </row>
    <row r="823">
      <c r="E823" s="7"/>
      <c r="F823" s="9"/>
    </row>
    <row r="824">
      <c r="E824" s="7"/>
      <c r="F824" s="9"/>
    </row>
    <row r="825">
      <c r="E825" s="7"/>
      <c r="F825" s="9"/>
    </row>
    <row r="826">
      <c r="E826" s="7"/>
      <c r="F826" s="9"/>
    </row>
    <row r="827">
      <c r="E827" s="7"/>
      <c r="F827" s="9"/>
    </row>
    <row r="828">
      <c r="E828" s="7"/>
      <c r="F828" s="9"/>
    </row>
    <row r="829">
      <c r="E829" s="7"/>
      <c r="F829" s="9"/>
    </row>
    <row r="830">
      <c r="E830" s="7"/>
      <c r="F830" s="9"/>
    </row>
    <row r="831">
      <c r="E831" s="7"/>
      <c r="F831" s="9"/>
    </row>
    <row r="832">
      <c r="E832" s="7"/>
      <c r="F832" s="9"/>
    </row>
    <row r="833">
      <c r="E833" s="7"/>
      <c r="F833" s="9"/>
    </row>
    <row r="834">
      <c r="E834" s="7"/>
      <c r="F834" s="9"/>
    </row>
    <row r="835">
      <c r="E835" s="7"/>
      <c r="F835" s="9"/>
    </row>
    <row r="836">
      <c r="E836" s="7"/>
      <c r="F836" s="9"/>
    </row>
    <row r="837">
      <c r="E837" s="7"/>
      <c r="F837" s="9"/>
    </row>
    <row r="838">
      <c r="E838" s="7"/>
      <c r="F838" s="9"/>
    </row>
    <row r="839">
      <c r="E839" s="7"/>
      <c r="F839" s="9"/>
    </row>
    <row r="840">
      <c r="E840" s="7"/>
      <c r="F840" s="9"/>
    </row>
    <row r="841">
      <c r="E841" s="7"/>
      <c r="F841" s="9"/>
    </row>
    <row r="842">
      <c r="E842" s="7"/>
      <c r="F842" s="9"/>
    </row>
    <row r="843">
      <c r="E843" s="7"/>
      <c r="F843" s="9"/>
    </row>
    <row r="844">
      <c r="E844" s="7"/>
      <c r="F844" s="9"/>
    </row>
    <row r="845">
      <c r="E845" s="7"/>
      <c r="F845" s="9"/>
    </row>
    <row r="846">
      <c r="E846" s="7"/>
      <c r="F846" s="9"/>
    </row>
    <row r="847">
      <c r="E847" s="7"/>
      <c r="F847" s="9"/>
    </row>
    <row r="848">
      <c r="E848" s="7"/>
      <c r="F848" s="9"/>
    </row>
    <row r="849">
      <c r="E849" s="7"/>
      <c r="F849" s="9"/>
    </row>
    <row r="850">
      <c r="E850" s="7"/>
      <c r="F850" s="9"/>
    </row>
    <row r="851">
      <c r="E851" s="7"/>
      <c r="F851" s="9"/>
    </row>
    <row r="852">
      <c r="E852" s="7"/>
      <c r="F852" s="9"/>
    </row>
    <row r="853">
      <c r="E853" s="7"/>
      <c r="F853" s="9"/>
    </row>
    <row r="854">
      <c r="E854" s="7"/>
      <c r="F854" s="9"/>
    </row>
    <row r="855">
      <c r="E855" s="7"/>
      <c r="F855" s="9"/>
    </row>
    <row r="856">
      <c r="E856" s="7"/>
      <c r="F856" s="9"/>
    </row>
    <row r="857">
      <c r="E857" s="7"/>
      <c r="F857" s="9"/>
    </row>
    <row r="858">
      <c r="E858" s="7"/>
      <c r="F858" s="9"/>
    </row>
    <row r="859">
      <c r="E859" s="7"/>
      <c r="F859" s="9"/>
    </row>
    <row r="860">
      <c r="E860" s="7"/>
      <c r="F860" s="9"/>
    </row>
    <row r="861">
      <c r="E861" s="7"/>
      <c r="F861" s="9"/>
    </row>
    <row r="862">
      <c r="E862" s="7"/>
      <c r="F862" s="9"/>
    </row>
    <row r="863">
      <c r="E863" s="7"/>
      <c r="F863" s="9"/>
    </row>
    <row r="864">
      <c r="E864" s="7"/>
      <c r="F864" s="9"/>
    </row>
    <row r="865">
      <c r="E865" s="7"/>
      <c r="F865" s="9"/>
    </row>
    <row r="866">
      <c r="E866" s="7"/>
      <c r="F866" s="9"/>
    </row>
    <row r="867">
      <c r="E867" s="7"/>
      <c r="F867" s="9"/>
    </row>
    <row r="868">
      <c r="E868" s="7"/>
      <c r="F868" s="9"/>
    </row>
    <row r="869">
      <c r="E869" s="7"/>
      <c r="F869" s="9"/>
    </row>
    <row r="870">
      <c r="E870" s="7"/>
      <c r="F870" s="9"/>
    </row>
    <row r="871">
      <c r="E871" s="7"/>
      <c r="F871" s="9"/>
    </row>
    <row r="872">
      <c r="E872" s="7"/>
      <c r="F872" s="9"/>
    </row>
    <row r="873">
      <c r="E873" s="7"/>
      <c r="F873" s="9"/>
    </row>
    <row r="874">
      <c r="E874" s="7"/>
      <c r="F874" s="9"/>
    </row>
    <row r="875">
      <c r="E875" s="7"/>
      <c r="F875" s="9"/>
    </row>
    <row r="876">
      <c r="E876" s="7"/>
      <c r="F876" s="9"/>
    </row>
    <row r="877">
      <c r="E877" s="7"/>
      <c r="F877" s="9"/>
    </row>
    <row r="878">
      <c r="E878" s="7"/>
      <c r="F878" s="9"/>
    </row>
    <row r="879">
      <c r="E879" s="7"/>
      <c r="F879" s="9"/>
    </row>
    <row r="880">
      <c r="E880" s="7"/>
      <c r="F880" s="9"/>
    </row>
    <row r="881">
      <c r="E881" s="7"/>
      <c r="F881" s="9"/>
    </row>
    <row r="882">
      <c r="E882" s="7"/>
      <c r="F882" s="9"/>
    </row>
    <row r="883">
      <c r="E883" s="7"/>
      <c r="F883" s="9"/>
    </row>
    <row r="884">
      <c r="E884" s="7"/>
      <c r="F884" s="9"/>
    </row>
    <row r="885">
      <c r="E885" s="7"/>
      <c r="F885" s="9"/>
    </row>
    <row r="886">
      <c r="E886" s="7"/>
      <c r="F886" s="9"/>
    </row>
    <row r="887">
      <c r="E887" s="7"/>
      <c r="F887" s="9"/>
    </row>
    <row r="888">
      <c r="E888" s="7"/>
      <c r="F888" s="9"/>
    </row>
    <row r="889">
      <c r="E889" s="7"/>
      <c r="F889" s="9"/>
    </row>
    <row r="890">
      <c r="E890" s="7"/>
      <c r="F890" s="9"/>
    </row>
    <row r="891">
      <c r="E891" s="7"/>
      <c r="F891" s="9"/>
    </row>
    <row r="892">
      <c r="E892" s="7"/>
      <c r="F892" s="9"/>
    </row>
    <row r="893">
      <c r="E893" s="7"/>
      <c r="F893" s="9"/>
    </row>
    <row r="894">
      <c r="E894" s="7"/>
      <c r="F894" s="9"/>
    </row>
    <row r="895">
      <c r="E895" s="7"/>
      <c r="F895" s="9"/>
    </row>
    <row r="896">
      <c r="E896" s="7"/>
      <c r="F896" s="9"/>
    </row>
    <row r="897">
      <c r="E897" s="7"/>
      <c r="F897" s="9"/>
    </row>
    <row r="898">
      <c r="E898" s="7"/>
      <c r="F898" s="9"/>
    </row>
    <row r="899">
      <c r="E899" s="7"/>
      <c r="F899" s="9"/>
    </row>
    <row r="900">
      <c r="E900" s="7"/>
      <c r="F900" s="9"/>
    </row>
    <row r="901">
      <c r="E901" s="7"/>
      <c r="F901" s="9"/>
    </row>
    <row r="902">
      <c r="E902" s="7"/>
      <c r="F902" s="9"/>
    </row>
    <row r="903">
      <c r="E903" s="7"/>
      <c r="F903" s="9"/>
    </row>
    <row r="904">
      <c r="E904" s="7"/>
      <c r="F904" s="9"/>
    </row>
    <row r="905">
      <c r="E905" s="7"/>
      <c r="F905" s="9"/>
    </row>
    <row r="906">
      <c r="E906" s="7"/>
      <c r="F906" s="9"/>
    </row>
    <row r="907">
      <c r="E907" s="7"/>
      <c r="F907" s="9"/>
    </row>
    <row r="908">
      <c r="E908" s="7"/>
      <c r="F908" s="9"/>
    </row>
    <row r="909">
      <c r="E909" s="7"/>
      <c r="F909" s="9"/>
    </row>
    <row r="910">
      <c r="E910" s="7"/>
      <c r="F910" s="9"/>
    </row>
    <row r="911">
      <c r="E911" s="7"/>
      <c r="F911" s="9"/>
    </row>
    <row r="912">
      <c r="E912" s="7"/>
      <c r="F912" s="9"/>
    </row>
    <row r="913">
      <c r="E913" s="7"/>
      <c r="F913" s="9"/>
    </row>
    <row r="914">
      <c r="E914" s="7"/>
      <c r="F914" s="9"/>
    </row>
    <row r="915">
      <c r="E915" s="7"/>
      <c r="F915" s="9"/>
    </row>
    <row r="916">
      <c r="E916" s="7"/>
      <c r="F916" s="9"/>
    </row>
    <row r="917">
      <c r="E917" s="7"/>
      <c r="F917" s="9"/>
    </row>
    <row r="918">
      <c r="E918" s="7"/>
      <c r="F918" s="9"/>
    </row>
    <row r="919">
      <c r="E919" s="7"/>
      <c r="F919" s="9"/>
    </row>
    <row r="920">
      <c r="E920" s="7"/>
      <c r="F920" s="9"/>
    </row>
    <row r="921">
      <c r="E921" s="7"/>
      <c r="F921" s="9"/>
    </row>
    <row r="922">
      <c r="E922" s="7"/>
      <c r="F922" s="9"/>
    </row>
    <row r="923">
      <c r="E923" s="7"/>
      <c r="F923" s="9"/>
    </row>
    <row r="924">
      <c r="E924" s="7"/>
      <c r="F924" s="9"/>
    </row>
    <row r="925">
      <c r="E925" s="7"/>
      <c r="F925" s="9"/>
    </row>
    <row r="926">
      <c r="E926" s="7"/>
      <c r="F926" s="9"/>
    </row>
    <row r="927">
      <c r="E927" s="7"/>
      <c r="F927" s="9"/>
    </row>
    <row r="928">
      <c r="E928" s="7"/>
      <c r="F928" s="9"/>
    </row>
    <row r="929">
      <c r="E929" s="7"/>
      <c r="F929" s="9"/>
    </row>
    <row r="930">
      <c r="E930" s="7"/>
      <c r="F930" s="9"/>
    </row>
    <row r="931">
      <c r="E931" s="7"/>
      <c r="F931" s="9"/>
    </row>
    <row r="932">
      <c r="E932" s="7"/>
      <c r="F932" s="9"/>
    </row>
    <row r="933">
      <c r="E933" s="7"/>
      <c r="F933" s="9"/>
    </row>
    <row r="934">
      <c r="E934" s="7"/>
      <c r="F934" s="9"/>
    </row>
    <row r="935">
      <c r="E935" s="7"/>
      <c r="F935" s="9"/>
    </row>
    <row r="936">
      <c r="E936" s="7"/>
      <c r="F936" s="9"/>
    </row>
    <row r="937">
      <c r="E937" s="7"/>
      <c r="F937" s="9"/>
    </row>
    <row r="938">
      <c r="E938" s="7"/>
      <c r="F938" s="9"/>
    </row>
    <row r="939">
      <c r="E939" s="7"/>
      <c r="F939" s="9"/>
    </row>
    <row r="940">
      <c r="E940" s="7"/>
      <c r="F940" s="9"/>
    </row>
    <row r="941">
      <c r="E941" s="7"/>
      <c r="F941" s="9"/>
    </row>
    <row r="942">
      <c r="E942" s="7"/>
      <c r="F942" s="9"/>
    </row>
    <row r="943">
      <c r="E943" s="7"/>
      <c r="F943" s="9"/>
    </row>
    <row r="944">
      <c r="E944" s="7"/>
      <c r="F944" s="9"/>
    </row>
    <row r="945">
      <c r="E945" s="7"/>
      <c r="F945" s="9"/>
    </row>
    <row r="946">
      <c r="E946" s="7"/>
      <c r="F946" s="9"/>
    </row>
    <row r="947">
      <c r="E947" s="7"/>
      <c r="F947" s="9"/>
    </row>
    <row r="948">
      <c r="E948" s="7"/>
      <c r="F948" s="9"/>
    </row>
    <row r="949">
      <c r="E949" s="7"/>
      <c r="F949" s="9"/>
    </row>
    <row r="950">
      <c r="E950" s="7"/>
      <c r="F950" s="9"/>
    </row>
    <row r="951">
      <c r="E951" s="7"/>
      <c r="F951" s="9"/>
    </row>
    <row r="952">
      <c r="E952" s="7"/>
      <c r="F952" s="9"/>
    </row>
    <row r="953">
      <c r="E953" s="7"/>
      <c r="F953" s="9"/>
    </row>
    <row r="954">
      <c r="E954" s="7"/>
      <c r="F954" s="9"/>
    </row>
    <row r="955">
      <c r="E955" s="7"/>
      <c r="F955" s="9"/>
    </row>
    <row r="956">
      <c r="E956" s="7"/>
      <c r="F956" s="9"/>
    </row>
    <row r="957">
      <c r="E957" s="7"/>
      <c r="F957" s="9"/>
    </row>
    <row r="958">
      <c r="E958" s="7"/>
      <c r="F958" s="9"/>
    </row>
    <row r="959">
      <c r="E959" s="7"/>
      <c r="F959" s="9"/>
    </row>
    <row r="960">
      <c r="E960" s="7"/>
      <c r="F960" s="9"/>
    </row>
    <row r="961">
      <c r="E961" s="7"/>
      <c r="F961" s="9"/>
    </row>
    <row r="962">
      <c r="E962" s="7"/>
      <c r="F962" s="9"/>
    </row>
    <row r="963">
      <c r="E963" s="7"/>
      <c r="F963" s="9"/>
    </row>
    <row r="964">
      <c r="E964" s="7"/>
      <c r="F964" s="9"/>
    </row>
    <row r="965">
      <c r="E965" s="7"/>
      <c r="F965" s="9"/>
    </row>
    <row r="966">
      <c r="E966" s="7"/>
      <c r="F966" s="9"/>
    </row>
    <row r="967">
      <c r="E967" s="7"/>
      <c r="F967" s="9"/>
    </row>
    <row r="968">
      <c r="E968" s="7"/>
      <c r="F968" s="9"/>
    </row>
    <row r="969">
      <c r="E969" s="7"/>
      <c r="F969" s="9"/>
    </row>
    <row r="970">
      <c r="E970" s="7"/>
      <c r="F970" s="9"/>
    </row>
    <row r="971">
      <c r="E971" s="7"/>
      <c r="F971" s="9"/>
    </row>
    <row r="972">
      <c r="E972" s="7"/>
      <c r="F972" s="9"/>
    </row>
    <row r="973">
      <c r="E973" s="7"/>
      <c r="F973" s="9"/>
    </row>
    <row r="974">
      <c r="E974" s="7"/>
      <c r="F974" s="9"/>
    </row>
    <row r="975">
      <c r="E975" s="7"/>
      <c r="F975" s="9"/>
    </row>
    <row r="976">
      <c r="E976" s="7"/>
      <c r="F976" s="9"/>
    </row>
    <row r="977">
      <c r="E977" s="7"/>
      <c r="F977" s="9"/>
    </row>
    <row r="978">
      <c r="E978" s="7"/>
      <c r="F978" s="9"/>
    </row>
    <row r="979">
      <c r="E979" s="7"/>
      <c r="F979" s="9"/>
    </row>
    <row r="980">
      <c r="E980" s="7"/>
      <c r="F980" s="9"/>
    </row>
    <row r="981">
      <c r="E981" s="7"/>
      <c r="F981" s="9"/>
    </row>
    <row r="982">
      <c r="E982" s="7"/>
      <c r="F982" s="9"/>
    </row>
    <row r="983">
      <c r="E983" s="7"/>
      <c r="F983" s="9"/>
    </row>
    <row r="984">
      <c r="E984" s="7"/>
      <c r="F984" s="9"/>
    </row>
    <row r="985">
      <c r="E985" s="7"/>
      <c r="F985" s="9"/>
    </row>
    <row r="986">
      <c r="E986" s="7"/>
      <c r="F986" s="9"/>
    </row>
    <row r="987">
      <c r="E987" s="7"/>
      <c r="F987" s="9"/>
    </row>
    <row r="988">
      <c r="E988" s="7"/>
      <c r="F988" s="9"/>
    </row>
    <row r="989">
      <c r="E989" s="7"/>
      <c r="F989" s="9"/>
    </row>
    <row r="990">
      <c r="E990" s="7"/>
      <c r="F990" s="9"/>
    </row>
    <row r="991">
      <c r="E991" s="7"/>
      <c r="F991" s="9"/>
    </row>
    <row r="992">
      <c r="E992" s="7"/>
      <c r="F992" s="9"/>
    </row>
    <row r="993">
      <c r="E993" s="7"/>
      <c r="F993" s="9"/>
    </row>
    <row r="994">
      <c r="E994" s="7"/>
      <c r="F994" s="9"/>
    </row>
    <row r="995">
      <c r="E995" s="7"/>
      <c r="F995" s="9"/>
    </row>
    <row r="996">
      <c r="E996" s="7"/>
      <c r="F996" s="9"/>
    </row>
    <row r="997">
      <c r="E997" s="7"/>
      <c r="F997" s="9"/>
    </row>
    <row r="998">
      <c r="E998" s="7"/>
      <c r="F998" s="9"/>
    </row>
    <row r="999">
      <c r="E999" s="7"/>
      <c r="F999" s="9"/>
    </row>
    <row r="1000">
      <c r="E1000" s="7"/>
      <c r="F1000"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t="s">
        <v>2602</v>
      </c>
      <c r="C1" s="2" t="s">
        <v>50</v>
      </c>
      <c r="D1" s="2" t="s">
        <v>479</v>
      </c>
      <c r="E1" s="2" t="s">
        <v>1070</v>
      </c>
      <c r="F1" s="2" t="s">
        <v>492</v>
      </c>
      <c r="G1" s="2" t="s">
        <v>2172</v>
      </c>
      <c r="H1" s="2" t="s">
        <v>2406</v>
      </c>
      <c r="I1" s="2" t="s">
        <v>438</v>
      </c>
      <c r="J1" s="2" t="s">
        <v>373</v>
      </c>
      <c r="K1" s="2" t="s">
        <v>1425</v>
      </c>
      <c r="L1" s="2" t="s">
        <v>66</v>
      </c>
      <c r="M1" s="2" t="s">
        <v>43</v>
      </c>
      <c r="N1" s="2" t="s">
        <v>957</v>
      </c>
      <c r="O1" s="2" t="s">
        <v>913</v>
      </c>
      <c r="P1" s="2" t="s">
        <v>2049</v>
      </c>
      <c r="Q1" s="2" t="s">
        <v>818</v>
      </c>
      <c r="R1" s="2" t="s">
        <v>2333</v>
      </c>
      <c r="S1" s="2" t="s">
        <v>2227</v>
      </c>
      <c r="T1" s="2" t="s">
        <v>2185</v>
      </c>
      <c r="U1" s="2" t="s">
        <v>2887</v>
      </c>
    </row>
    <row r="2">
      <c r="B2" s="2">
        <v>0.0</v>
      </c>
      <c r="U2" s="2">
        <v>0.0</v>
      </c>
    </row>
    <row r="3">
      <c r="A3" s="10" t="s">
        <v>2888</v>
      </c>
      <c r="C3" s="2">
        <v>110926.0</v>
      </c>
      <c r="L3" s="2">
        <v>86790.0</v>
      </c>
      <c r="O3" s="2">
        <v>172648.0</v>
      </c>
      <c r="R3" s="2">
        <v>25937.0</v>
      </c>
      <c r="U3" s="2">
        <v>396301.0</v>
      </c>
    </row>
    <row r="4">
      <c r="A4" s="10" t="s">
        <v>2889</v>
      </c>
      <c r="J4" s="2">
        <v>83073.0</v>
      </c>
      <c r="U4" s="2">
        <v>83073.0</v>
      </c>
    </row>
    <row r="5">
      <c r="A5" s="10" t="s">
        <v>2890</v>
      </c>
      <c r="J5" s="2">
        <v>41107.0</v>
      </c>
      <c r="N5" s="2">
        <v>113590.0</v>
      </c>
      <c r="O5" s="2">
        <v>1265985.0</v>
      </c>
      <c r="R5" s="2">
        <v>115000.0</v>
      </c>
      <c r="S5" s="2">
        <v>57600.0</v>
      </c>
      <c r="U5" s="2">
        <v>1593282.0</v>
      </c>
    </row>
    <row r="6">
      <c r="A6" s="10" t="s">
        <v>2891</v>
      </c>
      <c r="H6" s="2">
        <v>16500.0</v>
      </c>
      <c r="N6" s="2">
        <v>94806.0</v>
      </c>
      <c r="O6" s="2">
        <v>1618569.0</v>
      </c>
      <c r="R6" s="2">
        <v>15000.0</v>
      </c>
      <c r="U6" s="2">
        <v>1744875.0</v>
      </c>
    </row>
    <row r="7">
      <c r="A7" s="10" t="s">
        <v>2892</v>
      </c>
      <c r="F7" s="2">
        <v>79200.0</v>
      </c>
      <c r="G7" s="2">
        <v>15085.0</v>
      </c>
      <c r="K7" s="2">
        <v>15469.0</v>
      </c>
      <c r="L7" s="2">
        <v>40322.0</v>
      </c>
      <c r="M7" s="2">
        <v>99794.0</v>
      </c>
      <c r="O7" s="2">
        <v>275165.0</v>
      </c>
      <c r="S7" s="2">
        <v>10080.0</v>
      </c>
      <c r="T7" s="2">
        <v>515530.0</v>
      </c>
      <c r="U7" s="2">
        <v>1050645.0</v>
      </c>
    </row>
    <row r="8">
      <c r="A8" s="10" t="s">
        <v>2893</v>
      </c>
      <c r="L8" s="2">
        <v>18236.0</v>
      </c>
      <c r="M8" s="2">
        <v>492873.0</v>
      </c>
      <c r="O8" s="2">
        <v>867173.0</v>
      </c>
      <c r="P8" s="2">
        <v>57876.0</v>
      </c>
      <c r="U8" s="2">
        <v>1436158.0</v>
      </c>
    </row>
    <row r="9">
      <c r="A9" s="10" t="s">
        <v>2894</v>
      </c>
      <c r="F9" s="2">
        <v>104969.0</v>
      </c>
      <c r="K9" s="2">
        <v>7051.0</v>
      </c>
      <c r="L9" s="2">
        <v>138455.0</v>
      </c>
      <c r="M9" s="2">
        <v>192022.0</v>
      </c>
      <c r="O9" s="2">
        <v>5700.0</v>
      </c>
      <c r="U9" s="2">
        <v>448197.0</v>
      </c>
    </row>
    <row r="10">
      <c r="A10" s="10" t="s">
        <v>2895</v>
      </c>
      <c r="F10" s="2">
        <v>14395.0</v>
      </c>
      <c r="L10" s="2">
        <v>15229.0</v>
      </c>
      <c r="M10" s="2">
        <v>336265.0</v>
      </c>
      <c r="Q10" s="2">
        <v>1041369.0</v>
      </c>
      <c r="U10" s="2">
        <v>1407258.0</v>
      </c>
    </row>
    <row r="11">
      <c r="A11" s="10" t="s">
        <v>2896</v>
      </c>
      <c r="M11" s="2">
        <v>150113.0</v>
      </c>
      <c r="O11" s="2">
        <v>49447.0</v>
      </c>
      <c r="U11" s="2">
        <v>199560.0</v>
      </c>
    </row>
    <row r="12">
      <c r="A12" s="10" t="s">
        <v>2897</v>
      </c>
      <c r="K12" s="2">
        <v>1177675.0</v>
      </c>
      <c r="M12" s="2">
        <v>433810.0</v>
      </c>
      <c r="O12" s="2">
        <v>56305.0</v>
      </c>
      <c r="U12" s="2">
        <v>1667790.0</v>
      </c>
    </row>
    <row r="13">
      <c r="A13" s="10" t="s">
        <v>2898</v>
      </c>
      <c r="M13" s="2">
        <v>503305.0</v>
      </c>
      <c r="O13" s="2">
        <v>16741.0</v>
      </c>
      <c r="U13" s="2">
        <v>520046.0</v>
      </c>
    </row>
    <row r="14">
      <c r="A14" s="10" t="s">
        <v>2899</v>
      </c>
      <c r="E14" s="2">
        <v>314328.0</v>
      </c>
      <c r="M14" s="2">
        <v>797162.0</v>
      </c>
      <c r="N14" s="2">
        <v>13644.0</v>
      </c>
      <c r="O14" s="2">
        <v>221520.0</v>
      </c>
      <c r="U14" s="2">
        <v>1346654.0</v>
      </c>
    </row>
    <row r="15">
      <c r="A15" s="10" t="s">
        <v>2900</v>
      </c>
      <c r="M15" s="2">
        <v>865661.0</v>
      </c>
      <c r="Q15" s="2">
        <v>757007.0</v>
      </c>
      <c r="U15" s="2">
        <v>1622668.0</v>
      </c>
    </row>
    <row r="16">
      <c r="A16" s="10" t="s">
        <v>2901</v>
      </c>
      <c r="J16" s="2">
        <v>234113.0</v>
      </c>
      <c r="M16" s="2">
        <v>552964.0</v>
      </c>
      <c r="U16" s="2">
        <v>787077.0</v>
      </c>
    </row>
    <row r="17">
      <c r="A17" s="10" t="s">
        <v>2902</v>
      </c>
      <c r="D17" s="2">
        <v>248517.0</v>
      </c>
      <c r="F17" s="2">
        <v>63499.0</v>
      </c>
      <c r="I17" s="2">
        <v>384335.0</v>
      </c>
      <c r="M17" s="2">
        <v>510695.0</v>
      </c>
      <c r="U17" s="2">
        <v>1207046.0</v>
      </c>
    </row>
    <row r="18">
      <c r="A18" s="10" t="s">
        <v>2903</v>
      </c>
      <c r="M18" s="2">
        <v>239989.0</v>
      </c>
      <c r="U18" s="2">
        <v>239989.0</v>
      </c>
    </row>
    <row r="19">
      <c r="A19" s="10" t="s">
        <v>2904</v>
      </c>
      <c r="J19" s="2">
        <v>450829.0</v>
      </c>
      <c r="M19" s="2">
        <v>334798.0</v>
      </c>
      <c r="U19" s="2">
        <v>785627.0</v>
      </c>
    </row>
    <row r="20">
      <c r="A20" s="10" t="s">
        <v>2905</v>
      </c>
      <c r="L20" s="2">
        <v>54560.0</v>
      </c>
      <c r="M20" s="2">
        <v>320081.0</v>
      </c>
      <c r="U20" s="2">
        <v>374641.0</v>
      </c>
    </row>
    <row r="21">
      <c r="A21" s="10" t="s">
        <v>2906</v>
      </c>
      <c r="L21" s="2">
        <v>74110.0</v>
      </c>
      <c r="M21" s="2">
        <v>235597.0</v>
      </c>
      <c r="U21" s="2">
        <v>309707.0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sheetData>
  <drawing r:id="rId2"/>
</worksheet>
</file>