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saephan/Documents/GitHub/guided1/pubpol608/"/>
    </mc:Choice>
  </mc:AlternateContent>
  <xr:revisionPtr revIDLastSave="0" documentId="8_{2EED86C7-C4BC-A14F-AA7E-72F1EEE02499}" xr6:coauthVersionLast="47" xr6:coauthVersionMax="47" xr10:uidLastSave="{00000000-0000-0000-0000-000000000000}"/>
  <bookViews>
    <workbookView xWindow="0" yWindow="0" windowWidth="28800" windowHeight="18000" xr2:uid="{B90B5AE4-5D5B-3845-B805-D7250262A1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1" l="1"/>
  <c r="F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O33" i="1"/>
  <c r="F33" i="1"/>
  <c r="F32" i="1"/>
  <c r="O31" i="1"/>
  <c r="F31" i="1"/>
  <c r="O30" i="1"/>
  <c r="F30" i="1"/>
  <c r="O29" i="1"/>
  <c r="F29" i="1"/>
  <c r="O28" i="1"/>
  <c r="F28" i="1"/>
  <c r="O27" i="1"/>
  <c r="F27" i="1"/>
  <c r="O26" i="1"/>
  <c r="F26" i="1"/>
  <c r="O25" i="1"/>
  <c r="F25" i="1"/>
  <c r="O24" i="1"/>
  <c r="F24" i="1"/>
  <c r="O23" i="1"/>
  <c r="F23" i="1"/>
  <c r="O22" i="1"/>
  <c r="F22" i="1"/>
  <c r="O21" i="1"/>
  <c r="F21" i="1"/>
  <c r="O20" i="1"/>
  <c r="F20" i="1"/>
  <c r="O19" i="1"/>
  <c r="F19" i="1"/>
  <c r="O18" i="1"/>
  <c r="F18" i="1"/>
  <c r="O17" i="1"/>
  <c r="F17" i="1"/>
  <c r="O16" i="1"/>
  <c r="F16" i="1"/>
  <c r="O15" i="1"/>
  <c r="F15" i="1"/>
  <c r="O14" i="1"/>
  <c r="F14" i="1"/>
  <c r="O13" i="1"/>
  <c r="F13" i="1"/>
  <c r="O12" i="1"/>
  <c r="F12" i="1"/>
  <c r="O11" i="1"/>
  <c r="F11" i="1"/>
  <c r="O10" i="1"/>
  <c r="F10" i="1"/>
  <c r="O9" i="1"/>
  <c r="F9" i="1"/>
  <c r="O8" i="1"/>
  <c r="F8" i="1"/>
  <c r="O7" i="1"/>
  <c r="F7" i="1"/>
  <c r="O6" i="1"/>
  <c r="F6" i="1"/>
  <c r="O5" i="1"/>
  <c r="F5" i="1"/>
  <c r="O4" i="1"/>
  <c r="F4" i="1"/>
  <c r="O3" i="1"/>
  <c r="F3" i="1"/>
  <c r="O2" i="1"/>
  <c r="F2" i="1"/>
  <c r="O32" i="1"/>
</calcChain>
</file>

<file path=xl/sharedStrings.xml><?xml version="1.0" encoding="utf-8"?>
<sst xmlns="http://schemas.openxmlformats.org/spreadsheetml/2006/main" count="107" uniqueCount="107">
  <si>
    <t xml:space="preserve">Census Tract </t>
  </si>
  <si>
    <t xml:space="preserve">Zip Code </t>
  </si>
  <si>
    <t xml:space="preserve">Asian </t>
  </si>
  <si>
    <t xml:space="preserve">White </t>
  </si>
  <si>
    <t xml:space="preserve">Black </t>
  </si>
  <si>
    <t xml:space="preserve">Native </t>
  </si>
  <si>
    <t xml:space="preserve">Islander </t>
  </si>
  <si>
    <t xml:space="preserve">Other </t>
  </si>
  <si>
    <t>Two+</t>
  </si>
  <si>
    <t xml:space="preserve">Hispanic </t>
  </si>
  <si>
    <t>Male</t>
  </si>
  <si>
    <t xml:space="preserve">City/County/Neighborhood </t>
  </si>
  <si>
    <t xml:space="preserve">Seatte </t>
  </si>
  <si>
    <t>King County</t>
  </si>
  <si>
    <t>Female</t>
  </si>
  <si>
    <t>Sex Total</t>
  </si>
  <si>
    <t xml:space="preserve">Race and Ethnicity Total </t>
  </si>
  <si>
    <t xml:space="preserve">Pioneer Square/International District </t>
  </si>
  <si>
    <t xml:space="preserve">Downtown Commercial Core </t>
  </si>
  <si>
    <t xml:space="preserve">Belltown </t>
  </si>
  <si>
    <t>First Hill</t>
  </si>
  <si>
    <t xml:space="preserve">Cascade/Eastlake </t>
  </si>
  <si>
    <t xml:space="preserve">Capital Hill </t>
  </si>
  <si>
    <t>82, 83, 85</t>
  </si>
  <si>
    <t xml:space="preserve">Central Area/Squire Park </t>
  </si>
  <si>
    <t xml:space="preserve">Duwamish/SODO </t>
  </si>
  <si>
    <t xml:space="preserve">North Beacon Hill/Jefferson Park </t>
  </si>
  <si>
    <t xml:space="preserve">Judkins Park </t>
  </si>
  <si>
    <t xml:space="preserve">Beacon Hill </t>
  </si>
  <si>
    <t xml:space="preserve">Columbia City </t>
  </si>
  <si>
    <t>South Beacon Hill/NewHolly</t>
  </si>
  <si>
    <t xml:space="preserve">Rainier Beach </t>
  </si>
  <si>
    <t xml:space="preserve">Seward Park </t>
  </si>
  <si>
    <t xml:space="preserve">Mt. Baker/North Rainier </t>
  </si>
  <si>
    <t xml:space="preserve">North Delridge </t>
  </si>
  <si>
    <t>Fauntleroy/Seaview</t>
  </si>
  <si>
    <t xml:space="preserve">West Seattle Junction/Genesee Hill </t>
  </si>
  <si>
    <t>97.02, 98, 105</t>
  </si>
  <si>
    <t>Aki/Admiral</t>
  </si>
  <si>
    <t>106, 116</t>
  </si>
  <si>
    <t xml:space="preserve">Arbor Heights </t>
  </si>
  <si>
    <t>120, 121</t>
  </si>
  <si>
    <t xml:space="preserve">Riverview </t>
  </si>
  <si>
    <t xml:space="preserve">High Point </t>
  </si>
  <si>
    <t xml:space="preserve">Highland Park </t>
  </si>
  <si>
    <t>113, 264, 265</t>
  </si>
  <si>
    <t xml:space="preserve">Georgetown </t>
  </si>
  <si>
    <t xml:space="preserve">South Park </t>
  </si>
  <si>
    <t xml:space="preserve">Queen Anne </t>
  </si>
  <si>
    <t xml:space="preserve">Interbay </t>
  </si>
  <si>
    <t xml:space="preserve">Cedar Park/Meadowbrook </t>
  </si>
  <si>
    <t>Olympic Hills/Victory Heights</t>
  </si>
  <si>
    <t xml:space="preserve">Haller Lake </t>
  </si>
  <si>
    <t>3,6</t>
  </si>
  <si>
    <t>Broadview/Bitter Lake</t>
  </si>
  <si>
    <t>1, 8, 9, 10</t>
  </si>
  <si>
    <t>2, 7, 11</t>
  </si>
  <si>
    <t xml:space="preserve">Northgate/Maple Leaf </t>
  </si>
  <si>
    <t>12, 19, 20</t>
  </si>
  <si>
    <t xml:space="preserve">Licton Springs </t>
  </si>
  <si>
    <t xml:space="preserve">13, 18 </t>
  </si>
  <si>
    <t xml:space="preserve">North Beach/Blue Ridge </t>
  </si>
  <si>
    <t xml:space="preserve">14, 15, 16 </t>
  </si>
  <si>
    <t xml:space="preserve">Greenwood/Phinney Ridge </t>
  </si>
  <si>
    <t xml:space="preserve">Green Lake </t>
  </si>
  <si>
    <t xml:space="preserve">27, 26, 45, 46 </t>
  </si>
  <si>
    <t xml:space="preserve">University District </t>
  </si>
  <si>
    <t>Ravenna/Bryant</t>
  </si>
  <si>
    <t xml:space="preserve">Laurelhurst/Sand Point </t>
  </si>
  <si>
    <t>40, 41</t>
  </si>
  <si>
    <t xml:space="preserve">Fremont </t>
  </si>
  <si>
    <t xml:space="preserve">Ballard </t>
  </si>
  <si>
    <t xml:space="preserve">Whittier Heights </t>
  </si>
  <si>
    <t>30, 33</t>
  </si>
  <si>
    <t xml:space="preserve">Sunset Hill/Loyal Heights </t>
  </si>
  <si>
    <t>31, 32</t>
  </si>
  <si>
    <t xml:space="preserve">Wedgwood/View Ridge </t>
  </si>
  <si>
    <t xml:space="preserve">21, 22, 24, 39 </t>
  </si>
  <si>
    <t xml:space="preserve">Magnolia </t>
  </si>
  <si>
    <t xml:space="preserve">56, 57 </t>
  </si>
  <si>
    <t>74, 75, 84</t>
  </si>
  <si>
    <t>4, 5</t>
  </si>
  <si>
    <t>42, 43</t>
  </si>
  <si>
    <t>48, 49</t>
  </si>
  <si>
    <t>53, 44</t>
  </si>
  <si>
    <t>59, 60, 68, 69, 70, 71</t>
  </si>
  <si>
    <t>66, 72, 73</t>
  </si>
  <si>
    <t>77, 79, 87, 88</t>
  </si>
  <si>
    <t>94, 100</t>
  </si>
  <si>
    <t>101, 103, 111</t>
  </si>
  <si>
    <t>96, 97</t>
  </si>
  <si>
    <t>118, 119, 260</t>
  </si>
  <si>
    <t>98125, 98133</t>
  </si>
  <si>
    <t>98103, 98115</t>
  </si>
  <si>
    <t>98103, 98107</t>
  </si>
  <si>
    <t>98109, 98102</t>
  </si>
  <si>
    <t>98102, 98112, 98122</t>
  </si>
  <si>
    <t>98122, 98144</t>
  </si>
  <si>
    <t>98144, 98118</t>
  </si>
  <si>
    <t>98108, 98118, 98144</t>
  </si>
  <si>
    <t>98106, 98126</t>
  </si>
  <si>
    <t>98106, 98108</t>
  </si>
  <si>
    <t> 98105</t>
  </si>
  <si>
    <t>98125 </t>
  </si>
  <si>
    <t>source: https://censusreporter.org/profiles/14000US53033009100-census-tract-91-king-wa/</t>
  </si>
  <si>
    <t>source: https://www.seattle.gov/Documents/Departments/OPCD/Demographics/DecennialCensus/2010%20Census%20CRA%20Tract%20Map.pdf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</si>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</sst>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2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ensusreporter.org/profiles/14000US53033009100-census-tract-91-king-w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91D-C2D8-4D49-9944-D685DEE1CA52}">
  <dimension ref="A1:O53"/>
  <sheetViews>
    <sheetView tabSelected="1" zoomScale="111" workbookViewId="0">
      <selection activeCell="C21" sqref="C21"/>
    </sheetView>
  </sheetViews>
  <sheetFormatPr baseColWidth="10" defaultRowHeight="16" x14ac:dyDescent="0.2"/>
  <cols>
    <col min="1" max="1" width="32.33203125" style="1" bestFit="1" customWidth="1"/>
    <col min="2" max="2" width="20" style="1" customWidth="1"/>
    <col min="3" max="3" width="17.33203125" style="1" bestFit="1" customWidth="1"/>
    <col min="4" max="5" width="10.83203125" style="1"/>
    <col min="6" max="6" width="10.83203125" style="2"/>
    <col min="7" max="14" width="10.83203125" style="1"/>
    <col min="15" max="15" width="21.6640625" style="2" bestFit="1" customWidth="1"/>
    <col min="16" max="16384" width="10.83203125" style="1"/>
  </cols>
  <sheetData>
    <row r="1" spans="1:15" x14ac:dyDescent="0.2">
      <c r="A1" s="1" t="s">
        <v>11</v>
      </c>
      <c r="B1" s="1" t="s">
        <v>0</v>
      </c>
      <c r="C1" s="1" t="s">
        <v>1</v>
      </c>
      <c r="D1" s="1" t="s">
        <v>10</v>
      </c>
      <c r="E1" s="1" t="s">
        <v>14</v>
      </c>
      <c r="F1" s="2" t="s">
        <v>15</v>
      </c>
      <c r="G1" s="1" t="s">
        <v>3</v>
      </c>
      <c r="H1" s="1" t="s">
        <v>4</v>
      </c>
      <c r="I1" s="1" t="s">
        <v>5</v>
      </c>
      <c r="J1" s="1" t="s">
        <v>2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16</v>
      </c>
    </row>
    <row r="2" spans="1:15" x14ac:dyDescent="0.2">
      <c r="A2" s="1" t="s">
        <v>12</v>
      </c>
      <c r="D2" s="1">
        <v>368109</v>
      </c>
      <c r="E2" s="1">
        <v>357945</v>
      </c>
      <c r="F2" s="2">
        <f>SUM(D2:E2)</f>
        <v>726054</v>
      </c>
      <c r="G2" s="1">
        <v>451369</v>
      </c>
      <c r="H2" s="1">
        <v>48304</v>
      </c>
      <c r="I2" s="1">
        <v>2805</v>
      </c>
      <c r="J2" s="1">
        <v>117496</v>
      </c>
      <c r="K2" s="1">
        <v>1661</v>
      </c>
      <c r="L2" s="1">
        <v>3046</v>
      </c>
      <c r="M2" s="1">
        <v>49057</v>
      </c>
      <c r="N2" s="1">
        <v>52316</v>
      </c>
      <c r="O2" s="2">
        <f>SUM(G2:N2)</f>
        <v>726054</v>
      </c>
    </row>
    <row r="3" spans="1:15" x14ac:dyDescent="0.2">
      <c r="A3" s="1" t="s">
        <v>13</v>
      </c>
      <c r="D3" s="1">
        <v>1132224</v>
      </c>
      <c r="E3" s="1">
        <v>1108652</v>
      </c>
      <c r="F3" s="2">
        <f>SUM(D3:E3)</f>
        <v>2240876</v>
      </c>
      <c r="G3" s="1">
        <v>1279007</v>
      </c>
      <c r="H3" s="1">
        <v>141602</v>
      </c>
      <c r="I3" s="1">
        <v>9529</v>
      </c>
      <c r="J3" s="1">
        <v>418174</v>
      </c>
      <c r="K3" s="1">
        <v>16029</v>
      </c>
      <c r="L3" s="1">
        <v>10159</v>
      </c>
      <c r="M3" s="1">
        <v>141969</v>
      </c>
      <c r="N3" s="1">
        <v>224407</v>
      </c>
      <c r="O3" s="2">
        <f>SUM(G3:N3)</f>
        <v>2240876</v>
      </c>
    </row>
    <row r="4" spans="1:15" s="2" customFormat="1" x14ac:dyDescent="0.2">
      <c r="A4" s="2" t="s">
        <v>50</v>
      </c>
      <c r="B4" s="2" t="s">
        <v>55</v>
      </c>
      <c r="C4" s="1" t="s">
        <v>103</v>
      </c>
      <c r="D4" s="2">
        <v>7579</v>
      </c>
      <c r="E4" s="2">
        <v>7217</v>
      </c>
      <c r="F4" s="2">
        <f>SUM(D4:E4)</f>
        <v>14796</v>
      </c>
      <c r="G4" s="2">
        <v>9925</v>
      </c>
      <c r="H4" s="2">
        <v>1019</v>
      </c>
      <c r="I4" s="2">
        <v>32</v>
      </c>
      <c r="J4" s="2">
        <v>2153</v>
      </c>
      <c r="K4" s="2">
        <v>8</v>
      </c>
      <c r="L4" s="2">
        <v>53</v>
      </c>
      <c r="M4" s="2">
        <v>874</v>
      </c>
      <c r="N4" s="2">
        <v>732</v>
      </c>
      <c r="O4" s="2">
        <f>SUM(G4:N4)</f>
        <v>14796</v>
      </c>
    </row>
    <row r="5" spans="1:15" s="2" customFormat="1" x14ac:dyDescent="0.2">
      <c r="A5" s="2" t="s">
        <v>51</v>
      </c>
      <c r="B5" s="2" t="s">
        <v>56</v>
      </c>
      <c r="C5" s="1">
        <v>98125</v>
      </c>
      <c r="D5" s="2">
        <v>8777</v>
      </c>
      <c r="E5" s="2">
        <v>8233</v>
      </c>
      <c r="F5" s="2">
        <f>SUM(D5:E5)</f>
        <v>17010</v>
      </c>
      <c r="G5" s="2">
        <v>10192</v>
      </c>
      <c r="H5" s="2">
        <v>1331</v>
      </c>
      <c r="I5" s="2">
        <v>77</v>
      </c>
      <c r="J5" s="2">
        <v>2831</v>
      </c>
      <c r="K5" s="2">
        <v>41</v>
      </c>
      <c r="L5" s="2">
        <v>17</v>
      </c>
      <c r="M5" s="2">
        <v>722</v>
      </c>
      <c r="N5" s="2">
        <v>1799</v>
      </c>
      <c r="O5" s="2">
        <f>SUM(G5:N5)</f>
        <v>17010</v>
      </c>
    </row>
    <row r="6" spans="1:15" s="2" customFormat="1" x14ac:dyDescent="0.2">
      <c r="A6" s="2" t="s">
        <v>52</v>
      </c>
      <c r="B6" s="2" t="s">
        <v>53</v>
      </c>
      <c r="C6" s="1" t="s">
        <v>92</v>
      </c>
      <c r="D6" s="2">
        <v>5683</v>
      </c>
      <c r="E6" s="2">
        <v>5733</v>
      </c>
      <c r="F6" s="2">
        <f>SUM(D6:E6)</f>
        <v>11416</v>
      </c>
      <c r="G6" s="2">
        <v>6877</v>
      </c>
      <c r="H6" s="2">
        <v>909</v>
      </c>
      <c r="I6" s="2">
        <v>58</v>
      </c>
      <c r="J6" s="2">
        <v>1803</v>
      </c>
      <c r="K6" s="2">
        <v>10</v>
      </c>
      <c r="L6" s="2">
        <v>157</v>
      </c>
      <c r="M6" s="2">
        <v>749</v>
      </c>
      <c r="N6" s="2">
        <v>853</v>
      </c>
      <c r="O6" s="2">
        <f>SUM(G6:N6)</f>
        <v>11416</v>
      </c>
    </row>
    <row r="7" spans="1:15" s="2" customFormat="1" x14ac:dyDescent="0.2">
      <c r="A7" s="2" t="s">
        <v>54</v>
      </c>
      <c r="B7" s="2" t="s">
        <v>81</v>
      </c>
      <c r="C7" s="1">
        <v>98177</v>
      </c>
      <c r="D7" s="2">
        <v>6961</v>
      </c>
      <c r="E7" s="2">
        <v>8816</v>
      </c>
      <c r="F7" s="2">
        <f>SUM(D7:E7)</f>
        <v>15777</v>
      </c>
      <c r="G7" s="2">
        <v>10456</v>
      </c>
      <c r="H7" s="2">
        <v>1749</v>
      </c>
      <c r="I7" s="2">
        <v>0</v>
      </c>
      <c r="J7" s="2">
        <v>1597</v>
      </c>
      <c r="K7" s="2">
        <v>0</v>
      </c>
      <c r="L7" s="2">
        <v>106</v>
      </c>
      <c r="M7" s="2">
        <v>781</v>
      </c>
      <c r="N7" s="2">
        <v>1088</v>
      </c>
      <c r="O7" s="2">
        <f>SUM(G7:N7)</f>
        <v>15777</v>
      </c>
    </row>
    <row r="8" spans="1:15" s="2" customFormat="1" x14ac:dyDescent="0.2">
      <c r="A8" s="2" t="s">
        <v>57</v>
      </c>
      <c r="B8" s="2" t="s">
        <v>58</v>
      </c>
      <c r="C8" s="1">
        <v>98115</v>
      </c>
      <c r="D8" s="2">
        <v>7883</v>
      </c>
      <c r="E8" s="2">
        <v>8456</v>
      </c>
      <c r="F8" s="2">
        <f>SUM(D8:E8)</f>
        <v>16339</v>
      </c>
      <c r="G8" s="2">
        <v>10638</v>
      </c>
      <c r="H8" s="2">
        <v>1166</v>
      </c>
      <c r="I8" s="2">
        <v>56</v>
      </c>
      <c r="J8" s="2">
        <v>2174</v>
      </c>
      <c r="K8" s="2">
        <v>0</v>
      </c>
      <c r="L8" s="2">
        <v>22</v>
      </c>
      <c r="M8" s="2">
        <v>1168</v>
      </c>
      <c r="N8" s="2">
        <v>1015</v>
      </c>
      <c r="O8" s="2">
        <f>SUM(G8:N8)</f>
        <v>16239</v>
      </c>
    </row>
    <row r="9" spans="1:15" s="2" customFormat="1" x14ac:dyDescent="0.2">
      <c r="A9" s="2" t="s">
        <v>59</v>
      </c>
      <c r="B9" s="2" t="s">
        <v>60</v>
      </c>
      <c r="C9" s="2">
        <v>98103</v>
      </c>
      <c r="D9" s="2">
        <v>4888</v>
      </c>
      <c r="E9" s="2">
        <v>4918</v>
      </c>
      <c r="F9" s="2">
        <f>SUM(D9:E9)</f>
        <v>9806</v>
      </c>
      <c r="G9" s="2">
        <v>6028</v>
      </c>
      <c r="H9" s="2">
        <v>395</v>
      </c>
      <c r="I9" s="2">
        <v>78</v>
      </c>
      <c r="J9" s="2">
        <v>1698</v>
      </c>
      <c r="K9" s="2">
        <v>38</v>
      </c>
      <c r="L9" s="2">
        <v>6</v>
      </c>
      <c r="M9" s="2">
        <v>552</v>
      </c>
      <c r="N9" s="2">
        <v>1011</v>
      </c>
      <c r="O9" s="2">
        <f>SUM(G9:N9)</f>
        <v>9806</v>
      </c>
    </row>
    <row r="10" spans="1:15" x14ac:dyDescent="0.2">
      <c r="A10" s="1" t="s">
        <v>61</v>
      </c>
      <c r="B10" s="1" t="s">
        <v>62</v>
      </c>
      <c r="C10" s="1">
        <v>98117</v>
      </c>
      <c r="D10" s="2">
        <v>6214</v>
      </c>
      <c r="E10" s="2">
        <v>6485</v>
      </c>
      <c r="F10" s="2">
        <f>SUM(D10:E10)</f>
        <v>12699</v>
      </c>
      <c r="G10" s="2">
        <v>9893</v>
      </c>
      <c r="H10" s="2">
        <v>120</v>
      </c>
      <c r="I10" s="2">
        <v>49</v>
      </c>
      <c r="J10" s="2">
        <v>967</v>
      </c>
      <c r="K10" s="2">
        <v>30</v>
      </c>
      <c r="L10" s="2">
        <v>45</v>
      </c>
      <c r="M10" s="2">
        <v>1120</v>
      </c>
      <c r="N10" s="2">
        <v>475</v>
      </c>
      <c r="O10" s="2">
        <f>SUM(G10:N10)</f>
        <v>12699</v>
      </c>
    </row>
    <row r="11" spans="1:15" x14ac:dyDescent="0.2">
      <c r="A11" s="1" t="s">
        <v>63</v>
      </c>
      <c r="B11" s="1">
        <v>17</v>
      </c>
      <c r="C11" s="1">
        <v>98103</v>
      </c>
      <c r="D11" s="2">
        <v>4793</v>
      </c>
      <c r="E11" s="2">
        <v>4701</v>
      </c>
      <c r="F11" s="2">
        <f>SUM(D11:E11)</f>
        <v>9494</v>
      </c>
      <c r="G11" s="2">
        <v>6149</v>
      </c>
      <c r="H11" s="2">
        <v>558</v>
      </c>
      <c r="I11" s="2">
        <v>36</v>
      </c>
      <c r="J11" s="2">
        <v>1000</v>
      </c>
      <c r="K11" s="2">
        <v>23</v>
      </c>
      <c r="L11" s="2">
        <v>80</v>
      </c>
      <c r="M11" s="2">
        <v>633</v>
      </c>
      <c r="N11" s="2">
        <v>1015</v>
      </c>
      <c r="O11" s="2">
        <f>SUM(G11:N11)</f>
        <v>9494</v>
      </c>
    </row>
    <row r="12" spans="1:15" s="2" customFormat="1" x14ac:dyDescent="0.2">
      <c r="A12" s="2" t="s">
        <v>76</v>
      </c>
      <c r="B12" s="2" t="s">
        <v>77</v>
      </c>
      <c r="C12" s="2">
        <v>98115</v>
      </c>
      <c r="D12" s="2">
        <v>8713</v>
      </c>
      <c r="E12" s="2">
        <v>8163</v>
      </c>
      <c r="F12" s="2">
        <f>SUM(D12:E12)</f>
        <v>16876</v>
      </c>
      <c r="G12" s="2">
        <v>12409</v>
      </c>
      <c r="H12" s="2">
        <v>116</v>
      </c>
      <c r="I12" s="2">
        <v>12</v>
      </c>
      <c r="J12" s="2">
        <v>2417</v>
      </c>
      <c r="K12" s="2">
        <v>15</v>
      </c>
      <c r="L12" s="2">
        <v>19</v>
      </c>
      <c r="M12" s="2">
        <v>1028</v>
      </c>
      <c r="N12" s="2">
        <v>860</v>
      </c>
      <c r="O12" s="2">
        <f>SUM(G12:N12)</f>
        <v>16876</v>
      </c>
    </row>
    <row r="13" spans="1:15" x14ac:dyDescent="0.2">
      <c r="A13" s="1" t="s">
        <v>64</v>
      </c>
      <c r="B13" s="1" t="s">
        <v>65</v>
      </c>
      <c r="C13" s="1" t="s">
        <v>93</v>
      </c>
      <c r="D13" s="2">
        <v>9387</v>
      </c>
      <c r="E13" s="2">
        <v>8762</v>
      </c>
      <c r="F13" s="2">
        <f>SUM(D13:E13)</f>
        <v>18149</v>
      </c>
      <c r="G13" s="2">
        <v>14270</v>
      </c>
      <c r="H13" s="2">
        <v>134</v>
      </c>
      <c r="I13" s="2">
        <v>7</v>
      </c>
      <c r="J13" s="2">
        <v>1839</v>
      </c>
      <c r="K13" s="2">
        <v>0</v>
      </c>
      <c r="L13" s="2">
        <v>67</v>
      </c>
      <c r="M13" s="2">
        <v>944</v>
      </c>
      <c r="N13" s="2">
        <v>888</v>
      </c>
      <c r="O13" s="2">
        <f>SUM(G13:N13)</f>
        <v>18149</v>
      </c>
    </row>
    <row r="14" spans="1:15" s="2" customFormat="1" x14ac:dyDescent="0.2">
      <c r="A14" s="2" t="s">
        <v>72</v>
      </c>
      <c r="B14" s="2" t="s">
        <v>73</v>
      </c>
      <c r="C14" s="3">
        <v>98117</v>
      </c>
      <c r="D14" s="2">
        <v>7748</v>
      </c>
      <c r="E14" s="2">
        <v>7350</v>
      </c>
      <c r="F14" s="2">
        <f>SUM(D14:E14)</f>
        <v>15098</v>
      </c>
      <c r="G14" s="2">
        <v>11776</v>
      </c>
      <c r="H14" s="2">
        <v>217</v>
      </c>
      <c r="I14" s="2">
        <v>0</v>
      </c>
      <c r="J14" s="2">
        <v>1121</v>
      </c>
      <c r="K14" s="2">
        <v>0</v>
      </c>
      <c r="L14" s="2">
        <v>0</v>
      </c>
      <c r="M14" s="2">
        <v>978</v>
      </c>
      <c r="N14" s="2">
        <v>1006</v>
      </c>
      <c r="O14" s="2">
        <f>SUM(G14:N14)</f>
        <v>15098</v>
      </c>
    </row>
    <row r="15" spans="1:15" s="2" customFormat="1" x14ac:dyDescent="0.2">
      <c r="A15" s="2" t="s">
        <v>74</v>
      </c>
      <c r="B15" s="2" t="s">
        <v>75</v>
      </c>
      <c r="C15" s="1">
        <v>98117</v>
      </c>
      <c r="D15" s="2">
        <v>5488</v>
      </c>
      <c r="E15" s="2">
        <v>5807</v>
      </c>
      <c r="F15" s="2">
        <f>SUM(D15:E15)</f>
        <v>11295</v>
      </c>
      <c r="G15" s="2">
        <v>9086</v>
      </c>
      <c r="H15" s="2">
        <v>36</v>
      </c>
      <c r="I15" s="2">
        <v>67</v>
      </c>
      <c r="J15" s="2">
        <v>778</v>
      </c>
      <c r="K15" s="2">
        <v>0</v>
      </c>
      <c r="L15" s="2">
        <v>0</v>
      </c>
      <c r="M15" s="2">
        <v>782</v>
      </c>
      <c r="N15" s="2">
        <v>546</v>
      </c>
      <c r="O15" s="2">
        <f>SUM(G15:N15)</f>
        <v>11295</v>
      </c>
    </row>
    <row r="16" spans="1:15" x14ac:dyDescent="0.2">
      <c r="A16" s="1" t="s">
        <v>68</v>
      </c>
      <c r="B16" s="1" t="s">
        <v>69</v>
      </c>
      <c r="C16" s="1" t="s">
        <v>102</v>
      </c>
      <c r="D16" s="2">
        <v>5624</v>
      </c>
      <c r="E16" s="2">
        <v>5747</v>
      </c>
      <c r="F16" s="2">
        <f>SUM(D16:E16)</f>
        <v>11371</v>
      </c>
      <c r="G16" s="2">
        <v>9008</v>
      </c>
      <c r="H16" s="2">
        <v>211</v>
      </c>
      <c r="I16" s="2">
        <v>3</v>
      </c>
      <c r="J16" s="2">
        <v>1303</v>
      </c>
      <c r="K16" s="2">
        <v>52</v>
      </c>
      <c r="L16" s="2">
        <v>0</v>
      </c>
      <c r="M16" s="2">
        <v>504</v>
      </c>
      <c r="N16" s="2">
        <v>290</v>
      </c>
      <c r="O16" s="2">
        <f>SUM(G16:N16)</f>
        <v>11371</v>
      </c>
    </row>
    <row r="17" spans="1:15" x14ac:dyDescent="0.2">
      <c r="A17" s="1" t="s">
        <v>67</v>
      </c>
      <c r="B17" s="1" t="s">
        <v>82</v>
      </c>
      <c r="C17" s="1">
        <v>98115</v>
      </c>
      <c r="D17" s="2">
        <v>8315</v>
      </c>
      <c r="E17" s="2">
        <v>8214</v>
      </c>
      <c r="F17" s="2">
        <f>SUM(D17:E17)</f>
        <v>16529</v>
      </c>
      <c r="G17" s="2">
        <v>11691</v>
      </c>
      <c r="H17" s="2">
        <v>303</v>
      </c>
      <c r="I17" s="2">
        <v>265</v>
      </c>
      <c r="J17" s="2">
        <v>2183</v>
      </c>
      <c r="K17" s="2">
        <v>14</v>
      </c>
      <c r="L17" s="2">
        <v>39</v>
      </c>
      <c r="M17" s="2">
        <v>1290</v>
      </c>
      <c r="N17" s="2">
        <v>744</v>
      </c>
      <c r="O17" s="2">
        <f>SUM(G17:N17)</f>
        <v>16529</v>
      </c>
    </row>
    <row r="18" spans="1:15" x14ac:dyDescent="0.2">
      <c r="A18" s="1" t="s">
        <v>71</v>
      </c>
      <c r="B18" s="1">
        <v>47</v>
      </c>
      <c r="C18" s="1">
        <v>98107</v>
      </c>
      <c r="D18" s="1">
        <v>5049</v>
      </c>
      <c r="E18" s="1">
        <v>5393</v>
      </c>
      <c r="F18" s="2">
        <f>SUM(D18:E18)</f>
        <v>10442</v>
      </c>
      <c r="G18" s="1">
        <v>7434</v>
      </c>
      <c r="H18" s="1">
        <v>30</v>
      </c>
      <c r="I18" s="1">
        <v>0</v>
      </c>
      <c r="J18" s="1">
        <v>1701</v>
      </c>
      <c r="K18" s="1">
        <v>0</v>
      </c>
      <c r="L18" s="1">
        <v>105</v>
      </c>
      <c r="M18" s="1">
        <v>662</v>
      </c>
      <c r="N18" s="1">
        <v>510</v>
      </c>
      <c r="O18" s="2">
        <f>SUM(G18:N18)</f>
        <v>10442</v>
      </c>
    </row>
    <row r="19" spans="1:15" x14ac:dyDescent="0.2">
      <c r="A19" s="1" t="s">
        <v>70</v>
      </c>
      <c r="B19" s="1" t="s">
        <v>83</v>
      </c>
      <c r="C19" s="1" t="s">
        <v>94</v>
      </c>
      <c r="D19" s="1">
        <v>6091</v>
      </c>
      <c r="E19" s="1">
        <v>6315</v>
      </c>
      <c r="F19" s="2">
        <f>SUM(D19:E19)</f>
        <v>12406</v>
      </c>
      <c r="G19" s="1">
        <v>9524</v>
      </c>
      <c r="H19" s="1">
        <v>212</v>
      </c>
      <c r="I19" s="1">
        <v>34</v>
      </c>
      <c r="J19" s="1">
        <v>1461</v>
      </c>
      <c r="K19" s="1">
        <v>0</v>
      </c>
      <c r="L19" s="1">
        <v>36</v>
      </c>
      <c r="M19" s="1">
        <v>566</v>
      </c>
      <c r="N19" s="1">
        <v>573</v>
      </c>
      <c r="O19" s="2">
        <f>SUM(G19:N19)</f>
        <v>12406</v>
      </c>
    </row>
    <row r="20" spans="1:15" x14ac:dyDescent="0.2">
      <c r="A20" s="1" t="s">
        <v>66</v>
      </c>
      <c r="B20" s="1" t="s">
        <v>84</v>
      </c>
      <c r="C20" s="1">
        <v>98105</v>
      </c>
      <c r="D20" s="1">
        <v>9398</v>
      </c>
      <c r="E20" s="1">
        <v>10381</v>
      </c>
      <c r="F20" s="2">
        <f>SUM(D20:E20)</f>
        <v>19779</v>
      </c>
      <c r="G20" s="1">
        <v>9531</v>
      </c>
      <c r="H20" s="1">
        <v>827</v>
      </c>
      <c r="I20" s="1">
        <v>194</v>
      </c>
      <c r="J20" s="1">
        <v>6164</v>
      </c>
      <c r="K20" s="1">
        <v>65</v>
      </c>
      <c r="L20" s="1">
        <v>0</v>
      </c>
      <c r="M20" s="1">
        <v>1446</v>
      </c>
      <c r="N20" s="1">
        <v>1552</v>
      </c>
      <c r="O20" s="2">
        <f>SUM(G20:N20)</f>
        <v>19779</v>
      </c>
    </row>
    <row r="21" spans="1:15" x14ac:dyDescent="0.2">
      <c r="A21" s="1" t="s">
        <v>78</v>
      </c>
      <c r="B21" s="1" t="s">
        <v>79</v>
      </c>
      <c r="C21" s="1">
        <v>98199</v>
      </c>
      <c r="D21" s="1">
        <v>6603</v>
      </c>
      <c r="E21" s="1">
        <v>7070</v>
      </c>
      <c r="F21" s="2">
        <f>SUM(D21:E21)</f>
        <v>13673</v>
      </c>
      <c r="G21" s="1">
        <v>10591</v>
      </c>
      <c r="H21" s="1">
        <v>119</v>
      </c>
      <c r="I21" s="1">
        <v>0</v>
      </c>
      <c r="J21" s="1">
        <v>1248</v>
      </c>
      <c r="K21" s="1">
        <v>92</v>
      </c>
      <c r="L21" s="1">
        <v>125</v>
      </c>
      <c r="M21" s="1">
        <v>953</v>
      </c>
      <c r="N21" s="1">
        <v>545</v>
      </c>
      <c r="O21" s="2">
        <f>SUM(G21:N21)</f>
        <v>13673</v>
      </c>
    </row>
    <row r="22" spans="1:15" x14ac:dyDescent="0.2">
      <c r="A22" s="1" t="s">
        <v>49</v>
      </c>
      <c r="B22" s="1">
        <v>58</v>
      </c>
      <c r="C22" s="1">
        <v>98119</v>
      </c>
      <c r="D22" s="1">
        <v>6553</v>
      </c>
      <c r="E22" s="1">
        <v>5322</v>
      </c>
      <c r="F22" s="2">
        <f>SUM(D22:E22)</f>
        <v>11875</v>
      </c>
      <c r="G22" s="1">
        <v>8210</v>
      </c>
      <c r="H22" s="1">
        <v>261</v>
      </c>
      <c r="I22" s="1">
        <v>11</v>
      </c>
      <c r="J22" s="1">
        <v>1657</v>
      </c>
      <c r="K22" s="1">
        <v>4</v>
      </c>
      <c r="L22" s="1">
        <v>0</v>
      </c>
      <c r="M22" s="1">
        <v>558</v>
      </c>
      <c r="N22" s="1">
        <v>1174</v>
      </c>
      <c r="O22" s="2">
        <f>SUM(G22:N22)</f>
        <v>11875</v>
      </c>
    </row>
    <row r="23" spans="1:15" x14ac:dyDescent="0.2">
      <c r="A23" s="1" t="s">
        <v>48</v>
      </c>
      <c r="B23" s="1" t="s">
        <v>85</v>
      </c>
      <c r="C23" s="1">
        <v>98109</v>
      </c>
      <c r="D23" s="1">
        <v>17047</v>
      </c>
      <c r="E23" s="1">
        <v>18027</v>
      </c>
      <c r="F23" s="2">
        <f>SUM(D23:E23)</f>
        <v>35074</v>
      </c>
      <c r="G23" s="1">
        <v>24048</v>
      </c>
      <c r="H23" s="1">
        <v>1071</v>
      </c>
      <c r="I23" s="1">
        <v>255</v>
      </c>
      <c r="J23" s="1">
        <v>4338</v>
      </c>
      <c r="K23" s="1">
        <v>26</v>
      </c>
      <c r="L23" s="1">
        <v>149</v>
      </c>
      <c r="M23" s="1">
        <v>3077</v>
      </c>
      <c r="N23" s="1">
        <v>2110</v>
      </c>
      <c r="O23" s="2">
        <f>SUM(G23:N23)</f>
        <v>35074</v>
      </c>
    </row>
    <row r="24" spans="1:15" s="2" customFormat="1" x14ac:dyDescent="0.2">
      <c r="A24" s="2" t="s">
        <v>21</v>
      </c>
      <c r="B24" s="2" t="s">
        <v>86</v>
      </c>
      <c r="C24" s="1" t="s">
        <v>95</v>
      </c>
      <c r="D24" s="2">
        <v>14813</v>
      </c>
      <c r="E24" s="2">
        <v>11166</v>
      </c>
      <c r="F24" s="2">
        <f>SUM(D24:E24)</f>
        <v>25979</v>
      </c>
      <c r="G24" s="2">
        <v>13112</v>
      </c>
      <c r="H24" s="2">
        <v>893</v>
      </c>
      <c r="I24" s="2">
        <v>173</v>
      </c>
      <c r="J24" s="2">
        <v>8524</v>
      </c>
      <c r="K24" s="2">
        <v>33</v>
      </c>
      <c r="L24" s="2">
        <v>45</v>
      </c>
      <c r="M24" s="2">
        <v>1317</v>
      </c>
      <c r="N24" s="2">
        <v>1882</v>
      </c>
      <c r="O24" s="2">
        <f>SUM(G24:N24)</f>
        <v>25979</v>
      </c>
    </row>
    <row r="25" spans="1:15" s="2" customFormat="1" x14ac:dyDescent="0.2">
      <c r="A25" s="2" t="s">
        <v>22</v>
      </c>
      <c r="B25" s="2" t="s">
        <v>80</v>
      </c>
      <c r="C25" s="1" t="s">
        <v>96</v>
      </c>
      <c r="D25" s="2">
        <v>14927</v>
      </c>
      <c r="E25" s="2">
        <v>10307</v>
      </c>
      <c r="F25" s="2">
        <f>SUM(D25:E25)</f>
        <v>25234</v>
      </c>
      <c r="G25" s="2">
        <v>15391</v>
      </c>
      <c r="H25" s="2">
        <v>1159</v>
      </c>
      <c r="I25" s="2">
        <v>238</v>
      </c>
      <c r="J25" s="2">
        <v>4525</v>
      </c>
      <c r="K25" s="2">
        <v>159</v>
      </c>
      <c r="L25" s="2">
        <v>61</v>
      </c>
      <c r="M25" s="2">
        <v>2264</v>
      </c>
      <c r="N25" s="2">
        <v>1437</v>
      </c>
      <c r="O25" s="2">
        <f>SUM(G25:N25)</f>
        <v>25234</v>
      </c>
    </row>
    <row r="26" spans="1:15" x14ac:dyDescent="0.2">
      <c r="A26" s="1" t="s">
        <v>20</v>
      </c>
      <c r="B26" s="1" t="s">
        <v>23</v>
      </c>
      <c r="C26" s="1">
        <v>98122</v>
      </c>
      <c r="D26" s="1">
        <v>7385</v>
      </c>
      <c r="E26" s="1">
        <v>4656</v>
      </c>
      <c r="F26" s="2">
        <f>SUM(D26:E26)</f>
        <v>12041</v>
      </c>
      <c r="G26" s="1">
        <v>6599</v>
      </c>
      <c r="H26" s="1">
        <v>1038</v>
      </c>
      <c r="I26" s="1">
        <v>53</v>
      </c>
      <c r="J26" s="1">
        <v>2747</v>
      </c>
      <c r="K26" s="1">
        <v>38</v>
      </c>
      <c r="L26" s="1">
        <v>11</v>
      </c>
      <c r="M26" s="1">
        <v>650</v>
      </c>
      <c r="N26" s="1">
        <v>905</v>
      </c>
      <c r="O26" s="2">
        <f>SUM(G26:N26)</f>
        <v>12041</v>
      </c>
    </row>
    <row r="27" spans="1:15" x14ac:dyDescent="0.2">
      <c r="A27" s="1" t="s">
        <v>24</v>
      </c>
      <c r="B27" s="1" t="s">
        <v>87</v>
      </c>
      <c r="C27" s="1">
        <v>98122</v>
      </c>
      <c r="D27" s="1">
        <v>10956</v>
      </c>
      <c r="E27" s="1">
        <v>10590</v>
      </c>
      <c r="F27" s="2">
        <f>SUM(D27:E27)</f>
        <v>21546</v>
      </c>
      <c r="G27" s="1">
        <v>12824</v>
      </c>
      <c r="H27" s="1">
        <v>2853</v>
      </c>
      <c r="I27" s="1">
        <v>68</v>
      </c>
      <c r="J27" s="1">
        <v>2101</v>
      </c>
      <c r="K27" s="1">
        <v>0</v>
      </c>
      <c r="L27" s="1">
        <v>245</v>
      </c>
      <c r="M27" s="1">
        <v>1674</v>
      </c>
      <c r="N27" s="1">
        <v>1681</v>
      </c>
      <c r="O27" s="2">
        <f>SUM(G27:N27)</f>
        <v>21446</v>
      </c>
    </row>
    <row r="28" spans="1:15" x14ac:dyDescent="0.2">
      <c r="A28" s="1" t="s">
        <v>19</v>
      </c>
      <c r="B28" s="1">
        <v>80</v>
      </c>
      <c r="C28" s="1">
        <v>98121</v>
      </c>
      <c r="D28" s="1">
        <v>3500</v>
      </c>
      <c r="E28" s="1">
        <v>3065</v>
      </c>
      <c r="F28" s="2">
        <f>SUM(D28:E28)</f>
        <v>6565</v>
      </c>
      <c r="G28" s="1">
        <v>3784</v>
      </c>
      <c r="H28" s="1">
        <v>616</v>
      </c>
      <c r="I28" s="1">
        <v>18</v>
      </c>
      <c r="J28" s="1">
        <v>1525</v>
      </c>
      <c r="K28" s="1">
        <v>0</v>
      </c>
      <c r="L28" s="1">
        <v>45</v>
      </c>
      <c r="M28" s="1">
        <v>242</v>
      </c>
      <c r="N28" s="1">
        <v>335</v>
      </c>
      <c r="O28" s="2">
        <f>SUM(G28:N28)</f>
        <v>6565</v>
      </c>
    </row>
    <row r="29" spans="1:15" x14ac:dyDescent="0.2">
      <c r="A29" s="1" t="s">
        <v>18</v>
      </c>
      <c r="B29" s="1">
        <v>81</v>
      </c>
      <c r="C29" s="1">
        <v>98121</v>
      </c>
      <c r="D29" s="1">
        <v>2964</v>
      </c>
      <c r="E29" s="1">
        <v>2228</v>
      </c>
      <c r="F29" s="2">
        <f>SUM(D29:E29)</f>
        <v>5192</v>
      </c>
      <c r="G29" s="1">
        <v>3168</v>
      </c>
      <c r="H29" s="1">
        <v>472</v>
      </c>
      <c r="I29" s="1">
        <v>15</v>
      </c>
      <c r="J29" s="1">
        <v>945</v>
      </c>
      <c r="K29" s="1">
        <v>0</v>
      </c>
      <c r="L29" s="1">
        <v>14</v>
      </c>
      <c r="M29" s="1">
        <v>213</v>
      </c>
      <c r="N29" s="1">
        <v>365</v>
      </c>
      <c r="O29" s="2">
        <f>SUM(G29:N29)</f>
        <v>5192</v>
      </c>
    </row>
    <row r="30" spans="1:15" x14ac:dyDescent="0.2">
      <c r="A30" s="1" t="s">
        <v>27</v>
      </c>
      <c r="B30" s="1">
        <v>90</v>
      </c>
      <c r="C30" s="1" t="s">
        <v>97</v>
      </c>
      <c r="D30" s="1">
        <v>1870</v>
      </c>
      <c r="E30" s="1">
        <v>1930</v>
      </c>
      <c r="F30" s="2">
        <f>SUM(D30:E30)</f>
        <v>3800</v>
      </c>
      <c r="G30" s="1">
        <v>1343</v>
      </c>
      <c r="H30" s="1">
        <v>841</v>
      </c>
      <c r="I30" s="1">
        <v>39</v>
      </c>
      <c r="J30" s="1">
        <v>706</v>
      </c>
      <c r="K30" s="1">
        <v>19</v>
      </c>
      <c r="L30" s="1">
        <v>0</v>
      </c>
      <c r="M30" s="1">
        <v>416</v>
      </c>
      <c r="N30" s="1">
        <v>436</v>
      </c>
      <c r="O30" s="2">
        <f>SUM(G30:N30)</f>
        <v>3800</v>
      </c>
    </row>
    <row r="31" spans="1:15" x14ac:dyDescent="0.2">
      <c r="A31" s="1" t="s">
        <v>17</v>
      </c>
      <c r="B31" s="1">
        <v>91</v>
      </c>
      <c r="C31" s="1">
        <v>98104</v>
      </c>
      <c r="D31" s="1">
        <v>1458</v>
      </c>
      <c r="E31" s="1">
        <v>1249</v>
      </c>
      <c r="F31" s="2">
        <f>SUM(D31:E31)</f>
        <v>2707</v>
      </c>
      <c r="G31" s="1">
        <v>629</v>
      </c>
      <c r="H31" s="1">
        <v>155</v>
      </c>
      <c r="I31" s="1">
        <v>26</v>
      </c>
      <c r="J31" s="1">
        <v>1607</v>
      </c>
      <c r="K31" s="1">
        <v>0</v>
      </c>
      <c r="L31" s="1">
        <v>38</v>
      </c>
      <c r="M31" s="1">
        <v>195</v>
      </c>
      <c r="N31" s="1">
        <v>57</v>
      </c>
      <c r="O31" s="2">
        <f>SUM(G31:N31)</f>
        <v>2707</v>
      </c>
    </row>
    <row r="32" spans="1:15" x14ac:dyDescent="0.2">
      <c r="A32" s="1" t="s">
        <v>25</v>
      </c>
      <c r="B32" s="1">
        <v>93</v>
      </c>
      <c r="C32" s="1">
        <v>98154</v>
      </c>
      <c r="D32" s="1">
        <v>1875</v>
      </c>
      <c r="E32" s="1">
        <v>1109</v>
      </c>
      <c r="F32" s="2">
        <f>SUM(D32:E32)</f>
        <v>2984</v>
      </c>
      <c r="G32" s="1">
        <v>1636</v>
      </c>
      <c r="H32" s="1">
        <v>279</v>
      </c>
      <c r="I32" s="1">
        <v>7</v>
      </c>
      <c r="J32" s="1">
        <v>569</v>
      </c>
      <c r="K32" s="1">
        <v>0</v>
      </c>
      <c r="L32" s="1">
        <v>0</v>
      </c>
      <c r="M32" s="1">
        <v>210</v>
      </c>
      <c r="N32" s="1">
        <v>283</v>
      </c>
      <c r="O32" s="2">
        <f>SUM(G32+H32+I32+J32+K32+L32+M32+N32)</f>
        <v>2984</v>
      </c>
    </row>
    <row r="33" spans="1:15" s="2" customFormat="1" x14ac:dyDescent="0.2">
      <c r="A33" s="2" t="s">
        <v>26</v>
      </c>
      <c r="B33" s="2" t="s">
        <v>88</v>
      </c>
      <c r="C33" s="1">
        <v>98108</v>
      </c>
      <c r="D33" s="2">
        <v>8504</v>
      </c>
      <c r="E33" s="2">
        <v>7074</v>
      </c>
      <c r="F33" s="2">
        <f>SUM(D33:E33)</f>
        <v>15578</v>
      </c>
      <c r="G33" s="2">
        <v>5836</v>
      </c>
      <c r="H33" s="2">
        <v>2640</v>
      </c>
      <c r="I33" s="2">
        <v>176</v>
      </c>
      <c r="J33" s="2">
        <v>4026</v>
      </c>
      <c r="K33" s="2">
        <v>195</v>
      </c>
      <c r="L33" s="2">
        <v>131</v>
      </c>
      <c r="M33" s="2">
        <v>842</v>
      </c>
      <c r="N33" s="2">
        <v>1732</v>
      </c>
      <c r="O33" s="2">
        <f>SUM(G33:N33)</f>
        <v>15578</v>
      </c>
    </row>
    <row r="34" spans="1:15" x14ac:dyDescent="0.2">
      <c r="A34" s="1" t="s">
        <v>33</v>
      </c>
      <c r="B34" s="1">
        <v>95</v>
      </c>
      <c r="C34" s="1" t="s">
        <v>98</v>
      </c>
      <c r="D34" s="1">
        <v>3854</v>
      </c>
      <c r="E34" s="1">
        <v>3084</v>
      </c>
      <c r="F34" s="2">
        <f>SUM(D34:E34)</f>
        <v>6938</v>
      </c>
      <c r="G34" s="1">
        <v>3727</v>
      </c>
      <c r="H34" s="1">
        <v>1053</v>
      </c>
      <c r="I34" s="1">
        <v>0</v>
      </c>
      <c r="J34" s="1">
        <v>1258</v>
      </c>
      <c r="K34" s="1">
        <v>0</v>
      </c>
      <c r="L34" s="1">
        <v>85</v>
      </c>
      <c r="M34" s="1">
        <v>481</v>
      </c>
      <c r="N34" s="1">
        <v>334</v>
      </c>
      <c r="O34" s="2">
        <f>SUM(G34:N34)</f>
        <v>6938</v>
      </c>
    </row>
    <row r="35" spans="1:15" x14ac:dyDescent="0.2">
      <c r="A35" s="1" t="s">
        <v>34</v>
      </c>
      <c r="B35" s="1">
        <v>99</v>
      </c>
      <c r="C35" s="1">
        <v>98106</v>
      </c>
      <c r="D35" s="1">
        <v>2618</v>
      </c>
      <c r="E35" s="1">
        <v>3024</v>
      </c>
      <c r="F35" s="2">
        <f>SUM(D35:E35)</f>
        <v>5642</v>
      </c>
      <c r="G35" s="1">
        <v>3725</v>
      </c>
      <c r="H35" s="1">
        <v>323</v>
      </c>
      <c r="I35" s="1">
        <v>0</v>
      </c>
      <c r="J35" s="1">
        <v>521</v>
      </c>
      <c r="K35" s="1">
        <v>0</v>
      </c>
      <c r="L35" s="1">
        <v>13</v>
      </c>
      <c r="M35" s="1">
        <v>470</v>
      </c>
      <c r="N35" s="1">
        <v>590</v>
      </c>
      <c r="O35" s="2">
        <f>SUM(G35:N35)</f>
        <v>5642</v>
      </c>
    </row>
    <row r="36" spans="1:15" ht="15" customHeight="1" x14ac:dyDescent="0.2">
      <c r="A36" s="1" t="s">
        <v>29</v>
      </c>
      <c r="B36" s="1" t="s">
        <v>89</v>
      </c>
      <c r="C36" s="1">
        <v>98118</v>
      </c>
      <c r="D36" s="1">
        <v>13440</v>
      </c>
      <c r="E36" s="1">
        <v>13442</v>
      </c>
      <c r="F36" s="2">
        <f>SUM(D36:E36)</f>
        <v>26882</v>
      </c>
      <c r="G36" s="1">
        <v>11769</v>
      </c>
      <c r="H36" s="1">
        <v>5032</v>
      </c>
      <c r="I36" s="1">
        <v>13</v>
      </c>
      <c r="J36" s="1">
        <v>5571</v>
      </c>
      <c r="K36" s="1">
        <v>297</v>
      </c>
      <c r="L36" s="1">
        <v>204</v>
      </c>
      <c r="M36" s="1">
        <v>2427</v>
      </c>
      <c r="N36" s="1">
        <v>1569</v>
      </c>
      <c r="O36" s="2">
        <f>SUM(G36:N36)</f>
        <v>26882</v>
      </c>
    </row>
    <row r="37" spans="1:15" ht="15" customHeight="1" x14ac:dyDescent="0.2">
      <c r="A37" s="1" t="s">
        <v>32</v>
      </c>
      <c r="B37" s="1">
        <v>102</v>
      </c>
      <c r="C37" s="1">
        <v>98118</v>
      </c>
      <c r="D37" s="4">
        <v>2762</v>
      </c>
      <c r="E37" s="1">
        <v>2305</v>
      </c>
      <c r="F37" s="5">
        <f>SUM(D37:E37)</f>
        <v>5067</v>
      </c>
      <c r="G37" s="1">
        <v>2780</v>
      </c>
      <c r="H37" s="1">
        <v>590</v>
      </c>
      <c r="I37" s="1">
        <v>0</v>
      </c>
      <c r="J37" s="1">
        <v>969</v>
      </c>
      <c r="K37" s="1">
        <v>0</v>
      </c>
      <c r="L37" s="1">
        <v>40</v>
      </c>
      <c r="M37" s="1">
        <v>254</v>
      </c>
      <c r="N37" s="1">
        <v>434</v>
      </c>
      <c r="O37" s="2">
        <f>SUM(G37:N37)</f>
        <v>5067</v>
      </c>
    </row>
    <row r="38" spans="1:15" x14ac:dyDescent="0.2">
      <c r="A38" s="1" t="s">
        <v>28</v>
      </c>
      <c r="B38" s="1">
        <v>104</v>
      </c>
      <c r="C38" s="1" t="s">
        <v>99</v>
      </c>
      <c r="D38" s="1">
        <v>4630</v>
      </c>
      <c r="E38" s="1">
        <v>4709</v>
      </c>
      <c r="F38" s="2">
        <f>SUM(D38:E38)</f>
        <v>9339</v>
      </c>
      <c r="G38" s="1">
        <v>2103</v>
      </c>
      <c r="H38" s="1">
        <v>1059</v>
      </c>
      <c r="I38" s="1">
        <v>0</v>
      </c>
      <c r="J38" s="1">
        <v>4504</v>
      </c>
      <c r="K38" s="1">
        <v>2</v>
      </c>
      <c r="L38" s="1">
        <v>21</v>
      </c>
      <c r="M38" s="1">
        <v>534</v>
      </c>
      <c r="N38" s="1">
        <v>1116</v>
      </c>
      <c r="O38" s="2">
        <f>SUM(G38:N38)</f>
        <v>9339</v>
      </c>
    </row>
    <row r="39" spans="1:15" s="2" customFormat="1" x14ac:dyDescent="0.2">
      <c r="A39" s="2" t="s">
        <v>38</v>
      </c>
      <c r="B39" s="2" t="s">
        <v>90</v>
      </c>
      <c r="C39" s="2">
        <v>98116</v>
      </c>
      <c r="D39" s="2">
        <v>8735</v>
      </c>
      <c r="E39" s="2">
        <v>8724</v>
      </c>
      <c r="F39" s="2">
        <f>SUM(D39:E39)</f>
        <v>17459</v>
      </c>
      <c r="G39" s="2">
        <v>13958</v>
      </c>
      <c r="H39" s="2">
        <v>688</v>
      </c>
      <c r="I39" s="2">
        <v>63</v>
      </c>
      <c r="J39" s="2">
        <v>961</v>
      </c>
      <c r="K39" s="2">
        <v>20</v>
      </c>
      <c r="L39" s="2">
        <v>0</v>
      </c>
      <c r="M39" s="2">
        <v>950</v>
      </c>
      <c r="N39" s="2">
        <v>719</v>
      </c>
      <c r="O39" s="2">
        <f>SUM(G39:N39)</f>
        <v>17359</v>
      </c>
    </row>
    <row r="40" spans="1:15" x14ac:dyDescent="0.2">
      <c r="A40" s="1" t="s">
        <v>36</v>
      </c>
      <c r="B40" s="1" t="s">
        <v>37</v>
      </c>
      <c r="C40" s="1">
        <v>98116</v>
      </c>
      <c r="D40" s="1">
        <v>14517</v>
      </c>
      <c r="E40" s="1">
        <v>14653</v>
      </c>
      <c r="F40" s="2">
        <f>SUM(D40:E40)</f>
        <v>29170</v>
      </c>
      <c r="G40" s="1">
        <v>22550</v>
      </c>
      <c r="H40" s="1">
        <v>1139</v>
      </c>
      <c r="I40" s="1">
        <v>73</v>
      </c>
      <c r="J40" s="1">
        <v>1259</v>
      </c>
      <c r="K40" s="1">
        <v>51</v>
      </c>
      <c r="L40" s="1">
        <v>0</v>
      </c>
      <c r="M40" s="1">
        <v>2418</v>
      </c>
      <c r="N40" s="1">
        <v>1680</v>
      </c>
      <c r="O40" s="2">
        <f>SUM(G40:N40)</f>
        <v>29170</v>
      </c>
    </row>
    <row r="41" spans="1:15" x14ac:dyDescent="0.2">
      <c r="A41" s="1" t="s">
        <v>35</v>
      </c>
      <c r="B41" s="1" t="s">
        <v>39</v>
      </c>
      <c r="C41" s="1">
        <v>98644</v>
      </c>
      <c r="D41" s="1">
        <v>7470</v>
      </c>
      <c r="E41" s="1">
        <v>7621</v>
      </c>
      <c r="F41" s="2">
        <f>SUM(D41:E41)</f>
        <v>15091</v>
      </c>
      <c r="G41" s="1">
        <v>11919</v>
      </c>
      <c r="H41" s="1">
        <v>274</v>
      </c>
      <c r="I41" s="1">
        <v>5</v>
      </c>
      <c r="J41" s="1">
        <v>802</v>
      </c>
      <c r="K41" s="1">
        <v>0</v>
      </c>
      <c r="L41" s="1">
        <v>0</v>
      </c>
      <c r="M41" s="1">
        <v>665</v>
      </c>
      <c r="N41" s="1">
        <v>1426</v>
      </c>
      <c r="O41" s="2">
        <f>SUM(G41:N41)</f>
        <v>15091</v>
      </c>
    </row>
    <row r="42" spans="1:15" x14ac:dyDescent="0.2">
      <c r="A42" s="1" t="s">
        <v>43</v>
      </c>
      <c r="B42" s="1">
        <v>107</v>
      </c>
      <c r="C42" s="1" t="s">
        <v>100</v>
      </c>
      <c r="D42" s="1">
        <v>4207</v>
      </c>
      <c r="E42" s="1">
        <v>4786</v>
      </c>
      <c r="F42" s="2">
        <f>SUM(D42:E42)</f>
        <v>8993</v>
      </c>
      <c r="G42" s="1">
        <v>3619</v>
      </c>
      <c r="H42" s="1">
        <v>2575</v>
      </c>
      <c r="I42" s="1">
        <v>49</v>
      </c>
      <c r="J42" s="1">
        <v>1377</v>
      </c>
      <c r="K42" s="1">
        <v>7</v>
      </c>
      <c r="L42" s="1">
        <v>102</v>
      </c>
      <c r="M42" s="1">
        <v>526</v>
      </c>
      <c r="N42" s="1">
        <v>738</v>
      </c>
      <c r="O42" s="2">
        <f>SUM(G42:N42)</f>
        <v>8993</v>
      </c>
    </row>
    <row r="43" spans="1:15" x14ac:dyDescent="0.2">
      <c r="A43" s="1" t="s">
        <v>42</v>
      </c>
      <c r="B43" s="1">
        <v>108</v>
      </c>
      <c r="C43" s="1">
        <v>98106</v>
      </c>
      <c r="D43" s="1">
        <v>2439</v>
      </c>
      <c r="E43" s="1">
        <v>2435</v>
      </c>
      <c r="F43" s="2">
        <f>SUM(D43:E43)</f>
        <v>4874</v>
      </c>
      <c r="G43" s="1">
        <v>2436</v>
      </c>
      <c r="H43" s="1">
        <v>478</v>
      </c>
      <c r="I43" s="1">
        <v>1</v>
      </c>
      <c r="J43" s="1">
        <v>1028</v>
      </c>
      <c r="K43" s="1">
        <v>0</v>
      </c>
      <c r="L43" s="1">
        <v>6</v>
      </c>
      <c r="M43" s="1">
        <v>614</v>
      </c>
      <c r="N43" s="1">
        <v>311</v>
      </c>
      <c r="O43" s="2">
        <f>SUM(G43:N43)</f>
        <v>4874</v>
      </c>
    </row>
    <row r="44" spans="1:15" x14ac:dyDescent="0.2">
      <c r="A44" s="1" t="s">
        <v>46</v>
      </c>
      <c r="B44" s="1">
        <v>109</v>
      </c>
      <c r="C44" s="1">
        <v>98108</v>
      </c>
      <c r="D44" s="1">
        <v>670</v>
      </c>
      <c r="E44" s="1">
        <v>536</v>
      </c>
      <c r="F44" s="2">
        <f>SUM(D44:E44)</f>
        <v>1206</v>
      </c>
      <c r="G44" s="1">
        <v>763</v>
      </c>
      <c r="H44" s="1">
        <v>61</v>
      </c>
      <c r="I44" s="1">
        <v>2</v>
      </c>
      <c r="J44" s="1">
        <v>104</v>
      </c>
      <c r="K44" s="1">
        <v>0</v>
      </c>
      <c r="L44" s="1">
        <v>0</v>
      </c>
      <c r="M44" s="1">
        <v>97</v>
      </c>
      <c r="N44" s="1">
        <v>179</v>
      </c>
      <c r="O44" s="2">
        <f>SUM(G44:N44)</f>
        <v>1206</v>
      </c>
    </row>
    <row r="45" spans="1:15" x14ac:dyDescent="0.2">
      <c r="A45" s="1" t="s">
        <v>47</v>
      </c>
      <c r="B45" s="1">
        <v>112</v>
      </c>
      <c r="C45" s="1">
        <v>98108</v>
      </c>
      <c r="D45" s="4">
        <v>2095</v>
      </c>
      <c r="E45" s="4">
        <v>1717</v>
      </c>
      <c r="F45" s="5">
        <f>SUM(D45:E45)</f>
        <v>3812</v>
      </c>
      <c r="G45" s="1">
        <v>1282</v>
      </c>
      <c r="H45" s="1">
        <v>342</v>
      </c>
      <c r="I45" s="1">
        <v>85</v>
      </c>
      <c r="J45" s="1">
        <v>807</v>
      </c>
      <c r="K45" s="1">
        <v>47</v>
      </c>
      <c r="L45" s="1">
        <v>30</v>
      </c>
      <c r="M45" s="1">
        <v>242</v>
      </c>
      <c r="N45" s="1">
        <v>977</v>
      </c>
      <c r="O45" s="2">
        <f>SUM(G45:N45)</f>
        <v>3812</v>
      </c>
    </row>
    <row r="46" spans="1:15" x14ac:dyDescent="0.2">
      <c r="A46" s="1" t="s">
        <v>44</v>
      </c>
      <c r="B46" s="1" t="s">
        <v>45</v>
      </c>
      <c r="C46" s="1" t="s">
        <v>101</v>
      </c>
      <c r="D46" s="1">
        <v>8331</v>
      </c>
      <c r="E46" s="1">
        <v>8251</v>
      </c>
      <c r="F46" s="2">
        <f>SUM(D46:E46)</f>
        <v>16582</v>
      </c>
      <c r="G46" s="1">
        <v>6245</v>
      </c>
      <c r="H46" s="1">
        <v>2115</v>
      </c>
      <c r="I46" s="1">
        <v>66</v>
      </c>
      <c r="J46" s="1">
        <v>2234</v>
      </c>
      <c r="K46" s="1">
        <v>236</v>
      </c>
      <c r="L46" s="1">
        <v>67</v>
      </c>
      <c r="M46" s="1">
        <v>1081</v>
      </c>
      <c r="N46" s="1">
        <v>4538</v>
      </c>
      <c r="O46" s="2">
        <f>SUM(G46:N46)</f>
        <v>16582</v>
      </c>
    </row>
    <row r="47" spans="1:15" x14ac:dyDescent="0.2">
      <c r="A47" s="1" t="s">
        <v>30</v>
      </c>
      <c r="B47" s="1">
        <v>117</v>
      </c>
      <c r="C47" s="1">
        <v>98118</v>
      </c>
      <c r="D47" s="4">
        <v>2784</v>
      </c>
      <c r="E47" s="4">
        <v>2773</v>
      </c>
      <c r="F47" s="5">
        <f>SUM(D47:E47)</f>
        <v>5557</v>
      </c>
      <c r="G47" s="6">
        <v>856</v>
      </c>
      <c r="H47" s="7">
        <v>1051</v>
      </c>
      <c r="I47" s="7">
        <v>45</v>
      </c>
      <c r="J47" s="7">
        <v>2873</v>
      </c>
      <c r="K47" s="7">
        <v>0</v>
      </c>
      <c r="L47" s="7">
        <v>26</v>
      </c>
      <c r="M47" s="7">
        <v>177</v>
      </c>
      <c r="N47" s="7">
        <v>529</v>
      </c>
      <c r="O47" s="2">
        <f>SUM(G47:N47)</f>
        <v>5557</v>
      </c>
    </row>
    <row r="48" spans="1:15" x14ac:dyDescent="0.2">
      <c r="A48" s="1" t="s">
        <v>31</v>
      </c>
      <c r="B48" s="1" t="s">
        <v>91</v>
      </c>
      <c r="C48" s="1">
        <v>98118</v>
      </c>
      <c r="D48" s="4">
        <v>13783</v>
      </c>
      <c r="E48" s="1">
        <v>14615</v>
      </c>
      <c r="F48" s="5">
        <f>SUM(D48:E48)</f>
        <v>28398</v>
      </c>
      <c r="G48" s="1">
        <v>8921</v>
      </c>
      <c r="H48" s="1">
        <v>6950</v>
      </c>
      <c r="I48" s="1">
        <v>269</v>
      </c>
      <c r="J48" s="1">
        <v>7081</v>
      </c>
      <c r="K48" s="1">
        <v>33</v>
      </c>
      <c r="L48" s="1">
        <v>207</v>
      </c>
      <c r="M48" s="1">
        <v>2093</v>
      </c>
      <c r="N48" s="1">
        <v>2844</v>
      </c>
      <c r="O48" s="2">
        <f>SUM(G48:N48)</f>
        <v>28398</v>
      </c>
    </row>
    <row r="49" spans="1:15" x14ac:dyDescent="0.2">
      <c r="A49" s="1" t="s">
        <v>40</v>
      </c>
      <c r="B49" s="1" t="s">
        <v>41</v>
      </c>
      <c r="C49" s="1">
        <v>98146</v>
      </c>
      <c r="D49" s="1">
        <v>1307</v>
      </c>
      <c r="E49" s="1">
        <v>1470</v>
      </c>
      <c r="F49" s="2">
        <f>SUM(D49:E49)</f>
        <v>2777</v>
      </c>
      <c r="G49" s="7">
        <v>2163</v>
      </c>
      <c r="H49" s="1">
        <v>11</v>
      </c>
      <c r="I49" s="1">
        <v>2</v>
      </c>
      <c r="J49" s="1">
        <v>154</v>
      </c>
      <c r="K49" s="1">
        <v>0</v>
      </c>
      <c r="L49" s="1">
        <v>0</v>
      </c>
      <c r="M49" s="1">
        <v>139</v>
      </c>
      <c r="N49" s="1">
        <v>308</v>
      </c>
      <c r="O49" s="5">
        <f>SUM(G49:N49)</f>
        <v>2777</v>
      </c>
    </row>
    <row r="50" spans="1:15" x14ac:dyDescent="0.2">
      <c r="A50" s="1" t="s">
        <v>106</v>
      </c>
    </row>
    <row r="52" spans="1:15" x14ac:dyDescent="0.2">
      <c r="A52" s="1" t="s">
        <v>105</v>
      </c>
    </row>
    <row r="53" spans="1:15" x14ac:dyDescent="0.2">
      <c r="A53" s="8" t="s">
        <v>104</v>
      </c>
    </row>
  </sheetData>
  <hyperlinks>
    <hyperlink ref="A53" r:id="rId1" display="https://censusreporter.org/profiles/14000US53033009100-census-tract-91-king-wa/" xr:uid="{B7778667-75E3-534E-BF1F-89F94A752601}"/>
  </hyperlinks>
  <pageMargins left="0.7" right="0.7" top="0.75" bottom="0.75" header="0.3" footer="0.3"/>
  <ignoredErrors>
    <ignoredError sqref="B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C06BBD3779DF4883BAD1953CC93ED2" ma:contentTypeVersion="6" ma:contentTypeDescription="Create a new document." ma:contentTypeScope="" ma:versionID="24d7ab7a1e70db48ee105b76b6c8ce5d">
  <xsd:schema xmlns:xsd="http://www.w3.org/2001/XMLSchema" xmlns:xs="http://www.w3.org/2001/XMLSchema" xmlns:p="http://schemas.microsoft.com/office/2006/metadata/properties" xmlns:ns2="79321413-3871-49f1-9ecb-5743446d125f" targetNamespace="http://schemas.microsoft.com/office/2006/metadata/properties" ma:root="true" ma:fieldsID="3afa07dc54ba3bac28195f490de3f1d0" ns2:_="">
    <xsd:import namespace="79321413-3871-49f1-9ecb-5743446d12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1413-3871-49f1-9ecb-5743446d1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FE3C39-EC5D-4010-AE2E-5A54F05861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CED2F-B775-457A-B91E-E9ACA83E5AA7}">
  <ds:schemaRefs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79321413-3871-49f1-9ecb-5743446d125f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FFA730-283B-4668-B01B-BAF2E0157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21413-3871-49f1-9ecb-5743446d12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 Saephan</cp:lastModifiedBy>
  <dcterms:created xsi:type="dcterms:W3CDTF">2023-03-01T02:02:52Z</dcterms:created>
  <dcterms:modified xsi:type="dcterms:W3CDTF">2023-03-03T05:23:11Z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0x010100F2C06BBD3779DF4883BAD1953CC93ED2</vt:lpwstr>
  </property>
</Properties>
</file>