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 Hoc Requests\Laura\"/>
    </mc:Choice>
  </mc:AlternateContent>
  <xr:revisionPtr revIDLastSave="0" documentId="13_ncr:40009_{B75DCCCB-D750-4086-B4FF-343A12BE6813}" xr6:coauthVersionLast="47" xr6:coauthVersionMax="47" xr10:uidLastSave="{00000000-0000-0000-0000-000000000000}"/>
  <bookViews>
    <workbookView xWindow="-120" yWindow="-120" windowWidth="29040" windowHeight="15840"/>
  </bookViews>
  <sheets>
    <sheet name="Semester Work" sheetId="5" r:id="rId1"/>
  </sheets>
  <definedNames>
    <definedName name="_xlnm._FilterDatabase" localSheetId="0" hidden="1">'Semester Work'!$A$1:$U$161</definedName>
    <definedName name="table">#REF!</definedName>
  </definedNames>
  <calcPr calcId="0"/>
</workbook>
</file>

<file path=xl/calcChain.xml><?xml version="1.0" encoding="utf-8"?>
<calcChain xmlns="http://schemas.openxmlformats.org/spreadsheetml/2006/main">
  <c r="A5" i="5" l="1"/>
  <c r="E5" i="5" s="1"/>
  <c r="A6" i="5"/>
  <c r="E6" i="5" s="1"/>
  <c r="L6" i="5" s="1"/>
  <c r="D6" i="5" s="1"/>
  <c r="A7" i="5"/>
  <c r="E7" i="5" s="1"/>
  <c r="A8" i="5"/>
  <c r="E8" i="5" s="1"/>
  <c r="G8" i="5" s="1"/>
  <c r="A4" i="5"/>
  <c r="E4" i="5" s="1"/>
  <c r="L4" i="5" s="1"/>
  <c r="F3" i="5"/>
  <c r="H3" i="5" s="1"/>
  <c r="A3" i="5"/>
  <c r="E3" i="5" s="1"/>
  <c r="L3" i="5" s="1"/>
  <c r="F7" i="5"/>
  <c r="F6" i="5"/>
  <c r="F5" i="5"/>
  <c r="F4" i="5"/>
  <c r="F2" i="5"/>
  <c r="E2" i="5"/>
  <c r="L2" i="5" s="1"/>
  <c r="M6" i="5" l="1"/>
  <c r="D4" i="5"/>
  <c r="M4" i="5"/>
  <c r="L8" i="5"/>
  <c r="M3" i="5"/>
  <c r="D3" i="5"/>
  <c r="D2" i="5"/>
  <c r="L5" i="5"/>
  <c r="M2" i="5"/>
  <c r="L7" i="5"/>
  <c r="K5" i="5"/>
  <c r="K6" i="5"/>
  <c r="G3" i="5"/>
  <c r="K3" i="5"/>
  <c r="K4" i="5"/>
  <c r="K2" i="5"/>
  <c r="G7" i="5"/>
  <c r="H7" i="5"/>
  <c r="K7" i="5"/>
  <c r="G6" i="5"/>
  <c r="H2" i="5"/>
  <c r="H4" i="5"/>
  <c r="H5" i="5"/>
  <c r="H6" i="5"/>
  <c r="G5" i="5"/>
  <c r="G2" i="5"/>
  <c r="G4" i="5"/>
  <c r="M7" i="5" l="1"/>
  <c r="D7" i="5"/>
  <c r="M5" i="5"/>
  <c r="D5" i="5"/>
  <c r="D8" i="5"/>
  <c r="M8" i="5"/>
  <c r="F8" i="5"/>
  <c r="A9" i="5" l="1"/>
  <c r="E9" i="5" s="1"/>
  <c r="K8" i="5"/>
  <c r="B8" i="5"/>
  <c r="H8" i="5"/>
  <c r="G9" i="5" l="1"/>
  <c r="L9" i="5"/>
  <c r="D9" i="5" l="1"/>
  <c r="F9" i="5"/>
  <c r="M9" i="5"/>
  <c r="K9" i="5" l="1"/>
  <c r="A10" i="5"/>
  <c r="E10" i="5" s="1"/>
  <c r="H9" i="5"/>
  <c r="B9" i="5"/>
  <c r="L10" i="5" l="1"/>
  <c r="G10" i="5"/>
  <c r="M10" i="5" l="1"/>
  <c r="D10" i="5"/>
  <c r="F10" i="5"/>
  <c r="A11" i="5" l="1"/>
  <c r="E11" i="5" s="1"/>
  <c r="K10" i="5"/>
  <c r="B10" i="5"/>
  <c r="H10" i="5"/>
  <c r="G11" i="5" l="1"/>
  <c r="L11" i="5"/>
  <c r="M11" i="5" l="1"/>
  <c r="D11" i="5"/>
  <c r="F11" i="5"/>
  <c r="B11" i="5" l="1"/>
  <c r="K11" i="5"/>
  <c r="A12" i="5"/>
  <c r="E12" i="5" s="1"/>
  <c r="H11" i="5"/>
  <c r="G12" i="5" l="1"/>
  <c r="L12" i="5"/>
  <c r="M12" i="5" l="1"/>
  <c r="D12" i="5"/>
  <c r="F12" i="5"/>
  <c r="B12" i="5" l="1"/>
  <c r="K12" i="5"/>
  <c r="A13" i="5"/>
  <c r="E13" i="5" s="1"/>
  <c r="H12" i="5"/>
  <c r="L13" i="5" l="1"/>
  <c r="G13" i="5"/>
  <c r="M13" i="5" l="1"/>
  <c r="D13" i="5"/>
  <c r="F13" i="5"/>
  <c r="B13" i="5" l="1"/>
  <c r="K13" i="5"/>
  <c r="A14" i="5"/>
  <c r="E14" i="5" s="1"/>
  <c r="H13" i="5"/>
  <c r="G14" i="5" l="1"/>
  <c r="L14" i="5"/>
  <c r="F14" i="5" l="1"/>
  <c r="M14" i="5"/>
  <c r="D14" i="5"/>
  <c r="K14" i="5" l="1"/>
  <c r="B14" i="5"/>
  <c r="A15" i="5"/>
  <c r="E15" i="5" s="1"/>
  <c r="H14" i="5"/>
  <c r="L15" i="5" l="1"/>
  <c r="G15" i="5"/>
  <c r="F15" i="5" l="1"/>
  <c r="M15" i="5"/>
  <c r="D15" i="5"/>
  <c r="K15" i="5" l="1"/>
  <c r="B15" i="5"/>
  <c r="H15" i="5"/>
  <c r="A16" i="5"/>
  <c r="E16" i="5" s="1"/>
  <c r="G16" i="5" l="1"/>
  <c r="L16" i="5"/>
  <c r="F16" i="5" l="1"/>
  <c r="D16" i="5"/>
  <c r="M16" i="5"/>
  <c r="B16" i="5" l="1"/>
  <c r="K16" i="5"/>
  <c r="A17" i="5"/>
  <c r="E17" i="5" s="1"/>
  <c r="H16" i="5"/>
  <c r="G17" i="5" l="1"/>
  <c r="L17" i="5"/>
  <c r="D17" i="5" l="1"/>
  <c r="M17" i="5"/>
  <c r="F17" i="5"/>
  <c r="B17" i="5" l="1"/>
  <c r="K17" i="5"/>
  <c r="H17" i="5"/>
  <c r="A18" i="5"/>
  <c r="E18" i="5" s="1"/>
  <c r="G18" i="5" l="1"/>
  <c r="L18" i="5"/>
  <c r="M18" i="5" l="1"/>
  <c r="D18" i="5"/>
  <c r="F18" i="5"/>
  <c r="B18" i="5" l="1"/>
  <c r="K18" i="5"/>
  <c r="A19" i="5"/>
  <c r="E19" i="5" s="1"/>
  <c r="H18" i="5"/>
  <c r="G19" i="5" l="1"/>
  <c r="L19" i="5"/>
  <c r="M19" i="5" l="1"/>
  <c r="D19" i="5"/>
  <c r="F19" i="5"/>
  <c r="B19" i="5" l="1"/>
  <c r="K19" i="5"/>
  <c r="A20" i="5"/>
  <c r="E20" i="5" s="1"/>
  <c r="H19" i="5"/>
  <c r="L20" i="5" l="1"/>
  <c r="G20" i="5"/>
  <c r="D20" i="5" l="1"/>
  <c r="M20" i="5"/>
  <c r="F20" i="5"/>
  <c r="B20" i="5" l="1"/>
  <c r="K20" i="5"/>
  <c r="A21" i="5"/>
  <c r="E21" i="5" s="1"/>
  <c r="H20" i="5"/>
  <c r="L21" i="5" l="1"/>
  <c r="G21" i="5"/>
  <c r="M21" i="5" l="1"/>
  <c r="D21" i="5"/>
  <c r="F21" i="5"/>
  <c r="B21" i="5" l="1"/>
  <c r="K21" i="5"/>
  <c r="A22" i="5"/>
  <c r="E22" i="5" s="1"/>
  <c r="H21" i="5"/>
  <c r="G22" i="5" l="1"/>
  <c r="L22" i="5"/>
  <c r="M22" i="5" l="1"/>
  <c r="D22" i="5"/>
  <c r="F22" i="5"/>
  <c r="K22" i="5" l="1"/>
  <c r="H22" i="5"/>
  <c r="B22" i="5"/>
  <c r="A23" i="5"/>
  <c r="E23" i="5" s="1"/>
  <c r="G23" i="5" l="1"/>
  <c r="L23" i="5"/>
  <c r="M23" i="5" l="1"/>
  <c r="D23" i="5"/>
  <c r="F23" i="5"/>
  <c r="K23" i="5" l="1"/>
  <c r="A24" i="5"/>
  <c r="E24" i="5" s="1"/>
  <c r="B23" i="5"/>
  <c r="H23" i="5"/>
  <c r="L24" i="5" l="1"/>
  <c r="G24" i="5"/>
  <c r="D24" i="5" l="1"/>
  <c r="M24" i="5"/>
  <c r="F24" i="5"/>
  <c r="B24" i="5" l="1"/>
  <c r="K24" i="5"/>
  <c r="H24" i="5"/>
  <c r="A25" i="5"/>
  <c r="E25" i="5" s="1"/>
  <c r="G25" i="5" l="1"/>
  <c r="L25" i="5"/>
  <c r="D25" i="5" l="1"/>
  <c r="M25" i="5"/>
  <c r="F25" i="5"/>
  <c r="K25" i="5" l="1"/>
  <c r="H25" i="5"/>
  <c r="B25" i="5"/>
  <c r="A26" i="5"/>
  <c r="E26" i="5" s="1"/>
  <c r="G26" i="5" l="1"/>
  <c r="L26" i="5"/>
  <c r="M26" i="5" l="1"/>
  <c r="D26" i="5"/>
  <c r="F26" i="5"/>
  <c r="K26" i="5" l="1"/>
  <c r="A27" i="5"/>
  <c r="E27" i="5" s="1"/>
  <c r="H26" i="5"/>
  <c r="B26" i="5"/>
  <c r="L27" i="5" l="1"/>
  <c r="G27" i="5"/>
  <c r="M27" i="5" l="1"/>
  <c r="D27" i="5"/>
  <c r="F27" i="5"/>
  <c r="K27" i="5" l="1"/>
  <c r="H27" i="5"/>
  <c r="B27" i="5"/>
  <c r="A28" i="5"/>
  <c r="E28" i="5" s="1"/>
  <c r="G28" i="5" l="1"/>
  <c r="L28" i="5"/>
  <c r="M28" i="5" l="1"/>
  <c r="D28" i="5"/>
  <c r="F28" i="5"/>
  <c r="K28" i="5" l="1"/>
  <c r="B28" i="5"/>
  <c r="H28" i="5"/>
  <c r="A29" i="5"/>
  <c r="E29" i="5" s="1"/>
  <c r="G29" i="5" l="1"/>
  <c r="L29" i="5"/>
  <c r="M29" i="5" l="1"/>
  <c r="D29" i="5"/>
  <c r="F29" i="5"/>
  <c r="K29" i="5" l="1"/>
  <c r="H29" i="5"/>
  <c r="A30" i="5"/>
  <c r="E30" i="5" s="1"/>
  <c r="B29" i="5"/>
  <c r="G30" i="5" l="1"/>
  <c r="L30" i="5"/>
  <c r="M30" i="5" l="1"/>
  <c r="D30" i="5"/>
  <c r="F30" i="5"/>
  <c r="K30" i="5" l="1"/>
  <c r="H30" i="5"/>
  <c r="B30" i="5"/>
  <c r="A31" i="5"/>
  <c r="E31" i="5" s="1"/>
  <c r="G31" i="5" l="1"/>
  <c r="L31" i="5"/>
  <c r="M31" i="5" l="1"/>
  <c r="D31" i="5"/>
  <c r="F31" i="5"/>
  <c r="K31" i="5" l="1"/>
  <c r="A32" i="5"/>
  <c r="E32" i="5" s="1"/>
  <c r="H31" i="5"/>
  <c r="B31" i="5"/>
  <c r="L32" i="5" l="1"/>
  <c r="G32" i="5"/>
  <c r="D32" i="5" l="1"/>
  <c r="M32" i="5"/>
  <c r="F32" i="5"/>
  <c r="K32" i="5" l="1"/>
  <c r="A33" i="5"/>
  <c r="E33" i="5" s="1"/>
  <c r="H32" i="5"/>
  <c r="B32" i="5"/>
  <c r="L33" i="5" l="1"/>
  <c r="G33" i="5"/>
  <c r="D33" i="5" l="1"/>
  <c r="M33" i="5"/>
  <c r="F33" i="5"/>
  <c r="K33" i="5" l="1"/>
  <c r="A34" i="5"/>
  <c r="E34" i="5" s="1"/>
  <c r="H33" i="5"/>
  <c r="B33" i="5"/>
  <c r="L34" i="5" l="1"/>
  <c r="G34" i="5"/>
  <c r="M34" i="5" l="1"/>
  <c r="D34" i="5"/>
  <c r="F34" i="5"/>
  <c r="K34" i="5" l="1"/>
  <c r="H34" i="5"/>
  <c r="A35" i="5"/>
  <c r="E35" i="5" s="1"/>
  <c r="B34" i="5"/>
  <c r="L35" i="5" l="1"/>
  <c r="G35" i="5"/>
  <c r="M35" i="5" l="1"/>
  <c r="D35" i="5"/>
  <c r="F35" i="5"/>
  <c r="K35" i="5" l="1"/>
  <c r="H35" i="5"/>
  <c r="B35" i="5"/>
  <c r="A36" i="5"/>
  <c r="E36" i="5" s="1"/>
  <c r="G36" i="5" l="1"/>
  <c r="L36" i="5"/>
  <c r="M36" i="5" l="1"/>
  <c r="D36" i="5"/>
  <c r="F36" i="5"/>
  <c r="K36" i="5" l="1"/>
  <c r="B36" i="5"/>
  <c r="A37" i="5"/>
  <c r="E37" i="5" s="1"/>
  <c r="H36" i="5"/>
  <c r="G37" i="5" l="1"/>
  <c r="L37" i="5"/>
  <c r="M37" i="5" l="1"/>
  <c r="D37" i="5"/>
  <c r="F37" i="5"/>
  <c r="K37" i="5" l="1"/>
  <c r="H37" i="5"/>
  <c r="B37" i="5"/>
  <c r="A38" i="5"/>
  <c r="E38" i="5" s="1"/>
  <c r="G38" i="5" l="1"/>
  <c r="L38" i="5"/>
  <c r="M38" i="5" l="1"/>
  <c r="D38" i="5"/>
  <c r="F38" i="5"/>
  <c r="K38" i="5" l="1"/>
  <c r="A39" i="5"/>
  <c r="E39" i="5" s="1"/>
  <c r="H38" i="5"/>
  <c r="B38" i="5"/>
  <c r="G39" i="5" l="1"/>
  <c r="L39" i="5"/>
  <c r="M39" i="5" l="1"/>
  <c r="D39" i="5"/>
  <c r="F39" i="5"/>
  <c r="K39" i="5" l="1"/>
  <c r="A40" i="5"/>
  <c r="E40" i="5" s="1"/>
  <c r="H39" i="5"/>
  <c r="B39" i="5"/>
  <c r="G40" i="5" l="1"/>
  <c r="L40" i="5"/>
  <c r="D40" i="5" l="1"/>
  <c r="M40" i="5"/>
  <c r="F40" i="5"/>
  <c r="K40" i="5" l="1"/>
  <c r="A41" i="5"/>
  <c r="E41" i="5" s="1"/>
  <c r="H40" i="5"/>
  <c r="B40" i="5"/>
  <c r="G41" i="5" l="1"/>
  <c r="L41" i="5"/>
  <c r="D41" i="5" l="1"/>
  <c r="M41" i="5"/>
  <c r="F41" i="5"/>
  <c r="K41" i="5" l="1"/>
  <c r="B41" i="5"/>
  <c r="A42" i="5"/>
  <c r="E42" i="5" s="1"/>
  <c r="H41" i="5"/>
  <c r="G42" i="5" l="1"/>
  <c r="L42" i="5"/>
  <c r="M42" i="5" l="1"/>
  <c r="D42" i="5"/>
  <c r="F42" i="5"/>
  <c r="K42" i="5" l="1"/>
  <c r="A43" i="5"/>
  <c r="E43" i="5" s="1"/>
  <c r="H42" i="5"/>
  <c r="B42" i="5"/>
  <c r="G43" i="5" l="1"/>
  <c r="L43" i="5"/>
  <c r="M43" i="5" l="1"/>
  <c r="D43" i="5"/>
  <c r="F43" i="5"/>
  <c r="B43" i="5" l="1"/>
  <c r="K43" i="5"/>
  <c r="A44" i="5"/>
  <c r="E44" i="5" s="1"/>
  <c r="H43" i="5"/>
  <c r="G44" i="5" l="1"/>
  <c r="L44" i="5"/>
  <c r="D44" i="5" l="1"/>
  <c r="M44" i="5"/>
  <c r="F44" i="5"/>
  <c r="K44" i="5" l="1"/>
  <c r="B44" i="5"/>
  <c r="A45" i="5"/>
  <c r="E45" i="5" s="1"/>
  <c r="H44" i="5"/>
  <c r="G45" i="5" l="1"/>
  <c r="L45" i="5"/>
  <c r="M45" i="5" l="1"/>
  <c r="D45" i="5"/>
  <c r="F45" i="5"/>
  <c r="K45" i="5" l="1"/>
  <c r="B45" i="5"/>
  <c r="A46" i="5"/>
  <c r="E46" i="5" s="1"/>
  <c r="H45" i="5"/>
  <c r="L46" i="5" l="1"/>
  <c r="G46" i="5"/>
  <c r="M46" i="5" l="1"/>
  <c r="D46" i="5"/>
  <c r="F46" i="5"/>
  <c r="B46" i="5" l="1"/>
  <c r="K46" i="5"/>
  <c r="H46" i="5"/>
  <c r="A47" i="5"/>
  <c r="E47" i="5" s="1"/>
  <c r="G47" i="5" l="1"/>
  <c r="L47" i="5"/>
  <c r="M47" i="5" l="1"/>
  <c r="D47" i="5"/>
  <c r="F47" i="5"/>
  <c r="K47" i="5" l="1"/>
  <c r="H47" i="5"/>
  <c r="A48" i="5"/>
  <c r="E48" i="5" s="1"/>
  <c r="B47" i="5"/>
  <c r="G48" i="5" l="1"/>
  <c r="L48" i="5"/>
  <c r="D48" i="5" l="1"/>
  <c r="M48" i="5"/>
  <c r="F48" i="5"/>
  <c r="K48" i="5" l="1"/>
  <c r="A49" i="5"/>
  <c r="E49" i="5" s="1"/>
  <c r="B48" i="5"/>
  <c r="H48" i="5"/>
  <c r="G49" i="5" l="1"/>
  <c r="L49" i="5"/>
  <c r="D49" i="5" l="1"/>
  <c r="M49" i="5"/>
  <c r="F49" i="5"/>
  <c r="K49" i="5" l="1"/>
  <c r="B49" i="5"/>
  <c r="H49" i="5"/>
  <c r="A50" i="5"/>
  <c r="E50" i="5" s="1"/>
  <c r="G50" i="5" l="1"/>
  <c r="L50" i="5"/>
  <c r="M50" i="5" l="1"/>
  <c r="D50" i="5"/>
  <c r="F50" i="5"/>
  <c r="K50" i="5" l="1"/>
  <c r="H50" i="5"/>
  <c r="A51" i="5"/>
  <c r="E51" i="5" s="1"/>
  <c r="B50" i="5"/>
  <c r="G51" i="5" l="1"/>
  <c r="L51" i="5"/>
  <c r="M51" i="5" l="1"/>
  <c r="D51" i="5"/>
  <c r="F51" i="5"/>
  <c r="K51" i="5" l="1"/>
  <c r="B51" i="5"/>
  <c r="H51" i="5"/>
  <c r="A52" i="5"/>
  <c r="E52" i="5" s="1"/>
  <c r="G52" i="5" l="1"/>
  <c r="L52" i="5"/>
  <c r="D52" i="5" l="1"/>
  <c r="M52" i="5"/>
  <c r="F52" i="5"/>
  <c r="K52" i="5" l="1"/>
  <c r="B52" i="5"/>
  <c r="H52" i="5"/>
  <c r="A53" i="5"/>
  <c r="E53" i="5" s="1"/>
  <c r="L53" i="5" l="1"/>
  <c r="G53" i="5"/>
  <c r="M53" i="5" l="1"/>
  <c r="D53" i="5"/>
  <c r="F53" i="5"/>
  <c r="K53" i="5" l="1"/>
  <c r="A54" i="5"/>
  <c r="E54" i="5" s="1"/>
  <c r="B53" i="5"/>
  <c r="H53" i="5"/>
  <c r="L54" i="5" l="1"/>
  <c r="G54" i="5"/>
  <c r="M54" i="5" l="1"/>
  <c r="D54" i="5"/>
  <c r="F54" i="5"/>
  <c r="K54" i="5" l="1"/>
  <c r="A55" i="5"/>
  <c r="E55" i="5" s="1"/>
  <c r="H54" i="5"/>
  <c r="B54" i="5"/>
  <c r="L55" i="5" l="1"/>
  <c r="G55" i="5"/>
  <c r="M55" i="5" l="1"/>
  <c r="D55" i="5"/>
  <c r="F55" i="5"/>
  <c r="K55" i="5" l="1"/>
  <c r="H55" i="5"/>
  <c r="B55" i="5"/>
  <c r="A56" i="5"/>
  <c r="E56" i="5" s="1"/>
  <c r="L56" i="5" l="1"/>
  <c r="G56" i="5"/>
  <c r="D56" i="5" l="1"/>
  <c r="M56" i="5"/>
  <c r="F56" i="5"/>
  <c r="B56" i="5" l="1"/>
  <c r="K56" i="5"/>
  <c r="A57" i="5"/>
  <c r="E57" i="5" s="1"/>
  <c r="H56" i="5"/>
  <c r="L57" i="5" l="1"/>
  <c r="G57" i="5"/>
  <c r="D57" i="5" l="1"/>
  <c r="M57" i="5"/>
  <c r="F57" i="5"/>
  <c r="K57" i="5" l="1"/>
  <c r="A58" i="5"/>
  <c r="E58" i="5" s="1"/>
  <c r="H57" i="5"/>
  <c r="B57" i="5"/>
  <c r="L58" i="5" l="1"/>
  <c r="G58" i="5"/>
  <c r="M58" i="5" l="1"/>
  <c r="D58" i="5"/>
  <c r="F58" i="5"/>
  <c r="K58" i="5" l="1"/>
  <c r="A59" i="5"/>
  <c r="E59" i="5" s="1"/>
  <c r="B58" i="5"/>
  <c r="H58" i="5"/>
  <c r="L59" i="5" l="1"/>
  <c r="G59" i="5"/>
  <c r="M59" i="5" l="1"/>
  <c r="D59" i="5"/>
  <c r="F59" i="5"/>
  <c r="K59" i="5" l="1"/>
  <c r="A60" i="5"/>
  <c r="E60" i="5" s="1"/>
  <c r="B59" i="5"/>
  <c r="H59" i="5"/>
  <c r="L60" i="5" l="1"/>
  <c r="G60" i="5"/>
  <c r="M60" i="5" l="1"/>
  <c r="D60" i="5"/>
  <c r="F60" i="5"/>
  <c r="K60" i="5" l="1"/>
  <c r="H60" i="5"/>
  <c r="B60" i="5"/>
  <c r="A61" i="5"/>
  <c r="E61" i="5" s="1"/>
  <c r="L61" i="5" l="1"/>
  <c r="G61" i="5"/>
  <c r="M61" i="5" l="1"/>
  <c r="D61" i="5"/>
  <c r="F61" i="5"/>
  <c r="K61" i="5" l="1"/>
  <c r="H61" i="5"/>
  <c r="A62" i="5"/>
  <c r="E62" i="5" s="1"/>
  <c r="B61" i="5"/>
  <c r="L62" i="5" l="1"/>
  <c r="G62" i="5"/>
  <c r="M62" i="5" l="1"/>
  <c r="D62" i="5"/>
  <c r="F62" i="5"/>
  <c r="K62" i="5" l="1"/>
  <c r="H62" i="5"/>
  <c r="A63" i="5"/>
  <c r="E63" i="5" s="1"/>
  <c r="B62" i="5"/>
  <c r="G63" i="5" l="1"/>
  <c r="L63" i="5"/>
  <c r="M63" i="5" l="1"/>
  <c r="D63" i="5"/>
  <c r="F63" i="5"/>
  <c r="K63" i="5" l="1"/>
  <c r="A64" i="5"/>
  <c r="E64" i="5" s="1"/>
  <c r="H63" i="5"/>
  <c r="B63" i="5"/>
  <c r="G64" i="5" l="1"/>
  <c r="L64" i="5"/>
  <c r="D64" i="5" l="1"/>
  <c r="M64" i="5"/>
  <c r="F64" i="5"/>
  <c r="K64" i="5" l="1"/>
  <c r="A65" i="5"/>
  <c r="E65" i="5" s="1"/>
  <c r="B64" i="5"/>
  <c r="H64" i="5"/>
  <c r="L65" i="5" l="1"/>
  <c r="G65" i="5"/>
  <c r="D65" i="5" l="1"/>
  <c r="M65" i="5"/>
  <c r="F65" i="5"/>
  <c r="K65" i="5" l="1"/>
  <c r="B65" i="5"/>
  <c r="A66" i="5"/>
  <c r="E66" i="5" s="1"/>
  <c r="H65" i="5"/>
  <c r="L66" i="5" l="1"/>
  <c r="G66" i="5"/>
  <c r="M66" i="5" l="1"/>
  <c r="D66" i="5"/>
  <c r="F66" i="5"/>
  <c r="K66" i="5" l="1"/>
  <c r="H66" i="5"/>
  <c r="B66" i="5"/>
  <c r="A67" i="5"/>
  <c r="E67" i="5" s="1"/>
  <c r="G67" i="5" l="1"/>
  <c r="L67" i="5"/>
  <c r="M67" i="5" l="1"/>
  <c r="D67" i="5"/>
  <c r="F67" i="5"/>
  <c r="K67" i="5" l="1"/>
  <c r="B67" i="5"/>
  <c r="H67" i="5"/>
  <c r="A68" i="5"/>
  <c r="E68" i="5" s="1"/>
  <c r="L68" i="5" l="1"/>
  <c r="G68" i="5"/>
  <c r="D68" i="5" l="1"/>
  <c r="M68" i="5"/>
  <c r="F68" i="5"/>
  <c r="K68" i="5" l="1"/>
  <c r="A69" i="5"/>
  <c r="E69" i="5" s="1"/>
  <c r="B68" i="5"/>
  <c r="H68" i="5"/>
  <c r="G69" i="5" l="1"/>
  <c r="L69" i="5"/>
  <c r="M69" i="5" l="1"/>
  <c r="D69" i="5"/>
  <c r="F69" i="5"/>
  <c r="K69" i="5" l="1"/>
  <c r="H69" i="5"/>
  <c r="B69" i="5"/>
  <c r="A70" i="5"/>
  <c r="E70" i="5" s="1"/>
  <c r="G70" i="5" l="1"/>
  <c r="L70" i="5"/>
  <c r="M70" i="5" l="1"/>
  <c r="D70" i="5"/>
  <c r="F70" i="5"/>
  <c r="K70" i="5" l="1"/>
  <c r="B70" i="5"/>
  <c r="H70" i="5"/>
  <c r="A71" i="5"/>
  <c r="E71" i="5" s="1"/>
  <c r="L71" i="5" l="1"/>
  <c r="G71" i="5"/>
  <c r="M71" i="5" l="1"/>
  <c r="D71" i="5"/>
  <c r="F71" i="5"/>
  <c r="K71" i="5" l="1"/>
  <c r="H71" i="5"/>
  <c r="A72" i="5"/>
  <c r="E72" i="5" s="1"/>
  <c r="B71" i="5"/>
  <c r="G72" i="5" l="1"/>
  <c r="L72" i="5"/>
  <c r="D72" i="5" l="1"/>
  <c r="M72" i="5"/>
  <c r="F72" i="5"/>
  <c r="K72" i="5" l="1"/>
  <c r="A73" i="5"/>
  <c r="E73" i="5" s="1"/>
  <c r="H72" i="5"/>
  <c r="B72" i="5"/>
  <c r="G73" i="5" l="1"/>
  <c r="L73" i="5"/>
  <c r="D73" i="5" l="1"/>
  <c r="M73" i="5"/>
  <c r="F73" i="5"/>
  <c r="K73" i="5" l="1"/>
  <c r="A74" i="5"/>
  <c r="E74" i="5" s="1"/>
  <c r="H73" i="5"/>
  <c r="B73" i="5"/>
  <c r="G74" i="5" l="1"/>
  <c r="L74" i="5"/>
  <c r="M74" i="5" l="1"/>
  <c r="D74" i="5"/>
  <c r="F74" i="5"/>
  <c r="K74" i="5" l="1"/>
  <c r="A75" i="5"/>
  <c r="E75" i="5" s="1"/>
  <c r="B74" i="5"/>
  <c r="H74" i="5"/>
  <c r="L75" i="5" l="1"/>
  <c r="G75" i="5"/>
  <c r="M75" i="5" l="1"/>
  <c r="D75" i="5"/>
  <c r="F75" i="5"/>
  <c r="K75" i="5" l="1"/>
  <c r="B75" i="5"/>
  <c r="H75" i="5"/>
  <c r="A76" i="5"/>
  <c r="E76" i="5" s="1"/>
  <c r="G76" i="5" l="1"/>
  <c r="L76" i="5"/>
  <c r="M76" i="5" l="1"/>
  <c r="D76" i="5"/>
  <c r="F76" i="5"/>
  <c r="K76" i="5" l="1"/>
  <c r="A77" i="5"/>
  <c r="E77" i="5" s="1"/>
  <c r="H76" i="5"/>
  <c r="B76" i="5"/>
  <c r="L77" i="5" l="1"/>
  <c r="G77" i="5"/>
  <c r="M77" i="5" l="1"/>
  <c r="D77" i="5"/>
  <c r="F77" i="5"/>
  <c r="K77" i="5" l="1"/>
  <c r="B77" i="5"/>
  <c r="H77" i="5"/>
  <c r="A78" i="5"/>
  <c r="E78" i="5" s="1"/>
  <c r="G78" i="5" l="1"/>
  <c r="L78" i="5"/>
  <c r="M78" i="5" l="1"/>
  <c r="D78" i="5"/>
  <c r="F78" i="5"/>
  <c r="K78" i="5" l="1"/>
  <c r="H78" i="5"/>
  <c r="B78" i="5"/>
  <c r="A79" i="5"/>
  <c r="E79" i="5" s="1"/>
  <c r="L79" i="5" l="1"/>
  <c r="G79" i="5"/>
  <c r="M79" i="5" l="1"/>
  <c r="D79" i="5"/>
  <c r="F79" i="5"/>
  <c r="K79" i="5" l="1"/>
  <c r="H79" i="5"/>
  <c r="B79" i="5"/>
  <c r="A80" i="5"/>
  <c r="E80" i="5" s="1"/>
  <c r="G80" i="5" l="1"/>
  <c r="L80" i="5"/>
  <c r="D80" i="5" l="1"/>
  <c r="M80" i="5"/>
  <c r="F80" i="5"/>
  <c r="K80" i="5" l="1"/>
  <c r="A81" i="5"/>
  <c r="E81" i="5" s="1"/>
  <c r="B80" i="5"/>
  <c r="H80" i="5"/>
  <c r="L81" i="5" l="1"/>
  <c r="G81" i="5"/>
  <c r="D81" i="5" l="1"/>
  <c r="M81" i="5"/>
  <c r="F81" i="5"/>
  <c r="K81" i="5" l="1"/>
  <c r="A82" i="5"/>
  <c r="E82" i="5" s="1"/>
  <c r="H81" i="5"/>
  <c r="B81" i="5"/>
  <c r="L82" i="5" l="1"/>
  <c r="G82" i="5"/>
  <c r="M82" i="5" l="1"/>
  <c r="D82" i="5"/>
  <c r="F82" i="5"/>
  <c r="K82" i="5" l="1"/>
  <c r="A83" i="5"/>
  <c r="E83" i="5" s="1"/>
  <c r="B82" i="5"/>
  <c r="H82" i="5"/>
  <c r="L83" i="5" l="1"/>
  <c r="G83" i="5"/>
  <c r="M83" i="5" l="1"/>
  <c r="D83" i="5"/>
  <c r="F83" i="5"/>
  <c r="K83" i="5" l="1"/>
  <c r="H83" i="5"/>
  <c r="A84" i="5"/>
  <c r="E84" i="5" s="1"/>
  <c r="B83" i="5"/>
  <c r="G84" i="5" l="1"/>
  <c r="L84" i="5"/>
  <c r="D84" i="5" l="1"/>
  <c r="M84" i="5"/>
  <c r="F84" i="5"/>
  <c r="K84" i="5" l="1"/>
  <c r="H84" i="5"/>
  <c r="A85" i="5"/>
  <c r="E85" i="5" s="1"/>
  <c r="B84" i="5"/>
  <c r="G85" i="5" l="1"/>
  <c r="L85" i="5"/>
  <c r="M85" i="5" l="1"/>
  <c r="D85" i="5"/>
  <c r="F85" i="5"/>
  <c r="K85" i="5" l="1"/>
  <c r="H85" i="5"/>
  <c r="B85" i="5"/>
  <c r="A86" i="5"/>
  <c r="E86" i="5" s="1"/>
  <c r="G86" i="5" l="1"/>
  <c r="L86" i="5"/>
  <c r="M86" i="5" l="1"/>
  <c r="D86" i="5"/>
  <c r="F86" i="5"/>
  <c r="K86" i="5" l="1"/>
  <c r="A87" i="5"/>
  <c r="E87" i="5" s="1"/>
  <c r="H86" i="5"/>
  <c r="B86" i="5"/>
  <c r="L87" i="5" l="1"/>
  <c r="G87" i="5"/>
  <c r="M87" i="5" l="1"/>
  <c r="D87" i="5"/>
  <c r="F87" i="5"/>
  <c r="K87" i="5" l="1"/>
  <c r="H87" i="5"/>
  <c r="A88" i="5"/>
  <c r="E88" i="5" s="1"/>
  <c r="B87" i="5"/>
  <c r="G88" i="5" l="1"/>
  <c r="L88" i="5"/>
  <c r="D88" i="5" l="1"/>
  <c r="M88" i="5"/>
  <c r="F88" i="5"/>
  <c r="K88" i="5" l="1"/>
  <c r="A89" i="5"/>
  <c r="E89" i="5" s="1"/>
  <c r="H88" i="5"/>
  <c r="B88" i="5"/>
  <c r="G89" i="5" l="1"/>
  <c r="L89" i="5"/>
  <c r="D89" i="5" l="1"/>
  <c r="M89" i="5"/>
  <c r="F89" i="5"/>
  <c r="K89" i="5" l="1"/>
  <c r="A90" i="5"/>
  <c r="E90" i="5" s="1"/>
  <c r="H89" i="5"/>
  <c r="B89" i="5"/>
  <c r="G90" i="5" l="1"/>
  <c r="L90" i="5"/>
  <c r="M90" i="5" l="1"/>
  <c r="D90" i="5"/>
  <c r="F90" i="5"/>
  <c r="K90" i="5" l="1"/>
  <c r="H90" i="5"/>
  <c r="A91" i="5"/>
  <c r="E91" i="5" s="1"/>
  <c r="B90" i="5"/>
  <c r="G91" i="5" l="1"/>
  <c r="L91" i="5"/>
  <c r="M91" i="5" l="1"/>
  <c r="D91" i="5"/>
  <c r="F91" i="5"/>
  <c r="K91" i="5" l="1"/>
  <c r="H91" i="5"/>
  <c r="B91" i="5"/>
  <c r="A92" i="5"/>
  <c r="E92" i="5" s="1"/>
  <c r="G92" i="5" l="1"/>
  <c r="L92" i="5"/>
  <c r="M92" i="5" l="1"/>
  <c r="D92" i="5"/>
  <c r="F92" i="5"/>
  <c r="K92" i="5" l="1"/>
  <c r="B92" i="5"/>
  <c r="A93" i="5"/>
  <c r="E93" i="5" s="1"/>
  <c r="H92" i="5"/>
  <c r="G93" i="5" l="1"/>
  <c r="L93" i="5"/>
  <c r="M93" i="5" l="1"/>
  <c r="D93" i="5"/>
  <c r="F93" i="5"/>
  <c r="K93" i="5" l="1"/>
  <c r="A94" i="5"/>
  <c r="E94" i="5" s="1"/>
  <c r="H93" i="5"/>
  <c r="B93" i="5"/>
  <c r="L94" i="5" l="1"/>
  <c r="G94" i="5"/>
  <c r="M94" i="5" l="1"/>
  <c r="D94" i="5"/>
  <c r="F94" i="5"/>
  <c r="K94" i="5" l="1"/>
  <c r="H94" i="5"/>
  <c r="B94" i="5"/>
  <c r="A95" i="5"/>
  <c r="E95" i="5" s="1"/>
  <c r="L95" i="5" l="1"/>
  <c r="G95" i="5"/>
  <c r="M95" i="5" l="1"/>
  <c r="D95" i="5"/>
  <c r="F95" i="5"/>
  <c r="K95" i="5" l="1"/>
  <c r="H95" i="5"/>
  <c r="A96" i="5"/>
  <c r="E96" i="5" s="1"/>
  <c r="B95" i="5"/>
  <c r="G96" i="5" l="1"/>
  <c r="L96" i="5"/>
  <c r="D96" i="5" l="1"/>
  <c r="M96" i="5"/>
  <c r="F96" i="5"/>
  <c r="K96" i="5" l="1"/>
  <c r="H96" i="5"/>
  <c r="B96" i="5"/>
  <c r="A97" i="5"/>
  <c r="E97" i="5" s="1"/>
  <c r="G97" i="5" l="1"/>
  <c r="L97" i="5"/>
  <c r="D97" i="5" l="1"/>
  <c r="M97" i="5"/>
  <c r="F97" i="5"/>
  <c r="K97" i="5" l="1"/>
  <c r="B97" i="5"/>
  <c r="A98" i="5"/>
  <c r="E98" i="5" s="1"/>
  <c r="H97" i="5"/>
  <c r="L98" i="5" l="1"/>
  <c r="G98" i="5"/>
  <c r="M98" i="5" l="1"/>
  <c r="D98" i="5"/>
  <c r="F98" i="5"/>
  <c r="K98" i="5" l="1"/>
  <c r="H98" i="5"/>
  <c r="B98" i="5"/>
  <c r="A99" i="5"/>
  <c r="E99" i="5" s="1"/>
  <c r="L99" i="5" l="1"/>
  <c r="G99" i="5"/>
  <c r="M99" i="5" l="1"/>
  <c r="D99" i="5"/>
  <c r="F99" i="5"/>
  <c r="K99" i="5" l="1"/>
  <c r="A100" i="5"/>
  <c r="E100" i="5" s="1"/>
  <c r="B99" i="5"/>
  <c r="H99" i="5"/>
  <c r="G100" i="5" l="1"/>
  <c r="L100" i="5"/>
  <c r="D100" i="5" l="1"/>
  <c r="M100" i="5"/>
  <c r="F100" i="5"/>
  <c r="K100" i="5" l="1"/>
  <c r="H100" i="5"/>
  <c r="B100" i="5"/>
  <c r="A101" i="5"/>
  <c r="E101" i="5" s="1"/>
  <c r="L101" i="5" l="1"/>
  <c r="G101" i="5"/>
  <c r="M101" i="5" l="1"/>
  <c r="D101" i="5"/>
  <c r="F101" i="5"/>
  <c r="K101" i="5" l="1"/>
  <c r="B101" i="5"/>
  <c r="A102" i="5"/>
  <c r="E102" i="5" s="1"/>
  <c r="H101" i="5"/>
  <c r="L102" i="5" l="1"/>
  <c r="G102" i="5"/>
  <c r="M102" i="5" l="1"/>
  <c r="D102" i="5"/>
  <c r="F102" i="5"/>
  <c r="K102" i="5" l="1"/>
  <c r="A103" i="5"/>
  <c r="E103" i="5" s="1"/>
  <c r="B102" i="5"/>
  <c r="H102" i="5"/>
  <c r="L103" i="5" l="1"/>
  <c r="G103" i="5"/>
  <c r="M103" i="5" l="1"/>
  <c r="D103" i="5"/>
  <c r="F103" i="5"/>
  <c r="K103" i="5" l="1"/>
  <c r="B103" i="5"/>
  <c r="H103" i="5"/>
  <c r="A104" i="5"/>
  <c r="E104" i="5" s="1"/>
  <c r="G104" i="5" l="1"/>
  <c r="L104" i="5"/>
  <c r="D104" i="5" l="1"/>
  <c r="M104" i="5"/>
  <c r="F104" i="5"/>
  <c r="K104" i="5" l="1"/>
  <c r="B104" i="5"/>
  <c r="H104" i="5"/>
  <c r="A105" i="5"/>
  <c r="E105" i="5" s="1"/>
  <c r="G105" i="5" l="1"/>
  <c r="L105" i="5"/>
  <c r="D105" i="5" l="1"/>
  <c r="M105" i="5"/>
  <c r="F105" i="5"/>
  <c r="K105" i="5" l="1"/>
  <c r="H105" i="5"/>
  <c r="B105" i="5"/>
  <c r="A106" i="5"/>
  <c r="E106" i="5" s="1"/>
  <c r="G106" i="5" l="1"/>
  <c r="L106" i="5"/>
  <c r="M106" i="5" l="1"/>
  <c r="D106" i="5"/>
  <c r="F106" i="5"/>
  <c r="K106" i="5" l="1"/>
  <c r="H106" i="5"/>
  <c r="A107" i="5"/>
  <c r="E107" i="5" s="1"/>
  <c r="B106" i="5"/>
  <c r="G107" i="5" l="1"/>
  <c r="L107" i="5"/>
  <c r="M107" i="5" l="1"/>
  <c r="D107" i="5"/>
  <c r="F107" i="5"/>
  <c r="K107" i="5" l="1"/>
  <c r="A108" i="5"/>
  <c r="E108" i="5" s="1"/>
  <c r="B107" i="5"/>
  <c r="H107" i="5"/>
  <c r="L108" i="5" l="1"/>
  <c r="G108" i="5"/>
  <c r="M108" i="5" l="1"/>
  <c r="D108" i="5"/>
  <c r="F108" i="5"/>
  <c r="K108" i="5" l="1"/>
  <c r="H108" i="5"/>
  <c r="A109" i="5"/>
  <c r="E109" i="5" s="1"/>
  <c r="B108" i="5"/>
  <c r="G109" i="5" l="1"/>
  <c r="L109" i="5"/>
  <c r="M109" i="5" l="1"/>
  <c r="D109" i="5"/>
  <c r="F109" i="5"/>
  <c r="K109" i="5" l="1"/>
  <c r="A110" i="5"/>
  <c r="E110" i="5" s="1"/>
  <c r="H109" i="5"/>
  <c r="B109" i="5"/>
  <c r="G110" i="5" l="1"/>
  <c r="L110" i="5"/>
  <c r="M110" i="5" l="1"/>
  <c r="D110" i="5"/>
  <c r="F110" i="5"/>
  <c r="K110" i="5" l="1"/>
  <c r="A111" i="5"/>
  <c r="E111" i="5" s="1"/>
  <c r="B110" i="5"/>
  <c r="H110" i="5"/>
  <c r="L111" i="5" l="1"/>
  <c r="G111" i="5"/>
  <c r="M111" i="5" l="1"/>
  <c r="D111" i="5"/>
  <c r="F111" i="5"/>
  <c r="K111" i="5" l="1"/>
  <c r="A112" i="5"/>
  <c r="E112" i="5" s="1"/>
  <c r="B111" i="5"/>
  <c r="H111" i="5"/>
  <c r="G112" i="5" l="1"/>
  <c r="L112" i="5"/>
  <c r="D112" i="5" l="1"/>
  <c r="M112" i="5"/>
  <c r="F112" i="5"/>
  <c r="K112" i="5" l="1"/>
  <c r="H112" i="5"/>
  <c r="A113" i="5"/>
  <c r="E113" i="5" s="1"/>
  <c r="B112" i="5"/>
  <c r="L113" i="5" l="1"/>
  <c r="G113" i="5"/>
  <c r="D113" i="5" l="1"/>
  <c r="M113" i="5"/>
  <c r="F113" i="5"/>
  <c r="K113" i="5" l="1"/>
  <c r="A114" i="5"/>
  <c r="E114" i="5" s="1"/>
  <c r="H113" i="5"/>
  <c r="B113" i="5"/>
  <c r="L114" i="5" l="1"/>
  <c r="G114" i="5"/>
  <c r="M114" i="5" l="1"/>
  <c r="D114" i="5"/>
  <c r="F114" i="5"/>
  <c r="K114" i="5" l="1"/>
  <c r="H114" i="5"/>
  <c r="B114" i="5"/>
  <c r="A115" i="5"/>
  <c r="E115" i="5" s="1"/>
  <c r="L115" i="5" l="1"/>
  <c r="G115" i="5"/>
  <c r="M115" i="5" l="1"/>
  <c r="D115" i="5"/>
  <c r="F115" i="5"/>
  <c r="K115" i="5" l="1"/>
  <c r="A116" i="5"/>
  <c r="E116" i="5" s="1"/>
  <c r="H115" i="5"/>
  <c r="B115" i="5"/>
  <c r="G116" i="5" l="1"/>
  <c r="L116" i="5"/>
  <c r="D116" i="5" l="1"/>
  <c r="M116" i="5"/>
  <c r="F116" i="5"/>
  <c r="K116" i="5" l="1"/>
  <c r="A117" i="5"/>
  <c r="E117" i="5" s="1"/>
  <c r="H116" i="5"/>
  <c r="B116" i="5"/>
  <c r="G117" i="5" l="1"/>
  <c r="L117" i="5"/>
  <c r="M117" i="5" l="1"/>
  <c r="D117" i="5"/>
  <c r="F117" i="5"/>
  <c r="K117" i="5" l="1"/>
  <c r="H117" i="5"/>
  <c r="A118" i="5"/>
  <c r="E118" i="5" s="1"/>
  <c r="B117" i="5"/>
  <c r="G118" i="5" l="1"/>
  <c r="L118" i="5"/>
  <c r="M118" i="5" l="1"/>
  <c r="D118" i="5"/>
  <c r="F118" i="5"/>
  <c r="K118" i="5" l="1"/>
  <c r="A119" i="5"/>
  <c r="E119" i="5" s="1"/>
  <c r="H118" i="5"/>
  <c r="B118" i="5"/>
  <c r="G119" i="5" l="1"/>
  <c r="L119" i="5"/>
  <c r="M119" i="5" l="1"/>
  <c r="D119" i="5"/>
  <c r="F119" i="5"/>
  <c r="K119" i="5" l="1"/>
  <c r="H119" i="5"/>
  <c r="B119" i="5"/>
  <c r="A120" i="5"/>
  <c r="E120" i="5" s="1"/>
  <c r="L120" i="5" l="1"/>
  <c r="G120" i="5"/>
  <c r="D120" i="5" l="1"/>
  <c r="M120" i="5"/>
  <c r="F120" i="5"/>
  <c r="K120" i="5" l="1"/>
  <c r="H120" i="5"/>
  <c r="A121" i="5"/>
  <c r="E121" i="5" s="1"/>
  <c r="B120" i="5"/>
  <c r="L121" i="5" l="1"/>
  <c r="G121" i="5"/>
  <c r="D121" i="5" l="1"/>
  <c r="M121" i="5"/>
  <c r="F121" i="5"/>
  <c r="K121" i="5" l="1"/>
  <c r="H121" i="5"/>
  <c r="A122" i="5"/>
  <c r="E122" i="5" s="1"/>
  <c r="B121" i="5"/>
  <c r="G122" i="5" l="1"/>
  <c r="L122" i="5"/>
  <c r="M122" i="5" l="1"/>
  <c r="D122" i="5"/>
  <c r="F122" i="5"/>
  <c r="K122" i="5" l="1"/>
  <c r="A123" i="5"/>
  <c r="E123" i="5" s="1"/>
  <c r="B122" i="5"/>
  <c r="H122" i="5"/>
  <c r="G123" i="5" l="1"/>
  <c r="L123" i="5"/>
  <c r="M123" i="5" l="1"/>
  <c r="D123" i="5"/>
  <c r="F123" i="5"/>
  <c r="K123" i="5" l="1"/>
  <c r="A124" i="5"/>
  <c r="E124" i="5" s="1"/>
  <c r="B123" i="5"/>
  <c r="H123" i="5"/>
  <c r="G124" i="5" l="1"/>
  <c r="L124" i="5"/>
  <c r="D124" i="5" l="1"/>
  <c r="M124" i="5"/>
  <c r="F124" i="5"/>
  <c r="K124" i="5" l="1"/>
  <c r="A125" i="5"/>
  <c r="E125" i="5" s="1"/>
  <c r="B124" i="5"/>
  <c r="H124" i="5"/>
  <c r="G125" i="5" l="1"/>
  <c r="L125" i="5"/>
  <c r="M125" i="5" l="1"/>
  <c r="D125" i="5"/>
  <c r="F125" i="5"/>
  <c r="K125" i="5" l="1"/>
  <c r="B125" i="5"/>
  <c r="H125" i="5"/>
  <c r="A126" i="5"/>
  <c r="E126" i="5" s="1"/>
  <c r="G126" i="5" l="1"/>
  <c r="L126" i="5"/>
  <c r="M126" i="5" l="1"/>
  <c r="D126" i="5"/>
  <c r="F126" i="5"/>
  <c r="K126" i="5" l="1"/>
  <c r="B126" i="5"/>
  <c r="H126" i="5"/>
  <c r="A127" i="5"/>
  <c r="E127" i="5" s="1"/>
  <c r="G127" i="5" l="1"/>
  <c r="L127" i="5"/>
  <c r="M127" i="5" l="1"/>
  <c r="D127" i="5"/>
  <c r="F127" i="5"/>
  <c r="K127" i="5" l="1"/>
  <c r="A128" i="5"/>
  <c r="E128" i="5" s="1"/>
  <c r="B127" i="5"/>
  <c r="H127" i="5"/>
  <c r="G128" i="5" l="1"/>
  <c r="L128" i="5"/>
  <c r="D128" i="5" l="1"/>
  <c r="M128" i="5"/>
  <c r="F128" i="5"/>
  <c r="K128" i="5" l="1"/>
  <c r="A129" i="5"/>
  <c r="E129" i="5" s="1"/>
  <c r="B128" i="5"/>
  <c r="H128" i="5"/>
  <c r="G129" i="5" l="1"/>
  <c r="L129" i="5"/>
  <c r="D129" i="5" l="1"/>
  <c r="M129" i="5"/>
  <c r="F129" i="5"/>
  <c r="K129" i="5" l="1"/>
  <c r="H129" i="5"/>
  <c r="A130" i="5"/>
  <c r="E130" i="5" s="1"/>
  <c r="B129" i="5"/>
  <c r="G130" i="5" l="1"/>
  <c r="L130" i="5"/>
  <c r="M130" i="5" l="1"/>
  <c r="D130" i="5"/>
  <c r="F130" i="5"/>
  <c r="K130" i="5" l="1"/>
  <c r="B130" i="5"/>
  <c r="H130" i="5"/>
  <c r="A131" i="5"/>
  <c r="E131" i="5" s="1"/>
  <c r="L131" i="5" l="1"/>
  <c r="G131" i="5"/>
  <c r="M131" i="5" l="1"/>
  <c r="D131" i="5"/>
  <c r="F131" i="5"/>
  <c r="K131" i="5" l="1"/>
  <c r="B131" i="5"/>
  <c r="A132" i="5"/>
  <c r="E132" i="5" s="1"/>
  <c r="H131" i="5"/>
  <c r="G132" i="5" l="1"/>
  <c r="L132" i="5"/>
  <c r="M132" i="5" l="1"/>
  <c r="D132" i="5"/>
  <c r="F132" i="5"/>
  <c r="K132" i="5" l="1"/>
  <c r="B132" i="5"/>
  <c r="A133" i="5"/>
  <c r="E133" i="5" s="1"/>
  <c r="H132" i="5"/>
  <c r="G133" i="5" l="1"/>
  <c r="L133" i="5"/>
  <c r="M133" i="5" l="1"/>
  <c r="D133" i="5"/>
  <c r="F133" i="5"/>
  <c r="K133" i="5" l="1"/>
  <c r="H133" i="5"/>
  <c r="B133" i="5"/>
  <c r="A134" i="5"/>
  <c r="E134" i="5" s="1"/>
  <c r="G134" i="5" l="1"/>
  <c r="L134" i="5"/>
  <c r="M134" i="5" l="1"/>
  <c r="D134" i="5"/>
  <c r="F134" i="5"/>
  <c r="K134" i="5" l="1"/>
  <c r="H134" i="5"/>
  <c r="B134" i="5"/>
  <c r="A135" i="5"/>
  <c r="E135" i="5" s="1"/>
  <c r="L135" i="5" l="1"/>
  <c r="G135" i="5"/>
  <c r="M135" i="5" l="1"/>
  <c r="D135" i="5"/>
  <c r="F135" i="5"/>
  <c r="K135" i="5" l="1"/>
  <c r="A136" i="5"/>
  <c r="E136" i="5" s="1"/>
  <c r="B135" i="5"/>
  <c r="H135" i="5"/>
  <c r="G136" i="5" l="1"/>
  <c r="L136" i="5"/>
  <c r="D136" i="5" l="1"/>
  <c r="M136" i="5"/>
  <c r="F136" i="5"/>
  <c r="K136" i="5" l="1"/>
  <c r="A137" i="5"/>
  <c r="E137" i="5" s="1"/>
  <c r="H136" i="5"/>
  <c r="B136" i="5"/>
  <c r="L137" i="5" l="1"/>
  <c r="G137" i="5"/>
  <c r="D137" i="5" l="1"/>
  <c r="M137" i="5"/>
  <c r="F137" i="5"/>
  <c r="K137" i="5" l="1"/>
  <c r="H137" i="5"/>
  <c r="A138" i="5"/>
  <c r="E138" i="5" s="1"/>
  <c r="B137" i="5"/>
  <c r="G138" i="5" l="1"/>
  <c r="L138" i="5"/>
  <c r="M138" i="5" l="1"/>
  <c r="D138" i="5"/>
  <c r="F138" i="5"/>
  <c r="K138" i="5" l="1"/>
  <c r="H138" i="5"/>
  <c r="A139" i="5"/>
  <c r="E139" i="5" s="1"/>
  <c r="B138" i="5"/>
  <c r="G139" i="5" l="1"/>
  <c r="L139" i="5"/>
  <c r="M139" i="5" l="1"/>
  <c r="D139" i="5"/>
  <c r="F139" i="5"/>
  <c r="K139" i="5" l="1"/>
  <c r="A140" i="5"/>
  <c r="E140" i="5" s="1"/>
  <c r="H139" i="5"/>
  <c r="B139" i="5"/>
  <c r="G140" i="5" l="1"/>
  <c r="L140" i="5"/>
  <c r="M140" i="5" l="1"/>
  <c r="D140" i="5"/>
  <c r="F140" i="5"/>
  <c r="K140" i="5" l="1"/>
  <c r="A141" i="5"/>
  <c r="E141" i="5" s="1"/>
  <c r="B140" i="5"/>
  <c r="H140" i="5"/>
  <c r="L141" i="5" l="1"/>
  <c r="G141" i="5"/>
  <c r="M141" i="5" l="1"/>
  <c r="D141" i="5"/>
  <c r="F141" i="5"/>
  <c r="K141" i="5" l="1"/>
  <c r="B141" i="5"/>
  <c r="A142" i="5"/>
  <c r="E142" i="5" s="1"/>
  <c r="H141" i="5"/>
  <c r="L142" i="5" l="1"/>
  <c r="G142" i="5"/>
  <c r="M142" i="5" l="1"/>
  <c r="D142" i="5"/>
  <c r="F142" i="5"/>
  <c r="K142" i="5" l="1"/>
  <c r="B142" i="5"/>
  <c r="A143" i="5"/>
  <c r="E143" i="5" s="1"/>
  <c r="H142" i="5"/>
  <c r="L143" i="5" l="1"/>
  <c r="G143" i="5"/>
  <c r="M143" i="5" l="1"/>
  <c r="D143" i="5"/>
  <c r="F143" i="5"/>
  <c r="K143" i="5" l="1"/>
  <c r="B143" i="5"/>
  <c r="H143" i="5"/>
  <c r="A144" i="5"/>
  <c r="E144" i="5" s="1"/>
  <c r="L144" i="5" l="1"/>
  <c r="G144" i="5"/>
  <c r="D144" i="5" l="1"/>
  <c r="M144" i="5"/>
  <c r="F144" i="5"/>
  <c r="K144" i="5" l="1"/>
  <c r="H144" i="5"/>
  <c r="B144" i="5"/>
  <c r="A145" i="5"/>
  <c r="E145" i="5" s="1"/>
  <c r="G145" i="5" l="1"/>
  <c r="L145" i="5"/>
  <c r="D145" i="5" l="1"/>
  <c r="M145" i="5"/>
  <c r="F145" i="5"/>
  <c r="K145" i="5" l="1"/>
  <c r="H145" i="5"/>
  <c r="B145" i="5"/>
  <c r="A146" i="5"/>
  <c r="E146" i="5" s="1"/>
  <c r="G146" i="5" l="1"/>
  <c r="L146" i="5"/>
  <c r="M146" i="5" l="1"/>
  <c r="D146" i="5"/>
  <c r="F146" i="5"/>
  <c r="K146" i="5" l="1"/>
  <c r="H146" i="5"/>
  <c r="A147" i="5"/>
  <c r="E147" i="5" s="1"/>
  <c r="B146" i="5"/>
  <c r="G147" i="5" l="1"/>
  <c r="L147" i="5"/>
  <c r="M147" i="5" l="1"/>
  <c r="D147" i="5"/>
  <c r="F147" i="5"/>
  <c r="B147" i="5" l="1"/>
  <c r="K147" i="5"/>
  <c r="H147" i="5"/>
  <c r="A148" i="5"/>
  <c r="E148" i="5" s="1"/>
  <c r="L148" i="5" l="1"/>
  <c r="G148" i="5"/>
  <c r="M148" i="5" l="1"/>
  <c r="D148" i="5"/>
  <c r="F148" i="5"/>
  <c r="K148" i="5" l="1"/>
  <c r="H148" i="5"/>
  <c r="A149" i="5"/>
  <c r="E149" i="5" s="1"/>
  <c r="B148" i="5"/>
  <c r="L149" i="5" l="1"/>
  <c r="G149" i="5"/>
  <c r="M149" i="5" l="1"/>
  <c r="D149" i="5"/>
  <c r="F149" i="5"/>
  <c r="K149" i="5" l="1"/>
  <c r="A150" i="5"/>
  <c r="E150" i="5" s="1"/>
  <c r="H149" i="5"/>
  <c r="B149" i="5"/>
  <c r="G150" i="5" l="1"/>
  <c r="L150" i="5"/>
  <c r="M150" i="5" l="1"/>
  <c r="D150" i="5"/>
  <c r="F150" i="5"/>
  <c r="K150" i="5" l="1"/>
  <c r="A151" i="5"/>
  <c r="E151" i="5" s="1"/>
  <c r="H150" i="5"/>
  <c r="B150" i="5"/>
  <c r="L151" i="5" l="1"/>
  <c r="G151" i="5"/>
  <c r="M151" i="5" l="1"/>
  <c r="D151" i="5"/>
  <c r="F151" i="5"/>
  <c r="K151" i="5" l="1"/>
  <c r="A152" i="5"/>
  <c r="E152" i="5" s="1"/>
  <c r="H151" i="5"/>
  <c r="B151" i="5"/>
  <c r="L152" i="5" l="1"/>
  <c r="G152" i="5"/>
  <c r="D152" i="5" l="1"/>
  <c r="M152" i="5"/>
  <c r="F152" i="5"/>
  <c r="K152" i="5" l="1"/>
  <c r="H152" i="5"/>
  <c r="A153" i="5"/>
  <c r="E153" i="5" s="1"/>
  <c r="B152" i="5"/>
  <c r="L153" i="5" l="1"/>
  <c r="G153" i="5"/>
  <c r="D153" i="5" l="1"/>
  <c r="M153" i="5"/>
  <c r="F153" i="5"/>
  <c r="K153" i="5" l="1"/>
  <c r="A154" i="5"/>
  <c r="E154" i="5" s="1"/>
  <c r="H153" i="5"/>
  <c r="B153" i="5"/>
  <c r="G154" i="5" l="1"/>
  <c r="L154" i="5"/>
  <c r="M154" i="5" l="1"/>
  <c r="D154" i="5"/>
  <c r="F154" i="5"/>
  <c r="K154" i="5" l="1"/>
  <c r="A155" i="5"/>
  <c r="E155" i="5" s="1"/>
  <c r="B154" i="5"/>
  <c r="H154" i="5"/>
  <c r="G155" i="5" l="1"/>
  <c r="L155" i="5"/>
  <c r="M155" i="5" l="1"/>
  <c r="D155" i="5"/>
  <c r="F155" i="5"/>
  <c r="K155" i="5" l="1"/>
  <c r="A156" i="5"/>
  <c r="E156" i="5" s="1"/>
  <c r="H155" i="5"/>
  <c r="B155" i="5"/>
  <c r="L156" i="5" l="1"/>
  <c r="G156" i="5"/>
  <c r="M156" i="5" l="1"/>
  <c r="D156" i="5"/>
  <c r="F156" i="5"/>
  <c r="K156" i="5" l="1"/>
  <c r="B156" i="5"/>
  <c r="A157" i="5"/>
  <c r="E157" i="5" s="1"/>
  <c r="H156" i="5"/>
  <c r="G157" i="5" l="1"/>
  <c r="L157" i="5"/>
  <c r="M157" i="5" l="1"/>
  <c r="D157" i="5"/>
  <c r="F157" i="5"/>
  <c r="K157" i="5" l="1"/>
  <c r="B157" i="5"/>
  <c r="A158" i="5"/>
  <c r="E158" i="5" s="1"/>
  <c r="H157" i="5"/>
  <c r="G158" i="5" l="1"/>
  <c r="L158" i="5"/>
  <c r="M158" i="5" l="1"/>
  <c r="D158" i="5"/>
  <c r="F158" i="5"/>
  <c r="K158" i="5" l="1"/>
  <c r="A159" i="5"/>
  <c r="E159" i="5" s="1"/>
  <c r="B158" i="5"/>
  <c r="H158" i="5"/>
  <c r="L159" i="5" l="1"/>
  <c r="G159" i="5"/>
  <c r="M159" i="5" l="1"/>
  <c r="D159" i="5"/>
  <c r="F159" i="5"/>
  <c r="K159" i="5" l="1"/>
  <c r="B159" i="5"/>
  <c r="H159" i="5"/>
  <c r="A160" i="5"/>
  <c r="E160" i="5" s="1"/>
  <c r="G160" i="5" l="1"/>
  <c r="L160" i="5"/>
  <c r="D160" i="5" l="1"/>
  <c r="M160" i="5"/>
  <c r="F160" i="5"/>
  <c r="K160" i="5" l="1"/>
  <c r="H160" i="5"/>
  <c r="B160" i="5"/>
  <c r="A161" i="5"/>
  <c r="E161" i="5" s="1"/>
  <c r="G161" i="5" l="1"/>
  <c r="L161" i="5"/>
  <c r="D161" i="5" l="1"/>
  <c r="M161" i="5"/>
  <c r="R2" i="5"/>
  <c r="F161" i="5"/>
  <c r="R29" i="5"/>
  <c r="R23" i="5"/>
  <c r="R21" i="5"/>
  <c r="R34" i="5"/>
  <c r="R11" i="5"/>
  <c r="R33" i="5"/>
  <c r="R9" i="5"/>
  <c r="R39" i="5"/>
  <c r="R17" i="5"/>
  <c r="R15" i="5"/>
  <c r="R20" i="5"/>
  <c r="R40" i="5"/>
  <c r="R24" i="5"/>
  <c r="R10" i="5"/>
  <c r="R8" i="5"/>
  <c r="R4" i="5"/>
  <c r="R31" i="5"/>
  <c r="R6" i="5"/>
  <c r="R38" i="5"/>
  <c r="R14" i="5"/>
  <c r="R28" i="5"/>
  <c r="R19" i="5"/>
  <c r="R30" i="5"/>
  <c r="R13" i="5"/>
  <c r="R36" i="5"/>
  <c r="R25" i="5"/>
  <c r="R35" i="5"/>
  <c r="R37" i="5"/>
  <c r="R41" i="5"/>
  <c r="R12" i="5"/>
  <c r="R5" i="5"/>
  <c r="R16" i="5"/>
  <c r="R32" i="5"/>
  <c r="R27" i="5"/>
  <c r="R7" i="5"/>
  <c r="R22" i="5"/>
  <c r="R26" i="5"/>
  <c r="R18" i="5"/>
  <c r="R3" i="5"/>
  <c r="K161" i="5" l="1"/>
  <c r="H161" i="5"/>
  <c r="B161" i="5"/>
  <c r="U25" i="5"/>
  <c r="U36" i="5"/>
  <c r="U32" i="5"/>
  <c r="U33" i="5"/>
  <c r="U15" i="5"/>
  <c r="U13" i="5"/>
  <c r="U17" i="5"/>
  <c r="U6" i="5"/>
  <c r="U30" i="5"/>
  <c r="U5" i="5"/>
  <c r="U40" i="5"/>
  <c r="U38" i="5"/>
  <c r="U24" i="5"/>
  <c r="U16" i="5"/>
  <c r="U19" i="5"/>
  <c r="U18" i="5"/>
  <c r="U8" i="5"/>
  <c r="U34" i="5"/>
  <c r="U7" i="5"/>
  <c r="U21" i="5"/>
  <c r="U27" i="5"/>
  <c r="U10" i="5"/>
  <c r="U2" i="5"/>
  <c r="U14" i="5"/>
  <c r="U11" i="5"/>
  <c r="U29" i="5"/>
  <c r="U26" i="5"/>
  <c r="U41" i="5"/>
  <c r="U22" i="5"/>
  <c r="U4" i="5"/>
  <c r="U9" i="5"/>
  <c r="U31" i="5"/>
  <c r="U28" i="5"/>
  <c r="U12" i="5"/>
  <c r="U35" i="5"/>
  <c r="U23" i="5"/>
  <c r="U3" i="5"/>
  <c r="U39" i="5"/>
  <c r="U20" i="5"/>
  <c r="U37" i="5"/>
</calcChain>
</file>

<file path=xl/sharedStrings.xml><?xml version="1.0" encoding="utf-8"?>
<sst xmlns="http://schemas.openxmlformats.org/spreadsheetml/2006/main" count="177" uniqueCount="19">
  <si>
    <t>start</t>
  </si>
  <si>
    <t>end</t>
  </si>
  <si>
    <t>season_year</t>
  </si>
  <si>
    <t>Start Day</t>
  </si>
  <si>
    <t>Start Date</t>
  </si>
  <si>
    <t>End Date</t>
  </si>
  <si>
    <t>End Day</t>
  </si>
  <si>
    <t>Week Number Start</t>
  </si>
  <si>
    <t>Week Number End</t>
  </si>
  <si>
    <t>Fall</t>
  </si>
  <si>
    <t>Winter</t>
  </si>
  <si>
    <t>Spring</t>
  </si>
  <si>
    <t>Summer</t>
  </si>
  <si>
    <t>Day Diff</t>
  </si>
  <si>
    <t>Year</t>
  </si>
  <si>
    <t>FY</t>
  </si>
  <si>
    <t>Year Count</t>
  </si>
  <si>
    <t>FY Count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</si>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</sst>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workbookViewId="0">
      <selection activeCell="I10" sqref="I10"/>
    </sheetView>
  </sheetViews>
  <sheetFormatPr defaultRowHeight="15" x14ac:dyDescent="0.25"/>
  <cols>
    <col min="1" max="2" width="10.7109375" bestFit="1" customWidth="1"/>
    <col min="3" max="3" width="9" customWidth="1"/>
    <col min="4" max="4" width="13.28515625" bestFit="1" customWidth="1"/>
    <col min="5" max="6" width="10.7109375" bestFit="1" customWidth="1"/>
    <col min="7" max="7" width="8.85546875" bestFit="1" customWidth="1"/>
    <col min="8" max="8" width="10.28515625" bestFit="1" customWidth="1"/>
    <col min="9" max="9" width="18.7109375" bestFit="1" customWidth="1"/>
    <col min="10" max="10" width="17.85546875" bestFit="1" customWidth="1"/>
    <col min="11" max="11" width="8" bestFit="1" customWidth="1"/>
    <col min="12" max="12" width="8.42578125" bestFit="1" customWidth="1"/>
  </cols>
  <sheetData>
    <row r="1" spans="1:21" x14ac:dyDescent="0.25">
      <c r="A1" s="1" t="s">
        <v>0</v>
      </c>
      <c r="B1" s="1" t="s">
        <v>1</v>
      </c>
      <c r="C1" s="1" t="s">
        <v>18</v>
      </c>
      <c r="D1" s="1" t="s">
        <v>2</v>
      </c>
      <c r="E1" s="2" t="s">
        <v>4</v>
      </c>
      <c r="F1" s="2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14</v>
      </c>
      <c r="M1" s="1" t="s">
        <v>15</v>
      </c>
      <c r="Q1" t="s">
        <v>14</v>
      </c>
      <c r="R1" t="s">
        <v>16</v>
      </c>
      <c r="T1" t="s">
        <v>15</v>
      </c>
      <c r="U1" t="s">
        <v>17</v>
      </c>
    </row>
    <row r="2" spans="1:21" x14ac:dyDescent="0.25">
      <c r="A2" s="1">
        <v>19910825</v>
      </c>
      <c r="B2" s="1">
        <v>19911221</v>
      </c>
      <c r="C2" s="1" t="s">
        <v>9</v>
      </c>
      <c r="D2" t="str">
        <f>C2&amp;"-"&amp;L2</f>
        <v>Fall-1991</v>
      </c>
      <c r="E2" s="2" t="str">
        <f>(MID(A2,5,2))&amp;"/"&amp;(RIGHT(A2,2))&amp;"/"&amp;(LEFT(A2,4))</f>
        <v>08/25/1991</v>
      </c>
      <c r="F2" s="2" t="str">
        <f>(MID(B2,5,2))&amp;"/"&amp;(RIGHT(B2,2))&amp;"/"&amp;(LEFT(B2,4))</f>
        <v>12/21/1991</v>
      </c>
      <c r="G2" s="1" t="str">
        <f>TEXT(E2, "ddd")</f>
        <v>Sun</v>
      </c>
      <c r="H2" s="1" t="str">
        <f>TEXT(F2, "ddd")</f>
        <v>Sat</v>
      </c>
      <c r="I2" s="1">
        <v>35</v>
      </c>
      <c r="J2" s="1">
        <v>51</v>
      </c>
      <c r="K2" s="1">
        <f>F2-E2</f>
        <v>118</v>
      </c>
      <c r="L2" s="1">
        <f>IF(C2="Winter", YEAR(E2)+1, YEAR(E2))</f>
        <v>1991</v>
      </c>
      <c r="M2">
        <f>IF(C2="Summer", L2+1,
IF(C2="Fall", L2+1, L2))</f>
        <v>1992</v>
      </c>
      <c r="Q2">
        <v>1991</v>
      </c>
      <c r="R2">
        <f>COUNTIF($L$2:$L$161,"=" &amp; Q2)</f>
        <v>1</v>
      </c>
      <c r="T2">
        <v>1991</v>
      </c>
      <c r="U2">
        <f>COUNTIF($M$2:$M$161,"=" &amp; T2)</f>
        <v>0</v>
      </c>
    </row>
    <row r="3" spans="1:21" x14ac:dyDescent="0.25">
      <c r="A3" s="3">
        <f>B2+1</f>
        <v>19911222</v>
      </c>
      <c r="B3" s="1">
        <v>19920125</v>
      </c>
      <c r="C3" s="1" t="s">
        <v>10</v>
      </c>
      <c r="D3" t="str">
        <f>C3&amp;"-"&amp;L3</f>
        <v>Winter-1992</v>
      </c>
      <c r="E3" s="2" t="str">
        <f>(MID(A3,5,2))&amp;"/"&amp;(RIGHT(A3,2))&amp;"/"&amp;(LEFT(A3,4))</f>
        <v>12/22/1991</v>
      </c>
      <c r="F3" s="2" t="str">
        <f>(MID(B3,5,2))&amp;"/"&amp;(RIGHT(B3,2))&amp;"/"&amp;(LEFT(B3,4))</f>
        <v>01/25/1992</v>
      </c>
      <c r="G3" s="1" t="str">
        <f>TEXT(E3, "ddd")</f>
        <v>Sun</v>
      </c>
      <c r="H3" s="1" t="str">
        <f>TEXT(F3, "ddd")</f>
        <v>Sat</v>
      </c>
      <c r="I3" s="1">
        <v>52</v>
      </c>
      <c r="J3" s="1">
        <v>4</v>
      </c>
      <c r="K3" s="1">
        <f>F3-E3</f>
        <v>34</v>
      </c>
      <c r="L3" s="1">
        <f t="shared" ref="L3:L66" si="0">IF(C3="Winter", YEAR(E3)+1, YEAR(E3))</f>
        <v>1992</v>
      </c>
      <c r="M3">
        <f>IF(C3="Summer", L3+1,
IF(C3="Fall", L3+1, L3))</f>
        <v>1992</v>
      </c>
      <c r="Q3">
        <v>1992</v>
      </c>
      <c r="R3">
        <f t="shared" ref="R3:R41" si="1">COUNTIF($L$2:$L$161,"=" &amp; Q3)</f>
        <v>4</v>
      </c>
      <c r="T3">
        <v>1992</v>
      </c>
      <c r="U3">
        <f>COUNTIF($M$2:$M$161,"=" &amp; T3)</f>
        <v>3</v>
      </c>
    </row>
    <row r="4" spans="1:21" x14ac:dyDescent="0.25">
      <c r="A4" s="1">
        <f>B3+1</f>
        <v>19920126</v>
      </c>
      <c r="B4" s="1">
        <v>19920516</v>
      </c>
      <c r="C4" s="1" t="s">
        <v>11</v>
      </c>
      <c r="D4" t="str">
        <f>C4&amp;"-"&amp;L4</f>
        <v>Spring-1992</v>
      </c>
      <c r="E4" s="2" t="str">
        <f>(MID(A4,5,2))&amp;"/"&amp;(RIGHT(A4,2))&amp;"/"&amp;(LEFT(A4,4))</f>
        <v>01/26/1992</v>
      </c>
      <c r="F4" s="2" t="str">
        <f>(MID(B4,5,2))&amp;"/"&amp;(RIGHT(B4,2))&amp;"/"&amp;(LEFT(B4,4))</f>
        <v>05/16/1992</v>
      </c>
      <c r="G4" s="1" t="str">
        <f>TEXT(E4, "ddd")</f>
        <v>Sun</v>
      </c>
      <c r="H4" s="1" t="str">
        <f>TEXT(F4, "ddd")</f>
        <v>Sat</v>
      </c>
      <c r="I4" s="1">
        <v>5</v>
      </c>
      <c r="J4" s="1">
        <v>20</v>
      </c>
      <c r="K4" s="1">
        <f>F4-E4</f>
        <v>111</v>
      </c>
      <c r="L4" s="1">
        <f t="shared" si="0"/>
        <v>1992</v>
      </c>
      <c r="M4">
        <f>IF(C4="Summer", L4+1,
IF(C4="Fall", L4+1, L4))</f>
        <v>1992</v>
      </c>
      <c r="Q4">
        <v>1993</v>
      </c>
      <c r="R4">
        <f t="shared" si="1"/>
        <v>4</v>
      </c>
      <c r="T4">
        <v>1993</v>
      </c>
      <c r="U4">
        <f>COUNTIF($M$2:$M$161,"=" &amp; T4)</f>
        <v>4</v>
      </c>
    </row>
    <row r="5" spans="1:21" x14ac:dyDescent="0.25">
      <c r="A5" s="1">
        <f t="shared" ref="A5:A8" si="2">B4+1</f>
        <v>19920517</v>
      </c>
      <c r="B5" s="1">
        <v>19920822</v>
      </c>
      <c r="C5" s="1" t="s">
        <v>12</v>
      </c>
      <c r="D5" t="str">
        <f>C5&amp;"-"&amp;L5</f>
        <v>Summer-1992</v>
      </c>
      <c r="E5" s="2" t="str">
        <f>(MID(A5,5,2))&amp;"/"&amp;(RIGHT(A5,2))&amp;"/"&amp;(LEFT(A5,4))</f>
        <v>05/17/1992</v>
      </c>
      <c r="F5" s="2" t="str">
        <f>(MID(B5,5,2))&amp;"/"&amp;(RIGHT(B5,2))&amp;"/"&amp;(LEFT(B5,4))</f>
        <v>08/22/1992</v>
      </c>
      <c r="G5" s="1" t="str">
        <f>TEXT(E5, "ddd")</f>
        <v>Sun</v>
      </c>
      <c r="H5" s="1" t="str">
        <f>TEXT(F5, "ddd")</f>
        <v>Sat</v>
      </c>
      <c r="I5" s="1">
        <v>21</v>
      </c>
      <c r="J5" s="1">
        <v>34</v>
      </c>
      <c r="K5" s="1">
        <f>F5-E5</f>
        <v>97</v>
      </c>
      <c r="L5" s="1">
        <f t="shared" si="0"/>
        <v>1992</v>
      </c>
      <c r="M5">
        <f>IF(C5="Summer", L5+1,
IF(C5="Fall", L5+1, L5))</f>
        <v>1993</v>
      </c>
      <c r="Q5">
        <v>1994</v>
      </c>
      <c r="R5">
        <f t="shared" si="1"/>
        <v>4</v>
      </c>
      <c r="T5">
        <v>1994</v>
      </c>
      <c r="U5">
        <f>COUNTIF($M$2:$M$161,"=" &amp; T5)</f>
        <v>4</v>
      </c>
    </row>
    <row r="6" spans="1:21" x14ac:dyDescent="0.25">
      <c r="A6" s="1">
        <f t="shared" si="2"/>
        <v>19920823</v>
      </c>
      <c r="B6" s="1">
        <v>19921219</v>
      </c>
      <c r="C6" s="1" t="s">
        <v>9</v>
      </c>
      <c r="D6" t="str">
        <f>C6&amp;"-"&amp;L6</f>
        <v>Fall-1992</v>
      </c>
      <c r="E6" s="2" t="str">
        <f>(MID(A6,5,2))&amp;"/"&amp;(RIGHT(A6,2))&amp;"/"&amp;(LEFT(A6,4))</f>
        <v>08/23/1992</v>
      </c>
      <c r="F6" s="2" t="str">
        <f>(MID(B6,5,2))&amp;"/"&amp;(RIGHT(B6,2))&amp;"/"&amp;(LEFT(B6,4))</f>
        <v>12/19/1992</v>
      </c>
      <c r="G6" s="1" t="str">
        <f>TEXT(E6, "ddd")</f>
        <v>Sun</v>
      </c>
      <c r="H6" s="1" t="str">
        <f>TEXT(F6, "ddd")</f>
        <v>Sat</v>
      </c>
      <c r="I6" s="1">
        <v>35</v>
      </c>
      <c r="J6" s="1">
        <v>51</v>
      </c>
      <c r="K6" s="1">
        <f>F6-E6</f>
        <v>118</v>
      </c>
      <c r="L6" s="1">
        <f t="shared" si="0"/>
        <v>1992</v>
      </c>
      <c r="M6">
        <f>IF(C6="Summer", L6+1,
IF(C6="Fall", L6+1, L6))</f>
        <v>1993</v>
      </c>
      <c r="Q6">
        <v>1995</v>
      </c>
      <c r="R6">
        <f t="shared" si="1"/>
        <v>4</v>
      </c>
      <c r="T6">
        <v>1995</v>
      </c>
      <c r="U6">
        <f>COUNTIF($M$2:$M$161,"=" &amp; T6)</f>
        <v>4</v>
      </c>
    </row>
    <row r="7" spans="1:21" x14ac:dyDescent="0.25">
      <c r="A7" s="1">
        <f t="shared" si="2"/>
        <v>19921220</v>
      </c>
      <c r="B7" s="1">
        <v>19930123</v>
      </c>
      <c r="C7" s="1" t="s">
        <v>10</v>
      </c>
      <c r="D7" t="str">
        <f>C7&amp;"-"&amp;L7</f>
        <v>Winter-1993</v>
      </c>
      <c r="E7" s="2" t="str">
        <f>(MID(A7,5,2))&amp;"/"&amp;(RIGHT(A7,2))&amp;"/"&amp;(LEFT(A7,4))</f>
        <v>12/20/1992</v>
      </c>
      <c r="F7" s="2" t="str">
        <f>(MID(B7,5,2))&amp;"/"&amp;(RIGHT(B7,2))&amp;"/"&amp;(LEFT(B7,4))</f>
        <v>01/23/1993</v>
      </c>
      <c r="G7" s="1" t="str">
        <f>TEXT(E7, "ddd")</f>
        <v>Sun</v>
      </c>
      <c r="H7" s="1" t="str">
        <f>TEXT(F7, "ddd")</f>
        <v>Sat</v>
      </c>
      <c r="I7" s="1">
        <v>52</v>
      </c>
      <c r="J7" s="1">
        <v>4</v>
      </c>
      <c r="K7" s="1">
        <f>F7-E7</f>
        <v>34</v>
      </c>
      <c r="L7" s="1">
        <f t="shared" si="0"/>
        <v>1993</v>
      </c>
      <c r="M7">
        <f>IF(C7="Summer", L7+1,
IF(C7="Fall", L7+1, L7))</f>
        <v>1993</v>
      </c>
      <c r="Q7">
        <v>1996</v>
      </c>
      <c r="R7">
        <f t="shared" si="1"/>
        <v>4</v>
      </c>
      <c r="T7">
        <v>1996</v>
      </c>
      <c r="U7">
        <f>COUNTIF($M$2:$M$161,"=" &amp; T7)</f>
        <v>4</v>
      </c>
    </row>
    <row r="8" spans="1:21" x14ac:dyDescent="0.25">
      <c r="A8" s="1">
        <f t="shared" si="2"/>
        <v>19930124</v>
      </c>
      <c r="B8" s="4">
        <f>F8</f>
        <v>34097</v>
      </c>
      <c r="C8" s="1" t="s">
        <v>11</v>
      </c>
      <c r="D8" t="str">
        <f>C8&amp;"-"&amp;L8</f>
        <v>Spring-1993</v>
      </c>
      <c r="E8" s="2" t="str">
        <f>(MID(A8,5,2))&amp;"/"&amp;(RIGHT(A8,2))&amp;"/"&amp;(LEFT(A8,4))</f>
        <v>01/24/1993</v>
      </c>
      <c r="F8" s="2">
        <f>MAX(DATE(L8,1,1),DATE(L8,1,1)-WEEKDAY(DATE(L8,1,1),2)+(J8-1)*7-1)</f>
        <v>34097</v>
      </c>
      <c r="G8" s="1" t="str">
        <f t="shared" ref="G8:G71" si="3">TEXT(E8, "ddd")</f>
        <v>Sun</v>
      </c>
      <c r="H8" s="1" t="str">
        <f>TEXT(F8, "ddd")</f>
        <v>Sat</v>
      </c>
      <c r="I8" s="1">
        <v>5</v>
      </c>
      <c r="J8" s="1">
        <v>20</v>
      </c>
      <c r="K8" s="1">
        <f>F8-E8</f>
        <v>104</v>
      </c>
      <c r="L8" s="1">
        <f>IF(C8="Winter", YEAR(E8)+1, YEAR(E8))</f>
        <v>1993</v>
      </c>
      <c r="M8">
        <f>IF(C8="Summer", L8+1,
IF(C8="Fall", L8+1, L8))</f>
        <v>1993</v>
      </c>
      <c r="Q8">
        <v>1997</v>
      </c>
      <c r="R8">
        <f t="shared" si="1"/>
        <v>4</v>
      </c>
      <c r="T8">
        <v>1997</v>
      </c>
      <c r="U8">
        <f>COUNTIF($M$2:$M$161,"=" &amp; T8)</f>
        <v>4</v>
      </c>
    </row>
    <row r="9" spans="1:21" x14ac:dyDescent="0.25">
      <c r="A9" s="4">
        <f>F8+1</f>
        <v>34098</v>
      </c>
      <c r="B9" s="4">
        <f t="shared" ref="B9:B72" si="4">F9</f>
        <v>34195</v>
      </c>
      <c r="C9" s="1" t="s">
        <v>12</v>
      </c>
      <c r="D9" t="str">
        <f>C9&amp;"-"&amp;L9</f>
        <v>Summer-1993</v>
      </c>
      <c r="E9" s="2">
        <f>A9</f>
        <v>34098</v>
      </c>
      <c r="F9" s="2">
        <f t="shared" ref="F9:F72" si="5">MAX(DATE(L9,1,1),DATE(L9,1,1)-WEEKDAY(DATE(L9,1,1),2)+(J9-1)*7-1)</f>
        <v>34195</v>
      </c>
      <c r="G9" s="1" t="str">
        <f>TEXT(E9, "ddd")</f>
        <v>Sun</v>
      </c>
      <c r="H9" s="1" t="str">
        <f t="shared" ref="H8:H71" si="6">TEXT(F9, "ddd")</f>
        <v>Sat</v>
      </c>
      <c r="I9" s="1">
        <v>21</v>
      </c>
      <c r="J9" s="1">
        <v>34</v>
      </c>
      <c r="K9" s="1">
        <f t="shared" ref="K9:K72" si="7">F9-E9</f>
        <v>97</v>
      </c>
      <c r="L9" s="1">
        <f>IF(C9="Winter", YEAR(E9)+1, YEAR(E9))</f>
        <v>1993</v>
      </c>
      <c r="M9">
        <f>IF(C9="Summer", L9+1,
IF(C9="Fall", L9+1, L9))</f>
        <v>1994</v>
      </c>
      <c r="Q9">
        <v>1998</v>
      </c>
      <c r="R9">
        <f t="shared" si="1"/>
        <v>4</v>
      </c>
      <c r="T9">
        <v>1998</v>
      </c>
      <c r="U9">
        <f>COUNTIF($M$2:$M$161,"=" &amp; T9)</f>
        <v>4</v>
      </c>
    </row>
    <row r="10" spans="1:21" x14ac:dyDescent="0.25">
      <c r="A10" s="4">
        <f t="shared" ref="A10:A73" si="8">F9+1</f>
        <v>34196</v>
      </c>
      <c r="B10" s="4">
        <f t="shared" si="4"/>
        <v>34314</v>
      </c>
      <c r="C10" s="1" t="s">
        <v>9</v>
      </c>
      <c r="D10" t="str">
        <f>C10&amp;"-"&amp;L10</f>
        <v>Fall-1993</v>
      </c>
      <c r="E10" s="2">
        <f t="shared" ref="E10:E73" si="9">A10</f>
        <v>34196</v>
      </c>
      <c r="F10" s="2">
        <f t="shared" si="5"/>
        <v>34314</v>
      </c>
      <c r="G10" s="1" t="str">
        <f t="shared" si="3"/>
        <v>Sun</v>
      </c>
      <c r="H10" s="1" t="str">
        <f t="shared" si="6"/>
        <v>Sat</v>
      </c>
      <c r="I10" s="1">
        <v>35</v>
      </c>
      <c r="J10" s="1">
        <v>51</v>
      </c>
      <c r="K10" s="1">
        <f t="shared" si="7"/>
        <v>118</v>
      </c>
      <c r="L10" s="1">
        <f t="shared" si="0"/>
        <v>1993</v>
      </c>
      <c r="M10">
        <f>IF(C10="Summer", L10+1,
IF(C10="Fall", L10+1, L10))</f>
        <v>1994</v>
      </c>
      <c r="Q10">
        <v>1999</v>
      </c>
      <c r="R10">
        <f t="shared" si="1"/>
        <v>4</v>
      </c>
      <c r="T10">
        <v>1999</v>
      </c>
      <c r="U10">
        <f>COUNTIF($M$2:$M$161,"=" &amp; T10)</f>
        <v>4</v>
      </c>
    </row>
    <row r="11" spans="1:21" x14ac:dyDescent="0.25">
      <c r="A11" s="4">
        <f t="shared" si="8"/>
        <v>34315</v>
      </c>
      <c r="B11" s="4">
        <f t="shared" si="4"/>
        <v>34349</v>
      </c>
      <c r="C11" s="1" t="s">
        <v>10</v>
      </c>
      <c r="D11" t="str">
        <f>C11&amp;"-"&amp;L11</f>
        <v>Winter-1994</v>
      </c>
      <c r="E11" s="2">
        <f t="shared" si="9"/>
        <v>34315</v>
      </c>
      <c r="F11" s="2">
        <f t="shared" si="5"/>
        <v>34349</v>
      </c>
      <c r="G11" s="1" t="str">
        <f t="shared" si="3"/>
        <v>Sun</v>
      </c>
      <c r="H11" s="1" t="str">
        <f t="shared" si="6"/>
        <v>Sat</v>
      </c>
      <c r="I11" s="1">
        <v>52</v>
      </c>
      <c r="J11" s="1">
        <v>4</v>
      </c>
      <c r="K11" s="1">
        <f t="shared" si="7"/>
        <v>34</v>
      </c>
      <c r="L11" s="1">
        <f t="shared" si="0"/>
        <v>1994</v>
      </c>
      <c r="M11">
        <f>IF(C11="Summer", L11+1,
IF(C11="Fall", L11+1, L11))</f>
        <v>1994</v>
      </c>
      <c r="Q11">
        <v>2000</v>
      </c>
      <c r="R11">
        <f t="shared" si="1"/>
        <v>4</v>
      </c>
      <c r="T11">
        <v>2000</v>
      </c>
      <c r="U11">
        <f>COUNTIF($M$2:$M$161,"=" &amp; T11)</f>
        <v>4</v>
      </c>
    </row>
    <row r="12" spans="1:21" x14ac:dyDescent="0.25">
      <c r="A12" s="4">
        <f t="shared" si="8"/>
        <v>34350</v>
      </c>
      <c r="B12" s="4">
        <f t="shared" si="4"/>
        <v>34461</v>
      </c>
      <c r="C12" s="1" t="s">
        <v>11</v>
      </c>
      <c r="D12" t="str">
        <f>C12&amp;"-"&amp;L12</f>
        <v>Spring-1994</v>
      </c>
      <c r="E12" s="2">
        <f t="shared" si="9"/>
        <v>34350</v>
      </c>
      <c r="F12" s="2">
        <f t="shared" si="5"/>
        <v>34461</v>
      </c>
      <c r="G12" s="1" t="str">
        <f t="shared" si="3"/>
        <v>Sun</v>
      </c>
      <c r="H12" s="1" t="str">
        <f t="shared" si="6"/>
        <v>Sat</v>
      </c>
      <c r="I12" s="1">
        <v>5</v>
      </c>
      <c r="J12" s="1">
        <v>20</v>
      </c>
      <c r="K12" s="1">
        <f t="shared" si="7"/>
        <v>111</v>
      </c>
      <c r="L12" s="1">
        <f t="shared" si="0"/>
        <v>1994</v>
      </c>
      <c r="M12">
        <f>IF(C12="Summer", L12+1,
IF(C12="Fall", L12+1, L12))</f>
        <v>1994</v>
      </c>
      <c r="Q12">
        <v>2001</v>
      </c>
      <c r="R12">
        <f t="shared" si="1"/>
        <v>4</v>
      </c>
      <c r="T12">
        <v>2001</v>
      </c>
      <c r="U12">
        <f>COUNTIF($M$2:$M$161,"=" &amp; T12)</f>
        <v>4</v>
      </c>
    </row>
    <row r="13" spans="1:21" x14ac:dyDescent="0.25">
      <c r="A13" s="4">
        <f t="shared" si="8"/>
        <v>34462</v>
      </c>
      <c r="B13" s="4">
        <f t="shared" si="4"/>
        <v>34559</v>
      </c>
      <c r="C13" s="1" t="s">
        <v>12</v>
      </c>
      <c r="D13" t="str">
        <f>C13&amp;"-"&amp;L13</f>
        <v>Summer-1994</v>
      </c>
      <c r="E13" s="2">
        <f t="shared" si="9"/>
        <v>34462</v>
      </c>
      <c r="F13" s="2">
        <f t="shared" si="5"/>
        <v>34559</v>
      </c>
      <c r="G13" s="1" t="str">
        <f t="shared" si="3"/>
        <v>Sun</v>
      </c>
      <c r="H13" s="1" t="str">
        <f t="shared" si="6"/>
        <v>Sat</v>
      </c>
      <c r="I13" s="1">
        <v>21</v>
      </c>
      <c r="J13" s="1">
        <v>34</v>
      </c>
      <c r="K13" s="1">
        <f t="shared" si="7"/>
        <v>97</v>
      </c>
      <c r="L13" s="1">
        <f t="shared" si="0"/>
        <v>1994</v>
      </c>
      <c r="M13">
        <f>IF(C13="Summer", L13+1,
IF(C13="Fall", L13+1, L13))</f>
        <v>1995</v>
      </c>
      <c r="Q13">
        <v>2002</v>
      </c>
      <c r="R13">
        <f t="shared" si="1"/>
        <v>4</v>
      </c>
      <c r="T13">
        <v>2002</v>
      </c>
      <c r="U13">
        <f>COUNTIF($M$2:$M$161,"=" &amp; T13)</f>
        <v>4</v>
      </c>
    </row>
    <row r="14" spans="1:21" x14ac:dyDescent="0.25">
      <c r="A14" s="4">
        <f t="shared" si="8"/>
        <v>34560</v>
      </c>
      <c r="B14" s="4">
        <f t="shared" si="4"/>
        <v>34678</v>
      </c>
      <c r="C14" s="1" t="s">
        <v>9</v>
      </c>
      <c r="D14" t="str">
        <f>C14&amp;"-"&amp;L14</f>
        <v>Fall-1994</v>
      </c>
      <c r="E14" s="2">
        <f t="shared" si="9"/>
        <v>34560</v>
      </c>
      <c r="F14" s="2">
        <f t="shared" si="5"/>
        <v>34678</v>
      </c>
      <c r="G14" s="1" t="str">
        <f t="shared" si="3"/>
        <v>Sun</v>
      </c>
      <c r="H14" s="1" t="str">
        <f t="shared" si="6"/>
        <v>Sat</v>
      </c>
      <c r="I14" s="1">
        <v>35</v>
      </c>
      <c r="J14" s="1">
        <v>51</v>
      </c>
      <c r="K14" s="1">
        <f t="shared" si="7"/>
        <v>118</v>
      </c>
      <c r="L14" s="1">
        <f t="shared" si="0"/>
        <v>1994</v>
      </c>
      <c r="M14">
        <f>IF(C14="Summer", L14+1,
IF(C14="Fall", L14+1, L14))</f>
        <v>1995</v>
      </c>
      <c r="Q14">
        <v>2003</v>
      </c>
      <c r="R14">
        <f t="shared" si="1"/>
        <v>4</v>
      </c>
      <c r="T14">
        <v>2003</v>
      </c>
      <c r="U14">
        <f>COUNTIF($M$2:$M$161,"=" &amp; T14)</f>
        <v>4</v>
      </c>
    </row>
    <row r="15" spans="1:21" x14ac:dyDescent="0.25">
      <c r="A15" s="4">
        <f t="shared" si="8"/>
        <v>34679</v>
      </c>
      <c r="B15" s="4">
        <f t="shared" si="4"/>
        <v>34713</v>
      </c>
      <c r="C15" s="1" t="s">
        <v>10</v>
      </c>
      <c r="D15" t="str">
        <f>C15&amp;"-"&amp;L15</f>
        <v>Winter-1995</v>
      </c>
      <c r="E15" s="2">
        <f t="shared" si="9"/>
        <v>34679</v>
      </c>
      <c r="F15" s="2">
        <f t="shared" si="5"/>
        <v>34713</v>
      </c>
      <c r="G15" s="1" t="str">
        <f t="shared" si="3"/>
        <v>Sun</v>
      </c>
      <c r="H15" s="1" t="str">
        <f t="shared" si="6"/>
        <v>Sat</v>
      </c>
      <c r="I15" s="1">
        <v>52</v>
      </c>
      <c r="J15" s="1">
        <v>4</v>
      </c>
      <c r="K15" s="1">
        <f t="shared" si="7"/>
        <v>34</v>
      </c>
      <c r="L15" s="1">
        <f t="shared" si="0"/>
        <v>1995</v>
      </c>
      <c r="M15">
        <f>IF(C15="Summer", L15+1,
IF(C15="Fall", L15+1, L15))</f>
        <v>1995</v>
      </c>
      <c r="Q15">
        <v>2004</v>
      </c>
      <c r="R15">
        <f t="shared" si="1"/>
        <v>4</v>
      </c>
      <c r="T15">
        <v>2004</v>
      </c>
      <c r="U15">
        <f>COUNTIF($M$2:$M$161,"=" &amp; T15)</f>
        <v>4</v>
      </c>
    </row>
    <row r="16" spans="1:21" x14ac:dyDescent="0.25">
      <c r="A16" s="4">
        <f t="shared" si="8"/>
        <v>34714</v>
      </c>
      <c r="B16" s="4">
        <f t="shared" si="4"/>
        <v>34825</v>
      </c>
      <c r="C16" s="1" t="s">
        <v>11</v>
      </c>
      <c r="D16" t="str">
        <f>C16&amp;"-"&amp;L16</f>
        <v>Spring-1995</v>
      </c>
      <c r="E16" s="2">
        <f t="shared" si="9"/>
        <v>34714</v>
      </c>
      <c r="F16" s="2">
        <f t="shared" si="5"/>
        <v>34825</v>
      </c>
      <c r="G16" s="1" t="str">
        <f t="shared" si="3"/>
        <v>Sun</v>
      </c>
      <c r="H16" s="1" t="str">
        <f t="shared" si="6"/>
        <v>Sat</v>
      </c>
      <c r="I16" s="1">
        <v>5</v>
      </c>
      <c r="J16" s="1">
        <v>20</v>
      </c>
      <c r="K16" s="1">
        <f t="shared" si="7"/>
        <v>111</v>
      </c>
      <c r="L16" s="1">
        <f t="shared" si="0"/>
        <v>1995</v>
      </c>
      <c r="M16">
        <f>IF(C16="Summer", L16+1,
IF(C16="Fall", L16+1, L16))</f>
        <v>1995</v>
      </c>
      <c r="Q16">
        <v>2005</v>
      </c>
      <c r="R16">
        <f t="shared" si="1"/>
        <v>4</v>
      </c>
      <c r="T16">
        <v>2005</v>
      </c>
      <c r="U16">
        <f>COUNTIF($M$2:$M$161,"=" &amp; T16)</f>
        <v>4</v>
      </c>
    </row>
    <row r="17" spans="1:21" x14ac:dyDescent="0.25">
      <c r="A17" s="4">
        <f t="shared" si="8"/>
        <v>34826</v>
      </c>
      <c r="B17" s="4">
        <f t="shared" si="4"/>
        <v>34923</v>
      </c>
      <c r="C17" s="1" t="s">
        <v>12</v>
      </c>
      <c r="D17" t="str">
        <f>C17&amp;"-"&amp;L17</f>
        <v>Summer-1995</v>
      </c>
      <c r="E17" s="2">
        <f t="shared" si="9"/>
        <v>34826</v>
      </c>
      <c r="F17" s="2">
        <f t="shared" si="5"/>
        <v>34923</v>
      </c>
      <c r="G17" s="1" t="str">
        <f t="shared" si="3"/>
        <v>Sun</v>
      </c>
      <c r="H17" s="1" t="str">
        <f t="shared" si="6"/>
        <v>Sat</v>
      </c>
      <c r="I17" s="1">
        <v>21</v>
      </c>
      <c r="J17" s="1">
        <v>34</v>
      </c>
      <c r="K17" s="1">
        <f t="shared" si="7"/>
        <v>97</v>
      </c>
      <c r="L17" s="1">
        <f t="shared" si="0"/>
        <v>1995</v>
      </c>
      <c r="M17">
        <f>IF(C17="Summer", L17+1,
IF(C17="Fall", L17+1, L17))</f>
        <v>1996</v>
      </c>
      <c r="Q17">
        <v>2006</v>
      </c>
      <c r="R17">
        <f t="shared" si="1"/>
        <v>4</v>
      </c>
      <c r="T17">
        <v>2006</v>
      </c>
      <c r="U17">
        <f>COUNTIF($M$2:$M$161,"=" &amp; T17)</f>
        <v>4</v>
      </c>
    </row>
    <row r="18" spans="1:21" x14ac:dyDescent="0.25">
      <c r="A18" s="4">
        <f t="shared" si="8"/>
        <v>34924</v>
      </c>
      <c r="B18" s="4">
        <f t="shared" si="4"/>
        <v>35042</v>
      </c>
      <c r="C18" s="1" t="s">
        <v>9</v>
      </c>
      <c r="D18" t="str">
        <f>C18&amp;"-"&amp;L18</f>
        <v>Fall-1995</v>
      </c>
      <c r="E18" s="2">
        <f t="shared" si="9"/>
        <v>34924</v>
      </c>
      <c r="F18" s="2">
        <f t="shared" si="5"/>
        <v>35042</v>
      </c>
      <c r="G18" s="1" t="str">
        <f t="shared" si="3"/>
        <v>Sun</v>
      </c>
      <c r="H18" s="1" t="str">
        <f t="shared" si="6"/>
        <v>Sat</v>
      </c>
      <c r="I18" s="1">
        <v>35</v>
      </c>
      <c r="J18" s="1">
        <v>51</v>
      </c>
      <c r="K18" s="1">
        <f t="shared" si="7"/>
        <v>118</v>
      </c>
      <c r="L18" s="1">
        <f t="shared" si="0"/>
        <v>1995</v>
      </c>
      <c r="M18">
        <f>IF(C18="Summer", L18+1,
IF(C18="Fall", L18+1, L18))</f>
        <v>1996</v>
      </c>
      <c r="Q18">
        <v>2007</v>
      </c>
      <c r="R18">
        <f t="shared" si="1"/>
        <v>4</v>
      </c>
      <c r="T18">
        <v>2007</v>
      </c>
      <c r="U18">
        <f>COUNTIF($M$2:$M$161,"=" &amp; T18)</f>
        <v>4</v>
      </c>
    </row>
    <row r="19" spans="1:21" x14ac:dyDescent="0.25">
      <c r="A19" s="4">
        <f t="shared" si="8"/>
        <v>35043</v>
      </c>
      <c r="B19" s="4">
        <f t="shared" si="4"/>
        <v>35084</v>
      </c>
      <c r="C19" s="1" t="s">
        <v>10</v>
      </c>
      <c r="D19" t="str">
        <f>C19&amp;"-"&amp;L19</f>
        <v>Winter-1996</v>
      </c>
      <c r="E19" s="2">
        <f t="shared" si="9"/>
        <v>35043</v>
      </c>
      <c r="F19" s="2">
        <f t="shared" si="5"/>
        <v>35084</v>
      </c>
      <c r="G19" s="1" t="str">
        <f t="shared" si="3"/>
        <v>Sun</v>
      </c>
      <c r="H19" s="1" t="str">
        <f t="shared" si="6"/>
        <v>Sat</v>
      </c>
      <c r="I19" s="1">
        <v>52</v>
      </c>
      <c r="J19" s="1">
        <v>4</v>
      </c>
      <c r="K19" s="1">
        <f t="shared" si="7"/>
        <v>41</v>
      </c>
      <c r="L19" s="1">
        <f t="shared" si="0"/>
        <v>1996</v>
      </c>
      <c r="M19">
        <f>IF(C19="Summer", L19+1,
IF(C19="Fall", L19+1, L19))</f>
        <v>1996</v>
      </c>
      <c r="Q19">
        <v>2008</v>
      </c>
      <c r="R19">
        <f t="shared" si="1"/>
        <v>4</v>
      </c>
      <c r="T19">
        <v>2008</v>
      </c>
      <c r="U19">
        <f>COUNTIF($M$2:$M$161,"=" &amp; T19)</f>
        <v>4</v>
      </c>
    </row>
    <row r="20" spans="1:21" x14ac:dyDescent="0.25">
      <c r="A20" s="4">
        <f t="shared" si="8"/>
        <v>35085</v>
      </c>
      <c r="B20" s="4">
        <f t="shared" si="4"/>
        <v>35196</v>
      </c>
      <c r="C20" s="1" t="s">
        <v>11</v>
      </c>
      <c r="D20" t="str">
        <f>C20&amp;"-"&amp;L20</f>
        <v>Spring-1996</v>
      </c>
      <c r="E20" s="2">
        <f t="shared" si="9"/>
        <v>35085</v>
      </c>
      <c r="F20" s="2">
        <f t="shared" si="5"/>
        <v>35196</v>
      </c>
      <c r="G20" s="1" t="str">
        <f t="shared" si="3"/>
        <v>Sun</v>
      </c>
      <c r="H20" s="1" t="str">
        <f t="shared" si="6"/>
        <v>Sat</v>
      </c>
      <c r="I20" s="1">
        <v>5</v>
      </c>
      <c r="J20" s="1">
        <v>20</v>
      </c>
      <c r="K20" s="1">
        <f t="shared" si="7"/>
        <v>111</v>
      </c>
      <c r="L20" s="1">
        <f t="shared" si="0"/>
        <v>1996</v>
      </c>
      <c r="M20">
        <f>IF(C20="Summer", L20+1,
IF(C20="Fall", L20+1, L20))</f>
        <v>1996</v>
      </c>
      <c r="Q20">
        <v>2009</v>
      </c>
      <c r="R20">
        <f t="shared" si="1"/>
        <v>4</v>
      </c>
      <c r="T20">
        <v>2009</v>
      </c>
      <c r="U20">
        <f>COUNTIF($M$2:$M$161,"=" &amp; T20)</f>
        <v>4</v>
      </c>
    </row>
    <row r="21" spans="1:21" x14ac:dyDescent="0.25">
      <c r="A21" s="4">
        <f t="shared" si="8"/>
        <v>35197</v>
      </c>
      <c r="B21" s="4">
        <f t="shared" si="4"/>
        <v>35294</v>
      </c>
      <c r="C21" s="1" t="s">
        <v>12</v>
      </c>
      <c r="D21" t="str">
        <f>C21&amp;"-"&amp;L21</f>
        <v>Summer-1996</v>
      </c>
      <c r="E21" s="2">
        <f t="shared" si="9"/>
        <v>35197</v>
      </c>
      <c r="F21" s="2">
        <f t="shared" si="5"/>
        <v>35294</v>
      </c>
      <c r="G21" s="1" t="str">
        <f t="shared" si="3"/>
        <v>Sun</v>
      </c>
      <c r="H21" s="1" t="str">
        <f t="shared" si="6"/>
        <v>Sat</v>
      </c>
      <c r="I21" s="1">
        <v>21</v>
      </c>
      <c r="J21" s="1">
        <v>34</v>
      </c>
      <c r="K21" s="1">
        <f t="shared" si="7"/>
        <v>97</v>
      </c>
      <c r="L21" s="1">
        <f t="shared" si="0"/>
        <v>1996</v>
      </c>
      <c r="M21">
        <f>IF(C21="Summer", L21+1,
IF(C21="Fall", L21+1, L21))</f>
        <v>1997</v>
      </c>
      <c r="Q21">
        <v>2010</v>
      </c>
      <c r="R21">
        <f t="shared" si="1"/>
        <v>4</v>
      </c>
      <c r="T21">
        <v>2010</v>
      </c>
      <c r="U21">
        <f>COUNTIF($M$2:$M$161,"=" &amp; T21)</f>
        <v>4</v>
      </c>
    </row>
    <row r="22" spans="1:21" x14ac:dyDescent="0.25">
      <c r="A22" s="4">
        <f t="shared" si="8"/>
        <v>35295</v>
      </c>
      <c r="B22" s="4">
        <f t="shared" si="4"/>
        <v>35413</v>
      </c>
      <c r="C22" s="1" t="s">
        <v>9</v>
      </c>
      <c r="D22" t="str">
        <f>C22&amp;"-"&amp;L22</f>
        <v>Fall-1996</v>
      </c>
      <c r="E22" s="2">
        <f t="shared" si="9"/>
        <v>35295</v>
      </c>
      <c r="F22" s="2">
        <f t="shared" si="5"/>
        <v>35413</v>
      </c>
      <c r="G22" s="1" t="str">
        <f t="shared" si="3"/>
        <v>Sun</v>
      </c>
      <c r="H22" s="1" t="str">
        <f t="shared" si="6"/>
        <v>Sat</v>
      </c>
      <c r="I22" s="1">
        <v>35</v>
      </c>
      <c r="J22" s="1">
        <v>51</v>
      </c>
      <c r="K22" s="1">
        <f t="shared" si="7"/>
        <v>118</v>
      </c>
      <c r="L22" s="1">
        <f t="shared" si="0"/>
        <v>1996</v>
      </c>
      <c r="M22">
        <f>IF(C22="Summer", L22+1,
IF(C22="Fall", L22+1, L22))</f>
        <v>1997</v>
      </c>
      <c r="Q22">
        <v>2011</v>
      </c>
      <c r="R22">
        <f t="shared" si="1"/>
        <v>4</v>
      </c>
      <c r="T22">
        <v>2011</v>
      </c>
      <c r="U22">
        <f>COUNTIF($M$2:$M$161,"=" &amp; T22)</f>
        <v>4</v>
      </c>
    </row>
    <row r="23" spans="1:21" x14ac:dyDescent="0.25">
      <c r="A23" s="4">
        <f t="shared" si="8"/>
        <v>35414</v>
      </c>
      <c r="B23" s="4">
        <f t="shared" si="4"/>
        <v>35448</v>
      </c>
      <c r="C23" s="1" t="s">
        <v>10</v>
      </c>
      <c r="D23" t="str">
        <f>C23&amp;"-"&amp;L23</f>
        <v>Winter-1997</v>
      </c>
      <c r="E23" s="2">
        <f t="shared" si="9"/>
        <v>35414</v>
      </c>
      <c r="F23" s="2">
        <f t="shared" si="5"/>
        <v>35448</v>
      </c>
      <c r="G23" s="1" t="str">
        <f t="shared" si="3"/>
        <v>Sun</v>
      </c>
      <c r="H23" s="1" t="str">
        <f t="shared" si="6"/>
        <v>Sat</v>
      </c>
      <c r="I23" s="1">
        <v>52</v>
      </c>
      <c r="J23" s="1">
        <v>4</v>
      </c>
      <c r="K23" s="1">
        <f t="shared" si="7"/>
        <v>34</v>
      </c>
      <c r="L23" s="1">
        <f t="shared" si="0"/>
        <v>1997</v>
      </c>
      <c r="M23">
        <f>IF(C23="Summer", L23+1,
IF(C23="Fall", L23+1, L23))</f>
        <v>1997</v>
      </c>
      <c r="Q23">
        <v>2012</v>
      </c>
      <c r="R23">
        <f t="shared" si="1"/>
        <v>4</v>
      </c>
      <c r="T23">
        <v>2012</v>
      </c>
      <c r="U23">
        <f>COUNTIF($M$2:$M$161,"=" &amp; T23)</f>
        <v>4</v>
      </c>
    </row>
    <row r="24" spans="1:21" x14ac:dyDescent="0.25">
      <c r="A24" s="4">
        <f t="shared" si="8"/>
        <v>35449</v>
      </c>
      <c r="B24" s="4">
        <f t="shared" si="4"/>
        <v>35560</v>
      </c>
      <c r="C24" s="1" t="s">
        <v>11</v>
      </c>
      <c r="D24" t="str">
        <f>C24&amp;"-"&amp;L24</f>
        <v>Spring-1997</v>
      </c>
      <c r="E24" s="2">
        <f t="shared" si="9"/>
        <v>35449</v>
      </c>
      <c r="F24" s="2">
        <f t="shared" si="5"/>
        <v>35560</v>
      </c>
      <c r="G24" s="1" t="str">
        <f t="shared" si="3"/>
        <v>Sun</v>
      </c>
      <c r="H24" s="1" t="str">
        <f t="shared" si="6"/>
        <v>Sat</v>
      </c>
      <c r="I24" s="1">
        <v>5</v>
      </c>
      <c r="J24" s="1">
        <v>20</v>
      </c>
      <c r="K24" s="1">
        <f t="shared" si="7"/>
        <v>111</v>
      </c>
      <c r="L24" s="1">
        <f t="shared" si="0"/>
        <v>1997</v>
      </c>
      <c r="M24">
        <f>IF(C24="Summer", L24+1,
IF(C24="Fall", L24+1, L24))</f>
        <v>1997</v>
      </c>
      <c r="Q24">
        <v>2013</v>
      </c>
      <c r="R24">
        <f t="shared" si="1"/>
        <v>4</v>
      </c>
      <c r="T24">
        <v>2013</v>
      </c>
      <c r="U24">
        <f>COUNTIF($M$2:$M$161,"=" &amp; T24)</f>
        <v>4</v>
      </c>
    </row>
    <row r="25" spans="1:21" x14ac:dyDescent="0.25">
      <c r="A25" s="4">
        <f t="shared" si="8"/>
        <v>35561</v>
      </c>
      <c r="B25" s="4">
        <f t="shared" si="4"/>
        <v>35658</v>
      </c>
      <c r="C25" s="1" t="s">
        <v>12</v>
      </c>
      <c r="D25" t="str">
        <f>C25&amp;"-"&amp;L25</f>
        <v>Summer-1997</v>
      </c>
      <c r="E25" s="2">
        <f t="shared" si="9"/>
        <v>35561</v>
      </c>
      <c r="F25" s="2">
        <f t="shared" si="5"/>
        <v>35658</v>
      </c>
      <c r="G25" s="1" t="str">
        <f t="shared" si="3"/>
        <v>Sun</v>
      </c>
      <c r="H25" s="1" t="str">
        <f t="shared" si="6"/>
        <v>Sat</v>
      </c>
      <c r="I25" s="1">
        <v>21</v>
      </c>
      <c r="J25" s="1">
        <v>34</v>
      </c>
      <c r="K25" s="1">
        <f t="shared" si="7"/>
        <v>97</v>
      </c>
      <c r="L25" s="1">
        <f t="shared" si="0"/>
        <v>1997</v>
      </c>
      <c r="M25">
        <f>IF(C25="Summer", L25+1,
IF(C25="Fall", L25+1, L25))</f>
        <v>1998</v>
      </c>
      <c r="Q25">
        <v>2014</v>
      </c>
      <c r="R25">
        <f t="shared" si="1"/>
        <v>4</v>
      </c>
      <c r="T25">
        <v>2014</v>
      </c>
      <c r="U25">
        <f>COUNTIF($M$2:$M$161,"=" &amp; T25)</f>
        <v>4</v>
      </c>
    </row>
    <row r="26" spans="1:21" x14ac:dyDescent="0.25">
      <c r="A26" s="4">
        <f t="shared" si="8"/>
        <v>35659</v>
      </c>
      <c r="B26" s="4">
        <f t="shared" si="4"/>
        <v>35777</v>
      </c>
      <c r="C26" s="1" t="s">
        <v>9</v>
      </c>
      <c r="D26" t="str">
        <f>C26&amp;"-"&amp;L26</f>
        <v>Fall-1997</v>
      </c>
      <c r="E26" s="2">
        <f t="shared" si="9"/>
        <v>35659</v>
      </c>
      <c r="F26" s="2">
        <f t="shared" si="5"/>
        <v>35777</v>
      </c>
      <c r="G26" s="1" t="str">
        <f t="shared" si="3"/>
        <v>Sun</v>
      </c>
      <c r="H26" s="1" t="str">
        <f t="shared" si="6"/>
        <v>Sat</v>
      </c>
      <c r="I26" s="1">
        <v>35</v>
      </c>
      <c r="J26" s="1">
        <v>51</v>
      </c>
      <c r="K26" s="1">
        <f t="shared" si="7"/>
        <v>118</v>
      </c>
      <c r="L26" s="1">
        <f t="shared" si="0"/>
        <v>1997</v>
      </c>
      <c r="M26">
        <f>IF(C26="Summer", L26+1,
IF(C26="Fall", L26+1, L26))</f>
        <v>1998</v>
      </c>
      <c r="Q26">
        <v>2015</v>
      </c>
      <c r="R26">
        <f t="shared" si="1"/>
        <v>4</v>
      </c>
      <c r="T26">
        <v>2015</v>
      </c>
      <c r="U26">
        <f>COUNTIF($M$2:$M$161,"=" &amp; T26)</f>
        <v>4</v>
      </c>
    </row>
    <row r="27" spans="1:21" x14ac:dyDescent="0.25">
      <c r="A27" s="4">
        <f t="shared" si="8"/>
        <v>35778</v>
      </c>
      <c r="B27" s="4">
        <f t="shared" si="4"/>
        <v>35812</v>
      </c>
      <c r="C27" s="1" t="s">
        <v>10</v>
      </c>
      <c r="D27" t="str">
        <f>C27&amp;"-"&amp;L27</f>
        <v>Winter-1998</v>
      </c>
      <c r="E27" s="2">
        <f t="shared" si="9"/>
        <v>35778</v>
      </c>
      <c r="F27" s="2">
        <f t="shared" si="5"/>
        <v>35812</v>
      </c>
      <c r="G27" s="1" t="str">
        <f t="shared" si="3"/>
        <v>Sun</v>
      </c>
      <c r="H27" s="1" t="str">
        <f t="shared" si="6"/>
        <v>Sat</v>
      </c>
      <c r="I27" s="1">
        <v>52</v>
      </c>
      <c r="J27" s="1">
        <v>4</v>
      </c>
      <c r="K27" s="1">
        <f t="shared" si="7"/>
        <v>34</v>
      </c>
      <c r="L27" s="1">
        <f t="shared" si="0"/>
        <v>1998</v>
      </c>
      <c r="M27">
        <f>IF(C27="Summer", L27+1,
IF(C27="Fall", L27+1, L27))</f>
        <v>1998</v>
      </c>
      <c r="Q27">
        <v>2016</v>
      </c>
      <c r="R27">
        <f t="shared" si="1"/>
        <v>4</v>
      </c>
      <c r="T27">
        <v>2016</v>
      </c>
      <c r="U27">
        <f>COUNTIF($M$2:$M$161,"=" &amp; T27)</f>
        <v>4</v>
      </c>
    </row>
    <row r="28" spans="1:21" x14ac:dyDescent="0.25">
      <c r="A28" s="4">
        <f t="shared" si="8"/>
        <v>35813</v>
      </c>
      <c r="B28" s="4">
        <f t="shared" si="4"/>
        <v>35924</v>
      </c>
      <c r="C28" s="1" t="s">
        <v>11</v>
      </c>
      <c r="D28" t="str">
        <f>C28&amp;"-"&amp;L28</f>
        <v>Spring-1998</v>
      </c>
      <c r="E28" s="2">
        <f t="shared" si="9"/>
        <v>35813</v>
      </c>
      <c r="F28" s="2">
        <f t="shared" si="5"/>
        <v>35924</v>
      </c>
      <c r="G28" s="1" t="str">
        <f t="shared" si="3"/>
        <v>Sun</v>
      </c>
      <c r="H28" s="1" t="str">
        <f t="shared" si="6"/>
        <v>Sat</v>
      </c>
      <c r="I28" s="1">
        <v>5</v>
      </c>
      <c r="J28" s="1">
        <v>20</v>
      </c>
      <c r="K28" s="1">
        <f t="shared" si="7"/>
        <v>111</v>
      </c>
      <c r="L28" s="1">
        <f t="shared" si="0"/>
        <v>1998</v>
      </c>
      <c r="M28">
        <f>IF(C28="Summer", L28+1,
IF(C28="Fall", L28+1, L28))</f>
        <v>1998</v>
      </c>
      <c r="Q28">
        <v>2017</v>
      </c>
      <c r="R28">
        <f t="shared" si="1"/>
        <v>4</v>
      </c>
      <c r="T28">
        <v>2017</v>
      </c>
      <c r="U28">
        <f>COUNTIF($M$2:$M$161,"=" &amp; T28)</f>
        <v>4</v>
      </c>
    </row>
    <row r="29" spans="1:21" x14ac:dyDescent="0.25">
      <c r="A29" s="4">
        <f t="shared" si="8"/>
        <v>35925</v>
      </c>
      <c r="B29" s="4">
        <f t="shared" si="4"/>
        <v>36022</v>
      </c>
      <c r="C29" s="1" t="s">
        <v>12</v>
      </c>
      <c r="D29" t="str">
        <f>C29&amp;"-"&amp;L29</f>
        <v>Summer-1998</v>
      </c>
      <c r="E29" s="2">
        <f t="shared" si="9"/>
        <v>35925</v>
      </c>
      <c r="F29" s="2">
        <f t="shared" si="5"/>
        <v>36022</v>
      </c>
      <c r="G29" s="1" t="str">
        <f t="shared" si="3"/>
        <v>Sun</v>
      </c>
      <c r="H29" s="1" t="str">
        <f t="shared" si="6"/>
        <v>Sat</v>
      </c>
      <c r="I29" s="1">
        <v>21</v>
      </c>
      <c r="J29" s="1">
        <v>34</v>
      </c>
      <c r="K29" s="1">
        <f t="shared" si="7"/>
        <v>97</v>
      </c>
      <c r="L29" s="1">
        <f t="shared" si="0"/>
        <v>1998</v>
      </c>
      <c r="M29">
        <f>IF(C29="Summer", L29+1,
IF(C29="Fall", L29+1, L29))</f>
        <v>1999</v>
      </c>
      <c r="Q29">
        <v>2018</v>
      </c>
      <c r="R29">
        <f t="shared" si="1"/>
        <v>4</v>
      </c>
      <c r="T29">
        <v>2018</v>
      </c>
      <c r="U29">
        <f>COUNTIF($M$2:$M$161,"=" &amp; T29)</f>
        <v>4</v>
      </c>
    </row>
    <row r="30" spans="1:21" x14ac:dyDescent="0.25">
      <c r="A30" s="4">
        <f t="shared" si="8"/>
        <v>36023</v>
      </c>
      <c r="B30" s="4">
        <f t="shared" si="4"/>
        <v>36141</v>
      </c>
      <c r="C30" s="1" t="s">
        <v>9</v>
      </c>
      <c r="D30" t="str">
        <f>C30&amp;"-"&amp;L30</f>
        <v>Fall-1998</v>
      </c>
      <c r="E30" s="2">
        <f t="shared" si="9"/>
        <v>36023</v>
      </c>
      <c r="F30" s="2">
        <f t="shared" si="5"/>
        <v>36141</v>
      </c>
      <c r="G30" s="1" t="str">
        <f t="shared" si="3"/>
        <v>Sun</v>
      </c>
      <c r="H30" s="1" t="str">
        <f t="shared" si="6"/>
        <v>Sat</v>
      </c>
      <c r="I30" s="1">
        <v>35</v>
      </c>
      <c r="J30" s="1">
        <v>51</v>
      </c>
      <c r="K30" s="1">
        <f t="shared" si="7"/>
        <v>118</v>
      </c>
      <c r="L30" s="1">
        <f t="shared" si="0"/>
        <v>1998</v>
      </c>
      <c r="M30">
        <f>IF(C30="Summer", L30+1,
IF(C30="Fall", L30+1, L30))</f>
        <v>1999</v>
      </c>
      <c r="Q30">
        <v>2019</v>
      </c>
      <c r="R30">
        <f t="shared" si="1"/>
        <v>4</v>
      </c>
      <c r="T30">
        <v>2019</v>
      </c>
      <c r="U30">
        <f>COUNTIF($M$2:$M$161,"=" &amp; T30)</f>
        <v>4</v>
      </c>
    </row>
    <row r="31" spans="1:21" x14ac:dyDescent="0.25">
      <c r="A31" s="4">
        <f t="shared" si="8"/>
        <v>36142</v>
      </c>
      <c r="B31" s="4">
        <f t="shared" si="4"/>
        <v>36176</v>
      </c>
      <c r="C31" s="1" t="s">
        <v>10</v>
      </c>
      <c r="D31" t="str">
        <f>C31&amp;"-"&amp;L31</f>
        <v>Winter-1999</v>
      </c>
      <c r="E31" s="2">
        <f t="shared" si="9"/>
        <v>36142</v>
      </c>
      <c r="F31" s="2">
        <f t="shared" si="5"/>
        <v>36176</v>
      </c>
      <c r="G31" s="1" t="str">
        <f t="shared" si="3"/>
        <v>Sun</v>
      </c>
      <c r="H31" s="1" t="str">
        <f t="shared" si="6"/>
        <v>Sat</v>
      </c>
      <c r="I31" s="1">
        <v>52</v>
      </c>
      <c r="J31" s="1">
        <v>4</v>
      </c>
      <c r="K31" s="1">
        <f t="shared" si="7"/>
        <v>34</v>
      </c>
      <c r="L31" s="1">
        <f t="shared" si="0"/>
        <v>1999</v>
      </c>
      <c r="M31">
        <f>IF(C31="Summer", L31+1,
IF(C31="Fall", L31+1, L31))</f>
        <v>1999</v>
      </c>
      <c r="Q31">
        <v>2020</v>
      </c>
      <c r="R31">
        <f t="shared" si="1"/>
        <v>4</v>
      </c>
      <c r="T31">
        <v>2020</v>
      </c>
      <c r="U31">
        <f>COUNTIF($M$2:$M$161,"=" &amp; T31)</f>
        <v>4</v>
      </c>
    </row>
    <row r="32" spans="1:21" x14ac:dyDescent="0.25">
      <c r="A32" s="4">
        <f t="shared" si="8"/>
        <v>36177</v>
      </c>
      <c r="B32" s="4">
        <f t="shared" si="4"/>
        <v>36288</v>
      </c>
      <c r="C32" s="1" t="s">
        <v>11</v>
      </c>
      <c r="D32" t="str">
        <f>C32&amp;"-"&amp;L32</f>
        <v>Spring-1999</v>
      </c>
      <c r="E32" s="2">
        <f t="shared" si="9"/>
        <v>36177</v>
      </c>
      <c r="F32" s="2">
        <f t="shared" si="5"/>
        <v>36288</v>
      </c>
      <c r="G32" s="1" t="str">
        <f t="shared" si="3"/>
        <v>Sun</v>
      </c>
      <c r="H32" s="1" t="str">
        <f t="shared" si="6"/>
        <v>Sat</v>
      </c>
      <c r="I32" s="1">
        <v>5</v>
      </c>
      <c r="J32" s="1">
        <v>20</v>
      </c>
      <c r="K32" s="1">
        <f t="shared" si="7"/>
        <v>111</v>
      </c>
      <c r="L32" s="1">
        <f t="shared" si="0"/>
        <v>1999</v>
      </c>
      <c r="M32">
        <f>IF(C32="Summer", L32+1,
IF(C32="Fall", L32+1, L32))</f>
        <v>1999</v>
      </c>
      <c r="Q32">
        <v>2021</v>
      </c>
      <c r="R32">
        <f t="shared" si="1"/>
        <v>4</v>
      </c>
      <c r="T32">
        <v>2021</v>
      </c>
      <c r="U32">
        <f>COUNTIF($M$2:$M$161,"=" &amp; T32)</f>
        <v>4</v>
      </c>
    </row>
    <row r="33" spans="1:21" x14ac:dyDescent="0.25">
      <c r="A33" s="4">
        <f t="shared" si="8"/>
        <v>36289</v>
      </c>
      <c r="B33" s="4">
        <f t="shared" si="4"/>
        <v>36386</v>
      </c>
      <c r="C33" s="1" t="s">
        <v>12</v>
      </c>
      <c r="D33" t="str">
        <f>C33&amp;"-"&amp;L33</f>
        <v>Summer-1999</v>
      </c>
      <c r="E33" s="2">
        <f t="shared" si="9"/>
        <v>36289</v>
      </c>
      <c r="F33" s="2">
        <f t="shared" si="5"/>
        <v>36386</v>
      </c>
      <c r="G33" s="1" t="str">
        <f t="shared" si="3"/>
        <v>Sun</v>
      </c>
      <c r="H33" s="1" t="str">
        <f t="shared" si="6"/>
        <v>Sat</v>
      </c>
      <c r="I33" s="1">
        <v>21</v>
      </c>
      <c r="J33" s="1">
        <v>34</v>
      </c>
      <c r="K33" s="1">
        <f t="shared" si="7"/>
        <v>97</v>
      </c>
      <c r="L33" s="1">
        <f t="shared" si="0"/>
        <v>1999</v>
      </c>
      <c r="M33">
        <f>IF(C33="Summer", L33+1,
IF(C33="Fall", L33+1, L33))</f>
        <v>2000</v>
      </c>
      <c r="Q33">
        <v>2022</v>
      </c>
      <c r="R33">
        <f t="shared" si="1"/>
        <v>4</v>
      </c>
      <c r="T33">
        <v>2022</v>
      </c>
      <c r="U33">
        <f>COUNTIF($M$2:$M$161,"=" &amp; T33)</f>
        <v>4</v>
      </c>
    </row>
    <row r="34" spans="1:21" x14ac:dyDescent="0.25">
      <c r="A34" s="4">
        <f t="shared" si="8"/>
        <v>36387</v>
      </c>
      <c r="B34" s="4">
        <f t="shared" si="4"/>
        <v>36505</v>
      </c>
      <c r="C34" s="1" t="s">
        <v>9</v>
      </c>
      <c r="D34" t="str">
        <f>C34&amp;"-"&amp;L34</f>
        <v>Fall-1999</v>
      </c>
      <c r="E34" s="2">
        <f t="shared" si="9"/>
        <v>36387</v>
      </c>
      <c r="F34" s="2">
        <f t="shared" si="5"/>
        <v>36505</v>
      </c>
      <c r="G34" s="1" t="str">
        <f t="shared" si="3"/>
        <v>Sun</v>
      </c>
      <c r="H34" s="1" t="str">
        <f t="shared" si="6"/>
        <v>Sat</v>
      </c>
      <c r="I34" s="1">
        <v>35</v>
      </c>
      <c r="J34" s="1">
        <v>51</v>
      </c>
      <c r="K34" s="1">
        <f t="shared" si="7"/>
        <v>118</v>
      </c>
      <c r="L34" s="1">
        <f t="shared" si="0"/>
        <v>1999</v>
      </c>
      <c r="M34">
        <f>IF(C34="Summer", L34+1,
IF(C34="Fall", L34+1, L34))</f>
        <v>2000</v>
      </c>
      <c r="Q34">
        <v>2023</v>
      </c>
      <c r="R34">
        <f t="shared" si="1"/>
        <v>4</v>
      </c>
      <c r="T34">
        <v>2023</v>
      </c>
      <c r="U34">
        <f>COUNTIF($M$2:$M$161,"=" &amp; T34)</f>
        <v>4</v>
      </c>
    </row>
    <row r="35" spans="1:21" x14ac:dyDescent="0.25">
      <c r="A35" s="4">
        <f t="shared" si="8"/>
        <v>36506</v>
      </c>
      <c r="B35" s="4">
        <f t="shared" si="4"/>
        <v>36540</v>
      </c>
      <c r="C35" s="1" t="s">
        <v>10</v>
      </c>
      <c r="D35" t="str">
        <f>C35&amp;"-"&amp;L35</f>
        <v>Winter-2000</v>
      </c>
      <c r="E35" s="2">
        <f t="shared" si="9"/>
        <v>36506</v>
      </c>
      <c r="F35" s="2">
        <f t="shared" si="5"/>
        <v>36540</v>
      </c>
      <c r="G35" s="1" t="str">
        <f t="shared" si="3"/>
        <v>Sun</v>
      </c>
      <c r="H35" s="1" t="str">
        <f t="shared" si="6"/>
        <v>Sat</v>
      </c>
      <c r="I35" s="1">
        <v>52</v>
      </c>
      <c r="J35" s="1">
        <v>4</v>
      </c>
      <c r="K35" s="1">
        <f t="shared" si="7"/>
        <v>34</v>
      </c>
      <c r="L35" s="1">
        <f t="shared" si="0"/>
        <v>2000</v>
      </c>
      <c r="M35">
        <f>IF(C35="Summer", L35+1,
IF(C35="Fall", L35+1, L35))</f>
        <v>2000</v>
      </c>
      <c r="Q35">
        <v>2024</v>
      </c>
      <c r="R35">
        <f t="shared" si="1"/>
        <v>4</v>
      </c>
      <c r="T35">
        <v>2024</v>
      </c>
      <c r="U35">
        <f>COUNTIF($M$2:$M$161,"=" &amp; T35)</f>
        <v>4</v>
      </c>
    </row>
    <row r="36" spans="1:21" x14ac:dyDescent="0.25">
      <c r="A36" s="4">
        <f t="shared" si="8"/>
        <v>36541</v>
      </c>
      <c r="B36" s="4">
        <f t="shared" si="4"/>
        <v>36652</v>
      </c>
      <c r="C36" s="1" t="s">
        <v>11</v>
      </c>
      <c r="D36" t="str">
        <f>C36&amp;"-"&amp;L36</f>
        <v>Spring-2000</v>
      </c>
      <c r="E36" s="2">
        <f t="shared" si="9"/>
        <v>36541</v>
      </c>
      <c r="F36" s="2">
        <f t="shared" si="5"/>
        <v>36652</v>
      </c>
      <c r="G36" s="1" t="str">
        <f t="shared" si="3"/>
        <v>Sun</v>
      </c>
      <c r="H36" s="1" t="str">
        <f t="shared" si="6"/>
        <v>Sat</v>
      </c>
      <c r="I36" s="1">
        <v>5</v>
      </c>
      <c r="J36" s="1">
        <v>20</v>
      </c>
      <c r="K36" s="1">
        <f t="shared" si="7"/>
        <v>111</v>
      </c>
      <c r="L36" s="1">
        <f t="shared" si="0"/>
        <v>2000</v>
      </c>
      <c r="M36">
        <f>IF(C36="Summer", L36+1,
IF(C36="Fall", L36+1, L36))</f>
        <v>2000</v>
      </c>
      <c r="Q36">
        <v>2025</v>
      </c>
      <c r="R36">
        <f t="shared" si="1"/>
        <v>4</v>
      </c>
      <c r="T36">
        <v>2025</v>
      </c>
      <c r="U36">
        <f>COUNTIF($M$2:$M$161,"=" &amp; T36)</f>
        <v>4</v>
      </c>
    </row>
    <row r="37" spans="1:21" x14ac:dyDescent="0.25">
      <c r="A37" s="4">
        <f t="shared" si="8"/>
        <v>36653</v>
      </c>
      <c r="B37" s="4">
        <f t="shared" si="4"/>
        <v>36750</v>
      </c>
      <c r="C37" s="1" t="s">
        <v>12</v>
      </c>
      <c r="D37" t="str">
        <f>C37&amp;"-"&amp;L37</f>
        <v>Summer-2000</v>
      </c>
      <c r="E37" s="2">
        <f t="shared" si="9"/>
        <v>36653</v>
      </c>
      <c r="F37" s="2">
        <f t="shared" si="5"/>
        <v>36750</v>
      </c>
      <c r="G37" s="1" t="str">
        <f t="shared" si="3"/>
        <v>Sun</v>
      </c>
      <c r="H37" s="1" t="str">
        <f t="shared" si="6"/>
        <v>Sat</v>
      </c>
      <c r="I37" s="1">
        <v>21</v>
      </c>
      <c r="J37" s="1">
        <v>34</v>
      </c>
      <c r="K37" s="1">
        <f t="shared" si="7"/>
        <v>97</v>
      </c>
      <c r="L37" s="1">
        <f t="shared" si="0"/>
        <v>2000</v>
      </c>
      <c r="M37">
        <f>IF(C37="Summer", L37+1,
IF(C37="Fall", L37+1, L37))</f>
        <v>2001</v>
      </c>
      <c r="Q37">
        <v>2026</v>
      </c>
      <c r="R37">
        <f t="shared" si="1"/>
        <v>4</v>
      </c>
      <c r="T37">
        <v>2026</v>
      </c>
      <c r="U37">
        <f>COUNTIF($M$2:$M$161,"=" &amp; T37)</f>
        <v>4</v>
      </c>
    </row>
    <row r="38" spans="1:21" x14ac:dyDescent="0.25">
      <c r="A38" s="4">
        <f t="shared" si="8"/>
        <v>36751</v>
      </c>
      <c r="B38" s="4">
        <f t="shared" si="4"/>
        <v>36869</v>
      </c>
      <c r="C38" s="1" t="s">
        <v>9</v>
      </c>
      <c r="D38" t="str">
        <f>C38&amp;"-"&amp;L38</f>
        <v>Fall-2000</v>
      </c>
      <c r="E38" s="2">
        <f t="shared" si="9"/>
        <v>36751</v>
      </c>
      <c r="F38" s="2">
        <f t="shared" si="5"/>
        <v>36869</v>
      </c>
      <c r="G38" s="1" t="str">
        <f t="shared" si="3"/>
        <v>Sun</v>
      </c>
      <c r="H38" s="1" t="str">
        <f t="shared" si="6"/>
        <v>Sat</v>
      </c>
      <c r="I38" s="1">
        <v>35</v>
      </c>
      <c r="J38" s="1">
        <v>51</v>
      </c>
      <c r="K38" s="1">
        <f t="shared" si="7"/>
        <v>118</v>
      </c>
      <c r="L38" s="1">
        <f t="shared" si="0"/>
        <v>2000</v>
      </c>
      <c r="M38">
        <f>IF(C38="Summer", L38+1,
IF(C38="Fall", L38+1, L38))</f>
        <v>2001</v>
      </c>
      <c r="Q38">
        <v>2027</v>
      </c>
      <c r="R38">
        <f t="shared" si="1"/>
        <v>4</v>
      </c>
      <c r="T38">
        <v>2027</v>
      </c>
      <c r="U38">
        <f>COUNTIF($M$2:$M$161,"=" &amp; T38)</f>
        <v>4</v>
      </c>
    </row>
    <row r="39" spans="1:21" x14ac:dyDescent="0.25">
      <c r="A39" s="4">
        <f t="shared" si="8"/>
        <v>36870</v>
      </c>
      <c r="B39" s="4">
        <f t="shared" si="4"/>
        <v>36911</v>
      </c>
      <c r="C39" s="1" t="s">
        <v>10</v>
      </c>
      <c r="D39" t="str">
        <f>C39&amp;"-"&amp;L39</f>
        <v>Winter-2001</v>
      </c>
      <c r="E39" s="2">
        <f t="shared" si="9"/>
        <v>36870</v>
      </c>
      <c r="F39" s="2">
        <f t="shared" si="5"/>
        <v>36911</v>
      </c>
      <c r="G39" s="1" t="str">
        <f t="shared" si="3"/>
        <v>Sun</v>
      </c>
      <c r="H39" s="1" t="str">
        <f t="shared" si="6"/>
        <v>Sat</v>
      </c>
      <c r="I39" s="1">
        <v>52</v>
      </c>
      <c r="J39" s="1">
        <v>4</v>
      </c>
      <c r="K39" s="1">
        <f t="shared" si="7"/>
        <v>41</v>
      </c>
      <c r="L39" s="1">
        <f t="shared" si="0"/>
        <v>2001</v>
      </c>
      <c r="M39">
        <f>IF(C39="Summer", L39+1,
IF(C39="Fall", L39+1, L39))</f>
        <v>2001</v>
      </c>
      <c r="Q39">
        <v>2028</v>
      </c>
      <c r="R39">
        <f t="shared" si="1"/>
        <v>4</v>
      </c>
      <c r="T39">
        <v>2028</v>
      </c>
      <c r="U39">
        <f>COUNTIF($M$2:$M$161,"=" &amp; T39)</f>
        <v>4</v>
      </c>
    </row>
    <row r="40" spans="1:21" x14ac:dyDescent="0.25">
      <c r="A40" s="4">
        <f t="shared" si="8"/>
        <v>36912</v>
      </c>
      <c r="B40" s="4">
        <f t="shared" si="4"/>
        <v>37023</v>
      </c>
      <c r="C40" s="1" t="s">
        <v>11</v>
      </c>
      <c r="D40" t="str">
        <f>C40&amp;"-"&amp;L40</f>
        <v>Spring-2001</v>
      </c>
      <c r="E40" s="2">
        <f t="shared" si="9"/>
        <v>36912</v>
      </c>
      <c r="F40" s="2">
        <f t="shared" si="5"/>
        <v>37023</v>
      </c>
      <c r="G40" s="1" t="str">
        <f t="shared" si="3"/>
        <v>Sun</v>
      </c>
      <c r="H40" s="1" t="str">
        <f t="shared" si="6"/>
        <v>Sat</v>
      </c>
      <c r="I40" s="1">
        <v>5</v>
      </c>
      <c r="J40" s="1">
        <v>20</v>
      </c>
      <c r="K40" s="1">
        <f t="shared" si="7"/>
        <v>111</v>
      </c>
      <c r="L40" s="1">
        <f t="shared" si="0"/>
        <v>2001</v>
      </c>
      <c r="M40">
        <f>IF(C40="Summer", L40+1,
IF(C40="Fall", L40+1, L40))</f>
        <v>2001</v>
      </c>
      <c r="Q40">
        <v>2029</v>
      </c>
      <c r="R40">
        <f t="shared" si="1"/>
        <v>4</v>
      </c>
      <c r="T40">
        <v>2029</v>
      </c>
      <c r="U40">
        <f>COUNTIF($M$2:$M$161,"=" &amp; T40)</f>
        <v>4</v>
      </c>
    </row>
    <row r="41" spans="1:21" x14ac:dyDescent="0.25">
      <c r="A41" s="4">
        <f t="shared" si="8"/>
        <v>37024</v>
      </c>
      <c r="B41" s="4">
        <f t="shared" si="4"/>
        <v>37121</v>
      </c>
      <c r="C41" s="1" t="s">
        <v>12</v>
      </c>
      <c r="D41" t="str">
        <f>C41&amp;"-"&amp;L41</f>
        <v>Summer-2001</v>
      </c>
      <c r="E41" s="2">
        <f t="shared" si="9"/>
        <v>37024</v>
      </c>
      <c r="F41" s="2">
        <f t="shared" si="5"/>
        <v>37121</v>
      </c>
      <c r="G41" s="1" t="str">
        <f t="shared" si="3"/>
        <v>Sun</v>
      </c>
      <c r="H41" s="1" t="str">
        <f t="shared" si="6"/>
        <v>Sat</v>
      </c>
      <c r="I41" s="1">
        <v>21</v>
      </c>
      <c r="J41" s="1">
        <v>34</v>
      </c>
      <c r="K41" s="1">
        <f t="shared" si="7"/>
        <v>97</v>
      </c>
      <c r="L41" s="1">
        <f t="shared" si="0"/>
        <v>2001</v>
      </c>
      <c r="M41">
        <f>IF(C41="Summer", L41+1,
IF(C41="Fall", L41+1, L41))</f>
        <v>2002</v>
      </c>
      <c r="Q41">
        <v>2030</v>
      </c>
      <c r="R41">
        <f t="shared" si="1"/>
        <v>4</v>
      </c>
      <c r="T41">
        <v>2030</v>
      </c>
      <c r="U41">
        <f>COUNTIF($M$2:$M$161,"=" &amp; T41)</f>
        <v>4</v>
      </c>
    </row>
    <row r="42" spans="1:21" x14ac:dyDescent="0.25">
      <c r="A42" s="4">
        <f t="shared" si="8"/>
        <v>37122</v>
      </c>
      <c r="B42" s="4">
        <f t="shared" si="4"/>
        <v>37240</v>
      </c>
      <c r="C42" s="1" t="s">
        <v>9</v>
      </c>
      <c r="D42" t="str">
        <f>C42&amp;"-"&amp;L42</f>
        <v>Fall-2001</v>
      </c>
      <c r="E42" s="2">
        <f t="shared" si="9"/>
        <v>37122</v>
      </c>
      <c r="F42" s="2">
        <f t="shared" si="5"/>
        <v>37240</v>
      </c>
      <c r="G42" s="1" t="str">
        <f t="shared" si="3"/>
        <v>Sun</v>
      </c>
      <c r="H42" s="1" t="str">
        <f t="shared" si="6"/>
        <v>Sat</v>
      </c>
      <c r="I42" s="1">
        <v>35</v>
      </c>
      <c r="J42" s="1">
        <v>51</v>
      </c>
      <c r="K42" s="1">
        <f t="shared" si="7"/>
        <v>118</v>
      </c>
      <c r="L42" s="1">
        <f t="shared" si="0"/>
        <v>2001</v>
      </c>
      <c r="M42">
        <f>IF(C42="Summer", L42+1,
IF(C42="Fall", L42+1, L42))</f>
        <v>2002</v>
      </c>
    </row>
    <row r="43" spans="1:21" x14ac:dyDescent="0.25">
      <c r="A43" s="4">
        <f t="shared" si="8"/>
        <v>37241</v>
      </c>
      <c r="B43" s="4">
        <f t="shared" si="4"/>
        <v>37275</v>
      </c>
      <c r="C43" s="1" t="s">
        <v>10</v>
      </c>
      <c r="D43" t="str">
        <f>C43&amp;"-"&amp;L43</f>
        <v>Winter-2002</v>
      </c>
      <c r="E43" s="2">
        <f t="shared" si="9"/>
        <v>37241</v>
      </c>
      <c r="F43" s="2">
        <f t="shared" si="5"/>
        <v>37275</v>
      </c>
      <c r="G43" s="1" t="str">
        <f t="shared" si="3"/>
        <v>Sun</v>
      </c>
      <c r="H43" s="1" t="str">
        <f t="shared" si="6"/>
        <v>Sat</v>
      </c>
      <c r="I43" s="1">
        <v>52</v>
      </c>
      <c r="J43" s="1">
        <v>4</v>
      </c>
      <c r="K43" s="1">
        <f t="shared" si="7"/>
        <v>34</v>
      </c>
      <c r="L43" s="1">
        <f t="shared" si="0"/>
        <v>2002</v>
      </c>
      <c r="M43">
        <f>IF(C43="Summer", L43+1,
IF(C43="Fall", L43+1, L43))</f>
        <v>2002</v>
      </c>
    </row>
    <row r="44" spans="1:21" x14ac:dyDescent="0.25">
      <c r="A44" s="4">
        <f t="shared" si="8"/>
        <v>37276</v>
      </c>
      <c r="B44" s="4">
        <f t="shared" si="4"/>
        <v>37387</v>
      </c>
      <c r="C44" s="1" t="s">
        <v>11</v>
      </c>
      <c r="D44" t="str">
        <f>C44&amp;"-"&amp;L44</f>
        <v>Spring-2002</v>
      </c>
      <c r="E44" s="2">
        <f t="shared" si="9"/>
        <v>37276</v>
      </c>
      <c r="F44" s="2">
        <f t="shared" si="5"/>
        <v>37387</v>
      </c>
      <c r="G44" s="1" t="str">
        <f t="shared" si="3"/>
        <v>Sun</v>
      </c>
      <c r="H44" s="1" t="str">
        <f t="shared" si="6"/>
        <v>Sat</v>
      </c>
      <c r="I44" s="1">
        <v>5</v>
      </c>
      <c r="J44" s="1">
        <v>20</v>
      </c>
      <c r="K44" s="1">
        <f t="shared" si="7"/>
        <v>111</v>
      </c>
      <c r="L44" s="1">
        <f t="shared" si="0"/>
        <v>2002</v>
      </c>
      <c r="M44">
        <f>IF(C44="Summer", L44+1,
IF(C44="Fall", L44+1, L44))</f>
        <v>2002</v>
      </c>
    </row>
    <row r="45" spans="1:21" x14ac:dyDescent="0.25">
      <c r="A45" s="4">
        <f t="shared" si="8"/>
        <v>37388</v>
      </c>
      <c r="B45" s="4">
        <f t="shared" si="4"/>
        <v>37485</v>
      </c>
      <c r="C45" s="1" t="s">
        <v>12</v>
      </c>
      <c r="D45" t="str">
        <f>C45&amp;"-"&amp;L45</f>
        <v>Summer-2002</v>
      </c>
      <c r="E45" s="2">
        <f t="shared" si="9"/>
        <v>37388</v>
      </c>
      <c r="F45" s="2">
        <f t="shared" si="5"/>
        <v>37485</v>
      </c>
      <c r="G45" s="1" t="str">
        <f t="shared" si="3"/>
        <v>Sun</v>
      </c>
      <c r="H45" s="1" t="str">
        <f t="shared" si="6"/>
        <v>Sat</v>
      </c>
      <c r="I45" s="1">
        <v>21</v>
      </c>
      <c r="J45" s="1">
        <v>34</v>
      </c>
      <c r="K45" s="1">
        <f t="shared" si="7"/>
        <v>97</v>
      </c>
      <c r="L45" s="1">
        <f t="shared" si="0"/>
        <v>2002</v>
      </c>
      <c r="M45">
        <f>IF(C45="Summer", L45+1,
IF(C45="Fall", L45+1, L45))</f>
        <v>2003</v>
      </c>
    </row>
    <row r="46" spans="1:21" x14ac:dyDescent="0.25">
      <c r="A46" s="4">
        <f t="shared" si="8"/>
        <v>37486</v>
      </c>
      <c r="B46" s="4">
        <f t="shared" si="4"/>
        <v>37604</v>
      </c>
      <c r="C46" s="1" t="s">
        <v>9</v>
      </c>
      <c r="D46" t="str">
        <f>C46&amp;"-"&amp;L46</f>
        <v>Fall-2002</v>
      </c>
      <c r="E46" s="2">
        <f t="shared" si="9"/>
        <v>37486</v>
      </c>
      <c r="F46" s="2">
        <f t="shared" si="5"/>
        <v>37604</v>
      </c>
      <c r="G46" s="1" t="str">
        <f t="shared" si="3"/>
        <v>Sun</v>
      </c>
      <c r="H46" s="1" t="str">
        <f t="shared" si="6"/>
        <v>Sat</v>
      </c>
      <c r="I46" s="1">
        <v>35</v>
      </c>
      <c r="J46" s="1">
        <v>51</v>
      </c>
      <c r="K46" s="1">
        <f t="shared" si="7"/>
        <v>118</v>
      </c>
      <c r="L46" s="1">
        <f t="shared" si="0"/>
        <v>2002</v>
      </c>
      <c r="M46">
        <f>IF(C46="Summer", L46+1,
IF(C46="Fall", L46+1, L46))</f>
        <v>2003</v>
      </c>
    </row>
    <row r="47" spans="1:21" x14ac:dyDescent="0.25">
      <c r="A47" s="4">
        <f t="shared" si="8"/>
        <v>37605</v>
      </c>
      <c r="B47" s="4">
        <f t="shared" si="4"/>
        <v>37639</v>
      </c>
      <c r="C47" s="1" t="s">
        <v>10</v>
      </c>
      <c r="D47" t="str">
        <f>C47&amp;"-"&amp;L47</f>
        <v>Winter-2003</v>
      </c>
      <c r="E47" s="2">
        <f t="shared" si="9"/>
        <v>37605</v>
      </c>
      <c r="F47" s="2">
        <f t="shared" si="5"/>
        <v>37639</v>
      </c>
      <c r="G47" s="1" t="str">
        <f t="shared" si="3"/>
        <v>Sun</v>
      </c>
      <c r="H47" s="1" t="str">
        <f t="shared" si="6"/>
        <v>Sat</v>
      </c>
      <c r="I47" s="1">
        <v>52</v>
      </c>
      <c r="J47" s="1">
        <v>4</v>
      </c>
      <c r="K47" s="1">
        <f t="shared" si="7"/>
        <v>34</v>
      </c>
      <c r="L47" s="1">
        <f t="shared" si="0"/>
        <v>2003</v>
      </c>
      <c r="M47">
        <f>IF(C47="Summer", L47+1,
IF(C47="Fall", L47+1, L47))</f>
        <v>2003</v>
      </c>
    </row>
    <row r="48" spans="1:21" x14ac:dyDescent="0.25">
      <c r="A48" s="4">
        <f t="shared" si="8"/>
        <v>37640</v>
      </c>
      <c r="B48" s="4">
        <f t="shared" si="4"/>
        <v>37751</v>
      </c>
      <c r="C48" s="1" t="s">
        <v>11</v>
      </c>
      <c r="D48" t="str">
        <f>C48&amp;"-"&amp;L48</f>
        <v>Spring-2003</v>
      </c>
      <c r="E48" s="2">
        <f t="shared" si="9"/>
        <v>37640</v>
      </c>
      <c r="F48" s="2">
        <f t="shared" si="5"/>
        <v>37751</v>
      </c>
      <c r="G48" s="1" t="str">
        <f t="shared" si="3"/>
        <v>Sun</v>
      </c>
      <c r="H48" s="1" t="str">
        <f t="shared" si="6"/>
        <v>Sat</v>
      </c>
      <c r="I48" s="1">
        <v>5</v>
      </c>
      <c r="J48" s="1">
        <v>20</v>
      </c>
      <c r="K48" s="1">
        <f t="shared" si="7"/>
        <v>111</v>
      </c>
      <c r="L48" s="1">
        <f t="shared" si="0"/>
        <v>2003</v>
      </c>
      <c r="M48">
        <f>IF(C48="Summer", L48+1,
IF(C48="Fall", L48+1, L48))</f>
        <v>2003</v>
      </c>
    </row>
    <row r="49" spans="1:13" x14ac:dyDescent="0.25">
      <c r="A49" s="4">
        <f t="shared" si="8"/>
        <v>37752</v>
      </c>
      <c r="B49" s="4">
        <f t="shared" si="4"/>
        <v>37849</v>
      </c>
      <c r="C49" s="1" t="s">
        <v>12</v>
      </c>
      <c r="D49" t="str">
        <f>C49&amp;"-"&amp;L49</f>
        <v>Summer-2003</v>
      </c>
      <c r="E49" s="2">
        <f t="shared" si="9"/>
        <v>37752</v>
      </c>
      <c r="F49" s="2">
        <f t="shared" si="5"/>
        <v>37849</v>
      </c>
      <c r="G49" s="1" t="str">
        <f t="shared" si="3"/>
        <v>Sun</v>
      </c>
      <c r="H49" s="1" t="str">
        <f t="shared" si="6"/>
        <v>Sat</v>
      </c>
      <c r="I49" s="1">
        <v>21</v>
      </c>
      <c r="J49" s="1">
        <v>34</v>
      </c>
      <c r="K49" s="1">
        <f t="shared" si="7"/>
        <v>97</v>
      </c>
      <c r="L49" s="1">
        <f t="shared" si="0"/>
        <v>2003</v>
      </c>
      <c r="M49">
        <f>IF(C49="Summer", L49+1,
IF(C49="Fall", L49+1, L49))</f>
        <v>2004</v>
      </c>
    </row>
    <row r="50" spans="1:13" x14ac:dyDescent="0.25">
      <c r="A50" s="4">
        <f t="shared" si="8"/>
        <v>37850</v>
      </c>
      <c r="B50" s="4">
        <f t="shared" si="4"/>
        <v>37968</v>
      </c>
      <c r="C50" s="1" t="s">
        <v>9</v>
      </c>
      <c r="D50" t="str">
        <f>C50&amp;"-"&amp;L50</f>
        <v>Fall-2003</v>
      </c>
      <c r="E50" s="2">
        <f t="shared" si="9"/>
        <v>37850</v>
      </c>
      <c r="F50" s="2">
        <f t="shared" si="5"/>
        <v>37968</v>
      </c>
      <c r="G50" s="1" t="str">
        <f t="shared" si="3"/>
        <v>Sun</v>
      </c>
      <c r="H50" s="1" t="str">
        <f t="shared" si="6"/>
        <v>Sat</v>
      </c>
      <c r="I50" s="1">
        <v>35</v>
      </c>
      <c r="J50" s="1">
        <v>51</v>
      </c>
      <c r="K50" s="1">
        <f t="shared" si="7"/>
        <v>118</v>
      </c>
      <c r="L50" s="1">
        <f t="shared" si="0"/>
        <v>2003</v>
      </c>
      <c r="M50">
        <f>IF(C50="Summer", L50+1,
IF(C50="Fall", L50+1, L50))</f>
        <v>2004</v>
      </c>
    </row>
    <row r="51" spans="1:13" x14ac:dyDescent="0.25">
      <c r="A51" s="4">
        <f t="shared" si="8"/>
        <v>37969</v>
      </c>
      <c r="B51" s="4">
        <f t="shared" si="4"/>
        <v>38003</v>
      </c>
      <c r="C51" s="1" t="s">
        <v>10</v>
      </c>
      <c r="D51" t="str">
        <f>C51&amp;"-"&amp;L51</f>
        <v>Winter-2004</v>
      </c>
      <c r="E51" s="2">
        <f t="shared" si="9"/>
        <v>37969</v>
      </c>
      <c r="F51" s="2">
        <f t="shared" si="5"/>
        <v>38003</v>
      </c>
      <c r="G51" s="1" t="str">
        <f t="shared" si="3"/>
        <v>Sun</v>
      </c>
      <c r="H51" s="1" t="str">
        <f t="shared" si="6"/>
        <v>Sat</v>
      </c>
      <c r="I51" s="1">
        <v>52</v>
      </c>
      <c r="J51" s="1">
        <v>4</v>
      </c>
      <c r="K51" s="1">
        <f t="shared" si="7"/>
        <v>34</v>
      </c>
      <c r="L51" s="1">
        <f t="shared" si="0"/>
        <v>2004</v>
      </c>
      <c r="M51">
        <f>IF(C51="Summer", L51+1,
IF(C51="Fall", L51+1, L51))</f>
        <v>2004</v>
      </c>
    </row>
    <row r="52" spans="1:13" x14ac:dyDescent="0.25">
      <c r="A52" s="4">
        <f t="shared" si="8"/>
        <v>38004</v>
      </c>
      <c r="B52" s="4">
        <f t="shared" si="4"/>
        <v>38115</v>
      </c>
      <c r="C52" s="1" t="s">
        <v>11</v>
      </c>
      <c r="D52" t="str">
        <f>C52&amp;"-"&amp;L52</f>
        <v>Spring-2004</v>
      </c>
      <c r="E52" s="2">
        <f t="shared" si="9"/>
        <v>38004</v>
      </c>
      <c r="F52" s="2">
        <f t="shared" si="5"/>
        <v>38115</v>
      </c>
      <c r="G52" s="1" t="str">
        <f t="shared" si="3"/>
        <v>Sun</v>
      </c>
      <c r="H52" s="1" t="str">
        <f t="shared" si="6"/>
        <v>Sat</v>
      </c>
      <c r="I52" s="1">
        <v>5</v>
      </c>
      <c r="J52" s="1">
        <v>20</v>
      </c>
      <c r="K52" s="1">
        <f t="shared" si="7"/>
        <v>111</v>
      </c>
      <c r="L52" s="1">
        <f t="shared" si="0"/>
        <v>2004</v>
      </c>
      <c r="M52">
        <f>IF(C52="Summer", L52+1,
IF(C52="Fall", L52+1, L52))</f>
        <v>2004</v>
      </c>
    </row>
    <row r="53" spans="1:13" x14ac:dyDescent="0.25">
      <c r="A53" s="4">
        <f t="shared" si="8"/>
        <v>38116</v>
      </c>
      <c r="B53" s="4">
        <f t="shared" si="4"/>
        <v>38213</v>
      </c>
      <c r="C53" s="1" t="s">
        <v>12</v>
      </c>
      <c r="D53" t="str">
        <f>C53&amp;"-"&amp;L53</f>
        <v>Summer-2004</v>
      </c>
      <c r="E53" s="2">
        <f t="shared" si="9"/>
        <v>38116</v>
      </c>
      <c r="F53" s="2">
        <f t="shared" si="5"/>
        <v>38213</v>
      </c>
      <c r="G53" s="1" t="str">
        <f t="shared" si="3"/>
        <v>Sun</v>
      </c>
      <c r="H53" s="1" t="str">
        <f t="shared" si="6"/>
        <v>Sat</v>
      </c>
      <c r="I53" s="1">
        <v>21</v>
      </c>
      <c r="J53" s="1">
        <v>34</v>
      </c>
      <c r="K53" s="1">
        <f t="shared" si="7"/>
        <v>97</v>
      </c>
      <c r="L53" s="1">
        <f t="shared" si="0"/>
        <v>2004</v>
      </c>
      <c r="M53">
        <f>IF(C53="Summer", L53+1,
IF(C53="Fall", L53+1, L53))</f>
        <v>2005</v>
      </c>
    </row>
    <row r="54" spans="1:13" x14ac:dyDescent="0.25">
      <c r="A54" s="4">
        <f t="shared" si="8"/>
        <v>38214</v>
      </c>
      <c r="B54" s="4">
        <f t="shared" si="4"/>
        <v>38332</v>
      </c>
      <c r="C54" s="1" t="s">
        <v>9</v>
      </c>
      <c r="D54" t="str">
        <f>C54&amp;"-"&amp;L54</f>
        <v>Fall-2004</v>
      </c>
      <c r="E54" s="2">
        <f t="shared" si="9"/>
        <v>38214</v>
      </c>
      <c r="F54" s="2">
        <f t="shared" si="5"/>
        <v>38332</v>
      </c>
      <c r="G54" s="1" t="str">
        <f t="shared" si="3"/>
        <v>Sun</v>
      </c>
      <c r="H54" s="1" t="str">
        <f t="shared" si="6"/>
        <v>Sat</v>
      </c>
      <c r="I54" s="1">
        <v>35</v>
      </c>
      <c r="J54" s="1">
        <v>51</v>
      </c>
      <c r="K54" s="1">
        <f t="shared" si="7"/>
        <v>118</v>
      </c>
      <c r="L54" s="1">
        <f t="shared" si="0"/>
        <v>2004</v>
      </c>
      <c r="M54">
        <f>IF(C54="Summer", L54+1,
IF(C54="Fall", L54+1, L54))</f>
        <v>2005</v>
      </c>
    </row>
    <row r="55" spans="1:13" x14ac:dyDescent="0.25">
      <c r="A55" s="4">
        <f t="shared" si="8"/>
        <v>38333</v>
      </c>
      <c r="B55" s="4">
        <f t="shared" si="4"/>
        <v>38367</v>
      </c>
      <c r="C55" s="1" t="s">
        <v>10</v>
      </c>
      <c r="D55" t="str">
        <f>C55&amp;"-"&amp;L55</f>
        <v>Winter-2005</v>
      </c>
      <c r="E55" s="2">
        <f t="shared" si="9"/>
        <v>38333</v>
      </c>
      <c r="F55" s="2">
        <f t="shared" si="5"/>
        <v>38367</v>
      </c>
      <c r="G55" s="1" t="str">
        <f t="shared" si="3"/>
        <v>Sun</v>
      </c>
      <c r="H55" s="1" t="str">
        <f t="shared" si="6"/>
        <v>Sat</v>
      </c>
      <c r="I55" s="1">
        <v>52</v>
      </c>
      <c r="J55" s="1">
        <v>4</v>
      </c>
      <c r="K55" s="1">
        <f t="shared" si="7"/>
        <v>34</v>
      </c>
      <c r="L55" s="1">
        <f t="shared" si="0"/>
        <v>2005</v>
      </c>
      <c r="M55">
        <f>IF(C55="Summer", L55+1,
IF(C55="Fall", L55+1, L55))</f>
        <v>2005</v>
      </c>
    </row>
    <row r="56" spans="1:13" x14ac:dyDescent="0.25">
      <c r="A56" s="4">
        <f t="shared" si="8"/>
        <v>38368</v>
      </c>
      <c r="B56" s="4">
        <f t="shared" si="4"/>
        <v>38479</v>
      </c>
      <c r="C56" s="1" t="s">
        <v>11</v>
      </c>
      <c r="D56" t="str">
        <f>C56&amp;"-"&amp;L56</f>
        <v>Spring-2005</v>
      </c>
      <c r="E56" s="2">
        <f t="shared" si="9"/>
        <v>38368</v>
      </c>
      <c r="F56" s="2">
        <f t="shared" si="5"/>
        <v>38479</v>
      </c>
      <c r="G56" s="1" t="str">
        <f t="shared" si="3"/>
        <v>Sun</v>
      </c>
      <c r="H56" s="1" t="str">
        <f t="shared" si="6"/>
        <v>Sat</v>
      </c>
      <c r="I56" s="1">
        <v>5</v>
      </c>
      <c r="J56" s="1">
        <v>20</v>
      </c>
      <c r="K56" s="1">
        <f t="shared" si="7"/>
        <v>111</v>
      </c>
      <c r="L56" s="1">
        <f t="shared" si="0"/>
        <v>2005</v>
      </c>
      <c r="M56">
        <f>IF(C56="Summer", L56+1,
IF(C56="Fall", L56+1, L56))</f>
        <v>2005</v>
      </c>
    </row>
    <row r="57" spans="1:13" x14ac:dyDescent="0.25">
      <c r="A57" s="4">
        <f t="shared" si="8"/>
        <v>38480</v>
      </c>
      <c r="B57" s="4">
        <f t="shared" si="4"/>
        <v>38577</v>
      </c>
      <c r="C57" s="1" t="s">
        <v>12</v>
      </c>
      <c r="D57" t="str">
        <f>C57&amp;"-"&amp;L57</f>
        <v>Summer-2005</v>
      </c>
      <c r="E57" s="2">
        <f t="shared" si="9"/>
        <v>38480</v>
      </c>
      <c r="F57" s="2">
        <f t="shared" si="5"/>
        <v>38577</v>
      </c>
      <c r="G57" s="1" t="str">
        <f t="shared" si="3"/>
        <v>Sun</v>
      </c>
      <c r="H57" s="1" t="str">
        <f t="shared" si="6"/>
        <v>Sat</v>
      </c>
      <c r="I57" s="1">
        <v>21</v>
      </c>
      <c r="J57" s="1">
        <v>34</v>
      </c>
      <c r="K57" s="1">
        <f t="shared" si="7"/>
        <v>97</v>
      </c>
      <c r="L57" s="1">
        <f t="shared" si="0"/>
        <v>2005</v>
      </c>
      <c r="M57">
        <f>IF(C57="Summer", L57+1,
IF(C57="Fall", L57+1, L57))</f>
        <v>2006</v>
      </c>
    </row>
    <row r="58" spans="1:13" x14ac:dyDescent="0.25">
      <c r="A58" s="4">
        <f t="shared" si="8"/>
        <v>38578</v>
      </c>
      <c r="B58" s="4">
        <f t="shared" si="4"/>
        <v>38696</v>
      </c>
      <c r="C58" s="1" t="s">
        <v>9</v>
      </c>
      <c r="D58" t="str">
        <f>C58&amp;"-"&amp;L58</f>
        <v>Fall-2005</v>
      </c>
      <c r="E58" s="2">
        <f t="shared" si="9"/>
        <v>38578</v>
      </c>
      <c r="F58" s="2">
        <f t="shared" si="5"/>
        <v>38696</v>
      </c>
      <c r="G58" s="1" t="str">
        <f t="shared" si="3"/>
        <v>Sun</v>
      </c>
      <c r="H58" s="1" t="str">
        <f t="shared" si="6"/>
        <v>Sat</v>
      </c>
      <c r="I58" s="1">
        <v>35</v>
      </c>
      <c r="J58" s="1">
        <v>51</v>
      </c>
      <c r="K58" s="1">
        <f t="shared" si="7"/>
        <v>118</v>
      </c>
      <c r="L58" s="1">
        <f t="shared" si="0"/>
        <v>2005</v>
      </c>
      <c r="M58">
        <f>IF(C58="Summer", L58+1,
IF(C58="Fall", L58+1, L58))</f>
        <v>2006</v>
      </c>
    </row>
    <row r="59" spans="1:13" x14ac:dyDescent="0.25">
      <c r="A59" s="4">
        <f t="shared" si="8"/>
        <v>38697</v>
      </c>
      <c r="B59" s="4">
        <f t="shared" si="4"/>
        <v>38731</v>
      </c>
      <c r="C59" s="1" t="s">
        <v>10</v>
      </c>
      <c r="D59" t="str">
        <f>C59&amp;"-"&amp;L59</f>
        <v>Winter-2006</v>
      </c>
      <c r="E59" s="2">
        <f t="shared" si="9"/>
        <v>38697</v>
      </c>
      <c r="F59" s="2">
        <f t="shared" si="5"/>
        <v>38731</v>
      </c>
      <c r="G59" s="1" t="str">
        <f t="shared" si="3"/>
        <v>Sun</v>
      </c>
      <c r="H59" s="1" t="str">
        <f t="shared" si="6"/>
        <v>Sat</v>
      </c>
      <c r="I59" s="1">
        <v>52</v>
      </c>
      <c r="J59" s="1">
        <v>4</v>
      </c>
      <c r="K59" s="1">
        <f t="shared" si="7"/>
        <v>34</v>
      </c>
      <c r="L59" s="1">
        <f t="shared" si="0"/>
        <v>2006</v>
      </c>
      <c r="M59">
        <f>IF(C59="Summer", L59+1,
IF(C59="Fall", L59+1, L59))</f>
        <v>2006</v>
      </c>
    </row>
    <row r="60" spans="1:13" x14ac:dyDescent="0.25">
      <c r="A60" s="4">
        <f t="shared" si="8"/>
        <v>38732</v>
      </c>
      <c r="B60" s="4">
        <f t="shared" si="4"/>
        <v>38843</v>
      </c>
      <c r="C60" s="1" t="s">
        <v>11</v>
      </c>
      <c r="D60" t="str">
        <f>C60&amp;"-"&amp;L60</f>
        <v>Spring-2006</v>
      </c>
      <c r="E60" s="2">
        <f t="shared" si="9"/>
        <v>38732</v>
      </c>
      <c r="F60" s="2">
        <f t="shared" si="5"/>
        <v>38843</v>
      </c>
      <c r="G60" s="1" t="str">
        <f t="shared" si="3"/>
        <v>Sun</v>
      </c>
      <c r="H60" s="1" t="str">
        <f t="shared" si="6"/>
        <v>Sat</v>
      </c>
      <c r="I60" s="1">
        <v>5</v>
      </c>
      <c r="J60" s="1">
        <v>20</v>
      </c>
      <c r="K60" s="1">
        <f t="shared" si="7"/>
        <v>111</v>
      </c>
      <c r="L60" s="1">
        <f t="shared" si="0"/>
        <v>2006</v>
      </c>
      <c r="M60">
        <f>IF(C60="Summer", L60+1,
IF(C60="Fall", L60+1, L60))</f>
        <v>2006</v>
      </c>
    </row>
    <row r="61" spans="1:13" x14ac:dyDescent="0.25">
      <c r="A61" s="4">
        <f t="shared" si="8"/>
        <v>38844</v>
      </c>
      <c r="B61" s="4">
        <f t="shared" si="4"/>
        <v>38941</v>
      </c>
      <c r="C61" s="1" t="s">
        <v>12</v>
      </c>
      <c r="D61" t="str">
        <f>C61&amp;"-"&amp;L61</f>
        <v>Summer-2006</v>
      </c>
      <c r="E61" s="2">
        <f t="shared" si="9"/>
        <v>38844</v>
      </c>
      <c r="F61" s="2">
        <f t="shared" si="5"/>
        <v>38941</v>
      </c>
      <c r="G61" s="1" t="str">
        <f t="shared" si="3"/>
        <v>Sun</v>
      </c>
      <c r="H61" s="1" t="str">
        <f t="shared" si="6"/>
        <v>Sat</v>
      </c>
      <c r="I61" s="1">
        <v>21</v>
      </c>
      <c r="J61" s="1">
        <v>34</v>
      </c>
      <c r="K61" s="1">
        <f t="shared" si="7"/>
        <v>97</v>
      </c>
      <c r="L61" s="1">
        <f t="shared" si="0"/>
        <v>2006</v>
      </c>
      <c r="M61">
        <f>IF(C61="Summer", L61+1,
IF(C61="Fall", L61+1, L61))</f>
        <v>2007</v>
      </c>
    </row>
    <row r="62" spans="1:13" x14ac:dyDescent="0.25">
      <c r="A62" s="4">
        <f t="shared" si="8"/>
        <v>38942</v>
      </c>
      <c r="B62" s="4">
        <f t="shared" si="4"/>
        <v>39060</v>
      </c>
      <c r="C62" s="1" t="s">
        <v>9</v>
      </c>
      <c r="D62" t="str">
        <f>C62&amp;"-"&amp;L62</f>
        <v>Fall-2006</v>
      </c>
      <c r="E62" s="2">
        <f t="shared" si="9"/>
        <v>38942</v>
      </c>
      <c r="F62" s="2">
        <f t="shared" si="5"/>
        <v>39060</v>
      </c>
      <c r="G62" s="1" t="str">
        <f t="shared" si="3"/>
        <v>Sun</v>
      </c>
      <c r="H62" s="1" t="str">
        <f t="shared" si="6"/>
        <v>Sat</v>
      </c>
      <c r="I62" s="1">
        <v>35</v>
      </c>
      <c r="J62" s="1">
        <v>51</v>
      </c>
      <c r="K62" s="1">
        <f t="shared" si="7"/>
        <v>118</v>
      </c>
      <c r="L62" s="1">
        <f t="shared" si="0"/>
        <v>2006</v>
      </c>
      <c r="M62">
        <f>IF(C62="Summer", L62+1,
IF(C62="Fall", L62+1, L62))</f>
        <v>2007</v>
      </c>
    </row>
    <row r="63" spans="1:13" x14ac:dyDescent="0.25">
      <c r="A63" s="4">
        <f t="shared" si="8"/>
        <v>39061</v>
      </c>
      <c r="B63" s="4">
        <f t="shared" si="4"/>
        <v>39102</v>
      </c>
      <c r="C63" s="1" t="s">
        <v>10</v>
      </c>
      <c r="D63" t="str">
        <f>C63&amp;"-"&amp;L63</f>
        <v>Winter-2007</v>
      </c>
      <c r="E63" s="2">
        <f t="shared" si="9"/>
        <v>39061</v>
      </c>
      <c r="F63" s="2">
        <f t="shared" si="5"/>
        <v>39102</v>
      </c>
      <c r="G63" s="1" t="str">
        <f t="shared" si="3"/>
        <v>Sun</v>
      </c>
      <c r="H63" s="1" t="str">
        <f t="shared" si="6"/>
        <v>Sat</v>
      </c>
      <c r="I63" s="1">
        <v>52</v>
      </c>
      <c r="J63" s="1">
        <v>4</v>
      </c>
      <c r="K63" s="1">
        <f t="shared" si="7"/>
        <v>41</v>
      </c>
      <c r="L63" s="1">
        <f t="shared" si="0"/>
        <v>2007</v>
      </c>
      <c r="M63">
        <f>IF(C63="Summer", L63+1,
IF(C63="Fall", L63+1, L63))</f>
        <v>2007</v>
      </c>
    </row>
    <row r="64" spans="1:13" x14ac:dyDescent="0.25">
      <c r="A64" s="4">
        <f t="shared" si="8"/>
        <v>39103</v>
      </c>
      <c r="B64" s="4">
        <f t="shared" si="4"/>
        <v>39214</v>
      </c>
      <c r="C64" s="1" t="s">
        <v>11</v>
      </c>
      <c r="D64" t="str">
        <f>C64&amp;"-"&amp;L64</f>
        <v>Spring-2007</v>
      </c>
      <c r="E64" s="2">
        <f t="shared" si="9"/>
        <v>39103</v>
      </c>
      <c r="F64" s="2">
        <f t="shared" si="5"/>
        <v>39214</v>
      </c>
      <c r="G64" s="1" t="str">
        <f t="shared" si="3"/>
        <v>Sun</v>
      </c>
      <c r="H64" s="1" t="str">
        <f t="shared" si="6"/>
        <v>Sat</v>
      </c>
      <c r="I64" s="1">
        <v>5</v>
      </c>
      <c r="J64" s="1">
        <v>20</v>
      </c>
      <c r="K64" s="1">
        <f t="shared" si="7"/>
        <v>111</v>
      </c>
      <c r="L64" s="1">
        <f t="shared" si="0"/>
        <v>2007</v>
      </c>
      <c r="M64">
        <f>IF(C64="Summer", L64+1,
IF(C64="Fall", L64+1, L64))</f>
        <v>2007</v>
      </c>
    </row>
    <row r="65" spans="1:13" x14ac:dyDescent="0.25">
      <c r="A65" s="4">
        <f t="shared" si="8"/>
        <v>39215</v>
      </c>
      <c r="B65" s="4">
        <f t="shared" si="4"/>
        <v>39312</v>
      </c>
      <c r="C65" s="1" t="s">
        <v>12</v>
      </c>
      <c r="D65" t="str">
        <f>C65&amp;"-"&amp;L65</f>
        <v>Summer-2007</v>
      </c>
      <c r="E65" s="2">
        <f t="shared" si="9"/>
        <v>39215</v>
      </c>
      <c r="F65" s="2">
        <f t="shared" si="5"/>
        <v>39312</v>
      </c>
      <c r="G65" s="1" t="str">
        <f t="shared" si="3"/>
        <v>Sun</v>
      </c>
      <c r="H65" s="1" t="str">
        <f t="shared" si="6"/>
        <v>Sat</v>
      </c>
      <c r="I65" s="1">
        <v>21</v>
      </c>
      <c r="J65" s="1">
        <v>34</v>
      </c>
      <c r="K65" s="1">
        <f t="shared" si="7"/>
        <v>97</v>
      </c>
      <c r="L65" s="1">
        <f t="shared" si="0"/>
        <v>2007</v>
      </c>
      <c r="M65">
        <f>IF(C65="Summer", L65+1,
IF(C65="Fall", L65+1, L65))</f>
        <v>2008</v>
      </c>
    </row>
    <row r="66" spans="1:13" x14ac:dyDescent="0.25">
      <c r="A66" s="4">
        <f t="shared" si="8"/>
        <v>39313</v>
      </c>
      <c r="B66" s="4">
        <f t="shared" si="4"/>
        <v>39431</v>
      </c>
      <c r="C66" s="1" t="s">
        <v>9</v>
      </c>
      <c r="D66" t="str">
        <f>C66&amp;"-"&amp;L66</f>
        <v>Fall-2007</v>
      </c>
      <c r="E66" s="2">
        <f t="shared" si="9"/>
        <v>39313</v>
      </c>
      <c r="F66" s="2">
        <f t="shared" si="5"/>
        <v>39431</v>
      </c>
      <c r="G66" s="1" t="str">
        <f t="shared" si="3"/>
        <v>Sun</v>
      </c>
      <c r="H66" s="1" t="str">
        <f t="shared" si="6"/>
        <v>Sat</v>
      </c>
      <c r="I66" s="1">
        <v>35</v>
      </c>
      <c r="J66" s="1">
        <v>51</v>
      </c>
      <c r="K66" s="1">
        <f t="shared" si="7"/>
        <v>118</v>
      </c>
      <c r="L66" s="1">
        <f t="shared" si="0"/>
        <v>2007</v>
      </c>
      <c r="M66">
        <f>IF(C66="Summer", L66+1,
IF(C66="Fall", L66+1, L66))</f>
        <v>2008</v>
      </c>
    </row>
    <row r="67" spans="1:13" x14ac:dyDescent="0.25">
      <c r="A67" s="4">
        <f t="shared" si="8"/>
        <v>39432</v>
      </c>
      <c r="B67" s="4">
        <f t="shared" si="4"/>
        <v>39466</v>
      </c>
      <c r="C67" s="1" t="s">
        <v>10</v>
      </c>
      <c r="D67" t="str">
        <f>C67&amp;"-"&amp;L67</f>
        <v>Winter-2008</v>
      </c>
      <c r="E67" s="2">
        <f t="shared" si="9"/>
        <v>39432</v>
      </c>
      <c r="F67" s="2">
        <f t="shared" si="5"/>
        <v>39466</v>
      </c>
      <c r="G67" s="1" t="str">
        <f t="shared" si="3"/>
        <v>Sun</v>
      </c>
      <c r="H67" s="1" t="str">
        <f t="shared" si="6"/>
        <v>Sat</v>
      </c>
      <c r="I67" s="1">
        <v>52</v>
      </c>
      <c r="J67" s="1">
        <v>4</v>
      </c>
      <c r="K67" s="1">
        <f t="shared" si="7"/>
        <v>34</v>
      </c>
      <c r="L67" s="1">
        <f t="shared" ref="L67:L130" si="10">IF(C67="Winter", YEAR(E67)+1, YEAR(E67))</f>
        <v>2008</v>
      </c>
      <c r="M67">
        <f>IF(C67="Summer", L67+1,
IF(C67="Fall", L67+1, L67))</f>
        <v>2008</v>
      </c>
    </row>
    <row r="68" spans="1:13" x14ac:dyDescent="0.25">
      <c r="A68" s="4">
        <f t="shared" si="8"/>
        <v>39467</v>
      </c>
      <c r="B68" s="4">
        <f t="shared" si="4"/>
        <v>39578</v>
      </c>
      <c r="C68" s="1" t="s">
        <v>11</v>
      </c>
      <c r="D68" t="str">
        <f>C68&amp;"-"&amp;L68</f>
        <v>Spring-2008</v>
      </c>
      <c r="E68" s="2">
        <f t="shared" si="9"/>
        <v>39467</v>
      </c>
      <c r="F68" s="2">
        <f t="shared" si="5"/>
        <v>39578</v>
      </c>
      <c r="G68" s="1" t="str">
        <f t="shared" si="3"/>
        <v>Sun</v>
      </c>
      <c r="H68" s="1" t="str">
        <f t="shared" si="6"/>
        <v>Sat</v>
      </c>
      <c r="I68" s="1">
        <v>5</v>
      </c>
      <c r="J68" s="1">
        <v>20</v>
      </c>
      <c r="K68" s="1">
        <f t="shared" si="7"/>
        <v>111</v>
      </c>
      <c r="L68" s="1">
        <f t="shared" si="10"/>
        <v>2008</v>
      </c>
      <c r="M68">
        <f>IF(C68="Summer", L68+1,
IF(C68="Fall", L68+1, L68))</f>
        <v>2008</v>
      </c>
    </row>
    <row r="69" spans="1:13" x14ac:dyDescent="0.25">
      <c r="A69" s="4">
        <f t="shared" si="8"/>
        <v>39579</v>
      </c>
      <c r="B69" s="4">
        <f t="shared" si="4"/>
        <v>39676</v>
      </c>
      <c r="C69" s="1" t="s">
        <v>12</v>
      </c>
      <c r="D69" t="str">
        <f>C69&amp;"-"&amp;L69</f>
        <v>Summer-2008</v>
      </c>
      <c r="E69" s="2">
        <f t="shared" si="9"/>
        <v>39579</v>
      </c>
      <c r="F69" s="2">
        <f t="shared" si="5"/>
        <v>39676</v>
      </c>
      <c r="G69" s="1" t="str">
        <f t="shared" si="3"/>
        <v>Sun</v>
      </c>
      <c r="H69" s="1" t="str">
        <f t="shared" si="6"/>
        <v>Sat</v>
      </c>
      <c r="I69" s="1">
        <v>21</v>
      </c>
      <c r="J69" s="1">
        <v>34</v>
      </c>
      <c r="K69" s="1">
        <f t="shared" si="7"/>
        <v>97</v>
      </c>
      <c r="L69" s="1">
        <f t="shared" si="10"/>
        <v>2008</v>
      </c>
      <c r="M69">
        <f>IF(C69="Summer", L69+1,
IF(C69="Fall", L69+1, L69))</f>
        <v>2009</v>
      </c>
    </row>
    <row r="70" spans="1:13" x14ac:dyDescent="0.25">
      <c r="A70" s="4">
        <f t="shared" si="8"/>
        <v>39677</v>
      </c>
      <c r="B70" s="4">
        <f t="shared" si="4"/>
        <v>39795</v>
      </c>
      <c r="C70" s="1" t="s">
        <v>9</v>
      </c>
      <c r="D70" t="str">
        <f>C70&amp;"-"&amp;L70</f>
        <v>Fall-2008</v>
      </c>
      <c r="E70" s="2">
        <f t="shared" si="9"/>
        <v>39677</v>
      </c>
      <c r="F70" s="2">
        <f t="shared" si="5"/>
        <v>39795</v>
      </c>
      <c r="G70" s="1" t="str">
        <f t="shared" si="3"/>
        <v>Sun</v>
      </c>
      <c r="H70" s="1" t="str">
        <f t="shared" si="6"/>
        <v>Sat</v>
      </c>
      <c r="I70" s="1">
        <v>35</v>
      </c>
      <c r="J70" s="1">
        <v>51</v>
      </c>
      <c r="K70" s="1">
        <f t="shared" si="7"/>
        <v>118</v>
      </c>
      <c r="L70" s="1">
        <f t="shared" si="10"/>
        <v>2008</v>
      </c>
      <c r="M70">
        <f>IF(C70="Summer", L70+1,
IF(C70="Fall", L70+1, L70))</f>
        <v>2009</v>
      </c>
    </row>
    <row r="71" spans="1:13" x14ac:dyDescent="0.25">
      <c r="A71" s="4">
        <f t="shared" si="8"/>
        <v>39796</v>
      </c>
      <c r="B71" s="4">
        <f t="shared" si="4"/>
        <v>39830</v>
      </c>
      <c r="C71" s="1" t="s">
        <v>10</v>
      </c>
      <c r="D71" t="str">
        <f>C71&amp;"-"&amp;L71</f>
        <v>Winter-2009</v>
      </c>
      <c r="E71" s="2">
        <f t="shared" si="9"/>
        <v>39796</v>
      </c>
      <c r="F71" s="2">
        <f t="shared" si="5"/>
        <v>39830</v>
      </c>
      <c r="G71" s="1" t="str">
        <f t="shared" si="3"/>
        <v>Sun</v>
      </c>
      <c r="H71" s="1" t="str">
        <f t="shared" si="6"/>
        <v>Sat</v>
      </c>
      <c r="I71" s="1">
        <v>52</v>
      </c>
      <c r="J71" s="1">
        <v>4</v>
      </c>
      <c r="K71" s="1">
        <f t="shared" si="7"/>
        <v>34</v>
      </c>
      <c r="L71" s="1">
        <f t="shared" si="10"/>
        <v>2009</v>
      </c>
      <c r="M71">
        <f>IF(C71="Summer", L71+1,
IF(C71="Fall", L71+1, L71))</f>
        <v>2009</v>
      </c>
    </row>
    <row r="72" spans="1:13" x14ac:dyDescent="0.25">
      <c r="A72" s="4">
        <f t="shared" si="8"/>
        <v>39831</v>
      </c>
      <c r="B72" s="4">
        <f t="shared" si="4"/>
        <v>39942</v>
      </c>
      <c r="C72" s="1" t="s">
        <v>11</v>
      </c>
      <c r="D72" t="str">
        <f>C72&amp;"-"&amp;L72</f>
        <v>Spring-2009</v>
      </c>
      <c r="E72" s="2">
        <f t="shared" si="9"/>
        <v>39831</v>
      </c>
      <c r="F72" s="2">
        <f t="shared" si="5"/>
        <v>39942</v>
      </c>
      <c r="G72" s="1" t="str">
        <f t="shared" ref="G72:G135" si="11">TEXT(E72, "ddd")</f>
        <v>Sun</v>
      </c>
      <c r="H72" s="1" t="str">
        <f t="shared" ref="H72:H135" si="12">TEXT(F72, "ddd")</f>
        <v>Sat</v>
      </c>
      <c r="I72" s="1">
        <v>5</v>
      </c>
      <c r="J72" s="1">
        <v>20</v>
      </c>
      <c r="K72" s="1">
        <f t="shared" si="7"/>
        <v>111</v>
      </c>
      <c r="L72" s="1">
        <f t="shared" si="10"/>
        <v>2009</v>
      </c>
      <c r="M72">
        <f>IF(C72="Summer", L72+1,
IF(C72="Fall", L72+1, L72))</f>
        <v>2009</v>
      </c>
    </row>
    <row r="73" spans="1:13" x14ac:dyDescent="0.25">
      <c r="A73" s="4">
        <f t="shared" si="8"/>
        <v>39943</v>
      </c>
      <c r="B73" s="4">
        <f t="shared" ref="B73:B136" si="13">F73</f>
        <v>40040</v>
      </c>
      <c r="C73" s="1" t="s">
        <v>12</v>
      </c>
      <c r="D73" t="str">
        <f>C73&amp;"-"&amp;L73</f>
        <v>Summer-2009</v>
      </c>
      <c r="E73" s="2">
        <f t="shared" si="9"/>
        <v>39943</v>
      </c>
      <c r="F73" s="2">
        <f t="shared" ref="F73:F136" si="14">MAX(DATE(L73,1,1),DATE(L73,1,1)-WEEKDAY(DATE(L73,1,1),2)+(J73-1)*7-1)</f>
        <v>40040</v>
      </c>
      <c r="G73" s="1" t="str">
        <f t="shared" si="11"/>
        <v>Sun</v>
      </c>
      <c r="H73" s="1" t="str">
        <f t="shared" si="12"/>
        <v>Sat</v>
      </c>
      <c r="I73" s="1">
        <v>21</v>
      </c>
      <c r="J73" s="1">
        <v>34</v>
      </c>
      <c r="K73" s="1">
        <f t="shared" ref="K73:K136" si="15">F73-E73</f>
        <v>97</v>
      </c>
      <c r="L73" s="1">
        <f t="shared" si="10"/>
        <v>2009</v>
      </c>
      <c r="M73">
        <f>IF(C73="Summer", L73+1,
IF(C73="Fall", L73+1, L73))</f>
        <v>2010</v>
      </c>
    </row>
    <row r="74" spans="1:13" x14ac:dyDescent="0.25">
      <c r="A74" s="4">
        <f t="shared" ref="A74:A137" si="16">F73+1</f>
        <v>40041</v>
      </c>
      <c r="B74" s="4">
        <f t="shared" si="13"/>
        <v>40159</v>
      </c>
      <c r="C74" s="1" t="s">
        <v>9</v>
      </c>
      <c r="D74" t="str">
        <f>C74&amp;"-"&amp;L74</f>
        <v>Fall-2009</v>
      </c>
      <c r="E74" s="2">
        <f t="shared" ref="E74:E137" si="17">A74</f>
        <v>40041</v>
      </c>
      <c r="F74" s="2">
        <f t="shared" si="14"/>
        <v>40159</v>
      </c>
      <c r="G74" s="1" t="str">
        <f t="shared" si="11"/>
        <v>Sun</v>
      </c>
      <c r="H74" s="1" t="str">
        <f t="shared" si="12"/>
        <v>Sat</v>
      </c>
      <c r="I74" s="1">
        <v>35</v>
      </c>
      <c r="J74" s="1">
        <v>51</v>
      </c>
      <c r="K74" s="1">
        <f t="shared" si="15"/>
        <v>118</v>
      </c>
      <c r="L74" s="1">
        <f t="shared" si="10"/>
        <v>2009</v>
      </c>
      <c r="M74">
        <f>IF(C74="Summer", L74+1,
IF(C74="Fall", L74+1, L74))</f>
        <v>2010</v>
      </c>
    </row>
    <row r="75" spans="1:13" x14ac:dyDescent="0.25">
      <c r="A75" s="4">
        <f t="shared" si="16"/>
        <v>40160</v>
      </c>
      <c r="B75" s="4">
        <f t="shared" si="13"/>
        <v>40194</v>
      </c>
      <c r="C75" s="1" t="s">
        <v>10</v>
      </c>
      <c r="D75" t="str">
        <f>C75&amp;"-"&amp;L75</f>
        <v>Winter-2010</v>
      </c>
      <c r="E75" s="2">
        <f t="shared" si="17"/>
        <v>40160</v>
      </c>
      <c r="F75" s="2">
        <f t="shared" si="14"/>
        <v>40194</v>
      </c>
      <c r="G75" s="1" t="str">
        <f t="shared" si="11"/>
        <v>Sun</v>
      </c>
      <c r="H75" s="1" t="str">
        <f t="shared" si="12"/>
        <v>Sat</v>
      </c>
      <c r="I75" s="1">
        <v>52</v>
      </c>
      <c r="J75" s="1">
        <v>4</v>
      </c>
      <c r="K75" s="1">
        <f t="shared" si="15"/>
        <v>34</v>
      </c>
      <c r="L75" s="1">
        <f t="shared" si="10"/>
        <v>2010</v>
      </c>
      <c r="M75">
        <f>IF(C75="Summer", L75+1,
IF(C75="Fall", L75+1, L75))</f>
        <v>2010</v>
      </c>
    </row>
    <row r="76" spans="1:13" x14ac:dyDescent="0.25">
      <c r="A76" s="4">
        <f t="shared" si="16"/>
        <v>40195</v>
      </c>
      <c r="B76" s="4">
        <f t="shared" si="13"/>
        <v>40306</v>
      </c>
      <c r="C76" s="1" t="s">
        <v>11</v>
      </c>
      <c r="D76" t="str">
        <f>C76&amp;"-"&amp;L76</f>
        <v>Spring-2010</v>
      </c>
      <c r="E76" s="2">
        <f t="shared" si="17"/>
        <v>40195</v>
      </c>
      <c r="F76" s="2">
        <f t="shared" si="14"/>
        <v>40306</v>
      </c>
      <c r="G76" s="1" t="str">
        <f t="shared" si="11"/>
        <v>Sun</v>
      </c>
      <c r="H76" s="1" t="str">
        <f t="shared" si="12"/>
        <v>Sat</v>
      </c>
      <c r="I76" s="1">
        <v>5</v>
      </c>
      <c r="J76" s="1">
        <v>20</v>
      </c>
      <c r="K76" s="1">
        <f t="shared" si="15"/>
        <v>111</v>
      </c>
      <c r="L76" s="1">
        <f t="shared" si="10"/>
        <v>2010</v>
      </c>
      <c r="M76">
        <f>IF(C76="Summer", L76+1,
IF(C76="Fall", L76+1, L76))</f>
        <v>2010</v>
      </c>
    </row>
    <row r="77" spans="1:13" x14ac:dyDescent="0.25">
      <c r="A77" s="4">
        <f t="shared" si="16"/>
        <v>40307</v>
      </c>
      <c r="B77" s="4">
        <f t="shared" si="13"/>
        <v>40404</v>
      </c>
      <c r="C77" s="1" t="s">
        <v>12</v>
      </c>
      <c r="D77" t="str">
        <f>C77&amp;"-"&amp;L77</f>
        <v>Summer-2010</v>
      </c>
      <c r="E77" s="2">
        <f t="shared" si="17"/>
        <v>40307</v>
      </c>
      <c r="F77" s="2">
        <f t="shared" si="14"/>
        <v>40404</v>
      </c>
      <c r="G77" s="1" t="str">
        <f t="shared" si="11"/>
        <v>Sun</v>
      </c>
      <c r="H77" s="1" t="str">
        <f t="shared" si="12"/>
        <v>Sat</v>
      </c>
      <c r="I77" s="1">
        <v>21</v>
      </c>
      <c r="J77" s="1">
        <v>34</v>
      </c>
      <c r="K77" s="1">
        <f t="shared" si="15"/>
        <v>97</v>
      </c>
      <c r="L77" s="1">
        <f t="shared" si="10"/>
        <v>2010</v>
      </c>
      <c r="M77">
        <f>IF(C77="Summer", L77+1,
IF(C77="Fall", L77+1, L77))</f>
        <v>2011</v>
      </c>
    </row>
    <row r="78" spans="1:13" x14ac:dyDescent="0.25">
      <c r="A78" s="4">
        <f t="shared" si="16"/>
        <v>40405</v>
      </c>
      <c r="B78" s="4">
        <f t="shared" si="13"/>
        <v>40523</v>
      </c>
      <c r="C78" s="1" t="s">
        <v>9</v>
      </c>
      <c r="D78" t="str">
        <f>C78&amp;"-"&amp;L78</f>
        <v>Fall-2010</v>
      </c>
      <c r="E78" s="2">
        <f t="shared" si="17"/>
        <v>40405</v>
      </c>
      <c r="F78" s="2">
        <f t="shared" si="14"/>
        <v>40523</v>
      </c>
      <c r="G78" s="1" t="str">
        <f t="shared" si="11"/>
        <v>Sun</v>
      </c>
      <c r="H78" s="1" t="str">
        <f t="shared" si="12"/>
        <v>Sat</v>
      </c>
      <c r="I78" s="1">
        <v>35</v>
      </c>
      <c r="J78" s="1">
        <v>51</v>
      </c>
      <c r="K78" s="1">
        <f t="shared" si="15"/>
        <v>118</v>
      </c>
      <c r="L78" s="1">
        <f t="shared" si="10"/>
        <v>2010</v>
      </c>
      <c r="M78">
        <f>IF(C78="Summer", L78+1,
IF(C78="Fall", L78+1, L78))</f>
        <v>2011</v>
      </c>
    </row>
    <row r="79" spans="1:13" x14ac:dyDescent="0.25">
      <c r="A79" s="4">
        <f t="shared" si="16"/>
        <v>40524</v>
      </c>
      <c r="B79" s="4">
        <f t="shared" si="13"/>
        <v>40558</v>
      </c>
      <c r="C79" s="1" t="s">
        <v>10</v>
      </c>
      <c r="D79" t="str">
        <f>C79&amp;"-"&amp;L79</f>
        <v>Winter-2011</v>
      </c>
      <c r="E79" s="2">
        <f t="shared" si="17"/>
        <v>40524</v>
      </c>
      <c r="F79" s="2">
        <f t="shared" si="14"/>
        <v>40558</v>
      </c>
      <c r="G79" s="1" t="str">
        <f t="shared" si="11"/>
        <v>Sun</v>
      </c>
      <c r="H79" s="1" t="str">
        <f t="shared" si="12"/>
        <v>Sat</v>
      </c>
      <c r="I79" s="1">
        <v>52</v>
      </c>
      <c r="J79" s="1">
        <v>4</v>
      </c>
      <c r="K79" s="1">
        <f t="shared" si="15"/>
        <v>34</v>
      </c>
      <c r="L79" s="1">
        <f t="shared" si="10"/>
        <v>2011</v>
      </c>
      <c r="M79">
        <f>IF(C79="Summer", L79+1,
IF(C79="Fall", L79+1, L79))</f>
        <v>2011</v>
      </c>
    </row>
    <row r="80" spans="1:13" x14ac:dyDescent="0.25">
      <c r="A80" s="4">
        <f t="shared" si="16"/>
        <v>40559</v>
      </c>
      <c r="B80" s="4">
        <f t="shared" si="13"/>
        <v>40670</v>
      </c>
      <c r="C80" s="1" t="s">
        <v>11</v>
      </c>
      <c r="D80" t="str">
        <f>C80&amp;"-"&amp;L80</f>
        <v>Spring-2011</v>
      </c>
      <c r="E80" s="2">
        <f t="shared" si="17"/>
        <v>40559</v>
      </c>
      <c r="F80" s="2">
        <f t="shared" si="14"/>
        <v>40670</v>
      </c>
      <c r="G80" s="1" t="str">
        <f t="shared" si="11"/>
        <v>Sun</v>
      </c>
      <c r="H80" s="1" t="str">
        <f t="shared" si="12"/>
        <v>Sat</v>
      </c>
      <c r="I80" s="1">
        <v>5</v>
      </c>
      <c r="J80" s="1">
        <v>20</v>
      </c>
      <c r="K80" s="1">
        <f t="shared" si="15"/>
        <v>111</v>
      </c>
      <c r="L80" s="1">
        <f t="shared" si="10"/>
        <v>2011</v>
      </c>
      <c r="M80">
        <f>IF(C80="Summer", L80+1,
IF(C80="Fall", L80+1, L80))</f>
        <v>2011</v>
      </c>
    </row>
    <row r="81" spans="1:13" x14ac:dyDescent="0.25">
      <c r="A81" s="4">
        <f t="shared" si="16"/>
        <v>40671</v>
      </c>
      <c r="B81" s="4">
        <f t="shared" si="13"/>
        <v>40768</v>
      </c>
      <c r="C81" s="1" t="s">
        <v>12</v>
      </c>
      <c r="D81" t="str">
        <f>C81&amp;"-"&amp;L81</f>
        <v>Summer-2011</v>
      </c>
      <c r="E81" s="2">
        <f t="shared" si="17"/>
        <v>40671</v>
      </c>
      <c r="F81" s="2">
        <f t="shared" si="14"/>
        <v>40768</v>
      </c>
      <c r="G81" s="1" t="str">
        <f t="shared" si="11"/>
        <v>Sun</v>
      </c>
      <c r="H81" s="1" t="str">
        <f t="shared" si="12"/>
        <v>Sat</v>
      </c>
      <c r="I81" s="1">
        <v>21</v>
      </c>
      <c r="J81" s="1">
        <v>34</v>
      </c>
      <c r="K81" s="1">
        <f t="shared" si="15"/>
        <v>97</v>
      </c>
      <c r="L81" s="1">
        <f t="shared" si="10"/>
        <v>2011</v>
      </c>
      <c r="M81">
        <f>IF(C81="Summer", L81+1,
IF(C81="Fall", L81+1, L81))</f>
        <v>2012</v>
      </c>
    </row>
    <row r="82" spans="1:13" x14ac:dyDescent="0.25">
      <c r="A82" s="4">
        <f t="shared" si="16"/>
        <v>40769</v>
      </c>
      <c r="B82" s="4">
        <f t="shared" si="13"/>
        <v>40887</v>
      </c>
      <c r="C82" s="1" t="s">
        <v>9</v>
      </c>
      <c r="D82" t="str">
        <f>C82&amp;"-"&amp;L82</f>
        <v>Fall-2011</v>
      </c>
      <c r="E82" s="2">
        <f t="shared" si="17"/>
        <v>40769</v>
      </c>
      <c r="F82" s="2">
        <f t="shared" si="14"/>
        <v>40887</v>
      </c>
      <c r="G82" s="1" t="str">
        <f t="shared" si="11"/>
        <v>Sun</v>
      </c>
      <c r="H82" s="1" t="str">
        <f t="shared" si="12"/>
        <v>Sat</v>
      </c>
      <c r="I82" s="1">
        <v>35</v>
      </c>
      <c r="J82" s="1">
        <v>51</v>
      </c>
      <c r="K82" s="1">
        <f t="shared" si="15"/>
        <v>118</v>
      </c>
      <c r="L82" s="1">
        <f t="shared" si="10"/>
        <v>2011</v>
      </c>
      <c r="M82">
        <f>IF(C82="Summer", L82+1,
IF(C82="Fall", L82+1, L82))</f>
        <v>2012</v>
      </c>
    </row>
    <row r="83" spans="1:13" x14ac:dyDescent="0.25">
      <c r="A83" s="4">
        <f t="shared" si="16"/>
        <v>40888</v>
      </c>
      <c r="B83" s="4">
        <f t="shared" si="13"/>
        <v>40922</v>
      </c>
      <c r="C83" s="1" t="s">
        <v>10</v>
      </c>
      <c r="D83" t="str">
        <f>C83&amp;"-"&amp;L83</f>
        <v>Winter-2012</v>
      </c>
      <c r="E83" s="2">
        <f t="shared" si="17"/>
        <v>40888</v>
      </c>
      <c r="F83" s="2">
        <f t="shared" si="14"/>
        <v>40922</v>
      </c>
      <c r="G83" s="1" t="str">
        <f t="shared" si="11"/>
        <v>Sun</v>
      </c>
      <c r="H83" s="1" t="str">
        <f t="shared" si="12"/>
        <v>Sat</v>
      </c>
      <c r="I83" s="1">
        <v>52</v>
      </c>
      <c r="J83" s="1">
        <v>4</v>
      </c>
      <c r="K83" s="1">
        <f t="shared" si="15"/>
        <v>34</v>
      </c>
      <c r="L83" s="1">
        <f t="shared" si="10"/>
        <v>2012</v>
      </c>
      <c r="M83">
        <f>IF(C83="Summer", L83+1,
IF(C83="Fall", L83+1, L83))</f>
        <v>2012</v>
      </c>
    </row>
    <row r="84" spans="1:13" x14ac:dyDescent="0.25">
      <c r="A84" s="4">
        <f t="shared" si="16"/>
        <v>40923</v>
      </c>
      <c r="B84" s="4">
        <f t="shared" si="13"/>
        <v>41034</v>
      </c>
      <c r="C84" s="1" t="s">
        <v>11</v>
      </c>
      <c r="D84" t="str">
        <f>C84&amp;"-"&amp;L84</f>
        <v>Spring-2012</v>
      </c>
      <c r="E84" s="2">
        <f t="shared" si="17"/>
        <v>40923</v>
      </c>
      <c r="F84" s="2">
        <f t="shared" si="14"/>
        <v>41034</v>
      </c>
      <c r="G84" s="1" t="str">
        <f t="shared" si="11"/>
        <v>Sun</v>
      </c>
      <c r="H84" s="1" t="str">
        <f t="shared" si="12"/>
        <v>Sat</v>
      </c>
      <c r="I84" s="1">
        <v>5</v>
      </c>
      <c r="J84" s="1">
        <v>20</v>
      </c>
      <c r="K84" s="1">
        <f t="shared" si="15"/>
        <v>111</v>
      </c>
      <c r="L84" s="1">
        <f t="shared" si="10"/>
        <v>2012</v>
      </c>
      <c r="M84">
        <f>IF(C84="Summer", L84+1,
IF(C84="Fall", L84+1, L84))</f>
        <v>2012</v>
      </c>
    </row>
    <row r="85" spans="1:13" x14ac:dyDescent="0.25">
      <c r="A85" s="4">
        <f t="shared" si="16"/>
        <v>41035</v>
      </c>
      <c r="B85" s="4">
        <f t="shared" si="13"/>
        <v>41132</v>
      </c>
      <c r="C85" s="1" t="s">
        <v>12</v>
      </c>
      <c r="D85" t="str">
        <f>C85&amp;"-"&amp;L85</f>
        <v>Summer-2012</v>
      </c>
      <c r="E85" s="2">
        <f t="shared" si="17"/>
        <v>41035</v>
      </c>
      <c r="F85" s="2">
        <f t="shared" si="14"/>
        <v>41132</v>
      </c>
      <c r="G85" s="1" t="str">
        <f t="shared" si="11"/>
        <v>Sun</v>
      </c>
      <c r="H85" s="1" t="str">
        <f t="shared" si="12"/>
        <v>Sat</v>
      </c>
      <c r="I85" s="1">
        <v>21</v>
      </c>
      <c r="J85" s="1">
        <v>34</v>
      </c>
      <c r="K85" s="1">
        <f t="shared" si="15"/>
        <v>97</v>
      </c>
      <c r="L85" s="1">
        <f t="shared" si="10"/>
        <v>2012</v>
      </c>
      <c r="M85">
        <f>IF(C85="Summer", L85+1,
IF(C85="Fall", L85+1, L85))</f>
        <v>2013</v>
      </c>
    </row>
    <row r="86" spans="1:13" x14ac:dyDescent="0.25">
      <c r="A86" s="4">
        <f t="shared" si="16"/>
        <v>41133</v>
      </c>
      <c r="B86" s="4">
        <f t="shared" si="13"/>
        <v>41251</v>
      </c>
      <c r="C86" s="1" t="s">
        <v>9</v>
      </c>
      <c r="D86" t="str">
        <f>C86&amp;"-"&amp;L86</f>
        <v>Fall-2012</v>
      </c>
      <c r="E86" s="2">
        <f t="shared" si="17"/>
        <v>41133</v>
      </c>
      <c r="F86" s="2">
        <f t="shared" si="14"/>
        <v>41251</v>
      </c>
      <c r="G86" s="1" t="str">
        <f t="shared" si="11"/>
        <v>Sun</v>
      </c>
      <c r="H86" s="1" t="str">
        <f t="shared" si="12"/>
        <v>Sat</v>
      </c>
      <c r="I86" s="1">
        <v>35</v>
      </c>
      <c r="J86" s="1">
        <v>51</v>
      </c>
      <c r="K86" s="1">
        <f t="shared" si="15"/>
        <v>118</v>
      </c>
      <c r="L86" s="1">
        <f t="shared" si="10"/>
        <v>2012</v>
      </c>
      <c r="M86">
        <f>IF(C86="Summer", L86+1,
IF(C86="Fall", L86+1, L86))</f>
        <v>2013</v>
      </c>
    </row>
    <row r="87" spans="1:13" x14ac:dyDescent="0.25">
      <c r="A87" s="4">
        <f t="shared" si="16"/>
        <v>41252</v>
      </c>
      <c r="B87" s="4">
        <f t="shared" si="13"/>
        <v>41293</v>
      </c>
      <c r="C87" s="1" t="s">
        <v>10</v>
      </c>
      <c r="D87" t="str">
        <f>C87&amp;"-"&amp;L87</f>
        <v>Winter-2013</v>
      </c>
      <c r="E87" s="2">
        <f t="shared" si="17"/>
        <v>41252</v>
      </c>
      <c r="F87" s="2">
        <f t="shared" si="14"/>
        <v>41293</v>
      </c>
      <c r="G87" s="1" t="str">
        <f t="shared" si="11"/>
        <v>Sun</v>
      </c>
      <c r="H87" s="1" t="str">
        <f t="shared" si="12"/>
        <v>Sat</v>
      </c>
      <c r="I87" s="1">
        <v>52</v>
      </c>
      <c r="J87" s="1">
        <v>4</v>
      </c>
      <c r="K87" s="1">
        <f t="shared" si="15"/>
        <v>41</v>
      </c>
      <c r="L87" s="1">
        <f t="shared" si="10"/>
        <v>2013</v>
      </c>
      <c r="M87">
        <f>IF(C87="Summer", L87+1,
IF(C87="Fall", L87+1, L87))</f>
        <v>2013</v>
      </c>
    </row>
    <row r="88" spans="1:13" x14ac:dyDescent="0.25">
      <c r="A88" s="4">
        <f t="shared" si="16"/>
        <v>41294</v>
      </c>
      <c r="B88" s="4">
        <f t="shared" si="13"/>
        <v>41405</v>
      </c>
      <c r="C88" s="1" t="s">
        <v>11</v>
      </c>
      <c r="D88" t="str">
        <f>C88&amp;"-"&amp;L88</f>
        <v>Spring-2013</v>
      </c>
      <c r="E88" s="2">
        <f t="shared" si="17"/>
        <v>41294</v>
      </c>
      <c r="F88" s="2">
        <f t="shared" si="14"/>
        <v>41405</v>
      </c>
      <c r="G88" s="1" t="str">
        <f t="shared" si="11"/>
        <v>Sun</v>
      </c>
      <c r="H88" s="1" t="str">
        <f t="shared" si="12"/>
        <v>Sat</v>
      </c>
      <c r="I88" s="1">
        <v>5</v>
      </c>
      <c r="J88" s="1">
        <v>20</v>
      </c>
      <c r="K88" s="1">
        <f t="shared" si="15"/>
        <v>111</v>
      </c>
      <c r="L88" s="1">
        <f t="shared" si="10"/>
        <v>2013</v>
      </c>
      <c r="M88">
        <f>IF(C88="Summer", L88+1,
IF(C88="Fall", L88+1, L88))</f>
        <v>2013</v>
      </c>
    </row>
    <row r="89" spans="1:13" x14ac:dyDescent="0.25">
      <c r="A89" s="4">
        <f t="shared" si="16"/>
        <v>41406</v>
      </c>
      <c r="B89" s="4">
        <f t="shared" si="13"/>
        <v>41503</v>
      </c>
      <c r="C89" s="1" t="s">
        <v>12</v>
      </c>
      <c r="D89" t="str">
        <f>C89&amp;"-"&amp;L89</f>
        <v>Summer-2013</v>
      </c>
      <c r="E89" s="2">
        <f t="shared" si="17"/>
        <v>41406</v>
      </c>
      <c r="F89" s="2">
        <f t="shared" si="14"/>
        <v>41503</v>
      </c>
      <c r="G89" s="1" t="str">
        <f t="shared" si="11"/>
        <v>Sun</v>
      </c>
      <c r="H89" s="1" t="str">
        <f t="shared" si="12"/>
        <v>Sat</v>
      </c>
      <c r="I89" s="1">
        <v>21</v>
      </c>
      <c r="J89" s="1">
        <v>34</v>
      </c>
      <c r="K89" s="1">
        <f t="shared" si="15"/>
        <v>97</v>
      </c>
      <c r="L89" s="1">
        <f t="shared" si="10"/>
        <v>2013</v>
      </c>
      <c r="M89">
        <f>IF(C89="Summer", L89+1,
IF(C89="Fall", L89+1, L89))</f>
        <v>2014</v>
      </c>
    </row>
    <row r="90" spans="1:13" x14ac:dyDescent="0.25">
      <c r="A90" s="4">
        <f t="shared" si="16"/>
        <v>41504</v>
      </c>
      <c r="B90" s="4">
        <f t="shared" si="13"/>
        <v>41622</v>
      </c>
      <c r="C90" s="1" t="s">
        <v>9</v>
      </c>
      <c r="D90" t="str">
        <f>C90&amp;"-"&amp;L90</f>
        <v>Fall-2013</v>
      </c>
      <c r="E90" s="2">
        <f t="shared" si="17"/>
        <v>41504</v>
      </c>
      <c r="F90" s="2">
        <f t="shared" si="14"/>
        <v>41622</v>
      </c>
      <c r="G90" s="1" t="str">
        <f t="shared" si="11"/>
        <v>Sun</v>
      </c>
      <c r="H90" s="1" t="str">
        <f t="shared" si="12"/>
        <v>Sat</v>
      </c>
      <c r="I90" s="1">
        <v>35</v>
      </c>
      <c r="J90" s="1">
        <v>51</v>
      </c>
      <c r="K90" s="1">
        <f t="shared" si="15"/>
        <v>118</v>
      </c>
      <c r="L90" s="1">
        <f t="shared" si="10"/>
        <v>2013</v>
      </c>
      <c r="M90">
        <f>IF(C90="Summer", L90+1,
IF(C90="Fall", L90+1, L90))</f>
        <v>2014</v>
      </c>
    </row>
    <row r="91" spans="1:13" x14ac:dyDescent="0.25">
      <c r="A91" s="4">
        <f t="shared" si="16"/>
        <v>41623</v>
      </c>
      <c r="B91" s="4">
        <f t="shared" si="13"/>
        <v>41657</v>
      </c>
      <c r="C91" s="1" t="s">
        <v>10</v>
      </c>
      <c r="D91" t="str">
        <f>C91&amp;"-"&amp;L91</f>
        <v>Winter-2014</v>
      </c>
      <c r="E91" s="2">
        <f t="shared" si="17"/>
        <v>41623</v>
      </c>
      <c r="F91" s="2">
        <f t="shared" si="14"/>
        <v>41657</v>
      </c>
      <c r="G91" s="1" t="str">
        <f t="shared" si="11"/>
        <v>Sun</v>
      </c>
      <c r="H91" s="1" t="str">
        <f t="shared" si="12"/>
        <v>Sat</v>
      </c>
      <c r="I91" s="1">
        <v>52</v>
      </c>
      <c r="J91" s="1">
        <v>4</v>
      </c>
      <c r="K91" s="1">
        <f t="shared" si="15"/>
        <v>34</v>
      </c>
      <c r="L91" s="1">
        <f t="shared" si="10"/>
        <v>2014</v>
      </c>
      <c r="M91">
        <f>IF(C91="Summer", L91+1,
IF(C91="Fall", L91+1, L91))</f>
        <v>2014</v>
      </c>
    </row>
    <row r="92" spans="1:13" x14ac:dyDescent="0.25">
      <c r="A92" s="4">
        <f t="shared" si="16"/>
        <v>41658</v>
      </c>
      <c r="B92" s="4">
        <f t="shared" si="13"/>
        <v>41769</v>
      </c>
      <c r="C92" s="1" t="s">
        <v>11</v>
      </c>
      <c r="D92" t="str">
        <f>C92&amp;"-"&amp;L92</f>
        <v>Spring-2014</v>
      </c>
      <c r="E92" s="2">
        <f t="shared" si="17"/>
        <v>41658</v>
      </c>
      <c r="F92" s="2">
        <f t="shared" si="14"/>
        <v>41769</v>
      </c>
      <c r="G92" s="1" t="str">
        <f t="shared" si="11"/>
        <v>Sun</v>
      </c>
      <c r="H92" s="1" t="str">
        <f t="shared" si="12"/>
        <v>Sat</v>
      </c>
      <c r="I92" s="1">
        <v>5</v>
      </c>
      <c r="J92" s="1">
        <v>20</v>
      </c>
      <c r="K92" s="1">
        <f t="shared" si="15"/>
        <v>111</v>
      </c>
      <c r="L92" s="1">
        <f t="shared" si="10"/>
        <v>2014</v>
      </c>
      <c r="M92">
        <f>IF(C92="Summer", L92+1,
IF(C92="Fall", L92+1, L92))</f>
        <v>2014</v>
      </c>
    </row>
    <row r="93" spans="1:13" x14ac:dyDescent="0.25">
      <c r="A93" s="4">
        <f t="shared" si="16"/>
        <v>41770</v>
      </c>
      <c r="B93" s="4">
        <f t="shared" si="13"/>
        <v>41867</v>
      </c>
      <c r="C93" s="1" t="s">
        <v>12</v>
      </c>
      <c r="D93" t="str">
        <f>C93&amp;"-"&amp;L93</f>
        <v>Summer-2014</v>
      </c>
      <c r="E93" s="2">
        <f t="shared" si="17"/>
        <v>41770</v>
      </c>
      <c r="F93" s="2">
        <f t="shared" si="14"/>
        <v>41867</v>
      </c>
      <c r="G93" s="1" t="str">
        <f t="shared" si="11"/>
        <v>Sun</v>
      </c>
      <c r="H93" s="1" t="str">
        <f t="shared" si="12"/>
        <v>Sat</v>
      </c>
      <c r="I93" s="1">
        <v>21</v>
      </c>
      <c r="J93" s="1">
        <v>34</v>
      </c>
      <c r="K93" s="1">
        <f t="shared" si="15"/>
        <v>97</v>
      </c>
      <c r="L93" s="1">
        <f t="shared" si="10"/>
        <v>2014</v>
      </c>
      <c r="M93">
        <f>IF(C93="Summer", L93+1,
IF(C93="Fall", L93+1, L93))</f>
        <v>2015</v>
      </c>
    </row>
    <row r="94" spans="1:13" x14ac:dyDescent="0.25">
      <c r="A94" s="4">
        <f t="shared" si="16"/>
        <v>41868</v>
      </c>
      <c r="B94" s="4">
        <f t="shared" si="13"/>
        <v>41986</v>
      </c>
      <c r="C94" s="1" t="s">
        <v>9</v>
      </c>
      <c r="D94" t="str">
        <f>C94&amp;"-"&amp;L94</f>
        <v>Fall-2014</v>
      </c>
      <c r="E94" s="2">
        <f t="shared" si="17"/>
        <v>41868</v>
      </c>
      <c r="F94" s="2">
        <f t="shared" si="14"/>
        <v>41986</v>
      </c>
      <c r="G94" s="1" t="str">
        <f t="shared" si="11"/>
        <v>Sun</v>
      </c>
      <c r="H94" s="1" t="str">
        <f t="shared" si="12"/>
        <v>Sat</v>
      </c>
      <c r="I94" s="1">
        <v>35</v>
      </c>
      <c r="J94" s="1">
        <v>51</v>
      </c>
      <c r="K94" s="1">
        <f t="shared" si="15"/>
        <v>118</v>
      </c>
      <c r="L94" s="1">
        <f t="shared" si="10"/>
        <v>2014</v>
      </c>
      <c r="M94">
        <f>IF(C94="Summer", L94+1,
IF(C94="Fall", L94+1, L94))</f>
        <v>2015</v>
      </c>
    </row>
    <row r="95" spans="1:13" x14ac:dyDescent="0.25">
      <c r="A95" s="4">
        <f t="shared" si="16"/>
        <v>41987</v>
      </c>
      <c r="B95" s="4">
        <f t="shared" si="13"/>
        <v>42021</v>
      </c>
      <c r="C95" s="1" t="s">
        <v>10</v>
      </c>
      <c r="D95" t="str">
        <f>C95&amp;"-"&amp;L95</f>
        <v>Winter-2015</v>
      </c>
      <c r="E95" s="2">
        <f t="shared" si="17"/>
        <v>41987</v>
      </c>
      <c r="F95" s="2">
        <f t="shared" si="14"/>
        <v>42021</v>
      </c>
      <c r="G95" s="1" t="str">
        <f t="shared" si="11"/>
        <v>Sun</v>
      </c>
      <c r="H95" s="1" t="str">
        <f t="shared" si="12"/>
        <v>Sat</v>
      </c>
      <c r="I95" s="1">
        <v>52</v>
      </c>
      <c r="J95" s="1">
        <v>4</v>
      </c>
      <c r="K95" s="1">
        <f t="shared" si="15"/>
        <v>34</v>
      </c>
      <c r="L95" s="1">
        <f t="shared" si="10"/>
        <v>2015</v>
      </c>
      <c r="M95">
        <f>IF(C95="Summer", L95+1,
IF(C95="Fall", L95+1, L95))</f>
        <v>2015</v>
      </c>
    </row>
    <row r="96" spans="1:13" x14ac:dyDescent="0.25">
      <c r="A96" s="4">
        <f t="shared" si="16"/>
        <v>42022</v>
      </c>
      <c r="B96" s="4">
        <f t="shared" si="13"/>
        <v>42133</v>
      </c>
      <c r="C96" s="1" t="s">
        <v>11</v>
      </c>
      <c r="D96" t="str">
        <f>C96&amp;"-"&amp;L96</f>
        <v>Spring-2015</v>
      </c>
      <c r="E96" s="2">
        <f t="shared" si="17"/>
        <v>42022</v>
      </c>
      <c r="F96" s="2">
        <f t="shared" si="14"/>
        <v>42133</v>
      </c>
      <c r="G96" s="1" t="str">
        <f t="shared" si="11"/>
        <v>Sun</v>
      </c>
      <c r="H96" s="1" t="str">
        <f t="shared" si="12"/>
        <v>Sat</v>
      </c>
      <c r="I96" s="1">
        <v>5</v>
      </c>
      <c r="J96" s="1">
        <v>20</v>
      </c>
      <c r="K96" s="1">
        <f t="shared" si="15"/>
        <v>111</v>
      </c>
      <c r="L96" s="1">
        <f t="shared" si="10"/>
        <v>2015</v>
      </c>
      <c r="M96">
        <f>IF(C96="Summer", L96+1,
IF(C96="Fall", L96+1, L96))</f>
        <v>2015</v>
      </c>
    </row>
    <row r="97" spans="1:13" x14ac:dyDescent="0.25">
      <c r="A97" s="4">
        <f t="shared" si="16"/>
        <v>42134</v>
      </c>
      <c r="B97" s="4">
        <f t="shared" si="13"/>
        <v>42231</v>
      </c>
      <c r="C97" s="1" t="s">
        <v>12</v>
      </c>
      <c r="D97" t="str">
        <f>C97&amp;"-"&amp;L97</f>
        <v>Summer-2015</v>
      </c>
      <c r="E97" s="2">
        <f t="shared" si="17"/>
        <v>42134</v>
      </c>
      <c r="F97" s="2">
        <f t="shared" si="14"/>
        <v>42231</v>
      </c>
      <c r="G97" s="1" t="str">
        <f t="shared" si="11"/>
        <v>Sun</v>
      </c>
      <c r="H97" s="1" t="str">
        <f t="shared" si="12"/>
        <v>Sat</v>
      </c>
      <c r="I97" s="1">
        <v>21</v>
      </c>
      <c r="J97" s="1">
        <v>34</v>
      </c>
      <c r="K97" s="1">
        <f t="shared" si="15"/>
        <v>97</v>
      </c>
      <c r="L97" s="1">
        <f t="shared" si="10"/>
        <v>2015</v>
      </c>
      <c r="M97">
        <f>IF(C97="Summer", L97+1,
IF(C97="Fall", L97+1, L97))</f>
        <v>2016</v>
      </c>
    </row>
    <row r="98" spans="1:13" x14ac:dyDescent="0.25">
      <c r="A98" s="4">
        <f t="shared" si="16"/>
        <v>42232</v>
      </c>
      <c r="B98" s="4">
        <f t="shared" si="13"/>
        <v>42350</v>
      </c>
      <c r="C98" s="1" t="s">
        <v>9</v>
      </c>
      <c r="D98" t="str">
        <f>C98&amp;"-"&amp;L98</f>
        <v>Fall-2015</v>
      </c>
      <c r="E98" s="2">
        <f t="shared" si="17"/>
        <v>42232</v>
      </c>
      <c r="F98" s="2">
        <f t="shared" si="14"/>
        <v>42350</v>
      </c>
      <c r="G98" s="1" t="str">
        <f t="shared" si="11"/>
        <v>Sun</v>
      </c>
      <c r="H98" s="1" t="str">
        <f t="shared" si="12"/>
        <v>Sat</v>
      </c>
      <c r="I98" s="1">
        <v>35</v>
      </c>
      <c r="J98" s="1">
        <v>51</v>
      </c>
      <c r="K98" s="1">
        <f t="shared" si="15"/>
        <v>118</v>
      </c>
      <c r="L98" s="1">
        <f t="shared" si="10"/>
        <v>2015</v>
      </c>
      <c r="M98">
        <f>IF(C98="Summer", L98+1,
IF(C98="Fall", L98+1, L98))</f>
        <v>2016</v>
      </c>
    </row>
    <row r="99" spans="1:13" x14ac:dyDescent="0.25">
      <c r="A99" s="4">
        <f t="shared" si="16"/>
        <v>42351</v>
      </c>
      <c r="B99" s="4">
        <f t="shared" si="13"/>
        <v>42385</v>
      </c>
      <c r="C99" s="1" t="s">
        <v>10</v>
      </c>
      <c r="D99" t="str">
        <f>C99&amp;"-"&amp;L99</f>
        <v>Winter-2016</v>
      </c>
      <c r="E99" s="2">
        <f t="shared" si="17"/>
        <v>42351</v>
      </c>
      <c r="F99" s="2">
        <f t="shared" si="14"/>
        <v>42385</v>
      </c>
      <c r="G99" s="1" t="str">
        <f t="shared" si="11"/>
        <v>Sun</v>
      </c>
      <c r="H99" s="1" t="str">
        <f t="shared" si="12"/>
        <v>Sat</v>
      </c>
      <c r="I99" s="1">
        <v>52</v>
      </c>
      <c r="J99" s="1">
        <v>4</v>
      </c>
      <c r="K99" s="1">
        <f t="shared" si="15"/>
        <v>34</v>
      </c>
      <c r="L99" s="1">
        <f t="shared" si="10"/>
        <v>2016</v>
      </c>
      <c r="M99">
        <f>IF(C99="Summer", L99+1,
IF(C99="Fall", L99+1, L99))</f>
        <v>2016</v>
      </c>
    </row>
    <row r="100" spans="1:13" x14ac:dyDescent="0.25">
      <c r="A100" s="4">
        <f t="shared" si="16"/>
        <v>42386</v>
      </c>
      <c r="B100" s="4">
        <f t="shared" si="13"/>
        <v>42497</v>
      </c>
      <c r="C100" s="1" t="s">
        <v>11</v>
      </c>
      <c r="D100" t="str">
        <f>C100&amp;"-"&amp;L100</f>
        <v>Spring-2016</v>
      </c>
      <c r="E100" s="2">
        <f t="shared" si="17"/>
        <v>42386</v>
      </c>
      <c r="F100" s="2">
        <f t="shared" si="14"/>
        <v>42497</v>
      </c>
      <c r="G100" s="1" t="str">
        <f t="shared" si="11"/>
        <v>Sun</v>
      </c>
      <c r="H100" s="1" t="str">
        <f t="shared" si="12"/>
        <v>Sat</v>
      </c>
      <c r="I100" s="1">
        <v>5</v>
      </c>
      <c r="J100" s="1">
        <v>20</v>
      </c>
      <c r="K100" s="1">
        <f t="shared" si="15"/>
        <v>111</v>
      </c>
      <c r="L100" s="1">
        <f t="shared" si="10"/>
        <v>2016</v>
      </c>
      <c r="M100">
        <f>IF(C100="Summer", L100+1,
IF(C100="Fall", L100+1, L100))</f>
        <v>2016</v>
      </c>
    </row>
    <row r="101" spans="1:13" x14ac:dyDescent="0.25">
      <c r="A101" s="4">
        <f t="shared" si="16"/>
        <v>42498</v>
      </c>
      <c r="B101" s="4">
        <f t="shared" si="13"/>
        <v>42595</v>
      </c>
      <c r="C101" s="1" t="s">
        <v>12</v>
      </c>
      <c r="D101" t="str">
        <f>C101&amp;"-"&amp;L101</f>
        <v>Summer-2016</v>
      </c>
      <c r="E101" s="2">
        <f t="shared" si="17"/>
        <v>42498</v>
      </c>
      <c r="F101" s="2">
        <f t="shared" si="14"/>
        <v>42595</v>
      </c>
      <c r="G101" s="1" t="str">
        <f t="shared" si="11"/>
        <v>Sun</v>
      </c>
      <c r="H101" s="1" t="str">
        <f t="shared" si="12"/>
        <v>Sat</v>
      </c>
      <c r="I101" s="1">
        <v>21</v>
      </c>
      <c r="J101" s="1">
        <v>34</v>
      </c>
      <c r="K101" s="1">
        <f t="shared" si="15"/>
        <v>97</v>
      </c>
      <c r="L101" s="1">
        <f t="shared" si="10"/>
        <v>2016</v>
      </c>
      <c r="M101">
        <f>IF(C101="Summer", L101+1,
IF(C101="Fall", L101+1, L101))</f>
        <v>2017</v>
      </c>
    </row>
    <row r="102" spans="1:13" x14ac:dyDescent="0.25">
      <c r="A102" s="4">
        <f t="shared" si="16"/>
        <v>42596</v>
      </c>
      <c r="B102" s="4">
        <f t="shared" si="13"/>
        <v>42714</v>
      </c>
      <c r="C102" s="1" t="s">
        <v>9</v>
      </c>
      <c r="D102" t="str">
        <f>C102&amp;"-"&amp;L102</f>
        <v>Fall-2016</v>
      </c>
      <c r="E102" s="2">
        <f t="shared" si="17"/>
        <v>42596</v>
      </c>
      <c r="F102" s="2">
        <f t="shared" si="14"/>
        <v>42714</v>
      </c>
      <c r="G102" s="1" t="str">
        <f t="shared" si="11"/>
        <v>Sun</v>
      </c>
      <c r="H102" s="1" t="str">
        <f t="shared" si="12"/>
        <v>Sat</v>
      </c>
      <c r="I102" s="1">
        <v>35</v>
      </c>
      <c r="J102" s="1">
        <v>51</v>
      </c>
      <c r="K102" s="1">
        <f t="shared" si="15"/>
        <v>118</v>
      </c>
      <c r="L102" s="1">
        <f t="shared" si="10"/>
        <v>2016</v>
      </c>
      <c r="M102">
        <f>IF(C102="Summer", L102+1,
IF(C102="Fall", L102+1, L102))</f>
        <v>2017</v>
      </c>
    </row>
    <row r="103" spans="1:13" x14ac:dyDescent="0.25">
      <c r="A103" s="4">
        <f t="shared" si="16"/>
        <v>42715</v>
      </c>
      <c r="B103" s="4">
        <f t="shared" si="13"/>
        <v>42749</v>
      </c>
      <c r="C103" s="1" t="s">
        <v>10</v>
      </c>
      <c r="D103" t="str">
        <f>C103&amp;"-"&amp;L103</f>
        <v>Winter-2017</v>
      </c>
      <c r="E103" s="2">
        <f t="shared" si="17"/>
        <v>42715</v>
      </c>
      <c r="F103" s="2">
        <f t="shared" si="14"/>
        <v>42749</v>
      </c>
      <c r="G103" s="1" t="str">
        <f t="shared" si="11"/>
        <v>Sun</v>
      </c>
      <c r="H103" s="1" t="str">
        <f t="shared" si="12"/>
        <v>Sat</v>
      </c>
      <c r="I103" s="1">
        <v>52</v>
      </c>
      <c r="J103" s="1">
        <v>4</v>
      </c>
      <c r="K103" s="1">
        <f t="shared" si="15"/>
        <v>34</v>
      </c>
      <c r="L103" s="1">
        <f t="shared" si="10"/>
        <v>2017</v>
      </c>
      <c r="M103">
        <f>IF(C103="Summer", L103+1,
IF(C103="Fall", L103+1, L103))</f>
        <v>2017</v>
      </c>
    </row>
    <row r="104" spans="1:13" x14ac:dyDescent="0.25">
      <c r="A104" s="4">
        <f t="shared" si="16"/>
        <v>42750</v>
      </c>
      <c r="B104" s="4">
        <f t="shared" si="13"/>
        <v>42861</v>
      </c>
      <c r="C104" s="1" t="s">
        <v>11</v>
      </c>
      <c r="D104" t="str">
        <f>C104&amp;"-"&amp;L104</f>
        <v>Spring-2017</v>
      </c>
      <c r="E104" s="2">
        <f t="shared" si="17"/>
        <v>42750</v>
      </c>
      <c r="F104" s="2">
        <f t="shared" si="14"/>
        <v>42861</v>
      </c>
      <c r="G104" s="1" t="str">
        <f t="shared" si="11"/>
        <v>Sun</v>
      </c>
      <c r="H104" s="1" t="str">
        <f t="shared" si="12"/>
        <v>Sat</v>
      </c>
      <c r="I104" s="1">
        <v>5</v>
      </c>
      <c r="J104" s="1">
        <v>20</v>
      </c>
      <c r="K104" s="1">
        <f t="shared" si="15"/>
        <v>111</v>
      </c>
      <c r="L104" s="1">
        <f t="shared" si="10"/>
        <v>2017</v>
      </c>
      <c r="M104">
        <f>IF(C104="Summer", L104+1,
IF(C104="Fall", L104+1, L104))</f>
        <v>2017</v>
      </c>
    </row>
    <row r="105" spans="1:13" x14ac:dyDescent="0.25">
      <c r="A105" s="4">
        <f t="shared" si="16"/>
        <v>42862</v>
      </c>
      <c r="B105" s="4">
        <f t="shared" si="13"/>
        <v>42959</v>
      </c>
      <c r="C105" s="1" t="s">
        <v>12</v>
      </c>
      <c r="D105" t="str">
        <f>C105&amp;"-"&amp;L105</f>
        <v>Summer-2017</v>
      </c>
      <c r="E105" s="2">
        <f t="shared" si="17"/>
        <v>42862</v>
      </c>
      <c r="F105" s="2">
        <f t="shared" si="14"/>
        <v>42959</v>
      </c>
      <c r="G105" s="1" t="str">
        <f t="shared" si="11"/>
        <v>Sun</v>
      </c>
      <c r="H105" s="1" t="str">
        <f t="shared" si="12"/>
        <v>Sat</v>
      </c>
      <c r="I105" s="1">
        <v>21</v>
      </c>
      <c r="J105" s="1">
        <v>34</v>
      </c>
      <c r="K105" s="1">
        <f t="shared" si="15"/>
        <v>97</v>
      </c>
      <c r="L105" s="1">
        <f t="shared" si="10"/>
        <v>2017</v>
      </c>
      <c r="M105">
        <f>IF(C105="Summer", L105+1,
IF(C105="Fall", L105+1, L105))</f>
        <v>2018</v>
      </c>
    </row>
    <row r="106" spans="1:13" x14ac:dyDescent="0.25">
      <c r="A106" s="4">
        <f t="shared" si="16"/>
        <v>42960</v>
      </c>
      <c r="B106" s="4">
        <f t="shared" si="13"/>
        <v>43078</v>
      </c>
      <c r="C106" s="1" t="s">
        <v>9</v>
      </c>
      <c r="D106" t="str">
        <f>C106&amp;"-"&amp;L106</f>
        <v>Fall-2017</v>
      </c>
      <c r="E106" s="2">
        <f t="shared" si="17"/>
        <v>42960</v>
      </c>
      <c r="F106" s="2">
        <f t="shared" si="14"/>
        <v>43078</v>
      </c>
      <c r="G106" s="1" t="str">
        <f t="shared" si="11"/>
        <v>Sun</v>
      </c>
      <c r="H106" s="1" t="str">
        <f t="shared" si="12"/>
        <v>Sat</v>
      </c>
      <c r="I106" s="1">
        <v>35</v>
      </c>
      <c r="J106" s="1">
        <v>51</v>
      </c>
      <c r="K106" s="1">
        <f t="shared" si="15"/>
        <v>118</v>
      </c>
      <c r="L106" s="1">
        <f t="shared" si="10"/>
        <v>2017</v>
      </c>
      <c r="M106">
        <f>IF(C106="Summer", L106+1,
IF(C106="Fall", L106+1, L106))</f>
        <v>2018</v>
      </c>
    </row>
    <row r="107" spans="1:13" x14ac:dyDescent="0.25">
      <c r="A107" s="4">
        <f t="shared" si="16"/>
        <v>43079</v>
      </c>
      <c r="B107" s="4">
        <f t="shared" si="13"/>
        <v>43120</v>
      </c>
      <c r="C107" s="1" t="s">
        <v>10</v>
      </c>
      <c r="D107" t="str">
        <f>C107&amp;"-"&amp;L107</f>
        <v>Winter-2018</v>
      </c>
      <c r="E107" s="2">
        <f t="shared" si="17"/>
        <v>43079</v>
      </c>
      <c r="F107" s="2">
        <f t="shared" si="14"/>
        <v>43120</v>
      </c>
      <c r="G107" s="1" t="str">
        <f t="shared" si="11"/>
        <v>Sun</v>
      </c>
      <c r="H107" s="1" t="str">
        <f t="shared" si="12"/>
        <v>Sat</v>
      </c>
      <c r="I107" s="1">
        <v>52</v>
      </c>
      <c r="J107" s="1">
        <v>4</v>
      </c>
      <c r="K107" s="1">
        <f t="shared" si="15"/>
        <v>41</v>
      </c>
      <c r="L107" s="1">
        <f t="shared" si="10"/>
        <v>2018</v>
      </c>
      <c r="M107">
        <f>IF(C107="Summer", L107+1,
IF(C107="Fall", L107+1, L107))</f>
        <v>2018</v>
      </c>
    </row>
    <row r="108" spans="1:13" x14ac:dyDescent="0.25">
      <c r="A108" s="4">
        <f t="shared" si="16"/>
        <v>43121</v>
      </c>
      <c r="B108" s="4">
        <f t="shared" si="13"/>
        <v>43232</v>
      </c>
      <c r="C108" s="1" t="s">
        <v>11</v>
      </c>
      <c r="D108" t="str">
        <f>C108&amp;"-"&amp;L108</f>
        <v>Spring-2018</v>
      </c>
      <c r="E108" s="2">
        <f t="shared" si="17"/>
        <v>43121</v>
      </c>
      <c r="F108" s="2">
        <f t="shared" si="14"/>
        <v>43232</v>
      </c>
      <c r="G108" s="1" t="str">
        <f t="shared" si="11"/>
        <v>Sun</v>
      </c>
      <c r="H108" s="1" t="str">
        <f t="shared" si="12"/>
        <v>Sat</v>
      </c>
      <c r="I108" s="1">
        <v>5</v>
      </c>
      <c r="J108" s="1">
        <v>20</v>
      </c>
      <c r="K108" s="1">
        <f t="shared" si="15"/>
        <v>111</v>
      </c>
      <c r="L108" s="1">
        <f t="shared" si="10"/>
        <v>2018</v>
      </c>
      <c r="M108">
        <f>IF(C108="Summer", L108+1,
IF(C108="Fall", L108+1, L108))</f>
        <v>2018</v>
      </c>
    </row>
    <row r="109" spans="1:13" x14ac:dyDescent="0.25">
      <c r="A109" s="4">
        <f t="shared" si="16"/>
        <v>43233</v>
      </c>
      <c r="B109" s="4">
        <f t="shared" si="13"/>
        <v>43330</v>
      </c>
      <c r="C109" s="1" t="s">
        <v>12</v>
      </c>
      <c r="D109" t="str">
        <f>C109&amp;"-"&amp;L109</f>
        <v>Summer-2018</v>
      </c>
      <c r="E109" s="2">
        <f t="shared" si="17"/>
        <v>43233</v>
      </c>
      <c r="F109" s="2">
        <f t="shared" si="14"/>
        <v>43330</v>
      </c>
      <c r="G109" s="1" t="str">
        <f t="shared" si="11"/>
        <v>Sun</v>
      </c>
      <c r="H109" s="1" t="str">
        <f t="shared" si="12"/>
        <v>Sat</v>
      </c>
      <c r="I109" s="1">
        <v>21</v>
      </c>
      <c r="J109" s="1">
        <v>34</v>
      </c>
      <c r="K109" s="1">
        <f t="shared" si="15"/>
        <v>97</v>
      </c>
      <c r="L109" s="1">
        <f t="shared" si="10"/>
        <v>2018</v>
      </c>
      <c r="M109">
        <f>IF(C109="Summer", L109+1,
IF(C109="Fall", L109+1, L109))</f>
        <v>2019</v>
      </c>
    </row>
    <row r="110" spans="1:13" x14ac:dyDescent="0.25">
      <c r="A110" s="4">
        <f t="shared" si="16"/>
        <v>43331</v>
      </c>
      <c r="B110" s="4">
        <f t="shared" si="13"/>
        <v>43449</v>
      </c>
      <c r="C110" s="1" t="s">
        <v>9</v>
      </c>
      <c r="D110" t="str">
        <f>C110&amp;"-"&amp;L110</f>
        <v>Fall-2018</v>
      </c>
      <c r="E110" s="2">
        <f t="shared" si="17"/>
        <v>43331</v>
      </c>
      <c r="F110" s="2">
        <f t="shared" si="14"/>
        <v>43449</v>
      </c>
      <c r="G110" s="1" t="str">
        <f t="shared" si="11"/>
        <v>Sun</v>
      </c>
      <c r="H110" s="1" t="str">
        <f t="shared" si="12"/>
        <v>Sat</v>
      </c>
      <c r="I110" s="1">
        <v>35</v>
      </c>
      <c r="J110" s="1">
        <v>51</v>
      </c>
      <c r="K110" s="1">
        <f t="shared" si="15"/>
        <v>118</v>
      </c>
      <c r="L110" s="1">
        <f t="shared" si="10"/>
        <v>2018</v>
      </c>
      <c r="M110">
        <f>IF(C110="Summer", L110+1,
IF(C110="Fall", L110+1, L110))</f>
        <v>2019</v>
      </c>
    </row>
    <row r="111" spans="1:13" x14ac:dyDescent="0.25">
      <c r="A111" s="4">
        <f t="shared" si="16"/>
        <v>43450</v>
      </c>
      <c r="B111" s="4">
        <f t="shared" si="13"/>
        <v>43484</v>
      </c>
      <c r="C111" s="1" t="s">
        <v>10</v>
      </c>
      <c r="D111" t="str">
        <f>C111&amp;"-"&amp;L111</f>
        <v>Winter-2019</v>
      </c>
      <c r="E111" s="2">
        <f t="shared" si="17"/>
        <v>43450</v>
      </c>
      <c r="F111" s="2">
        <f t="shared" si="14"/>
        <v>43484</v>
      </c>
      <c r="G111" s="1" t="str">
        <f t="shared" si="11"/>
        <v>Sun</v>
      </c>
      <c r="H111" s="1" t="str">
        <f t="shared" si="12"/>
        <v>Sat</v>
      </c>
      <c r="I111" s="1">
        <v>52</v>
      </c>
      <c r="J111" s="1">
        <v>4</v>
      </c>
      <c r="K111" s="1">
        <f t="shared" si="15"/>
        <v>34</v>
      </c>
      <c r="L111" s="1">
        <f t="shared" si="10"/>
        <v>2019</v>
      </c>
      <c r="M111">
        <f>IF(C111="Summer", L111+1,
IF(C111="Fall", L111+1, L111))</f>
        <v>2019</v>
      </c>
    </row>
    <row r="112" spans="1:13" x14ac:dyDescent="0.25">
      <c r="A112" s="4">
        <f t="shared" si="16"/>
        <v>43485</v>
      </c>
      <c r="B112" s="4">
        <f t="shared" si="13"/>
        <v>43596</v>
      </c>
      <c r="C112" s="1" t="s">
        <v>11</v>
      </c>
      <c r="D112" t="str">
        <f>C112&amp;"-"&amp;L112</f>
        <v>Spring-2019</v>
      </c>
      <c r="E112" s="2">
        <f t="shared" si="17"/>
        <v>43485</v>
      </c>
      <c r="F112" s="2">
        <f t="shared" si="14"/>
        <v>43596</v>
      </c>
      <c r="G112" s="1" t="str">
        <f t="shared" si="11"/>
        <v>Sun</v>
      </c>
      <c r="H112" s="1" t="str">
        <f t="shared" si="12"/>
        <v>Sat</v>
      </c>
      <c r="I112" s="1">
        <v>5</v>
      </c>
      <c r="J112" s="1">
        <v>20</v>
      </c>
      <c r="K112" s="1">
        <f t="shared" si="15"/>
        <v>111</v>
      </c>
      <c r="L112" s="1">
        <f t="shared" si="10"/>
        <v>2019</v>
      </c>
      <c r="M112">
        <f>IF(C112="Summer", L112+1,
IF(C112="Fall", L112+1, L112))</f>
        <v>2019</v>
      </c>
    </row>
    <row r="113" spans="1:13" x14ac:dyDescent="0.25">
      <c r="A113" s="4">
        <f t="shared" si="16"/>
        <v>43597</v>
      </c>
      <c r="B113" s="4">
        <f t="shared" si="13"/>
        <v>43694</v>
      </c>
      <c r="C113" s="1" t="s">
        <v>12</v>
      </c>
      <c r="D113" t="str">
        <f>C113&amp;"-"&amp;L113</f>
        <v>Summer-2019</v>
      </c>
      <c r="E113" s="2">
        <f t="shared" si="17"/>
        <v>43597</v>
      </c>
      <c r="F113" s="2">
        <f t="shared" si="14"/>
        <v>43694</v>
      </c>
      <c r="G113" s="1" t="str">
        <f t="shared" si="11"/>
        <v>Sun</v>
      </c>
      <c r="H113" s="1" t="str">
        <f t="shared" si="12"/>
        <v>Sat</v>
      </c>
      <c r="I113" s="1">
        <v>21</v>
      </c>
      <c r="J113" s="1">
        <v>34</v>
      </c>
      <c r="K113" s="1">
        <f t="shared" si="15"/>
        <v>97</v>
      </c>
      <c r="L113" s="1">
        <f t="shared" si="10"/>
        <v>2019</v>
      </c>
      <c r="M113">
        <f>IF(C113="Summer", L113+1,
IF(C113="Fall", L113+1, L113))</f>
        <v>2020</v>
      </c>
    </row>
    <row r="114" spans="1:13" x14ac:dyDescent="0.25">
      <c r="A114" s="4">
        <f t="shared" si="16"/>
        <v>43695</v>
      </c>
      <c r="B114" s="4">
        <f t="shared" si="13"/>
        <v>43813</v>
      </c>
      <c r="C114" s="1" t="s">
        <v>9</v>
      </c>
      <c r="D114" t="str">
        <f>C114&amp;"-"&amp;L114</f>
        <v>Fall-2019</v>
      </c>
      <c r="E114" s="2">
        <f t="shared" si="17"/>
        <v>43695</v>
      </c>
      <c r="F114" s="2">
        <f t="shared" si="14"/>
        <v>43813</v>
      </c>
      <c r="G114" s="1" t="str">
        <f t="shared" si="11"/>
        <v>Sun</v>
      </c>
      <c r="H114" s="1" t="str">
        <f t="shared" si="12"/>
        <v>Sat</v>
      </c>
      <c r="I114" s="1">
        <v>35</v>
      </c>
      <c r="J114" s="1">
        <v>51</v>
      </c>
      <c r="K114" s="1">
        <f t="shared" si="15"/>
        <v>118</v>
      </c>
      <c r="L114" s="1">
        <f t="shared" si="10"/>
        <v>2019</v>
      </c>
      <c r="M114">
        <f>IF(C114="Summer", L114+1,
IF(C114="Fall", L114+1, L114))</f>
        <v>2020</v>
      </c>
    </row>
    <row r="115" spans="1:13" x14ac:dyDescent="0.25">
      <c r="A115" s="4">
        <f t="shared" si="16"/>
        <v>43814</v>
      </c>
      <c r="B115" s="4">
        <f t="shared" si="13"/>
        <v>43848</v>
      </c>
      <c r="C115" s="1" t="s">
        <v>10</v>
      </c>
      <c r="D115" t="str">
        <f>C115&amp;"-"&amp;L115</f>
        <v>Winter-2020</v>
      </c>
      <c r="E115" s="2">
        <f t="shared" si="17"/>
        <v>43814</v>
      </c>
      <c r="F115" s="2">
        <f t="shared" si="14"/>
        <v>43848</v>
      </c>
      <c r="G115" s="1" t="str">
        <f t="shared" si="11"/>
        <v>Sun</v>
      </c>
      <c r="H115" s="1" t="str">
        <f t="shared" si="12"/>
        <v>Sat</v>
      </c>
      <c r="I115" s="1">
        <v>52</v>
      </c>
      <c r="J115" s="1">
        <v>4</v>
      </c>
      <c r="K115" s="1">
        <f t="shared" si="15"/>
        <v>34</v>
      </c>
      <c r="L115" s="1">
        <f t="shared" si="10"/>
        <v>2020</v>
      </c>
      <c r="M115">
        <f>IF(C115="Summer", L115+1,
IF(C115="Fall", L115+1, L115))</f>
        <v>2020</v>
      </c>
    </row>
    <row r="116" spans="1:13" x14ac:dyDescent="0.25">
      <c r="A116" s="4">
        <f t="shared" si="16"/>
        <v>43849</v>
      </c>
      <c r="B116" s="4">
        <f t="shared" si="13"/>
        <v>43960</v>
      </c>
      <c r="C116" s="1" t="s">
        <v>11</v>
      </c>
      <c r="D116" t="str">
        <f>C116&amp;"-"&amp;L116</f>
        <v>Spring-2020</v>
      </c>
      <c r="E116" s="2">
        <f t="shared" si="17"/>
        <v>43849</v>
      </c>
      <c r="F116" s="2">
        <f t="shared" si="14"/>
        <v>43960</v>
      </c>
      <c r="G116" s="1" t="str">
        <f t="shared" si="11"/>
        <v>Sun</v>
      </c>
      <c r="H116" s="1" t="str">
        <f t="shared" si="12"/>
        <v>Sat</v>
      </c>
      <c r="I116" s="1">
        <v>5</v>
      </c>
      <c r="J116" s="1">
        <v>20</v>
      </c>
      <c r="K116" s="1">
        <f t="shared" si="15"/>
        <v>111</v>
      </c>
      <c r="L116" s="1">
        <f t="shared" si="10"/>
        <v>2020</v>
      </c>
      <c r="M116">
        <f>IF(C116="Summer", L116+1,
IF(C116="Fall", L116+1, L116))</f>
        <v>2020</v>
      </c>
    </row>
    <row r="117" spans="1:13" x14ac:dyDescent="0.25">
      <c r="A117" s="4">
        <f t="shared" si="16"/>
        <v>43961</v>
      </c>
      <c r="B117" s="4">
        <f t="shared" si="13"/>
        <v>44058</v>
      </c>
      <c r="C117" s="1" t="s">
        <v>12</v>
      </c>
      <c r="D117" t="str">
        <f>C117&amp;"-"&amp;L117</f>
        <v>Summer-2020</v>
      </c>
      <c r="E117" s="2">
        <f t="shared" si="17"/>
        <v>43961</v>
      </c>
      <c r="F117" s="2">
        <f t="shared" si="14"/>
        <v>44058</v>
      </c>
      <c r="G117" s="1" t="str">
        <f t="shared" si="11"/>
        <v>Sun</v>
      </c>
      <c r="H117" s="1" t="str">
        <f t="shared" si="12"/>
        <v>Sat</v>
      </c>
      <c r="I117" s="1">
        <v>21</v>
      </c>
      <c r="J117" s="1">
        <v>34</v>
      </c>
      <c r="K117" s="1">
        <f t="shared" si="15"/>
        <v>97</v>
      </c>
      <c r="L117" s="1">
        <f t="shared" si="10"/>
        <v>2020</v>
      </c>
      <c r="M117">
        <f>IF(C117="Summer", L117+1,
IF(C117="Fall", L117+1, L117))</f>
        <v>2021</v>
      </c>
    </row>
    <row r="118" spans="1:13" x14ac:dyDescent="0.25">
      <c r="A118" s="4">
        <f t="shared" si="16"/>
        <v>44059</v>
      </c>
      <c r="B118" s="4">
        <f t="shared" si="13"/>
        <v>44177</v>
      </c>
      <c r="C118" s="1" t="s">
        <v>9</v>
      </c>
      <c r="D118" t="str">
        <f>C118&amp;"-"&amp;L118</f>
        <v>Fall-2020</v>
      </c>
      <c r="E118" s="2">
        <f t="shared" si="17"/>
        <v>44059</v>
      </c>
      <c r="F118" s="2">
        <f t="shared" si="14"/>
        <v>44177</v>
      </c>
      <c r="G118" s="1" t="str">
        <f t="shared" si="11"/>
        <v>Sun</v>
      </c>
      <c r="H118" s="1" t="str">
        <f t="shared" si="12"/>
        <v>Sat</v>
      </c>
      <c r="I118" s="1">
        <v>35</v>
      </c>
      <c r="J118" s="1">
        <v>51</v>
      </c>
      <c r="K118" s="1">
        <f t="shared" si="15"/>
        <v>118</v>
      </c>
      <c r="L118" s="1">
        <f t="shared" si="10"/>
        <v>2020</v>
      </c>
      <c r="M118">
        <f>IF(C118="Summer", L118+1,
IF(C118="Fall", L118+1, L118))</f>
        <v>2021</v>
      </c>
    </row>
    <row r="119" spans="1:13" x14ac:dyDescent="0.25">
      <c r="A119" s="4">
        <f t="shared" si="16"/>
        <v>44178</v>
      </c>
      <c r="B119" s="4">
        <f t="shared" si="13"/>
        <v>44212</v>
      </c>
      <c r="C119" s="1" t="s">
        <v>10</v>
      </c>
      <c r="D119" t="str">
        <f>C119&amp;"-"&amp;L119</f>
        <v>Winter-2021</v>
      </c>
      <c r="E119" s="2">
        <f t="shared" si="17"/>
        <v>44178</v>
      </c>
      <c r="F119" s="2">
        <f t="shared" si="14"/>
        <v>44212</v>
      </c>
      <c r="G119" s="1" t="str">
        <f t="shared" si="11"/>
        <v>Sun</v>
      </c>
      <c r="H119" s="1" t="str">
        <f t="shared" si="12"/>
        <v>Sat</v>
      </c>
      <c r="I119" s="1">
        <v>52</v>
      </c>
      <c r="J119" s="1">
        <v>4</v>
      </c>
      <c r="K119" s="1">
        <f t="shared" si="15"/>
        <v>34</v>
      </c>
      <c r="L119" s="1">
        <f t="shared" si="10"/>
        <v>2021</v>
      </c>
      <c r="M119">
        <f>IF(C119="Summer", L119+1,
IF(C119="Fall", L119+1, L119))</f>
        <v>2021</v>
      </c>
    </row>
    <row r="120" spans="1:13" x14ac:dyDescent="0.25">
      <c r="A120" s="4">
        <f t="shared" si="16"/>
        <v>44213</v>
      </c>
      <c r="B120" s="4">
        <f t="shared" si="13"/>
        <v>44324</v>
      </c>
      <c r="C120" s="1" t="s">
        <v>11</v>
      </c>
      <c r="D120" t="str">
        <f>C120&amp;"-"&amp;L120</f>
        <v>Spring-2021</v>
      </c>
      <c r="E120" s="2">
        <f t="shared" si="17"/>
        <v>44213</v>
      </c>
      <c r="F120" s="2">
        <f t="shared" si="14"/>
        <v>44324</v>
      </c>
      <c r="G120" s="1" t="str">
        <f t="shared" si="11"/>
        <v>Sun</v>
      </c>
      <c r="H120" s="1" t="str">
        <f t="shared" si="12"/>
        <v>Sat</v>
      </c>
      <c r="I120" s="1">
        <v>5</v>
      </c>
      <c r="J120" s="1">
        <v>20</v>
      </c>
      <c r="K120" s="1">
        <f t="shared" si="15"/>
        <v>111</v>
      </c>
      <c r="L120" s="1">
        <f t="shared" si="10"/>
        <v>2021</v>
      </c>
      <c r="M120">
        <f>IF(C120="Summer", L120+1,
IF(C120="Fall", L120+1, L120))</f>
        <v>2021</v>
      </c>
    </row>
    <row r="121" spans="1:13" x14ac:dyDescent="0.25">
      <c r="A121" s="4">
        <f t="shared" si="16"/>
        <v>44325</v>
      </c>
      <c r="B121" s="4">
        <f t="shared" si="13"/>
        <v>44422</v>
      </c>
      <c r="C121" s="1" t="s">
        <v>12</v>
      </c>
      <c r="D121" t="str">
        <f>C121&amp;"-"&amp;L121</f>
        <v>Summer-2021</v>
      </c>
      <c r="E121" s="2">
        <f t="shared" si="17"/>
        <v>44325</v>
      </c>
      <c r="F121" s="2">
        <f t="shared" si="14"/>
        <v>44422</v>
      </c>
      <c r="G121" s="1" t="str">
        <f t="shared" si="11"/>
        <v>Sun</v>
      </c>
      <c r="H121" s="1" t="str">
        <f t="shared" si="12"/>
        <v>Sat</v>
      </c>
      <c r="I121" s="1">
        <v>21</v>
      </c>
      <c r="J121" s="1">
        <v>34</v>
      </c>
      <c r="K121" s="1">
        <f t="shared" si="15"/>
        <v>97</v>
      </c>
      <c r="L121" s="1">
        <f t="shared" si="10"/>
        <v>2021</v>
      </c>
      <c r="M121">
        <f>IF(C121="Summer", L121+1,
IF(C121="Fall", L121+1, L121))</f>
        <v>2022</v>
      </c>
    </row>
    <row r="122" spans="1:13" x14ac:dyDescent="0.25">
      <c r="A122" s="4">
        <f t="shared" si="16"/>
        <v>44423</v>
      </c>
      <c r="B122" s="4">
        <f t="shared" si="13"/>
        <v>44541</v>
      </c>
      <c r="C122" s="1" t="s">
        <v>9</v>
      </c>
      <c r="D122" t="str">
        <f>C122&amp;"-"&amp;L122</f>
        <v>Fall-2021</v>
      </c>
      <c r="E122" s="2">
        <f t="shared" si="17"/>
        <v>44423</v>
      </c>
      <c r="F122" s="2">
        <f t="shared" si="14"/>
        <v>44541</v>
      </c>
      <c r="G122" s="1" t="str">
        <f t="shared" si="11"/>
        <v>Sun</v>
      </c>
      <c r="H122" s="1" t="str">
        <f t="shared" si="12"/>
        <v>Sat</v>
      </c>
      <c r="I122" s="1">
        <v>35</v>
      </c>
      <c r="J122" s="1">
        <v>51</v>
      </c>
      <c r="K122" s="1">
        <f t="shared" si="15"/>
        <v>118</v>
      </c>
      <c r="L122" s="1">
        <f t="shared" si="10"/>
        <v>2021</v>
      </c>
      <c r="M122">
        <f>IF(C122="Summer", L122+1,
IF(C122="Fall", L122+1, L122))</f>
        <v>2022</v>
      </c>
    </row>
    <row r="123" spans="1:13" x14ac:dyDescent="0.25">
      <c r="A123" s="4">
        <f t="shared" si="16"/>
        <v>44542</v>
      </c>
      <c r="B123" s="4">
        <f t="shared" si="13"/>
        <v>44576</v>
      </c>
      <c r="C123" s="1" t="s">
        <v>10</v>
      </c>
      <c r="D123" t="str">
        <f>C123&amp;"-"&amp;L123</f>
        <v>Winter-2022</v>
      </c>
      <c r="E123" s="2">
        <f t="shared" si="17"/>
        <v>44542</v>
      </c>
      <c r="F123" s="2">
        <f t="shared" si="14"/>
        <v>44576</v>
      </c>
      <c r="G123" s="1" t="str">
        <f t="shared" si="11"/>
        <v>Sun</v>
      </c>
      <c r="H123" s="1" t="str">
        <f t="shared" si="12"/>
        <v>Sat</v>
      </c>
      <c r="I123" s="1">
        <v>52</v>
      </c>
      <c r="J123" s="1">
        <v>4</v>
      </c>
      <c r="K123" s="1">
        <f t="shared" si="15"/>
        <v>34</v>
      </c>
      <c r="L123" s="1">
        <f t="shared" si="10"/>
        <v>2022</v>
      </c>
      <c r="M123">
        <f>IF(C123="Summer", L123+1,
IF(C123="Fall", L123+1, L123))</f>
        <v>2022</v>
      </c>
    </row>
    <row r="124" spans="1:13" x14ac:dyDescent="0.25">
      <c r="A124" s="4">
        <f t="shared" si="16"/>
        <v>44577</v>
      </c>
      <c r="B124" s="4">
        <f t="shared" si="13"/>
        <v>44688</v>
      </c>
      <c r="C124" s="1" t="s">
        <v>11</v>
      </c>
      <c r="D124" t="str">
        <f>C124&amp;"-"&amp;L124</f>
        <v>Spring-2022</v>
      </c>
      <c r="E124" s="2">
        <f t="shared" si="17"/>
        <v>44577</v>
      </c>
      <c r="F124" s="2">
        <f t="shared" si="14"/>
        <v>44688</v>
      </c>
      <c r="G124" s="1" t="str">
        <f t="shared" si="11"/>
        <v>Sun</v>
      </c>
      <c r="H124" s="1" t="str">
        <f t="shared" si="12"/>
        <v>Sat</v>
      </c>
      <c r="I124" s="1">
        <v>5</v>
      </c>
      <c r="J124" s="1">
        <v>20</v>
      </c>
      <c r="K124" s="1">
        <f t="shared" si="15"/>
        <v>111</v>
      </c>
      <c r="L124" s="1">
        <f t="shared" si="10"/>
        <v>2022</v>
      </c>
      <c r="M124">
        <f>IF(C124="Summer", L124+1,
IF(C124="Fall", L124+1, L124))</f>
        <v>2022</v>
      </c>
    </row>
    <row r="125" spans="1:13" x14ac:dyDescent="0.25">
      <c r="A125" s="4">
        <f t="shared" si="16"/>
        <v>44689</v>
      </c>
      <c r="B125" s="4">
        <f t="shared" si="13"/>
        <v>44786</v>
      </c>
      <c r="C125" s="1" t="s">
        <v>12</v>
      </c>
      <c r="D125" t="str">
        <f>C125&amp;"-"&amp;L125</f>
        <v>Summer-2022</v>
      </c>
      <c r="E125" s="2">
        <f t="shared" si="17"/>
        <v>44689</v>
      </c>
      <c r="F125" s="2">
        <f t="shared" si="14"/>
        <v>44786</v>
      </c>
      <c r="G125" s="1" t="str">
        <f t="shared" si="11"/>
        <v>Sun</v>
      </c>
      <c r="H125" s="1" t="str">
        <f t="shared" si="12"/>
        <v>Sat</v>
      </c>
      <c r="I125" s="1">
        <v>21</v>
      </c>
      <c r="J125" s="1">
        <v>34</v>
      </c>
      <c r="K125" s="1">
        <f t="shared" si="15"/>
        <v>97</v>
      </c>
      <c r="L125" s="1">
        <f t="shared" si="10"/>
        <v>2022</v>
      </c>
      <c r="M125">
        <f>IF(C125="Summer", L125+1,
IF(C125="Fall", L125+1, L125))</f>
        <v>2023</v>
      </c>
    </row>
    <row r="126" spans="1:13" x14ac:dyDescent="0.25">
      <c r="A126" s="4">
        <f t="shared" si="16"/>
        <v>44787</v>
      </c>
      <c r="B126" s="4">
        <f t="shared" si="13"/>
        <v>44905</v>
      </c>
      <c r="C126" s="1" t="s">
        <v>9</v>
      </c>
      <c r="D126" t="str">
        <f>C126&amp;"-"&amp;L126</f>
        <v>Fall-2022</v>
      </c>
      <c r="E126" s="2">
        <f t="shared" si="17"/>
        <v>44787</v>
      </c>
      <c r="F126" s="2">
        <f t="shared" si="14"/>
        <v>44905</v>
      </c>
      <c r="G126" s="1" t="str">
        <f t="shared" si="11"/>
        <v>Sun</v>
      </c>
      <c r="H126" s="1" t="str">
        <f t="shared" si="12"/>
        <v>Sat</v>
      </c>
      <c r="I126" s="1">
        <v>35</v>
      </c>
      <c r="J126" s="1">
        <v>51</v>
      </c>
      <c r="K126" s="1">
        <f t="shared" si="15"/>
        <v>118</v>
      </c>
      <c r="L126" s="1">
        <f t="shared" si="10"/>
        <v>2022</v>
      </c>
      <c r="M126">
        <f>IF(C126="Summer", L126+1,
IF(C126="Fall", L126+1, L126))</f>
        <v>2023</v>
      </c>
    </row>
    <row r="127" spans="1:13" x14ac:dyDescent="0.25">
      <c r="A127" s="4">
        <f t="shared" si="16"/>
        <v>44906</v>
      </c>
      <c r="B127" s="4">
        <f t="shared" si="13"/>
        <v>44940</v>
      </c>
      <c r="C127" s="1" t="s">
        <v>10</v>
      </c>
      <c r="D127" t="str">
        <f>C127&amp;"-"&amp;L127</f>
        <v>Winter-2023</v>
      </c>
      <c r="E127" s="2">
        <f t="shared" si="17"/>
        <v>44906</v>
      </c>
      <c r="F127" s="2">
        <f t="shared" si="14"/>
        <v>44940</v>
      </c>
      <c r="G127" s="1" t="str">
        <f t="shared" si="11"/>
        <v>Sun</v>
      </c>
      <c r="H127" s="1" t="str">
        <f t="shared" si="12"/>
        <v>Sat</v>
      </c>
      <c r="I127" s="1">
        <v>52</v>
      </c>
      <c r="J127" s="1">
        <v>4</v>
      </c>
      <c r="K127" s="1">
        <f t="shared" si="15"/>
        <v>34</v>
      </c>
      <c r="L127" s="1">
        <f t="shared" si="10"/>
        <v>2023</v>
      </c>
      <c r="M127">
        <f>IF(C127="Summer", L127+1,
IF(C127="Fall", L127+1, L127))</f>
        <v>2023</v>
      </c>
    </row>
    <row r="128" spans="1:13" x14ac:dyDescent="0.25">
      <c r="A128" s="4">
        <f t="shared" si="16"/>
        <v>44941</v>
      </c>
      <c r="B128" s="4">
        <f t="shared" si="13"/>
        <v>45052</v>
      </c>
      <c r="C128" s="1" t="s">
        <v>11</v>
      </c>
      <c r="D128" t="str">
        <f>C128&amp;"-"&amp;L128</f>
        <v>Spring-2023</v>
      </c>
      <c r="E128" s="2">
        <f t="shared" si="17"/>
        <v>44941</v>
      </c>
      <c r="F128" s="2">
        <f t="shared" si="14"/>
        <v>45052</v>
      </c>
      <c r="G128" s="1" t="str">
        <f t="shared" si="11"/>
        <v>Sun</v>
      </c>
      <c r="H128" s="1" t="str">
        <f t="shared" si="12"/>
        <v>Sat</v>
      </c>
      <c r="I128" s="1">
        <v>5</v>
      </c>
      <c r="J128" s="1">
        <v>20</v>
      </c>
      <c r="K128" s="1">
        <f t="shared" si="15"/>
        <v>111</v>
      </c>
      <c r="L128" s="1">
        <f t="shared" si="10"/>
        <v>2023</v>
      </c>
      <c r="M128">
        <f>IF(C128="Summer", L128+1,
IF(C128="Fall", L128+1, L128))</f>
        <v>2023</v>
      </c>
    </row>
    <row r="129" spans="1:13" x14ac:dyDescent="0.25">
      <c r="A129" s="4">
        <f t="shared" si="16"/>
        <v>45053</v>
      </c>
      <c r="B129" s="4">
        <f t="shared" si="13"/>
        <v>45150</v>
      </c>
      <c r="C129" s="1" t="s">
        <v>12</v>
      </c>
      <c r="D129" t="str">
        <f>C129&amp;"-"&amp;L129</f>
        <v>Summer-2023</v>
      </c>
      <c r="E129" s="2">
        <f t="shared" si="17"/>
        <v>45053</v>
      </c>
      <c r="F129" s="2">
        <f t="shared" si="14"/>
        <v>45150</v>
      </c>
      <c r="G129" s="1" t="str">
        <f t="shared" si="11"/>
        <v>Sun</v>
      </c>
      <c r="H129" s="1" t="str">
        <f t="shared" si="12"/>
        <v>Sat</v>
      </c>
      <c r="I129" s="1">
        <v>21</v>
      </c>
      <c r="J129" s="1">
        <v>34</v>
      </c>
      <c r="K129" s="1">
        <f t="shared" si="15"/>
        <v>97</v>
      </c>
      <c r="L129" s="1">
        <f t="shared" si="10"/>
        <v>2023</v>
      </c>
      <c r="M129">
        <f>IF(C129="Summer", L129+1,
IF(C129="Fall", L129+1, L129))</f>
        <v>2024</v>
      </c>
    </row>
    <row r="130" spans="1:13" x14ac:dyDescent="0.25">
      <c r="A130" s="4">
        <f t="shared" si="16"/>
        <v>45151</v>
      </c>
      <c r="B130" s="4">
        <f t="shared" si="13"/>
        <v>45269</v>
      </c>
      <c r="C130" s="1" t="s">
        <v>9</v>
      </c>
      <c r="D130" t="str">
        <f>C130&amp;"-"&amp;L130</f>
        <v>Fall-2023</v>
      </c>
      <c r="E130" s="2">
        <f t="shared" si="17"/>
        <v>45151</v>
      </c>
      <c r="F130" s="2">
        <f t="shared" si="14"/>
        <v>45269</v>
      </c>
      <c r="G130" s="1" t="str">
        <f t="shared" si="11"/>
        <v>Sun</v>
      </c>
      <c r="H130" s="1" t="str">
        <f t="shared" si="12"/>
        <v>Sat</v>
      </c>
      <c r="I130" s="1">
        <v>35</v>
      </c>
      <c r="J130" s="1">
        <v>51</v>
      </c>
      <c r="K130" s="1">
        <f t="shared" si="15"/>
        <v>118</v>
      </c>
      <c r="L130" s="1">
        <f t="shared" si="10"/>
        <v>2023</v>
      </c>
      <c r="M130">
        <f>IF(C130="Summer", L130+1,
IF(C130="Fall", L130+1, L130))</f>
        <v>2024</v>
      </c>
    </row>
    <row r="131" spans="1:13" x14ac:dyDescent="0.25">
      <c r="A131" s="4">
        <f t="shared" si="16"/>
        <v>45270</v>
      </c>
      <c r="B131" s="4">
        <f t="shared" si="13"/>
        <v>45311</v>
      </c>
      <c r="C131" s="1" t="s">
        <v>10</v>
      </c>
      <c r="D131" t="str">
        <f>C131&amp;"-"&amp;L131</f>
        <v>Winter-2024</v>
      </c>
      <c r="E131" s="2">
        <f t="shared" si="17"/>
        <v>45270</v>
      </c>
      <c r="F131" s="2">
        <f t="shared" si="14"/>
        <v>45311</v>
      </c>
      <c r="G131" s="1" t="str">
        <f t="shared" si="11"/>
        <v>Sun</v>
      </c>
      <c r="H131" s="1" t="str">
        <f t="shared" si="12"/>
        <v>Sat</v>
      </c>
      <c r="I131" s="1">
        <v>52</v>
      </c>
      <c r="J131" s="1">
        <v>4</v>
      </c>
      <c r="K131" s="1">
        <f t="shared" si="15"/>
        <v>41</v>
      </c>
      <c r="L131" s="1">
        <f t="shared" ref="L131:L161" si="18">IF(C131="Winter", YEAR(E131)+1, YEAR(E131))</f>
        <v>2024</v>
      </c>
      <c r="M131">
        <f>IF(C131="Summer", L131+1,
IF(C131="Fall", L131+1, L131))</f>
        <v>2024</v>
      </c>
    </row>
    <row r="132" spans="1:13" x14ac:dyDescent="0.25">
      <c r="A132" s="4">
        <f t="shared" si="16"/>
        <v>45312</v>
      </c>
      <c r="B132" s="4">
        <f t="shared" si="13"/>
        <v>45423</v>
      </c>
      <c r="C132" s="1" t="s">
        <v>11</v>
      </c>
      <c r="D132" t="str">
        <f>C132&amp;"-"&amp;L132</f>
        <v>Spring-2024</v>
      </c>
      <c r="E132" s="2">
        <f t="shared" si="17"/>
        <v>45312</v>
      </c>
      <c r="F132" s="2">
        <f t="shared" si="14"/>
        <v>45423</v>
      </c>
      <c r="G132" s="1" t="str">
        <f t="shared" si="11"/>
        <v>Sun</v>
      </c>
      <c r="H132" s="1" t="str">
        <f t="shared" si="12"/>
        <v>Sat</v>
      </c>
      <c r="I132" s="1">
        <v>5</v>
      </c>
      <c r="J132" s="1">
        <v>20</v>
      </c>
      <c r="K132" s="1">
        <f t="shared" si="15"/>
        <v>111</v>
      </c>
      <c r="L132" s="1">
        <f t="shared" si="18"/>
        <v>2024</v>
      </c>
      <c r="M132">
        <f>IF(C132="Summer", L132+1,
IF(C132="Fall", L132+1, L132))</f>
        <v>2024</v>
      </c>
    </row>
    <row r="133" spans="1:13" x14ac:dyDescent="0.25">
      <c r="A133" s="4">
        <f t="shared" si="16"/>
        <v>45424</v>
      </c>
      <c r="B133" s="4">
        <f t="shared" si="13"/>
        <v>45521</v>
      </c>
      <c r="C133" s="1" t="s">
        <v>12</v>
      </c>
      <c r="D133" t="str">
        <f>C133&amp;"-"&amp;L133</f>
        <v>Summer-2024</v>
      </c>
      <c r="E133" s="2">
        <f t="shared" si="17"/>
        <v>45424</v>
      </c>
      <c r="F133" s="2">
        <f t="shared" si="14"/>
        <v>45521</v>
      </c>
      <c r="G133" s="1" t="str">
        <f t="shared" si="11"/>
        <v>Sun</v>
      </c>
      <c r="H133" s="1" t="str">
        <f t="shared" si="12"/>
        <v>Sat</v>
      </c>
      <c r="I133" s="1">
        <v>21</v>
      </c>
      <c r="J133" s="1">
        <v>34</v>
      </c>
      <c r="K133" s="1">
        <f t="shared" si="15"/>
        <v>97</v>
      </c>
      <c r="L133" s="1">
        <f t="shared" si="18"/>
        <v>2024</v>
      </c>
      <c r="M133">
        <f>IF(C133="Summer", L133+1,
IF(C133="Fall", L133+1, L133))</f>
        <v>2025</v>
      </c>
    </row>
    <row r="134" spans="1:13" x14ac:dyDescent="0.25">
      <c r="A134" s="4">
        <f t="shared" si="16"/>
        <v>45522</v>
      </c>
      <c r="B134" s="4">
        <f t="shared" si="13"/>
        <v>45640</v>
      </c>
      <c r="C134" s="1" t="s">
        <v>9</v>
      </c>
      <c r="D134" t="str">
        <f>C134&amp;"-"&amp;L134</f>
        <v>Fall-2024</v>
      </c>
      <c r="E134" s="2">
        <f t="shared" si="17"/>
        <v>45522</v>
      </c>
      <c r="F134" s="2">
        <f t="shared" si="14"/>
        <v>45640</v>
      </c>
      <c r="G134" s="1" t="str">
        <f t="shared" si="11"/>
        <v>Sun</v>
      </c>
      <c r="H134" s="1" t="str">
        <f t="shared" si="12"/>
        <v>Sat</v>
      </c>
      <c r="I134" s="1">
        <v>35</v>
      </c>
      <c r="J134" s="1">
        <v>51</v>
      </c>
      <c r="K134" s="1">
        <f t="shared" si="15"/>
        <v>118</v>
      </c>
      <c r="L134" s="1">
        <f t="shared" si="18"/>
        <v>2024</v>
      </c>
      <c r="M134">
        <f>IF(C134="Summer", L134+1,
IF(C134="Fall", L134+1, L134))</f>
        <v>2025</v>
      </c>
    </row>
    <row r="135" spans="1:13" x14ac:dyDescent="0.25">
      <c r="A135" s="4">
        <f t="shared" si="16"/>
        <v>45641</v>
      </c>
      <c r="B135" s="4">
        <f t="shared" si="13"/>
        <v>45675</v>
      </c>
      <c r="C135" s="1" t="s">
        <v>10</v>
      </c>
      <c r="D135" t="str">
        <f>C135&amp;"-"&amp;L135</f>
        <v>Winter-2025</v>
      </c>
      <c r="E135" s="2">
        <f t="shared" si="17"/>
        <v>45641</v>
      </c>
      <c r="F135" s="2">
        <f t="shared" si="14"/>
        <v>45675</v>
      </c>
      <c r="G135" s="1" t="str">
        <f t="shared" si="11"/>
        <v>Sun</v>
      </c>
      <c r="H135" s="1" t="str">
        <f t="shared" si="12"/>
        <v>Sat</v>
      </c>
      <c r="I135" s="1">
        <v>52</v>
      </c>
      <c r="J135" s="1">
        <v>4</v>
      </c>
      <c r="K135" s="1">
        <f t="shared" si="15"/>
        <v>34</v>
      </c>
      <c r="L135" s="1">
        <f t="shared" si="18"/>
        <v>2025</v>
      </c>
      <c r="M135">
        <f>IF(C135="Summer", L135+1,
IF(C135="Fall", L135+1, L135))</f>
        <v>2025</v>
      </c>
    </row>
    <row r="136" spans="1:13" x14ac:dyDescent="0.25">
      <c r="A136" s="4">
        <f t="shared" si="16"/>
        <v>45676</v>
      </c>
      <c r="B136" s="4">
        <f t="shared" si="13"/>
        <v>45787</v>
      </c>
      <c r="C136" s="1" t="s">
        <v>11</v>
      </c>
      <c r="D136" t="str">
        <f>C136&amp;"-"&amp;L136</f>
        <v>Spring-2025</v>
      </c>
      <c r="E136" s="2">
        <f t="shared" si="17"/>
        <v>45676</v>
      </c>
      <c r="F136" s="2">
        <f t="shared" si="14"/>
        <v>45787</v>
      </c>
      <c r="G136" s="1" t="str">
        <f t="shared" ref="G136:G161" si="19">TEXT(E136, "ddd")</f>
        <v>Sun</v>
      </c>
      <c r="H136" s="1" t="str">
        <f t="shared" ref="H136:H161" si="20">TEXT(F136, "ddd")</f>
        <v>Sat</v>
      </c>
      <c r="I136" s="1">
        <v>5</v>
      </c>
      <c r="J136" s="1">
        <v>20</v>
      </c>
      <c r="K136" s="1">
        <f t="shared" si="15"/>
        <v>111</v>
      </c>
      <c r="L136" s="1">
        <f t="shared" si="18"/>
        <v>2025</v>
      </c>
      <c r="M136">
        <f>IF(C136="Summer", L136+1,
IF(C136="Fall", L136+1, L136))</f>
        <v>2025</v>
      </c>
    </row>
    <row r="137" spans="1:13" x14ac:dyDescent="0.25">
      <c r="A137" s="4">
        <f t="shared" si="16"/>
        <v>45788</v>
      </c>
      <c r="B137" s="4">
        <f t="shared" ref="B137:B161" si="21">F137</f>
        <v>45885</v>
      </c>
      <c r="C137" s="1" t="s">
        <v>12</v>
      </c>
      <c r="D137" t="str">
        <f>C137&amp;"-"&amp;L137</f>
        <v>Summer-2025</v>
      </c>
      <c r="E137" s="2">
        <f t="shared" si="17"/>
        <v>45788</v>
      </c>
      <c r="F137" s="2">
        <f t="shared" ref="F137:F161" si="22">MAX(DATE(L137,1,1),DATE(L137,1,1)-WEEKDAY(DATE(L137,1,1),2)+(J137-1)*7-1)</f>
        <v>45885</v>
      </c>
      <c r="G137" s="1" t="str">
        <f t="shared" si="19"/>
        <v>Sun</v>
      </c>
      <c r="H137" s="1" t="str">
        <f t="shared" si="20"/>
        <v>Sat</v>
      </c>
      <c r="I137" s="1">
        <v>21</v>
      </c>
      <c r="J137" s="1">
        <v>34</v>
      </c>
      <c r="K137" s="1">
        <f t="shared" ref="K137:K161" si="23">F137-E137</f>
        <v>97</v>
      </c>
      <c r="L137" s="1">
        <f t="shared" si="18"/>
        <v>2025</v>
      </c>
      <c r="M137">
        <f>IF(C137="Summer", L137+1,
IF(C137="Fall", L137+1, L137))</f>
        <v>2026</v>
      </c>
    </row>
    <row r="138" spans="1:13" x14ac:dyDescent="0.25">
      <c r="A138" s="4">
        <f t="shared" ref="A138:A161" si="24">F137+1</f>
        <v>45886</v>
      </c>
      <c r="B138" s="4">
        <f t="shared" si="21"/>
        <v>46004</v>
      </c>
      <c r="C138" s="1" t="s">
        <v>9</v>
      </c>
      <c r="D138" t="str">
        <f>C138&amp;"-"&amp;L138</f>
        <v>Fall-2025</v>
      </c>
      <c r="E138" s="2">
        <f t="shared" ref="E138:E161" si="25">A138</f>
        <v>45886</v>
      </c>
      <c r="F138" s="2">
        <f t="shared" si="22"/>
        <v>46004</v>
      </c>
      <c r="G138" s="1" t="str">
        <f t="shared" si="19"/>
        <v>Sun</v>
      </c>
      <c r="H138" s="1" t="str">
        <f t="shared" si="20"/>
        <v>Sat</v>
      </c>
      <c r="I138" s="1">
        <v>35</v>
      </c>
      <c r="J138" s="1">
        <v>51</v>
      </c>
      <c r="K138" s="1">
        <f t="shared" si="23"/>
        <v>118</v>
      </c>
      <c r="L138" s="1">
        <f t="shared" si="18"/>
        <v>2025</v>
      </c>
      <c r="M138">
        <f>IF(C138="Summer", L138+1,
IF(C138="Fall", L138+1, L138))</f>
        <v>2026</v>
      </c>
    </row>
    <row r="139" spans="1:13" x14ac:dyDescent="0.25">
      <c r="A139" s="4">
        <f t="shared" si="24"/>
        <v>46005</v>
      </c>
      <c r="B139" s="4">
        <f t="shared" si="21"/>
        <v>46039</v>
      </c>
      <c r="C139" s="1" t="s">
        <v>10</v>
      </c>
      <c r="D139" t="str">
        <f>C139&amp;"-"&amp;L139</f>
        <v>Winter-2026</v>
      </c>
      <c r="E139" s="2">
        <f t="shared" si="25"/>
        <v>46005</v>
      </c>
      <c r="F139" s="2">
        <f t="shared" si="22"/>
        <v>46039</v>
      </c>
      <c r="G139" s="1" t="str">
        <f t="shared" si="19"/>
        <v>Sun</v>
      </c>
      <c r="H139" s="1" t="str">
        <f t="shared" si="20"/>
        <v>Sat</v>
      </c>
      <c r="I139" s="1">
        <v>52</v>
      </c>
      <c r="J139" s="1">
        <v>4</v>
      </c>
      <c r="K139" s="1">
        <f t="shared" si="23"/>
        <v>34</v>
      </c>
      <c r="L139" s="1">
        <f t="shared" si="18"/>
        <v>2026</v>
      </c>
      <c r="M139">
        <f>IF(C139="Summer", L139+1,
IF(C139="Fall", L139+1, L139))</f>
        <v>2026</v>
      </c>
    </row>
    <row r="140" spans="1:13" x14ac:dyDescent="0.25">
      <c r="A140" s="4">
        <f t="shared" si="24"/>
        <v>46040</v>
      </c>
      <c r="B140" s="4">
        <f t="shared" si="21"/>
        <v>46151</v>
      </c>
      <c r="C140" s="1" t="s">
        <v>11</v>
      </c>
      <c r="D140" t="str">
        <f>C140&amp;"-"&amp;L140</f>
        <v>Spring-2026</v>
      </c>
      <c r="E140" s="2">
        <f t="shared" si="25"/>
        <v>46040</v>
      </c>
      <c r="F140" s="2">
        <f t="shared" si="22"/>
        <v>46151</v>
      </c>
      <c r="G140" s="1" t="str">
        <f t="shared" si="19"/>
        <v>Sun</v>
      </c>
      <c r="H140" s="1" t="str">
        <f t="shared" si="20"/>
        <v>Sat</v>
      </c>
      <c r="I140" s="1">
        <v>5</v>
      </c>
      <c r="J140" s="1">
        <v>20</v>
      </c>
      <c r="K140" s="1">
        <f t="shared" si="23"/>
        <v>111</v>
      </c>
      <c r="L140" s="1">
        <f t="shared" si="18"/>
        <v>2026</v>
      </c>
      <c r="M140">
        <f>IF(C140="Summer", L140+1,
IF(C140="Fall", L140+1, L140))</f>
        <v>2026</v>
      </c>
    </row>
    <row r="141" spans="1:13" x14ac:dyDescent="0.25">
      <c r="A141" s="4">
        <f t="shared" si="24"/>
        <v>46152</v>
      </c>
      <c r="B141" s="4">
        <f t="shared" si="21"/>
        <v>46249</v>
      </c>
      <c r="C141" s="1" t="s">
        <v>12</v>
      </c>
      <c r="D141" t="str">
        <f>C141&amp;"-"&amp;L141</f>
        <v>Summer-2026</v>
      </c>
      <c r="E141" s="2">
        <f t="shared" si="25"/>
        <v>46152</v>
      </c>
      <c r="F141" s="2">
        <f t="shared" si="22"/>
        <v>46249</v>
      </c>
      <c r="G141" s="1" t="str">
        <f t="shared" si="19"/>
        <v>Sun</v>
      </c>
      <c r="H141" s="1" t="str">
        <f t="shared" si="20"/>
        <v>Sat</v>
      </c>
      <c r="I141" s="1">
        <v>21</v>
      </c>
      <c r="J141" s="1">
        <v>34</v>
      </c>
      <c r="K141" s="1">
        <f t="shared" si="23"/>
        <v>97</v>
      </c>
      <c r="L141" s="1">
        <f t="shared" si="18"/>
        <v>2026</v>
      </c>
      <c r="M141">
        <f>IF(C141="Summer", L141+1,
IF(C141="Fall", L141+1, L141))</f>
        <v>2027</v>
      </c>
    </row>
    <row r="142" spans="1:13" x14ac:dyDescent="0.25">
      <c r="A142" s="4">
        <f t="shared" si="24"/>
        <v>46250</v>
      </c>
      <c r="B142" s="4">
        <f t="shared" si="21"/>
        <v>46368</v>
      </c>
      <c r="C142" s="1" t="s">
        <v>9</v>
      </c>
      <c r="D142" t="str">
        <f>C142&amp;"-"&amp;L142</f>
        <v>Fall-2026</v>
      </c>
      <c r="E142" s="2">
        <f t="shared" si="25"/>
        <v>46250</v>
      </c>
      <c r="F142" s="2">
        <f t="shared" si="22"/>
        <v>46368</v>
      </c>
      <c r="G142" s="1" t="str">
        <f t="shared" si="19"/>
        <v>Sun</v>
      </c>
      <c r="H142" s="1" t="str">
        <f t="shared" si="20"/>
        <v>Sat</v>
      </c>
      <c r="I142" s="1">
        <v>35</v>
      </c>
      <c r="J142" s="1">
        <v>51</v>
      </c>
      <c r="K142" s="1">
        <f t="shared" si="23"/>
        <v>118</v>
      </c>
      <c r="L142" s="1">
        <f t="shared" si="18"/>
        <v>2026</v>
      </c>
      <c r="M142">
        <f>IF(C142="Summer", L142+1,
IF(C142="Fall", L142+1, L142))</f>
        <v>2027</v>
      </c>
    </row>
    <row r="143" spans="1:13" x14ac:dyDescent="0.25">
      <c r="A143" s="4">
        <f t="shared" si="24"/>
        <v>46369</v>
      </c>
      <c r="B143" s="4">
        <f t="shared" si="21"/>
        <v>46403</v>
      </c>
      <c r="C143" s="1" t="s">
        <v>10</v>
      </c>
      <c r="D143" t="str">
        <f>C143&amp;"-"&amp;L143</f>
        <v>Winter-2027</v>
      </c>
      <c r="E143" s="2">
        <f t="shared" si="25"/>
        <v>46369</v>
      </c>
      <c r="F143" s="2">
        <f t="shared" si="22"/>
        <v>46403</v>
      </c>
      <c r="G143" s="1" t="str">
        <f t="shared" si="19"/>
        <v>Sun</v>
      </c>
      <c r="H143" s="1" t="str">
        <f t="shared" si="20"/>
        <v>Sat</v>
      </c>
      <c r="I143" s="1">
        <v>52</v>
      </c>
      <c r="J143" s="1">
        <v>4</v>
      </c>
      <c r="K143" s="1">
        <f t="shared" si="23"/>
        <v>34</v>
      </c>
      <c r="L143" s="1">
        <f t="shared" si="18"/>
        <v>2027</v>
      </c>
      <c r="M143">
        <f>IF(C143="Summer", L143+1,
IF(C143="Fall", L143+1, L143))</f>
        <v>2027</v>
      </c>
    </row>
    <row r="144" spans="1:13" x14ac:dyDescent="0.25">
      <c r="A144" s="4">
        <f t="shared" si="24"/>
        <v>46404</v>
      </c>
      <c r="B144" s="4">
        <f t="shared" si="21"/>
        <v>46515</v>
      </c>
      <c r="C144" s="1" t="s">
        <v>11</v>
      </c>
      <c r="D144" t="str">
        <f>C144&amp;"-"&amp;L144</f>
        <v>Spring-2027</v>
      </c>
      <c r="E144" s="2">
        <f t="shared" si="25"/>
        <v>46404</v>
      </c>
      <c r="F144" s="2">
        <f t="shared" si="22"/>
        <v>46515</v>
      </c>
      <c r="G144" s="1" t="str">
        <f t="shared" si="19"/>
        <v>Sun</v>
      </c>
      <c r="H144" s="1" t="str">
        <f t="shared" si="20"/>
        <v>Sat</v>
      </c>
      <c r="I144" s="1">
        <v>5</v>
      </c>
      <c r="J144" s="1">
        <v>20</v>
      </c>
      <c r="K144" s="1">
        <f t="shared" si="23"/>
        <v>111</v>
      </c>
      <c r="L144" s="1">
        <f t="shared" si="18"/>
        <v>2027</v>
      </c>
      <c r="M144">
        <f>IF(C144="Summer", L144+1,
IF(C144="Fall", L144+1, L144))</f>
        <v>2027</v>
      </c>
    </row>
    <row r="145" spans="1:13" x14ac:dyDescent="0.25">
      <c r="A145" s="4">
        <f t="shared" si="24"/>
        <v>46516</v>
      </c>
      <c r="B145" s="4">
        <f t="shared" si="21"/>
        <v>46613</v>
      </c>
      <c r="C145" s="1" t="s">
        <v>12</v>
      </c>
      <c r="D145" t="str">
        <f>C145&amp;"-"&amp;L145</f>
        <v>Summer-2027</v>
      </c>
      <c r="E145" s="2">
        <f t="shared" si="25"/>
        <v>46516</v>
      </c>
      <c r="F145" s="2">
        <f t="shared" si="22"/>
        <v>46613</v>
      </c>
      <c r="G145" s="1" t="str">
        <f t="shared" si="19"/>
        <v>Sun</v>
      </c>
      <c r="H145" s="1" t="str">
        <f t="shared" si="20"/>
        <v>Sat</v>
      </c>
      <c r="I145" s="1">
        <v>21</v>
      </c>
      <c r="J145" s="1">
        <v>34</v>
      </c>
      <c r="K145" s="1">
        <f t="shared" si="23"/>
        <v>97</v>
      </c>
      <c r="L145" s="1">
        <f t="shared" si="18"/>
        <v>2027</v>
      </c>
      <c r="M145">
        <f>IF(C145="Summer", L145+1,
IF(C145="Fall", L145+1, L145))</f>
        <v>2028</v>
      </c>
    </row>
    <row r="146" spans="1:13" x14ac:dyDescent="0.25">
      <c r="A146" s="4">
        <f t="shared" si="24"/>
        <v>46614</v>
      </c>
      <c r="B146" s="4">
        <f t="shared" si="21"/>
        <v>46732</v>
      </c>
      <c r="C146" s="1" t="s">
        <v>9</v>
      </c>
      <c r="D146" t="str">
        <f>C146&amp;"-"&amp;L146</f>
        <v>Fall-2027</v>
      </c>
      <c r="E146" s="2">
        <f t="shared" si="25"/>
        <v>46614</v>
      </c>
      <c r="F146" s="2">
        <f t="shared" si="22"/>
        <v>46732</v>
      </c>
      <c r="G146" s="1" t="str">
        <f t="shared" si="19"/>
        <v>Sun</v>
      </c>
      <c r="H146" s="1" t="str">
        <f t="shared" si="20"/>
        <v>Sat</v>
      </c>
      <c r="I146" s="1">
        <v>35</v>
      </c>
      <c r="J146" s="1">
        <v>51</v>
      </c>
      <c r="K146" s="1">
        <f t="shared" si="23"/>
        <v>118</v>
      </c>
      <c r="L146" s="1">
        <f t="shared" si="18"/>
        <v>2027</v>
      </c>
      <c r="M146">
        <f>IF(C146="Summer", L146+1,
IF(C146="Fall", L146+1, L146))</f>
        <v>2028</v>
      </c>
    </row>
    <row r="147" spans="1:13" x14ac:dyDescent="0.25">
      <c r="A147" s="4">
        <f t="shared" si="24"/>
        <v>46733</v>
      </c>
      <c r="B147" s="4">
        <f t="shared" si="21"/>
        <v>46767</v>
      </c>
      <c r="C147" s="1" t="s">
        <v>10</v>
      </c>
      <c r="D147" t="str">
        <f>C147&amp;"-"&amp;L147</f>
        <v>Winter-2028</v>
      </c>
      <c r="E147" s="2">
        <f t="shared" si="25"/>
        <v>46733</v>
      </c>
      <c r="F147" s="2">
        <f t="shared" si="22"/>
        <v>46767</v>
      </c>
      <c r="G147" s="1" t="str">
        <f t="shared" si="19"/>
        <v>Sun</v>
      </c>
      <c r="H147" s="1" t="str">
        <f t="shared" si="20"/>
        <v>Sat</v>
      </c>
      <c r="I147" s="1">
        <v>52</v>
      </c>
      <c r="J147" s="1">
        <v>4</v>
      </c>
      <c r="K147" s="1">
        <f t="shared" si="23"/>
        <v>34</v>
      </c>
      <c r="L147" s="1">
        <f t="shared" si="18"/>
        <v>2028</v>
      </c>
      <c r="M147">
        <f>IF(C147="Summer", L147+1,
IF(C147="Fall", L147+1, L147))</f>
        <v>2028</v>
      </c>
    </row>
    <row r="148" spans="1:13" x14ac:dyDescent="0.25">
      <c r="A148" s="4">
        <f t="shared" si="24"/>
        <v>46768</v>
      </c>
      <c r="B148" s="4">
        <f t="shared" si="21"/>
        <v>46879</v>
      </c>
      <c r="C148" s="1" t="s">
        <v>11</v>
      </c>
      <c r="D148" t="str">
        <f>C148&amp;"-"&amp;L148</f>
        <v>Spring-2028</v>
      </c>
      <c r="E148" s="2">
        <f t="shared" si="25"/>
        <v>46768</v>
      </c>
      <c r="F148" s="2">
        <f t="shared" si="22"/>
        <v>46879</v>
      </c>
      <c r="G148" s="1" t="str">
        <f t="shared" si="19"/>
        <v>Sun</v>
      </c>
      <c r="H148" s="1" t="str">
        <f t="shared" si="20"/>
        <v>Sat</v>
      </c>
      <c r="I148" s="1">
        <v>5</v>
      </c>
      <c r="J148" s="1">
        <v>20</v>
      </c>
      <c r="K148" s="1">
        <f t="shared" si="23"/>
        <v>111</v>
      </c>
      <c r="L148" s="1">
        <f t="shared" si="18"/>
        <v>2028</v>
      </c>
      <c r="M148">
        <f>IF(C148="Summer", L148+1,
IF(C148="Fall", L148+1, L148))</f>
        <v>2028</v>
      </c>
    </row>
    <row r="149" spans="1:13" x14ac:dyDescent="0.25">
      <c r="A149" s="4">
        <f t="shared" si="24"/>
        <v>46880</v>
      </c>
      <c r="B149" s="4">
        <f t="shared" si="21"/>
        <v>46977</v>
      </c>
      <c r="C149" s="1" t="s">
        <v>12</v>
      </c>
      <c r="D149" t="str">
        <f>C149&amp;"-"&amp;L149</f>
        <v>Summer-2028</v>
      </c>
      <c r="E149" s="2">
        <f t="shared" si="25"/>
        <v>46880</v>
      </c>
      <c r="F149" s="2">
        <f t="shared" si="22"/>
        <v>46977</v>
      </c>
      <c r="G149" s="1" t="str">
        <f t="shared" si="19"/>
        <v>Sun</v>
      </c>
      <c r="H149" s="1" t="str">
        <f t="shared" si="20"/>
        <v>Sat</v>
      </c>
      <c r="I149" s="1">
        <v>21</v>
      </c>
      <c r="J149" s="1">
        <v>34</v>
      </c>
      <c r="K149" s="1">
        <f t="shared" si="23"/>
        <v>97</v>
      </c>
      <c r="L149" s="1">
        <f t="shared" si="18"/>
        <v>2028</v>
      </c>
      <c r="M149">
        <f>IF(C149="Summer", L149+1,
IF(C149="Fall", L149+1, L149))</f>
        <v>2029</v>
      </c>
    </row>
    <row r="150" spans="1:13" x14ac:dyDescent="0.25">
      <c r="A150" s="4">
        <f t="shared" si="24"/>
        <v>46978</v>
      </c>
      <c r="B150" s="4">
        <f t="shared" si="21"/>
        <v>47096</v>
      </c>
      <c r="C150" s="1" t="s">
        <v>9</v>
      </c>
      <c r="D150" t="str">
        <f>C150&amp;"-"&amp;L150</f>
        <v>Fall-2028</v>
      </c>
      <c r="E150" s="2">
        <f t="shared" si="25"/>
        <v>46978</v>
      </c>
      <c r="F150" s="2">
        <f t="shared" si="22"/>
        <v>47096</v>
      </c>
      <c r="G150" s="1" t="str">
        <f t="shared" si="19"/>
        <v>Sun</v>
      </c>
      <c r="H150" s="1" t="str">
        <f t="shared" si="20"/>
        <v>Sat</v>
      </c>
      <c r="I150" s="1">
        <v>35</v>
      </c>
      <c r="J150" s="1">
        <v>51</v>
      </c>
      <c r="K150" s="1">
        <f t="shared" si="23"/>
        <v>118</v>
      </c>
      <c r="L150" s="1">
        <f t="shared" si="18"/>
        <v>2028</v>
      </c>
      <c r="M150">
        <f>IF(C150="Summer", L150+1,
IF(C150="Fall", L150+1, L150))</f>
        <v>2029</v>
      </c>
    </row>
    <row r="151" spans="1:13" x14ac:dyDescent="0.25">
      <c r="A151" s="4">
        <f t="shared" si="24"/>
        <v>47097</v>
      </c>
      <c r="B151" s="4">
        <f t="shared" si="21"/>
        <v>47138</v>
      </c>
      <c r="C151" s="1" t="s">
        <v>10</v>
      </c>
      <c r="D151" t="str">
        <f>C151&amp;"-"&amp;L151</f>
        <v>Winter-2029</v>
      </c>
      <c r="E151" s="2">
        <f t="shared" si="25"/>
        <v>47097</v>
      </c>
      <c r="F151" s="2">
        <f t="shared" si="22"/>
        <v>47138</v>
      </c>
      <c r="G151" s="1" t="str">
        <f t="shared" si="19"/>
        <v>Sun</v>
      </c>
      <c r="H151" s="1" t="str">
        <f t="shared" si="20"/>
        <v>Sat</v>
      </c>
      <c r="I151" s="1">
        <v>52</v>
      </c>
      <c r="J151" s="1">
        <v>4</v>
      </c>
      <c r="K151" s="1">
        <f t="shared" si="23"/>
        <v>41</v>
      </c>
      <c r="L151" s="1">
        <f t="shared" si="18"/>
        <v>2029</v>
      </c>
      <c r="M151">
        <f>IF(C151="Summer", L151+1,
IF(C151="Fall", L151+1, L151))</f>
        <v>2029</v>
      </c>
    </row>
    <row r="152" spans="1:13" x14ac:dyDescent="0.25">
      <c r="A152" s="4">
        <f t="shared" si="24"/>
        <v>47139</v>
      </c>
      <c r="B152" s="4">
        <f t="shared" si="21"/>
        <v>47250</v>
      </c>
      <c r="C152" s="1" t="s">
        <v>11</v>
      </c>
      <c r="D152" t="str">
        <f>C152&amp;"-"&amp;L152</f>
        <v>Spring-2029</v>
      </c>
      <c r="E152" s="2">
        <f t="shared" si="25"/>
        <v>47139</v>
      </c>
      <c r="F152" s="2">
        <f t="shared" si="22"/>
        <v>47250</v>
      </c>
      <c r="G152" s="1" t="str">
        <f t="shared" si="19"/>
        <v>Sun</v>
      </c>
      <c r="H152" s="1" t="str">
        <f t="shared" si="20"/>
        <v>Sat</v>
      </c>
      <c r="I152" s="1">
        <v>5</v>
      </c>
      <c r="J152" s="1">
        <v>20</v>
      </c>
      <c r="K152" s="1">
        <f t="shared" si="23"/>
        <v>111</v>
      </c>
      <c r="L152" s="1">
        <f t="shared" si="18"/>
        <v>2029</v>
      </c>
      <c r="M152">
        <f>IF(C152="Summer", L152+1,
IF(C152="Fall", L152+1, L152))</f>
        <v>2029</v>
      </c>
    </row>
    <row r="153" spans="1:13" x14ac:dyDescent="0.25">
      <c r="A153" s="4">
        <f t="shared" si="24"/>
        <v>47251</v>
      </c>
      <c r="B153" s="4">
        <f t="shared" si="21"/>
        <v>47348</v>
      </c>
      <c r="C153" s="1" t="s">
        <v>12</v>
      </c>
      <c r="D153" t="str">
        <f>C153&amp;"-"&amp;L153</f>
        <v>Summer-2029</v>
      </c>
      <c r="E153" s="2">
        <f t="shared" si="25"/>
        <v>47251</v>
      </c>
      <c r="F153" s="2">
        <f t="shared" si="22"/>
        <v>47348</v>
      </c>
      <c r="G153" s="1" t="str">
        <f t="shared" si="19"/>
        <v>Sun</v>
      </c>
      <c r="H153" s="1" t="str">
        <f t="shared" si="20"/>
        <v>Sat</v>
      </c>
      <c r="I153" s="1">
        <v>21</v>
      </c>
      <c r="J153" s="1">
        <v>34</v>
      </c>
      <c r="K153" s="1">
        <f t="shared" si="23"/>
        <v>97</v>
      </c>
      <c r="L153" s="1">
        <f t="shared" si="18"/>
        <v>2029</v>
      </c>
      <c r="M153">
        <f>IF(C153="Summer", L153+1,
IF(C153="Fall", L153+1, L153))</f>
        <v>2030</v>
      </c>
    </row>
    <row r="154" spans="1:13" x14ac:dyDescent="0.25">
      <c r="A154" s="4">
        <f t="shared" si="24"/>
        <v>47349</v>
      </c>
      <c r="B154" s="4">
        <f t="shared" si="21"/>
        <v>47467</v>
      </c>
      <c r="C154" s="1" t="s">
        <v>9</v>
      </c>
      <c r="D154" t="str">
        <f>C154&amp;"-"&amp;L154</f>
        <v>Fall-2029</v>
      </c>
      <c r="E154" s="2">
        <f t="shared" si="25"/>
        <v>47349</v>
      </c>
      <c r="F154" s="2">
        <f t="shared" si="22"/>
        <v>47467</v>
      </c>
      <c r="G154" s="1" t="str">
        <f t="shared" si="19"/>
        <v>Sun</v>
      </c>
      <c r="H154" s="1" t="str">
        <f t="shared" si="20"/>
        <v>Sat</v>
      </c>
      <c r="I154" s="1">
        <v>35</v>
      </c>
      <c r="J154" s="1">
        <v>51</v>
      </c>
      <c r="K154" s="1">
        <f t="shared" si="23"/>
        <v>118</v>
      </c>
      <c r="L154" s="1">
        <f t="shared" si="18"/>
        <v>2029</v>
      </c>
      <c r="M154">
        <f>IF(C154="Summer", L154+1,
IF(C154="Fall", L154+1, L154))</f>
        <v>2030</v>
      </c>
    </row>
    <row r="155" spans="1:13" x14ac:dyDescent="0.25">
      <c r="A155" s="4">
        <f t="shared" si="24"/>
        <v>47468</v>
      </c>
      <c r="B155" s="4">
        <f t="shared" si="21"/>
        <v>47502</v>
      </c>
      <c r="C155" s="1" t="s">
        <v>10</v>
      </c>
      <c r="D155" t="str">
        <f>C155&amp;"-"&amp;L155</f>
        <v>Winter-2030</v>
      </c>
      <c r="E155" s="2">
        <f t="shared" si="25"/>
        <v>47468</v>
      </c>
      <c r="F155" s="2">
        <f t="shared" si="22"/>
        <v>47502</v>
      </c>
      <c r="G155" s="1" t="str">
        <f t="shared" si="19"/>
        <v>Sun</v>
      </c>
      <c r="H155" s="1" t="str">
        <f t="shared" si="20"/>
        <v>Sat</v>
      </c>
      <c r="I155" s="1">
        <v>52</v>
      </c>
      <c r="J155" s="1">
        <v>4</v>
      </c>
      <c r="K155" s="1">
        <f t="shared" si="23"/>
        <v>34</v>
      </c>
      <c r="L155" s="1">
        <f t="shared" si="18"/>
        <v>2030</v>
      </c>
      <c r="M155">
        <f>IF(C155="Summer", L155+1,
IF(C155="Fall", L155+1, L155))</f>
        <v>2030</v>
      </c>
    </row>
    <row r="156" spans="1:13" x14ac:dyDescent="0.25">
      <c r="A156" s="4">
        <f t="shared" si="24"/>
        <v>47503</v>
      </c>
      <c r="B156" s="4">
        <f t="shared" si="21"/>
        <v>47614</v>
      </c>
      <c r="C156" s="1" t="s">
        <v>11</v>
      </c>
      <c r="D156" t="str">
        <f>C156&amp;"-"&amp;L156</f>
        <v>Spring-2030</v>
      </c>
      <c r="E156" s="2">
        <f t="shared" si="25"/>
        <v>47503</v>
      </c>
      <c r="F156" s="2">
        <f t="shared" si="22"/>
        <v>47614</v>
      </c>
      <c r="G156" s="1" t="str">
        <f t="shared" si="19"/>
        <v>Sun</v>
      </c>
      <c r="H156" s="1" t="str">
        <f t="shared" si="20"/>
        <v>Sat</v>
      </c>
      <c r="I156" s="1">
        <v>5</v>
      </c>
      <c r="J156" s="1">
        <v>20</v>
      </c>
      <c r="K156" s="1">
        <f t="shared" si="23"/>
        <v>111</v>
      </c>
      <c r="L156" s="1">
        <f t="shared" si="18"/>
        <v>2030</v>
      </c>
      <c r="M156">
        <f>IF(C156="Summer", L156+1,
IF(C156="Fall", L156+1, L156))</f>
        <v>2030</v>
      </c>
    </row>
    <row r="157" spans="1:13" x14ac:dyDescent="0.25">
      <c r="A157" s="4">
        <f t="shared" si="24"/>
        <v>47615</v>
      </c>
      <c r="B157" s="4">
        <f t="shared" si="21"/>
        <v>47712</v>
      </c>
      <c r="C157" s="1" t="s">
        <v>12</v>
      </c>
      <c r="D157" t="str">
        <f>C157&amp;"-"&amp;L157</f>
        <v>Summer-2030</v>
      </c>
      <c r="E157" s="2">
        <f t="shared" si="25"/>
        <v>47615</v>
      </c>
      <c r="F157" s="2">
        <f t="shared" si="22"/>
        <v>47712</v>
      </c>
      <c r="G157" s="1" t="str">
        <f t="shared" si="19"/>
        <v>Sun</v>
      </c>
      <c r="H157" s="1" t="str">
        <f t="shared" si="20"/>
        <v>Sat</v>
      </c>
      <c r="I157" s="1">
        <v>21</v>
      </c>
      <c r="J157" s="1">
        <v>34</v>
      </c>
      <c r="K157" s="1">
        <f t="shared" si="23"/>
        <v>97</v>
      </c>
      <c r="L157" s="1">
        <f t="shared" si="18"/>
        <v>2030</v>
      </c>
      <c r="M157">
        <f>IF(C157="Summer", L157+1,
IF(C157="Fall", L157+1, L157))</f>
        <v>2031</v>
      </c>
    </row>
    <row r="158" spans="1:13" x14ac:dyDescent="0.25">
      <c r="A158" s="4">
        <f t="shared" si="24"/>
        <v>47713</v>
      </c>
      <c r="B158" s="4">
        <f t="shared" si="21"/>
        <v>47831</v>
      </c>
      <c r="C158" s="1" t="s">
        <v>9</v>
      </c>
      <c r="D158" t="str">
        <f>C158&amp;"-"&amp;L158</f>
        <v>Fall-2030</v>
      </c>
      <c r="E158" s="2">
        <f t="shared" si="25"/>
        <v>47713</v>
      </c>
      <c r="F158" s="2">
        <f t="shared" si="22"/>
        <v>47831</v>
      </c>
      <c r="G158" s="1" t="str">
        <f t="shared" si="19"/>
        <v>Sun</v>
      </c>
      <c r="H158" s="1" t="str">
        <f t="shared" si="20"/>
        <v>Sat</v>
      </c>
      <c r="I158" s="1">
        <v>35</v>
      </c>
      <c r="J158" s="1">
        <v>51</v>
      </c>
      <c r="K158" s="1">
        <f t="shared" si="23"/>
        <v>118</v>
      </c>
      <c r="L158" s="1">
        <f t="shared" si="18"/>
        <v>2030</v>
      </c>
      <c r="M158">
        <f>IF(C158="Summer", L158+1,
IF(C158="Fall", L158+1, L158))</f>
        <v>2031</v>
      </c>
    </row>
    <row r="159" spans="1:13" x14ac:dyDescent="0.25">
      <c r="A159" s="4">
        <f t="shared" si="24"/>
        <v>47832</v>
      </c>
      <c r="B159" s="4">
        <f t="shared" si="21"/>
        <v>47866</v>
      </c>
      <c r="C159" s="1" t="s">
        <v>10</v>
      </c>
      <c r="D159" t="str">
        <f>C159&amp;"-"&amp;L159</f>
        <v>Winter-2031</v>
      </c>
      <c r="E159" s="2">
        <f t="shared" si="25"/>
        <v>47832</v>
      </c>
      <c r="F159" s="2">
        <f t="shared" si="22"/>
        <v>47866</v>
      </c>
      <c r="G159" s="1" t="str">
        <f t="shared" si="19"/>
        <v>Sun</v>
      </c>
      <c r="H159" s="1" t="str">
        <f t="shared" si="20"/>
        <v>Sat</v>
      </c>
      <c r="I159" s="1">
        <v>52</v>
      </c>
      <c r="J159" s="1">
        <v>4</v>
      </c>
      <c r="K159" s="1">
        <f t="shared" si="23"/>
        <v>34</v>
      </c>
      <c r="L159" s="1">
        <f t="shared" si="18"/>
        <v>2031</v>
      </c>
      <c r="M159">
        <f>IF(C159="Summer", L159+1,
IF(C159="Fall", L159+1, L159))</f>
        <v>2031</v>
      </c>
    </row>
    <row r="160" spans="1:13" x14ac:dyDescent="0.25">
      <c r="A160" s="4">
        <f t="shared" si="24"/>
        <v>47867</v>
      </c>
      <c r="B160" s="4">
        <f t="shared" si="21"/>
        <v>47978</v>
      </c>
      <c r="C160" s="1" t="s">
        <v>11</v>
      </c>
      <c r="D160" t="str">
        <f>C160&amp;"-"&amp;L160</f>
        <v>Spring-2031</v>
      </c>
      <c r="E160" s="2">
        <f t="shared" si="25"/>
        <v>47867</v>
      </c>
      <c r="F160" s="2">
        <f t="shared" si="22"/>
        <v>47978</v>
      </c>
      <c r="G160" s="1" t="str">
        <f t="shared" si="19"/>
        <v>Sun</v>
      </c>
      <c r="H160" s="1" t="str">
        <f t="shared" si="20"/>
        <v>Sat</v>
      </c>
      <c r="I160" s="1">
        <v>5</v>
      </c>
      <c r="J160" s="1">
        <v>20</v>
      </c>
      <c r="K160" s="1">
        <f t="shared" si="23"/>
        <v>111</v>
      </c>
      <c r="L160" s="1">
        <f t="shared" si="18"/>
        <v>2031</v>
      </c>
      <c r="M160">
        <f>IF(C160="Summer", L160+1,
IF(C160="Fall", L160+1, L160))</f>
        <v>2031</v>
      </c>
    </row>
    <row r="161" spans="1:13" x14ac:dyDescent="0.25">
      <c r="A161" s="4">
        <f t="shared" si="24"/>
        <v>47979</v>
      </c>
      <c r="B161" s="4">
        <f t="shared" si="21"/>
        <v>48076</v>
      </c>
      <c r="C161" s="1" t="s">
        <v>12</v>
      </c>
      <c r="D161" t="str">
        <f>C161&amp;"-"&amp;L161</f>
        <v>Summer-2031</v>
      </c>
      <c r="E161" s="2">
        <f t="shared" si="25"/>
        <v>47979</v>
      </c>
      <c r="F161" s="2">
        <f t="shared" si="22"/>
        <v>48076</v>
      </c>
      <c r="G161" s="1" t="str">
        <f t="shared" si="19"/>
        <v>Sun</v>
      </c>
      <c r="H161" s="1" t="str">
        <f t="shared" si="20"/>
        <v>Sat</v>
      </c>
      <c r="I161" s="1">
        <v>21</v>
      </c>
      <c r="J161" s="1">
        <v>34</v>
      </c>
      <c r="K161" s="1">
        <f t="shared" si="23"/>
        <v>97</v>
      </c>
      <c r="L161" s="1">
        <f t="shared" si="18"/>
        <v>2031</v>
      </c>
      <c r="M161">
        <f>IF(C161="Summer", L161+1,
IF(C161="Fall", L161+1, L161))</f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Laura Walker</dc:creator>
  <cp:lastModifiedBy>Ann Laura Walker</cp:lastModifiedBy>
  <dcterms:created xsi:type="dcterms:W3CDTF">2021-06-24T18:35:34Z</dcterms:created>
  <dcterms:modified xsi:type="dcterms:W3CDTF">2021-06-25T14:01:13Z</dcterms:modified>
</cp:coreProperties>
</file>