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lesh Baviskar\OneDrive\Desktop\"/>
    </mc:Choice>
  </mc:AlternateContent>
  <bookViews>
    <workbookView xWindow="0" yWindow="0" windowWidth="19200" windowHeight="7900" activeTab="3"/>
  </bookViews>
  <sheets>
    <sheet name="Sheet1" sheetId="1" r:id="rId1"/>
    <sheet name="Sheet2" sheetId="2" r:id="rId2"/>
    <sheet name="DataSheet" sheetId="3" r:id="rId3"/>
    <sheet name="ExpensesAnalysi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3" i="4"/>
  <c r="B6" i="4" s="1"/>
  <c r="D10" i="3"/>
  <c r="C13" i="3"/>
  <c r="H5" i="2"/>
  <c r="H6" i="2"/>
  <c r="H7" i="2"/>
  <c r="H8" i="2"/>
  <c r="H9" i="2"/>
  <c r="H10" i="2"/>
  <c r="H11" i="2"/>
  <c r="H12" i="2"/>
  <c r="H4" i="2"/>
  <c r="D5" i="2"/>
  <c r="D6" i="2"/>
  <c r="D7" i="2"/>
  <c r="D8" i="2"/>
  <c r="D9" i="2"/>
  <c r="D10" i="2"/>
  <c r="D11" i="2"/>
  <c r="D12" i="2"/>
  <c r="D4" i="2"/>
  <c r="D94" i="1"/>
  <c r="D96" i="1" s="1"/>
  <c r="C90" i="1"/>
  <c r="C89" i="1"/>
  <c r="C87" i="1"/>
  <c r="C86" i="1"/>
  <c r="C85" i="1"/>
  <c r="E68" i="1"/>
  <c r="F69" i="1" s="1"/>
  <c r="D68" i="1"/>
  <c r="D69" i="1" s="1"/>
  <c r="G44" i="1"/>
  <c r="G45" i="1"/>
  <c r="G46" i="1"/>
  <c r="G47" i="1"/>
  <c r="G48" i="1"/>
  <c r="G49" i="1"/>
  <c r="G43" i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43" i="1"/>
  <c r="E43" i="1" s="1"/>
  <c r="F43" i="1" s="1"/>
  <c r="C44" i="1"/>
  <c r="C45" i="1"/>
  <c r="C46" i="1"/>
  <c r="C47" i="1"/>
  <c r="C48" i="1"/>
  <c r="C49" i="1"/>
  <c r="C43" i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G30" i="1" s="1"/>
  <c r="D31" i="1"/>
  <c r="E31" i="1" s="1"/>
  <c r="F31" i="1" s="1"/>
  <c r="G31" i="1" s="1"/>
  <c r="D32" i="1"/>
  <c r="E32" i="1" s="1"/>
  <c r="F32" i="1" s="1"/>
  <c r="G32" i="1" s="1"/>
  <c r="D33" i="1"/>
  <c r="E33" i="1" s="1"/>
  <c r="F33" i="1" s="1"/>
  <c r="G33" i="1" s="1"/>
  <c r="D27" i="1"/>
  <c r="E27" i="1" s="1"/>
  <c r="F27" i="1" s="1"/>
  <c r="G27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3" i="1"/>
  <c r="S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3" i="1"/>
  <c r="O3" i="1" s="1"/>
  <c r="C19" i="1"/>
  <c r="C15" i="1"/>
  <c r="C16" i="1"/>
  <c r="C17" i="1"/>
  <c r="C18" i="1"/>
  <c r="C14" i="1"/>
  <c r="D4" i="1"/>
  <c r="D5" i="1"/>
  <c r="D6" i="1"/>
  <c r="D7" i="1"/>
  <c r="D8" i="1"/>
  <c r="D9" i="1"/>
  <c r="D10" i="1"/>
  <c r="D3" i="1"/>
  <c r="E69" i="1" l="1"/>
  <c r="D70" i="1" s="1"/>
  <c r="D71" i="1" s="1"/>
  <c r="D72" i="1" l="1"/>
  <c r="D73" i="1" s="1"/>
  <c r="D74" i="1" s="1"/>
  <c r="D75" i="1" s="1"/>
  <c r="D76" i="1" s="1"/>
  <c r="G71" i="1"/>
</calcChain>
</file>

<file path=xl/sharedStrings.xml><?xml version="1.0" encoding="utf-8"?>
<sst xmlns="http://schemas.openxmlformats.org/spreadsheetml/2006/main" count="123" uniqueCount="102">
  <si>
    <t>Data1</t>
  </si>
  <si>
    <t>Data2</t>
  </si>
  <si>
    <t>Output</t>
  </si>
  <si>
    <t>Exact Function : =EXACT(cell1, cell2)</t>
  </si>
  <si>
    <t>Trim Function : =TRIM(cell1)</t>
  </si>
  <si>
    <t xml:space="preserve">     Kamlesh</t>
  </si>
  <si>
    <t xml:space="preserve">     Baviskar</t>
  </si>
  <si>
    <t xml:space="preserve">  asdf </t>
  </si>
  <si>
    <t xml:space="preserve">    yash</t>
  </si>
  <si>
    <t xml:space="preserve">        patil</t>
  </si>
  <si>
    <t xml:space="preserve"> kittu</t>
  </si>
  <si>
    <t xml:space="preserve"> </t>
  </si>
  <si>
    <t>Sort Function : =SORT(cell1:cell2)</t>
  </si>
  <si>
    <t>Note: This function availabel for higher version only</t>
  </si>
  <si>
    <t>TEXT</t>
  </si>
  <si>
    <t>NUMERIC</t>
  </si>
  <si>
    <t>Type Conversion : =TEXT(cell1, frmt)</t>
  </si>
  <si>
    <t>Type Conversion : =VALUE(cell)</t>
  </si>
  <si>
    <t>TEXT TO FLOAT : =ROUND(VALUE(CELL), digit)</t>
  </si>
  <si>
    <t>First Name</t>
  </si>
  <si>
    <t>Last Name</t>
  </si>
  <si>
    <t>Full Name</t>
  </si>
  <si>
    <t>UpperCase Full Name</t>
  </si>
  <si>
    <t>Lower Case Full Name</t>
  </si>
  <si>
    <t>Proper Case Full Name</t>
  </si>
  <si>
    <t>Kamlesh</t>
  </si>
  <si>
    <t>Baviskar</t>
  </si>
  <si>
    <t>Drhuv</t>
  </si>
  <si>
    <t>Mohit</t>
  </si>
  <si>
    <t>Kartiki</t>
  </si>
  <si>
    <t>Rutuja</t>
  </si>
  <si>
    <t>Yash</t>
  </si>
  <si>
    <t>Lucky</t>
  </si>
  <si>
    <t>Patel</t>
  </si>
  <si>
    <t>Mali</t>
  </si>
  <si>
    <t>Patil</t>
  </si>
  <si>
    <t>Chavan</t>
  </si>
  <si>
    <t>TEXT Functions in EXCEL</t>
  </si>
  <si>
    <t>TEXT Extraction in EXCEL</t>
  </si>
  <si>
    <t>Introduction</t>
  </si>
  <si>
    <t>My name is - Kamlesh</t>
  </si>
  <si>
    <t>My name is - Drhuv</t>
  </si>
  <si>
    <t>My name is - Mohit</t>
  </si>
  <si>
    <t>My name is - Kartiki</t>
  </si>
  <si>
    <t>My name is - Rutuja</t>
  </si>
  <si>
    <t>My name is - Yash</t>
  </si>
  <si>
    <t>My name is - Lucky</t>
  </si>
  <si>
    <t>Length of the String - =LEN(TEXT)</t>
  </si>
  <si>
    <t>Right Function IN String</t>
  </si>
  <si>
    <t>Full Names</t>
  </si>
  <si>
    <t>First Names</t>
  </si>
  <si>
    <t>Substitute "-" to ":"</t>
  </si>
  <si>
    <t>Today, Now</t>
  </si>
  <si>
    <t>Day, Month, Year</t>
  </si>
  <si>
    <t>Date Function</t>
  </si>
  <si>
    <t>Addition of Day to Today's Date</t>
  </si>
  <si>
    <t>Subtraction of Day to Today's Date</t>
  </si>
  <si>
    <t>Addition of Month to Today's Date</t>
  </si>
  <si>
    <t>Subtraction of Month to Today's Date</t>
  </si>
  <si>
    <t>Addition of Year to Toaday's Date</t>
  </si>
  <si>
    <t>Subtraction of Year to Today's Date</t>
  </si>
  <si>
    <t>Functions</t>
  </si>
  <si>
    <t>Formulas</t>
  </si>
  <si>
    <t>Launch Date of Project</t>
  </si>
  <si>
    <t>Deadline of Project</t>
  </si>
  <si>
    <t>Number of Days=</t>
  </si>
  <si>
    <t>Research Project</t>
  </si>
  <si>
    <t>Start Project Date</t>
  </si>
  <si>
    <t>End Date</t>
  </si>
  <si>
    <t>Years of project</t>
  </si>
  <si>
    <t>Total Months</t>
  </si>
  <si>
    <t>Total Days</t>
  </si>
  <si>
    <t>Extra month after an year</t>
  </si>
  <si>
    <t>Extra days after an month</t>
  </si>
  <si>
    <t>Date of birth</t>
  </si>
  <si>
    <t>Today's Date</t>
  </si>
  <si>
    <t>Age</t>
  </si>
  <si>
    <t>Relative and Absolute cell Referencing</t>
  </si>
  <si>
    <t>Full Time(Fixed)</t>
  </si>
  <si>
    <t>Duration</t>
  </si>
  <si>
    <t>Amount</t>
  </si>
  <si>
    <t>Amount = FullTime*Duration</t>
  </si>
  <si>
    <t>Extra = Amount*F5</t>
  </si>
  <si>
    <t>For absolute cell referencing</t>
  </si>
  <si>
    <t>equal(c1, $c$1)</t>
  </si>
  <si>
    <t>OR</t>
  </si>
  <si>
    <t>equal(c1, c$1)</t>
  </si>
  <si>
    <t>Vertical LOOKUP</t>
  </si>
  <si>
    <t>VLOOKUP :-</t>
  </si>
  <si>
    <t>Expenses</t>
  </si>
  <si>
    <t xml:space="preserve">Date </t>
  </si>
  <si>
    <t>Category</t>
  </si>
  <si>
    <t>Movie</t>
  </si>
  <si>
    <t>Sunday</t>
  </si>
  <si>
    <t>Extra Eating</t>
  </si>
  <si>
    <t>Xerox</t>
  </si>
  <si>
    <t>Wants</t>
  </si>
  <si>
    <t>Necessities</t>
  </si>
  <si>
    <t>Saving</t>
  </si>
  <si>
    <t>Savings</t>
  </si>
  <si>
    <t>Total</t>
  </si>
  <si>
    <t>SUMIF, Play with two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</si>
</sst>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20"/>
      <color theme="1"/>
      <name val="Calibri"/>
      <family val="2"/>
      <scheme val="minor"/>
    </font>
    <font>
      <sz val="22"/>
      <color theme="1"/>
      <name val="Arial Rounded MT Bold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/>
    <xf numFmtId="22" fontId="0" fillId="0" borderId="0" xfId="0" applyNumberFormat="1"/>
    <xf numFmtId="15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8" fillId="0" borderId="0" xfId="0" applyFont="1"/>
    <xf numFmtId="16" fontId="0" fillId="0" borderId="0" xfId="0" applyNumberFormat="1"/>
    <xf numFmtId="0" fontId="8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33</xdr:row>
      <xdr:rowOff>57150</xdr:rowOff>
    </xdr:from>
    <xdr:to>
      <xdr:col>4</xdr:col>
      <xdr:colOff>762000</xdr:colOff>
      <xdr:row>35</xdr:row>
      <xdr:rowOff>158750</xdr:rowOff>
    </xdr:to>
    <xdr:sp macro="" textlink="">
      <xdr:nvSpPr>
        <xdr:cNvPr id="17" name="Curved Up Arrow 16"/>
        <xdr:cNvSpPr/>
      </xdr:nvSpPr>
      <xdr:spPr>
        <a:xfrm>
          <a:off x="3460750" y="6375400"/>
          <a:ext cx="1422400" cy="4699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1193568</xdr:colOff>
      <xdr:row>33</xdr:row>
      <xdr:rowOff>71213</xdr:rowOff>
    </xdr:from>
    <xdr:to>
      <xdr:col>3</xdr:col>
      <xdr:colOff>393887</xdr:colOff>
      <xdr:row>35</xdr:row>
      <xdr:rowOff>172813</xdr:rowOff>
    </xdr:to>
    <xdr:sp macro="" textlink="">
      <xdr:nvSpPr>
        <xdr:cNvPr id="19" name="Curved Up Arrow 18"/>
        <xdr:cNvSpPr/>
      </xdr:nvSpPr>
      <xdr:spPr>
        <a:xfrm rot="21433132">
          <a:off x="1803168" y="6389463"/>
          <a:ext cx="1587919" cy="4699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1371600</xdr:colOff>
      <xdr:row>33</xdr:row>
      <xdr:rowOff>44450</xdr:rowOff>
    </xdr:from>
    <xdr:to>
      <xdr:col>5</xdr:col>
      <xdr:colOff>304800</xdr:colOff>
      <xdr:row>35</xdr:row>
      <xdr:rowOff>146050</xdr:rowOff>
    </xdr:to>
    <xdr:sp macro="" textlink="">
      <xdr:nvSpPr>
        <xdr:cNvPr id="20" name="Curved Up Arrow 19"/>
        <xdr:cNvSpPr/>
      </xdr:nvSpPr>
      <xdr:spPr>
        <a:xfrm>
          <a:off x="5492750" y="6362700"/>
          <a:ext cx="1270000" cy="4699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1587500</xdr:colOff>
      <xdr:row>33</xdr:row>
      <xdr:rowOff>50800</xdr:rowOff>
    </xdr:from>
    <xdr:to>
      <xdr:col>6</xdr:col>
      <xdr:colOff>463550</xdr:colOff>
      <xdr:row>35</xdr:row>
      <xdr:rowOff>152400</xdr:rowOff>
    </xdr:to>
    <xdr:sp macro="" textlink="">
      <xdr:nvSpPr>
        <xdr:cNvPr id="21" name="Curved Up Arrow 20"/>
        <xdr:cNvSpPr/>
      </xdr:nvSpPr>
      <xdr:spPr>
        <a:xfrm>
          <a:off x="8045450" y="6369050"/>
          <a:ext cx="1270000" cy="4699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19050</xdr:colOff>
      <xdr:row>36</xdr:row>
      <xdr:rowOff>0</xdr:rowOff>
    </xdr:from>
    <xdr:ext cx="1397000" cy="342786"/>
    <xdr:sp macro="" textlink="">
      <xdr:nvSpPr>
        <xdr:cNvPr id="22" name="TextBox 21"/>
        <xdr:cNvSpPr txBox="1"/>
      </xdr:nvSpPr>
      <xdr:spPr>
        <a:xfrm>
          <a:off x="1841500" y="6870700"/>
          <a:ext cx="1397000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rgbClr val="0070C0"/>
              </a:solidFill>
            </a:rPr>
            <a:t>Conecatenate</a:t>
          </a:r>
        </a:p>
      </xdr:txBody>
    </xdr:sp>
    <xdr:clientData/>
  </xdr:oneCellAnchor>
  <xdr:oneCellAnchor>
    <xdr:from>
      <xdr:col>3</xdr:col>
      <xdr:colOff>552450</xdr:colOff>
      <xdr:row>35</xdr:row>
      <xdr:rowOff>171450</xdr:rowOff>
    </xdr:from>
    <xdr:ext cx="1238250" cy="342786"/>
    <xdr:sp macro="" textlink="">
      <xdr:nvSpPr>
        <xdr:cNvPr id="23" name="TextBox 22"/>
        <xdr:cNvSpPr txBox="1"/>
      </xdr:nvSpPr>
      <xdr:spPr>
        <a:xfrm>
          <a:off x="3549650" y="6858000"/>
          <a:ext cx="1238250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rgbClr val="0070C0"/>
              </a:solidFill>
            </a:rPr>
            <a:t>UPPERCASE</a:t>
          </a:r>
        </a:p>
      </xdr:txBody>
    </xdr:sp>
    <xdr:clientData/>
  </xdr:oneCellAnchor>
  <xdr:oneCellAnchor>
    <xdr:from>
      <xdr:col>4</xdr:col>
      <xdr:colOff>1352550</xdr:colOff>
      <xdr:row>35</xdr:row>
      <xdr:rowOff>146050</xdr:rowOff>
    </xdr:from>
    <xdr:ext cx="1079500" cy="342786"/>
    <xdr:sp macro="" textlink="">
      <xdr:nvSpPr>
        <xdr:cNvPr id="24" name="TextBox 23"/>
        <xdr:cNvSpPr txBox="1"/>
      </xdr:nvSpPr>
      <xdr:spPr>
        <a:xfrm>
          <a:off x="5473700" y="6832600"/>
          <a:ext cx="1079500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rgbClr val="0070C0"/>
              </a:solidFill>
            </a:rPr>
            <a:t>lowercase</a:t>
          </a:r>
        </a:p>
      </xdr:txBody>
    </xdr:sp>
    <xdr:clientData/>
  </xdr:oneCellAnchor>
  <xdr:oneCellAnchor>
    <xdr:from>
      <xdr:col>5</xdr:col>
      <xdr:colOff>1581150</xdr:colOff>
      <xdr:row>35</xdr:row>
      <xdr:rowOff>165100</xdr:rowOff>
    </xdr:from>
    <xdr:ext cx="1333500" cy="342786"/>
    <xdr:sp macro="" textlink="">
      <xdr:nvSpPr>
        <xdr:cNvPr id="25" name="TextBox 24"/>
        <xdr:cNvSpPr txBox="1"/>
      </xdr:nvSpPr>
      <xdr:spPr>
        <a:xfrm>
          <a:off x="8039100" y="6851650"/>
          <a:ext cx="1333500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rgbClr val="0070C0"/>
              </a:solidFill>
            </a:rPr>
            <a:t>Proper Case</a:t>
          </a:r>
        </a:p>
      </xdr:txBody>
    </xdr:sp>
    <xdr:clientData/>
  </xdr:oneCellAnchor>
  <xdr:twoCellAnchor>
    <xdr:from>
      <xdr:col>3</xdr:col>
      <xdr:colOff>463550</xdr:colOff>
      <xdr:row>49</xdr:row>
      <xdr:rowOff>57150</xdr:rowOff>
    </xdr:from>
    <xdr:to>
      <xdr:col>4</xdr:col>
      <xdr:colOff>762000</xdr:colOff>
      <xdr:row>51</xdr:row>
      <xdr:rowOff>158750</xdr:rowOff>
    </xdr:to>
    <xdr:sp macro="" textlink="">
      <xdr:nvSpPr>
        <xdr:cNvPr id="26" name="Curved Up Arrow 25"/>
        <xdr:cNvSpPr/>
      </xdr:nvSpPr>
      <xdr:spPr>
        <a:xfrm>
          <a:off x="3460750" y="6534150"/>
          <a:ext cx="1422400" cy="4699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1194309</xdr:colOff>
      <xdr:row>49</xdr:row>
      <xdr:rowOff>101715</xdr:rowOff>
    </xdr:from>
    <xdr:to>
      <xdr:col>2</xdr:col>
      <xdr:colOff>1403745</xdr:colOff>
      <xdr:row>52</xdr:row>
      <xdr:rowOff>50469</xdr:rowOff>
    </xdr:to>
    <xdr:sp macro="" textlink="">
      <xdr:nvSpPr>
        <xdr:cNvPr id="27" name="Curved Up Arrow 26"/>
        <xdr:cNvSpPr/>
      </xdr:nvSpPr>
      <xdr:spPr>
        <a:xfrm rot="21433132">
          <a:off x="1803909" y="9829915"/>
          <a:ext cx="1587386" cy="501204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1371600</xdr:colOff>
      <xdr:row>49</xdr:row>
      <xdr:rowOff>44450</xdr:rowOff>
    </xdr:from>
    <xdr:to>
      <xdr:col>5</xdr:col>
      <xdr:colOff>304800</xdr:colOff>
      <xdr:row>51</xdr:row>
      <xdr:rowOff>146050</xdr:rowOff>
    </xdr:to>
    <xdr:sp macro="" textlink="">
      <xdr:nvSpPr>
        <xdr:cNvPr id="28" name="Curved Up Arrow 27"/>
        <xdr:cNvSpPr/>
      </xdr:nvSpPr>
      <xdr:spPr>
        <a:xfrm>
          <a:off x="5492750" y="6521450"/>
          <a:ext cx="1270000" cy="4699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1327150</xdr:colOff>
      <xdr:row>52</xdr:row>
      <xdr:rowOff>76201</xdr:rowOff>
    </xdr:from>
    <xdr:ext cx="1676400" cy="593239"/>
    <xdr:sp macro="" textlink="">
      <xdr:nvSpPr>
        <xdr:cNvPr id="30" name="TextBox 29"/>
        <xdr:cNvSpPr txBox="1"/>
      </xdr:nvSpPr>
      <xdr:spPr>
        <a:xfrm rot="21168285">
          <a:off x="1936750" y="10356851"/>
          <a:ext cx="1676400" cy="593239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rgbClr val="0070C0"/>
              </a:solidFill>
            </a:rPr>
            <a:t>Calculate the lenght of string</a:t>
          </a:r>
        </a:p>
      </xdr:txBody>
    </xdr:sp>
    <xdr:clientData/>
  </xdr:oneCellAnchor>
  <xdr:oneCellAnchor>
    <xdr:from>
      <xdr:col>3</xdr:col>
      <xdr:colOff>1168400</xdr:colOff>
      <xdr:row>52</xdr:row>
      <xdr:rowOff>19050</xdr:rowOff>
    </xdr:from>
    <xdr:ext cx="1238250" cy="843693"/>
    <xdr:sp macro="" textlink="">
      <xdr:nvSpPr>
        <xdr:cNvPr id="31" name="TextBox 30"/>
        <xdr:cNvSpPr txBox="1"/>
      </xdr:nvSpPr>
      <xdr:spPr>
        <a:xfrm>
          <a:off x="6711950" y="10299700"/>
          <a:ext cx="1238250" cy="843693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rgbClr val="0070C0"/>
              </a:solidFill>
            </a:rPr>
            <a:t>Adding last name to all as "Patil"</a:t>
          </a:r>
        </a:p>
      </xdr:txBody>
    </xdr:sp>
    <xdr:clientData/>
  </xdr:oneCellAnchor>
  <xdr:oneCellAnchor>
    <xdr:from>
      <xdr:col>4</xdr:col>
      <xdr:colOff>1352550</xdr:colOff>
      <xdr:row>51</xdr:row>
      <xdr:rowOff>146050</xdr:rowOff>
    </xdr:from>
    <xdr:ext cx="1079500" cy="593239"/>
    <xdr:sp macro="" textlink="">
      <xdr:nvSpPr>
        <xdr:cNvPr id="32" name="TextBox 31"/>
        <xdr:cNvSpPr txBox="1"/>
      </xdr:nvSpPr>
      <xdr:spPr>
        <a:xfrm>
          <a:off x="9442450" y="10242550"/>
          <a:ext cx="1079500" cy="593239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rgbClr val="0070C0"/>
              </a:solidFill>
            </a:rPr>
            <a:t>Extracting First name</a:t>
          </a:r>
        </a:p>
      </xdr:txBody>
    </xdr:sp>
    <xdr:clientData/>
  </xdr:oneCellAnchor>
  <xdr:twoCellAnchor>
    <xdr:from>
      <xdr:col>2</xdr:col>
      <xdr:colOff>2584450</xdr:colOff>
      <xdr:row>49</xdr:row>
      <xdr:rowOff>57150</xdr:rowOff>
    </xdr:from>
    <xdr:to>
      <xdr:col>3</xdr:col>
      <xdr:colOff>298450</xdr:colOff>
      <xdr:row>51</xdr:row>
      <xdr:rowOff>158750</xdr:rowOff>
    </xdr:to>
    <xdr:sp macro="" textlink="">
      <xdr:nvSpPr>
        <xdr:cNvPr id="37" name="Curved Up Arrow 36"/>
        <xdr:cNvSpPr/>
      </xdr:nvSpPr>
      <xdr:spPr>
        <a:xfrm>
          <a:off x="4572000" y="9785350"/>
          <a:ext cx="1270000" cy="46990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2578100</xdr:colOff>
      <xdr:row>51</xdr:row>
      <xdr:rowOff>171450</xdr:rowOff>
    </xdr:from>
    <xdr:ext cx="1333500" cy="593239"/>
    <xdr:sp macro="" textlink="">
      <xdr:nvSpPr>
        <xdr:cNvPr id="38" name="TextBox 37"/>
        <xdr:cNvSpPr txBox="1"/>
      </xdr:nvSpPr>
      <xdr:spPr>
        <a:xfrm>
          <a:off x="4565650" y="10267950"/>
          <a:ext cx="1333500" cy="593239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>
              <a:solidFill>
                <a:srgbClr val="0070C0"/>
              </a:solidFill>
            </a:rPr>
            <a:t>Extractin</a:t>
          </a:r>
          <a:r>
            <a:rPr lang="en-US" sz="1600" baseline="0">
              <a:solidFill>
                <a:srgbClr val="0070C0"/>
              </a:solidFill>
            </a:rPr>
            <a:t>g the Name</a:t>
          </a:r>
          <a:endParaRPr lang="en-US" sz="1600">
            <a:solidFill>
              <a:srgbClr val="0070C0"/>
            </a:solidFill>
          </a:endParaRPr>
        </a:p>
      </xdr:txBody>
    </xdr:sp>
    <xdr:clientData/>
  </xdr:oneCellAnchor>
  <xdr:twoCellAnchor>
    <xdr:from>
      <xdr:col>0</xdr:col>
      <xdr:colOff>527050</xdr:colOff>
      <xdr:row>49</xdr:row>
      <xdr:rowOff>177914</xdr:rowOff>
    </xdr:from>
    <xdr:to>
      <xdr:col>6</xdr:col>
      <xdr:colOff>908049</xdr:colOff>
      <xdr:row>62</xdr:row>
      <xdr:rowOff>152400</xdr:rowOff>
    </xdr:to>
    <xdr:sp macro="" textlink="">
      <xdr:nvSpPr>
        <xdr:cNvPr id="39" name="Curved Up Arrow 38"/>
        <xdr:cNvSpPr/>
      </xdr:nvSpPr>
      <xdr:spPr>
        <a:xfrm>
          <a:off x="527050" y="9906114"/>
          <a:ext cx="13201649" cy="2368436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476250</xdr:colOff>
      <xdr:row>60</xdr:row>
      <xdr:rowOff>12813</xdr:rowOff>
    </xdr:from>
    <xdr:ext cx="2006600" cy="410901"/>
    <xdr:sp macro="" textlink="">
      <xdr:nvSpPr>
        <xdr:cNvPr id="40" name="TextBox 39"/>
        <xdr:cNvSpPr txBox="1"/>
      </xdr:nvSpPr>
      <xdr:spPr>
        <a:xfrm>
          <a:off x="6019800" y="11766663"/>
          <a:ext cx="2006600" cy="410901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>
              <a:solidFill>
                <a:srgbClr val="0070C0"/>
              </a:solidFill>
            </a:rPr>
            <a:t>Substitute</a:t>
          </a:r>
          <a:r>
            <a:rPr lang="en-US" sz="1600" baseline="0">
              <a:solidFill>
                <a:srgbClr val="0070C0"/>
              </a:solidFill>
            </a:rPr>
            <a:t> "-" to ":"</a:t>
          </a:r>
          <a:endParaRPr lang="en-US" sz="1600">
            <a:solidFill>
              <a:srgbClr val="0070C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G19" workbookViewId="0">
      <selection activeCell="N27" sqref="N27"/>
    </sheetView>
  </sheetViews>
  <sheetFormatPr defaultRowHeight="14.5" x14ac:dyDescent="0.35"/>
  <cols>
    <col min="2" max="2" width="19.7265625" bestFit="1" customWidth="1"/>
    <col min="3" max="3" width="50.90625" bestFit="1" customWidth="1"/>
    <col min="4" max="4" width="36.453125" bestFit="1" customWidth="1"/>
    <col min="5" max="5" width="33.453125" bestFit="1" customWidth="1"/>
    <col min="6" max="6" width="34.26953125" bestFit="1" customWidth="1"/>
    <col min="7" max="7" width="44.26953125" bestFit="1" customWidth="1"/>
    <col min="13" max="14" width="10.7265625" customWidth="1"/>
    <col min="15" max="15" width="10.453125" customWidth="1"/>
    <col min="17" max="17" width="12.453125" customWidth="1"/>
    <col min="18" max="18" width="13.08984375" customWidth="1"/>
    <col min="19" max="19" width="14.54296875" customWidth="1"/>
    <col min="23" max="23" width="8.7265625" customWidth="1"/>
  </cols>
  <sheetData>
    <row r="1" spans="1:20" ht="17" x14ac:dyDescent="0.35">
      <c r="A1" s="1" t="s">
        <v>3</v>
      </c>
      <c r="G1" s="1" t="s">
        <v>12</v>
      </c>
      <c r="M1" s="1" t="s">
        <v>16</v>
      </c>
      <c r="T1" s="1" t="s">
        <v>18</v>
      </c>
    </row>
    <row r="2" spans="1:20" x14ac:dyDescent="0.35">
      <c r="B2" t="s">
        <v>0</v>
      </c>
      <c r="C2" t="s">
        <v>1</v>
      </c>
      <c r="D2" t="s">
        <v>2</v>
      </c>
      <c r="H2" t="s">
        <v>0</v>
      </c>
      <c r="I2" t="s">
        <v>2</v>
      </c>
      <c r="M2" t="s">
        <v>0</v>
      </c>
      <c r="N2" t="s">
        <v>14</v>
      </c>
      <c r="O2" t="s">
        <v>15</v>
      </c>
      <c r="Q2" t="s">
        <v>1</v>
      </c>
      <c r="R2" t="s">
        <v>14</v>
      </c>
      <c r="S2" t="s">
        <v>15</v>
      </c>
    </row>
    <row r="3" spans="1:20" x14ac:dyDescent="0.35">
      <c r="B3">
        <v>2</v>
      </c>
      <c r="C3">
        <v>0</v>
      </c>
      <c r="D3" t="b">
        <f>EXACT(B3,C3)</f>
        <v>0</v>
      </c>
      <c r="H3">
        <v>3</v>
      </c>
      <c r="M3">
        <v>1101</v>
      </c>
      <c r="N3" t="str">
        <f>TEXT(M3, "####")</f>
        <v>1101</v>
      </c>
      <c r="O3">
        <f>VALUE(N3)</f>
        <v>1101</v>
      </c>
      <c r="Q3">
        <v>12434.23423</v>
      </c>
      <c r="R3" t="str">
        <f>TEXT(Q3, "####.###")</f>
        <v>12434.234</v>
      </c>
      <c r="S3">
        <f>ROUND(VALUE(R3), 2)</f>
        <v>12434.23</v>
      </c>
    </row>
    <row r="4" spans="1:20" x14ac:dyDescent="0.35">
      <c r="B4">
        <v>3</v>
      </c>
      <c r="C4">
        <v>9</v>
      </c>
      <c r="D4" t="b">
        <f t="shared" ref="D4:D10" si="0">EXACT(B4,C4)</f>
        <v>0</v>
      </c>
      <c r="H4">
        <v>7</v>
      </c>
      <c r="M4">
        <v>1104</v>
      </c>
      <c r="N4" t="str">
        <f t="shared" ref="N4:N10" si="1">TEXT(M4, "####")</f>
        <v>1104</v>
      </c>
      <c r="O4">
        <f t="shared" ref="O4:O10" si="2">VALUE(N4)</f>
        <v>1104</v>
      </c>
      <c r="Q4">
        <v>234234.234234</v>
      </c>
      <c r="R4" t="str">
        <f t="shared" ref="R4:R10" si="3">TEXT(Q4, "####.###")</f>
        <v>234234.234</v>
      </c>
      <c r="S4">
        <f t="shared" ref="S4:S10" si="4">ROUND(VALUE(R4), 2)</f>
        <v>234234.23</v>
      </c>
    </row>
    <row r="5" spans="1:20" x14ac:dyDescent="0.35">
      <c r="B5">
        <v>4</v>
      </c>
      <c r="C5">
        <v>8</v>
      </c>
      <c r="D5" t="b">
        <f t="shared" si="0"/>
        <v>0</v>
      </c>
      <c r="H5">
        <v>1</v>
      </c>
      <c r="M5">
        <v>1106</v>
      </c>
      <c r="N5" t="str">
        <f t="shared" si="1"/>
        <v>1106</v>
      </c>
      <c r="O5">
        <f t="shared" si="2"/>
        <v>1106</v>
      </c>
      <c r="Q5">
        <v>53453.23532</v>
      </c>
      <c r="R5" t="str">
        <f t="shared" si="3"/>
        <v>53453.235</v>
      </c>
      <c r="S5">
        <f t="shared" si="4"/>
        <v>53453.24</v>
      </c>
    </row>
    <row r="6" spans="1:20" x14ac:dyDescent="0.35">
      <c r="B6">
        <v>5</v>
      </c>
      <c r="C6">
        <v>7</v>
      </c>
      <c r="D6" t="b">
        <f t="shared" si="0"/>
        <v>0</v>
      </c>
      <c r="H6">
        <v>6</v>
      </c>
      <c r="M6">
        <v>1103</v>
      </c>
      <c r="N6" t="str">
        <f t="shared" si="1"/>
        <v>1103</v>
      </c>
      <c r="O6">
        <f t="shared" si="2"/>
        <v>1103</v>
      </c>
      <c r="Q6">
        <v>234.24340000000001</v>
      </c>
      <c r="R6" t="str">
        <f t="shared" si="3"/>
        <v>234.243</v>
      </c>
      <c r="S6">
        <f t="shared" si="4"/>
        <v>234.24</v>
      </c>
    </row>
    <row r="7" spans="1:20" x14ac:dyDescent="0.35">
      <c r="B7">
        <v>6</v>
      </c>
      <c r="C7">
        <v>6</v>
      </c>
      <c r="D7" t="b">
        <f t="shared" si="0"/>
        <v>1</v>
      </c>
      <c r="H7">
        <v>9</v>
      </c>
      <c r="M7">
        <v>1106</v>
      </c>
      <c r="N7" t="str">
        <f t="shared" si="1"/>
        <v>1106</v>
      </c>
      <c r="O7">
        <f t="shared" si="2"/>
        <v>1106</v>
      </c>
      <c r="Q7">
        <v>234324.24</v>
      </c>
      <c r="R7" t="str">
        <f t="shared" si="3"/>
        <v>234324.24</v>
      </c>
      <c r="S7">
        <f t="shared" si="4"/>
        <v>234324.24</v>
      </c>
    </row>
    <row r="8" spans="1:20" x14ac:dyDescent="0.35">
      <c r="B8">
        <v>7</v>
      </c>
      <c r="C8">
        <v>5</v>
      </c>
      <c r="D8" t="b">
        <f t="shared" si="0"/>
        <v>0</v>
      </c>
      <c r="H8">
        <v>4</v>
      </c>
      <c r="M8">
        <v>1109</v>
      </c>
      <c r="N8" t="str">
        <f t="shared" si="1"/>
        <v>1109</v>
      </c>
      <c r="O8">
        <f t="shared" si="2"/>
        <v>1109</v>
      </c>
      <c r="Q8">
        <v>323.23399999999998</v>
      </c>
      <c r="R8" t="str">
        <f t="shared" si="3"/>
        <v>323.234</v>
      </c>
      <c r="S8">
        <f t="shared" si="4"/>
        <v>323.23</v>
      </c>
    </row>
    <row r="9" spans="1:20" x14ac:dyDescent="0.35">
      <c r="B9">
        <v>8</v>
      </c>
      <c r="C9">
        <v>3</v>
      </c>
      <c r="D9" t="b">
        <f t="shared" si="0"/>
        <v>0</v>
      </c>
      <c r="H9">
        <v>5</v>
      </c>
      <c r="M9">
        <v>1107</v>
      </c>
      <c r="N9" t="str">
        <f t="shared" si="1"/>
        <v>1107</v>
      </c>
      <c r="O9">
        <f t="shared" si="2"/>
        <v>1107</v>
      </c>
      <c r="Q9">
        <v>234.32400000000001</v>
      </c>
      <c r="R9" t="str">
        <f t="shared" si="3"/>
        <v>234.324</v>
      </c>
      <c r="S9">
        <f t="shared" si="4"/>
        <v>234.32</v>
      </c>
    </row>
    <row r="10" spans="1:20" x14ac:dyDescent="0.35">
      <c r="B10">
        <v>9</v>
      </c>
      <c r="C10">
        <v>2</v>
      </c>
      <c r="D10" t="b">
        <f t="shared" si="0"/>
        <v>0</v>
      </c>
      <c r="H10">
        <v>6</v>
      </c>
      <c r="M10">
        <v>1108</v>
      </c>
      <c r="N10" t="str">
        <f t="shared" si="1"/>
        <v>1108</v>
      </c>
      <c r="O10">
        <f t="shared" si="2"/>
        <v>1108</v>
      </c>
      <c r="Q10">
        <v>435.45</v>
      </c>
      <c r="R10" t="str">
        <f t="shared" si="3"/>
        <v>435.45</v>
      </c>
      <c r="S10">
        <f t="shared" si="4"/>
        <v>435.45</v>
      </c>
    </row>
    <row r="11" spans="1:20" ht="17" x14ac:dyDescent="0.35">
      <c r="H11">
        <v>7</v>
      </c>
      <c r="O11" s="1" t="s">
        <v>17</v>
      </c>
    </row>
    <row r="12" spans="1:20" ht="17" x14ac:dyDescent="0.35">
      <c r="A12" s="1" t="s">
        <v>4</v>
      </c>
      <c r="H12">
        <v>34</v>
      </c>
    </row>
    <row r="13" spans="1:20" x14ac:dyDescent="0.35">
      <c r="B13" t="s">
        <v>0</v>
      </c>
      <c r="C13" t="s">
        <v>2</v>
      </c>
      <c r="H13">
        <v>56</v>
      </c>
    </row>
    <row r="14" spans="1:20" x14ac:dyDescent="0.35">
      <c r="B14" t="s">
        <v>5</v>
      </c>
      <c r="C14" t="str">
        <f>TRIM(B14)</f>
        <v>Kamlesh</v>
      </c>
      <c r="H14">
        <v>76</v>
      </c>
    </row>
    <row r="15" spans="1:20" x14ac:dyDescent="0.35">
      <c r="B15" t="s">
        <v>6</v>
      </c>
      <c r="C15" t="str">
        <f t="shared" ref="C15:C19" si="5">TRIM(B15)</f>
        <v>Baviskar</v>
      </c>
      <c r="H15">
        <v>8</v>
      </c>
    </row>
    <row r="16" spans="1:20" x14ac:dyDescent="0.35">
      <c r="B16" t="s">
        <v>7</v>
      </c>
      <c r="C16" t="str">
        <f t="shared" si="5"/>
        <v>asdf</v>
      </c>
      <c r="H16">
        <v>34</v>
      </c>
    </row>
    <row r="17" spans="2:8" x14ac:dyDescent="0.35">
      <c r="B17" t="s">
        <v>8</v>
      </c>
      <c r="C17" t="str">
        <f t="shared" si="5"/>
        <v>yash</v>
      </c>
      <c r="H17">
        <v>2</v>
      </c>
    </row>
    <row r="18" spans="2:8" x14ac:dyDescent="0.35">
      <c r="B18" t="s">
        <v>9</v>
      </c>
      <c r="C18" t="str">
        <f t="shared" si="5"/>
        <v>patil</v>
      </c>
      <c r="H18">
        <v>4</v>
      </c>
    </row>
    <row r="19" spans="2:8" x14ac:dyDescent="0.35">
      <c r="B19" t="s">
        <v>10</v>
      </c>
      <c r="C19" t="str">
        <f t="shared" si="5"/>
        <v>kittu</v>
      </c>
      <c r="G19" t="s">
        <v>13</v>
      </c>
    </row>
    <row r="25" spans="2:8" ht="27" x14ac:dyDescent="0.5">
      <c r="B25" s="3" t="s">
        <v>37</v>
      </c>
      <c r="C25" s="3"/>
      <c r="D25" s="3"/>
      <c r="E25" s="3"/>
      <c r="F25" s="3"/>
      <c r="G25" s="3"/>
    </row>
    <row r="26" spans="2:8" ht="26" x14ac:dyDescent="0.6">
      <c r="B26" s="2" t="s">
        <v>19</v>
      </c>
      <c r="C26" s="2" t="s">
        <v>20</v>
      </c>
      <c r="D26" s="2" t="s">
        <v>21</v>
      </c>
      <c r="E26" s="2" t="s">
        <v>22</v>
      </c>
      <c r="F26" s="2" t="s">
        <v>23</v>
      </c>
      <c r="G26" s="2" t="s">
        <v>24</v>
      </c>
    </row>
    <row r="27" spans="2:8" x14ac:dyDescent="0.35">
      <c r="B27" t="s">
        <v>25</v>
      </c>
      <c r="C27" t="s">
        <v>26</v>
      </c>
      <c r="D27" t="str">
        <f>CONCATENATE(B27," ",C27)</f>
        <v>Kamlesh Baviskar</v>
      </c>
      <c r="E27" t="str">
        <f>UPPER(D27)</f>
        <v>KAMLESH BAVISKAR</v>
      </c>
      <c r="F27" t="str">
        <f>LOWER(E27)</f>
        <v>kamlesh baviskar</v>
      </c>
      <c r="G27" t="str">
        <f>PROPER(F27)</f>
        <v>Kamlesh Baviskar</v>
      </c>
    </row>
    <row r="28" spans="2:8" x14ac:dyDescent="0.35">
      <c r="B28" t="s">
        <v>27</v>
      </c>
      <c r="C28" t="s">
        <v>33</v>
      </c>
      <c r="D28" t="str">
        <f t="shared" ref="D28:D33" si="6">CONCATENATE(B28," ",C28)</f>
        <v>Drhuv Patel</v>
      </c>
      <c r="E28" t="str">
        <f t="shared" ref="E28:E33" si="7">UPPER(D28)</f>
        <v>DRHUV PATEL</v>
      </c>
      <c r="F28" t="str">
        <f t="shared" ref="F28:F33" si="8">LOWER(E28)</f>
        <v>drhuv patel</v>
      </c>
      <c r="G28" t="str">
        <f t="shared" ref="G28:G33" si="9">PROPER(F28)</f>
        <v>Drhuv Patel</v>
      </c>
    </row>
    <row r="29" spans="2:8" x14ac:dyDescent="0.35">
      <c r="B29" t="s">
        <v>28</v>
      </c>
      <c r="C29" t="s">
        <v>34</v>
      </c>
      <c r="D29" t="str">
        <f t="shared" si="6"/>
        <v>Mohit Mali</v>
      </c>
      <c r="E29" t="str">
        <f t="shared" si="7"/>
        <v>MOHIT MALI</v>
      </c>
      <c r="F29" t="str">
        <f t="shared" si="8"/>
        <v>mohit mali</v>
      </c>
      <c r="G29" t="str">
        <f t="shared" si="9"/>
        <v>Mohit Mali</v>
      </c>
    </row>
    <row r="30" spans="2:8" x14ac:dyDescent="0.35">
      <c r="B30" t="s">
        <v>29</v>
      </c>
      <c r="C30" t="s">
        <v>35</v>
      </c>
      <c r="D30" t="str">
        <f t="shared" si="6"/>
        <v>Kartiki Patil</v>
      </c>
      <c r="E30" t="str">
        <f t="shared" si="7"/>
        <v>KARTIKI PATIL</v>
      </c>
      <c r="F30" t="str">
        <f t="shared" si="8"/>
        <v>kartiki patil</v>
      </c>
      <c r="G30" t="str">
        <f t="shared" si="9"/>
        <v>Kartiki Patil</v>
      </c>
    </row>
    <row r="31" spans="2:8" x14ac:dyDescent="0.35">
      <c r="B31" t="s">
        <v>30</v>
      </c>
      <c r="C31" t="s">
        <v>36</v>
      </c>
      <c r="D31" t="str">
        <f t="shared" si="6"/>
        <v>Rutuja Chavan</v>
      </c>
      <c r="E31" t="str">
        <f t="shared" si="7"/>
        <v>RUTUJA CHAVAN</v>
      </c>
      <c r="F31" t="str">
        <f t="shared" si="8"/>
        <v>rutuja chavan</v>
      </c>
      <c r="G31" t="str">
        <f t="shared" si="9"/>
        <v>Rutuja Chavan</v>
      </c>
    </row>
    <row r="32" spans="2:8" x14ac:dyDescent="0.35">
      <c r="B32" t="s">
        <v>31</v>
      </c>
      <c r="C32" t="s">
        <v>26</v>
      </c>
      <c r="D32" t="str">
        <f t="shared" si="6"/>
        <v>Yash Baviskar</v>
      </c>
      <c r="E32" t="str">
        <f t="shared" si="7"/>
        <v>YASH BAVISKAR</v>
      </c>
      <c r="F32" t="str">
        <f t="shared" si="8"/>
        <v>yash baviskar</v>
      </c>
      <c r="G32" t="str">
        <f t="shared" si="9"/>
        <v>Yash Baviskar</v>
      </c>
    </row>
    <row r="33" spans="2:7" x14ac:dyDescent="0.35">
      <c r="B33" t="s">
        <v>32</v>
      </c>
      <c r="C33" t="s">
        <v>35</v>
      </c>
      <c r="D33" t="str">
        <f t="shared" si="6"/>
        <v>Lucky Patil</v>
      </c>
      <c r="E33" t="str">
        <f t="shared" si="7"/>
        <v>LUCKY PATIL</v>
      </c>
      <c r="F33" t="str">
        <f t="shared" si="8"/>
        <v>lucky patil</v>
      </c>
      <c r="G33" t="str">
        <f t="shared" si="9"/>
        <v>Lucky Patil</v>
      </c>
    </row>
    <row r="41" spans="2:7" ht="27" x14ac:dyDescent="0.5">
      <c r="B41" s="3" t="s">
        <v>38</v>
      </c>
      <c r="C41" s="3"/>
      <c r="D41" s="3"/>
      <c r="E41" s="3"/>
      <c r="F41" s="3"/>
      <c r="G41" s="3"/>
    </row>
    <row r="42" spans="2:7" ht="26" x14ac:dyDescent="0.6">
      <c r="B42" s="2" t="s">
        <v>39</v>
      </c>
      <c r="C42" s="2" t="s">
        <v>47</v>
      </c>
      <c r="D42" s="2" t="s">
        <v>48</v>
      </c>
      <c r="E42" s="2" t="s">
        <v>49</v>
      </c>
      <c r="F42" s="2" t="s">
        <v>50</v>
      </c>
      <c r="G42" s="2" t="s">
        <v>51</v>
      </c>
    </row>
    <row r="43" spans="2:7" x14ac:dyDescent="0.35">
      <c r="B43" t="s">
        <v>40</v>
      </c>
      <c r="C43">
        <f>LEN(B43)</f>
        <v>20</v>
      </c>
      <c r="D43" t="str">
        <f>RIGHT(B43, LEN(B43) - LEN("My name is -"))</f>
        <v xml:space="preserve"> Kamlesh</v>
      </c>
      <c r="E43" t="str">
        <f>CONCATENATE(D43, " ", "Patil")</f>
        <v xml:space="preserve"> Kamlesh Patil</v>
      </c>
      <c r="F43" t="str">
        <f>LEFT(E43, LEN(E43)-LEN("Patil"))</f>
        <v xml:space="preserve"> Kamlesh </v>
      </c>
      <c r="G43" t="str">
        <f>SUBSTITUTE(B43, "-", ":")</f>
        <v>My name is : Kamlesh</v>
      </c>
    </row>
    <row r="44" spans="2:7" x14ac:dyDescent="0.35">
      <c r="B44" t="s">
        <v>41</v>
      </c>
      <c r="C44">
        <f t="shared" ref="C44:C49" si="10">LEN(B44)</f>
        <v>18</v>
      </c>
      <c r="D44" t="str">
        <f t="shared" ref="D44:D49" si="11">RIGHT(B44, LEN(B44) - LEN("My name is -"))</f>
        <v xml:space="preserve"> Drhuv</v>
      </c>
      <c r="E44" t="str">
        <f t="shared" ref="E44:E49" si="12">CONCATENATE(D44, " ", "Patil")</f>
        <v xml:space="preserve"> Drhuv Patil</v>
      </c>
      <c r="F44" t="str">
        <f t="shared" ref="F44:F50" si="13">LEFT(E44, LEN(E44)-LEN("Patil"))</f>
        <v xml:space="preserve"> Drhuv </v>
      </c>
      <c r="G44" t="str">
        <f t="shared" ref="G44:G49" si="14">SUBSTITUTE(B44, "-", ":")</f>
        <v>My name is : Drhuv</v>
      </c>
    </row>
    <row r="45" spans="2:7" x14ac:dyDescent="0.35">
      <c r="B45" t="s">
        <v>42</v>
      </c>
      <c r="C45">
        <f t="shared" si="10"/>
        <v>18</v>
      </c>
      <c r="D45" t="str">
        <f t="shared" si="11"/>
        <v xml:space="preserve"> Mohit</v>
      </c>
      <c r="E45" t="str">
        <f t="shared" si="12"/>
        <v xml:space="preserve"> Mohit Patil</v>
      </c>
      <c r="F45" t="str">
        <f t="shared" si="13"/>
        <v xml:space="preserve"> Mohit </v>
      </c>
      <c r="G45" t="str">
        <f t="shared" si="14"/>
        <v>My name is : Mohit</v>
      </c>
    </row>
    <row r="46" spans="2:7" x14ac:dyDescent="0.35">
      <c r="B46" t="s">
        <v>43</v>
      </c>
      <c r="C46">
        <f t="shared" si="10"/>
        <v>20</v>
      </c>
      <c r="D46" t="str">
        <f t="shared" si="11"/>
        <v xml:space="preserve"> Kartiki</v>
      </c>
      <c r="E46" t="str">
        <f t="shared" si="12"/>
        <v xml:space="preserve"> Kartiki Patil</v>
      </c>
      <c r="F46" t="str">
        <f t="shared" si="13"/>
        <v xml:space="preserve"> Kartiki </v>
      </c>
      <c r="G46" t="str">
        <f t="shared" si="14"/>
        <v>My name is : Kartiki</v>
      </c>
    </row>
    <row r="47" spans="2:7" x14ac:dyDescent="0.35">
      <c r="B47" t="s">
        <v>44</v>
      </c>
      <c r="C47">
        <f t="shared" si="10"/>
        <v>19</v>
      </c>
      <c r="D47" t="str">
        <f t="shared" si="11"/>
        <v xml:space="preserve"> Rutuja</v>
      </c>
      <c r="E47" t="str">
        <f t="shared" si="12"/>
        <v xml:space="preserve"> Rutuja Patil</v>
      </c>
      <c r="F47" t="str">
        <f t="shared" si="13"/>
        <v xml:space="preserve"> Rutuja </v>
      </c>
      <c r="G47" t="str">
        <f t="shared" si="14"/>
        <v>My name is : Rutuja</v>
      </c>
    </row>
    <row r="48" spans="2:7" x14ac:dyDescent="0.35">
      <c r="B48" t="s">
        <v>45</v>
      </c>
      <c r="C48">
        <f t="shared" si="10"/>
        <v>17</v>
      </c>
      <c r="D48" t="str">
        <f t="shared" si="11"/>
        <v xml:space="preserve"> Yash</v>
      </c>
      <c r="E48" t="str">
        <f t="shared" si="12"/>
        <v xml:space="preserve"> Yash Patil</v>
      </c>
      <c r="F48" t="str">
        <f t="shared" si="13"/>
        <v xml:space="preserve"> Yash </v>
      </c>
      <c r="G48" t="str">
        <f t="shared" si="14"/>
        <v>My name is : Yash</v>
      </c>
    </row>
    <row r="49" spans="2:7" x14ac:dyDescent="0.35">
      <c r="B49" t="s">
        <v>46</v>
      </c>
      <c r="C49">
        <f t="shared" si="10"/>
        <v>18</v>
      </c>
      <c r="D49" t="str">
        <f t="shared" si="11"/>
        <v xml:space="preserve"> Lucky</v>
      </c>
      <c r="E49" t="str">
        <f t="shared" si="12"/>
        <v xml:space="preserve"> Lucky Patil</v>
      </c>
      <c r="F49" t="str">
        <f t="shared" si="13"/>
        <v xml:space="preserve"> Lucky </v>
      </c>
      <c r="G49" t="str">
        <f t="shared" si="14"/>
        <v>My name is : Lucky</v>
      </c>
    </row>
    <row r="67" spans="3:7" ht="26" x14ac:dyDescent="0.6">
      <c r="C67" s="2" t="s">
        <v>61</v>
      </c>
      <c r="D67" s="2" t="s">
        <v>62</v>
      </c>
    </row>
    <row r="68" spans="3:7" x14ac:dyDescent="0.35">
      <c r="C68" t="s">
        <v>52</v>
      </c>
      <c r="D68" s="4">
        <f ca="1">TODAY()</f>
        <v>45209</v>
      </c>
      <c r="E68" s="5">
        <f ca="1">NOW()</f>
        <v>45209.817847222221</v>
      </c>
    </row>
    <row r="69" spans="3:7" x14ac:dyDescent="0.35">
      <c r="C69" t="s">
        <v>53</v>
      </c>
      <c r="D69">
        <f ca="1">DAY(D68)</f>
        <v>10</v>
      </c>
      <c r="E69">
        <f ca="1">MONTH(E68)</f>
        <v>10</v>
      </c>
      <c r="F69">
        <f ca="1">YEAR(E68)</f>
        <v>2023</v>
      </c>
    </row>
    <row r="70" spans="3:7" x14ac:dyDescent="0.35">
      <c r="C70" t="s">
        <v>54</v>
      </c>
      <c r="D70" s="4">
        <f ca="1">DATE(F69,E69,D69)</f>
        <v>45209</v>
      </c>
      <c r="E70" t="s">
        <v>63</v>
      </c>
    </row>
    <row r="71" spans="3:7" x14ac:dyDescent="0.35">
      <c r="C71" t="s">
        <v>55</v>
      </c>
      <c r="D71" s="4">
        <f ca="1">(D70+10)</f>
        <v>45219</v>
      </c>
      <c r="E71" t="s">
        <v>64</v>
      </c>
      <c r="F71" t="s">
        <v>65</v>
      </c>
      <c r="G71">
        <f ca="1">(D71-D70)</f>
        <v>10</v>
      </c>
    </row>
    <row r="72" spans="3:7" x14ac:dyDescent="0.35">
      <c r="C72" t="s">
        <v>56</v>
      </c>
      <c r="D72" s="4">
        <f ca="1">(D71-10)</f>
        <v>45209</v>
      </c>
    </row>
    <row r="73" spans="3:7" x14ac:dyDescent="0.35">
      <c r="C73" t="s">
        <v>57</v>
      </c>
      <c r="D73" s="4">
        <f ca="1">EDATE(D72, 2)</f>
        <v>45270</v>
      </c>
    </row>
    <row r="74" spans="3:7" x14ac:dyDescent="0.35">
      <c r="C74" t="s">
        <v>58</v>
      </c>
      <c r="D74" s="4">
        <f ca="1">EDATE(D73, -2)</f>
        <v>45209</v>
      </c>
    </row>
    <row r="75" spans="3:7" x14ac:dyDescent="0.35">
      <c r="C75" t="s">
        <v>59</v>
      </c>
      <c r="D75" s="4">
        <f ca="1">EDATE(D74, 12)</f>
        <v>45575</v>
      </c>
    </row>
    <row r="76" spans="3:7" x14ac:dyDescent="0.35">
      <c r="C76" t="s">
        <v>60</v>
      </c>
      <c r="D76" s="4">
        <f ca="1">EDATE(D75, -12)</f>
        <v>45209</v>
      </c>
    </row>
    <row r="81" spans="3:4" x14ac:dyDescent="0.35">
      <c r="C81" t="s">
        <v>66</v>
      </c>
    </row>
    <row r="82" spans="3:4" x14ac:dyDescent="0.35">
      <c r="C82" t="s">
        <v>67</v>
      </c>
      <c r="D82" s="6">
        <v>44775</v>
      </c>
    </row>
    <row r="83" spans="3:4" x14ac:dyDescent="0.35">
      <c r="C83" t="s">
        <v>68</v>
      </c>
      <c r="D83" s="6">
        <v>45178</v>
      </c>
    </row>
    <row r="85" spans="3:4" x14ac:dyDescent="0.35">
      <c r="C85">
        <f>DATEDIF(D82,D83,"y")</f>
        <v>1</v>
      </c>
      <c r="D85" t="s">
        <v>69</v>
      </c>
    </row>
    <row r="86" spans="3:4" x14ac:dyDescent="0.35">
      <c r="C86">
        <f>DATEDIF(D82,D83,"m")</f>
        <v>13</v>
      </c>
      <c r="D86" t="s">
        <v>70</v>
      </c>
    </row>
    <row r="87" spans="3:4" x14ac:dyDescent="0.35">
      <c r="C87">
        <f>DATEDIF(D82,D83,"d")</f>
        <v>403</v>
      </c>
      <c r="D87" t="s">
        <v>71</v>
      </c>
    </row>
    <row r="89" spans="3:4" x14ac:dyDescent="0.35">
      <c r="C89">
        <f>DATEDIF(D82,D83,"ym")</f>
        <v>1</v>
      </c>
      <c r="D89" t="s">
        <v>72</v>
      </c>
    </row>
    <row r="90" spans="3:4" x14ac:dyDescent="0.35">
      <c r="C90">
        <f>DATEDIF(D82,D83,"md")</f>
        <v>7</v>
      </c>
      <c r="D90" t="s">
        <v>73</v>
      </c>
    </row>
    <row r="93" spans="3:4" x14ac:dyDescent="0.35">
      <c r="C93" t="s">
        <v>74</v>
      </c>
      <c r="D93" s="6">
        <v>37611</v>
      </c>
    </row>
    <row r="94" spans="3:4" x14ac:dyDescent="0.35">
      <c r="C94" t="s">
        <v>75</v>
      </c>
      <c r="D94" s="5">
        <f ca="1">TODAY()</f>
        <v>45209</v>
      </c>
    </row>
    <row r="96" spans="3:4" x14ac:dyDescent="0.35">
      <c r="C96" t="s">
        <v>76</v>
      </c>
      <c r="D96">
        <f ca="1">DATEDIF(D93,D94,"y")</f>
        <v>20</v>
      </c>
    </row>
    <row r="1048576" spans="1:1" x14ac:dyDescent="0.35">
      <c r="A1048576" t="s">
        <v>11</v>
      </c>
    </row>
  </sheetData>
  <mergeCells count="2">
    <mergeCell ref="B25:G25"/>
    <mergeCell ref="B41:G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J11" sqref="J11"/>
    </sheetView>
  </sheetViews>
  <sheetFormatPr defaultRowHeight="14.5" x14ac:dyDescent="0.35"/>
  <cols>
    <col min="2" max="2" width="15.6328125" customWidth="1"/>
    <col min="3" max="3" width="10.54296875" customWidth="1"/>
    <col min="4" max="4" width="13.08984375" customWidth="1"/>
    <col min="8" max="8" width="17" customWidth="1"/>
  </cols>
  <sheetData>
    <row r="1" spans="2:9" ht="26" x14ac:dyDescent="0.6">
      <c r="C1" s="10" t="s">
        <v>77</v>
      </c>
      <c r="D1" s="10"/>
      <c r="E1" s="10"/>
      <c r="F1" s="10"/>
      <c r="G1" s="10"/>
      <c r="H1" s="10"/>
      <c r="I1" s="10"/>
    </row>
    <row r="3" spans="2:9" x14ac:dyDescent="0.35">
      <c r="B3" s="7" t="s">
        <v>78</v>
      </c>
      <c r="C3" s="7" t="s">
        <v>79</v>
      </c>
      <c r="D3" s="7" t="s">
        <v>81</v>
      </c>
      <c r="H3" s="7" t="s">
        <v>82</v>
      </c>
    </row>
    <row r="4" spans="2:9" x14ac:dyDescent="0.35">
      <c r="B4">
        <v>53000</v>
      </c>
      <c r="C4">
        <v>32</v>
      </c>
      <c r="D4">
        <f>(B4*C4)</f>
        <v>1696000</v>
      </c>
      <c r="H4">
        <f>(D4*$F$5)</f>
        <v>50880000</v>
      </c>
    </row>
    <row r="5" spans="2:9" x14ac:dyDescent="0.35">
      <c r="B5">
        <v>43000</v>
      </c>
      <c r="C5">
        <v>44</v>
      </c>
      <c r="D5">
        <f t="shared" ref="D5:D12" si="0">(B5*C5)</f>
        <v>1892000</v>
      </c>
      <c r="F5" s="7">
        <v>30</v>
      </c>
      <c r="H5">
        <f t="shared" ref="H5:H12" si="1">(D5*$F$5)</f>
        <v>56760000</v>
      </c>
    </row>
    <row r="6" spans="2:9" x14ac:dyDescent="0.35">
      <c r="B6">
        <v>23000</v>
      </c>
      <c r="C6">
        <v>7</v>
      </c>
      <c r="D6">
        <f t="shared" si="0"/>
        <v>161000</v>
      </c>
      <c r="H6">
        <f t="shared" si="1"/>
        <v>4830000</v>
      </c>
    </row>
    <row r="7" spans="2:9" x14ac:dyDescent="0.35">
      <c r="B7">
        <v>54000</v>
      </c>
      <c r="C7">
        <v>21</v>
      </c>
      <c r="D7">
        <f t="shared" si="0"/>
        <v>1134000</v>
      </c>
      <c r="H7">
        <f t="shared" si="1"/>
        <v>34020000</v>
      </c>
    </row>
    <row r="8" spans="2:9" x14ac:dyDescent="0.35">
      <c r="B8">
        <v>76000</v>
      </c>
      <c r="C8">
        <v>2</v>
      </c>
      <c r="D8">
        <f t="shared" si="0"/>
        <v>152000</v>
      </c>
      <c r="H8">
        <f t="shared" si="1"/>
        <v>4560000</v>
      </c>
    </row>
    <row r="9" spans="2:9" x14ac:dyDescent="0.35">
      <c r="B9">
        <v>45000</v>
      </c>
      <c r="C9">
        <v>34</v>
      </c>
      <c r="D9">
        <f t="shared" si="0"/>
        <v>1530000</v>
      </c>
      <c r="H9">
        <f t="shared" si="1"/>
        <v>45900000</v>
      </c>
    </row>
    <row r="10" spans="2:9" x14ac:dyDescent="0.35">
      <c r="B10">
        <v>30000</v>
      </c>
      <c r="C10">
        <v>12</v>
      </c>
      <c r="D10">
        <f t="shared" si="0"/>
        <v>360000</v>
      </c>
      <c r="H10">
        <f t="shared" si="1"/>
        <v>10800000</v>
      </c>
    </row>
    <row r="11" spans="2:9" x14ac:dyDescent="0.35">
      <c r="B11">
        <v>43000</v>
      </c>
      <c r="C11">
        <v>13</v>
      </c>
      <c r="D11">
        <f t="shared" si="0"/>
        <v>559000</v>
      </c>
      <c r="H11">
        <f t="shared" si="1"/>
        <v>16770000</v>
      </c>
    </row>
    <row r="12" spans="2:9" x14ac:dyDescent="0.35">
      <c r="B12">
        <v>20000</v>
      </c>
      <c r="C12">
        <v>14</v>
      </c>
      <c r="D12">
        <f t="shared" si="0"/>
        <v>280000</v>
      </c>
      <c r="H12">
        <f t="shared" si="1"/>
        <v>8400000</v>
      </c>
    </row>
    <row r="15" spans="2:9" ht="18.5" x14ac:dyDescent="0.45">
      <c r="D15" s="8" t="s">
        <v>83</v>
      </c>
    </row>
    <row r="16" spans="2:9" ht="21" x14ac:dyDescent="0.5">
      <c r="D16" t="s">
        <v>84</v>
      </c>
      <c r="E16" s="9" t="s">
        <v>85</v>
      </c>
      <c r="F16" t="s">
        <v>86</v>
      </c>
    </row>
  </sheetData>
  <mergeCells count="1">
    <mergeCell ref="C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6" sqref="E6"/>
    </sheetView>
  </sheetViews>
  <sheetFormatPr defaultRowHeight="14.5" x14ac:dyDescent="0.35"/>
  <cols>
    <col min="1" max="1" width="19.26953125" customWidth="1"/>
    <col min="2" max="2" width="12" customWidth="1"/>
    <col min="3" max="3" width="14.453125" customWidth="1"/>
    <col min="4" max="4" width="13.54296875" customWidth="1"/>
    <col min="5" max="5" width="13.1796875" customWidth="1"/>
  </cols>
  <sheetData>
    <row r="1" spans="1:5" ht="23.5" x14ac:dyDescent="0.55000000000000004">
      <c r="A1" s="11" t="s">
        <v>88</v>
      </c>
      <c r="B1" s="11" t="s">
        <v>87</v>
      </c>
    </row>
    <row r="4" spans="1:5" ht="18.5" x14ac:dyDescent="0.45">
      <c r="B4" s="8" t="s">
        <v>89</v>
      </c>
      <c r="C4" s="8" t="s">
        <v>90</v>
      </c>
      <c r="D4" s="8" t="s">
        <v>80</v>
      </c>
      <c r="E4" s="8" t="s">
        <v>91</v>
      </c>
    </row>
    <row r="5" spans="1:5" x14ac:dyDescent="0.35">
      <c r="B5" t="s">
        <v>92</v>
      </c>
      <c r="C5" s="12">
        <v>45169</v>
      </c>
      <c r="D5">
        <v>300</v>
      </c>
      <c r="E5" t="s">
        <v>96</v>
      </c>
    </row>
    <row r="6" spans="1:5" x14ac:dyDescent="0.35">
      <c r="B6" t="s">
        <v>93</v>
      </c>
      <c r="C6" s="12">
        <v>45169</v>
      </c>
      <c r="D6">
        <v>500</v>
      </c>
      <c r="E6" t="s">
        <v>97</v>
      </c>
    </row>
    <row r="7" spans="1:5" x14ac:dyDescent="0.35">
      <c r="B7" t="s">
        <v>94</v>
      </c>
      <c r="C7" s="12">
        <v>45169</v>
      </c>
      <c r="D7">
        <v>200</v>
      </c>
      <c r="E7" t="s">
        <v>96</v>
      </c>
    </row>
    <row r="8" spans="1:5" x14ac:dyDescent="0.35">
      <c r="B8" t="s">
        <v>95</v>
      </c>
      <c r="C8" s="12">
        <v>45169</v>
      </c>
      <c r="D8">
        <v>300</v>
      </c>
      <c r="E8" t="s">
        <v>97</v>
      </c>
    </row>
    <row r="9" spans="1:5" x14ac:dyDescent="0.35">
      <c r="B9" t="s">
        <v>98</v>
      </c>
      <c r="C9" s="12">
        <v>45169</v>
      </c>
      <c r="D9">
        <v>500</v>
      </c>
      <c r="E9" t="s">
        <v>99</v>
      </c>
    </row>
    <row r="10" spans="1:5" x14ac:dyDescent="0.35">
      <c r="B10" t="s">
        <v>100</v>
      </c>
      <c r="C10" s="12"/>
      <c r="D10">
        <f>SUM(D5:D9)</f>
        <v>1800</v>
      </c>
    </row>
    <row r="12" spans="1:5" x14ac:dyDescent="0.35">
      <c r="B12" t="s">
        <v>89</v>
      </c>
      <c r="C12" t="s">
        <v>80</v>
      </c>
    </row>
    <row r="13" spans="1:5" x14ac:dyDescent="0.35">
      <c r="B13" t="s">
        <v>94</v>
      </c>
      <c r="C13">
        <f>VLOOKUP(B13,B4:E9,3,FALSE)</f>
        <v>200</v>
      </c>
    </row>
  </sheetData>
  <dataConsolidate/>
  <dataValidations count="1">
    <dataValidation type="list" allowBlank="1" showInputMessage="1" showErrorMessage="1" sqref="B13">
      <formula1>$B$5:$B$9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F7" sqref="F7"/>
    </sheetView>
  </sheetViews>
  <sheetFormatPr defaultRowHeight="14.5" x14ac:dyDescent="0.35"/>
  <cols>
    <col min="1" max="1" width="12.6328125" customWidth="1"/>
    <col min="2" max="2" width="12.453125" customWidth="1"/>
  </cols>
  <sheetData>
    <row r="1" spans="1:4" ht="23.5" x14ac:dyDescent="0.55000000000000004">
      <c r="A1" s="13" t="s">
        <v>101</v>
      </c>
      <c r="B1" s="13"/>
      <c r="C1" s="13"/>
      <c r="D1" s="13"/>
    </row>
    <row r="2" spans="1:4" ht="18.5" x14ac:dyDescent="0.45">
      <c r="A2" s="8" t="s">
        <v>91</v>
      </c>
      <c r="B2" s="8" t="s">
        <v>80</v>
      </c>
    </row>
    <row r="3" spans="1:4" x14ac:dyDescent="0.35">
      <c r="A3" t="s">
        <v>97</v>
      </c>
      <c r="B3">
        <f>SUMIF(DataSheet!E4:E9,ExpensesAnalysis!A3,DataSheet!D4:D9)</f>
        <v>800</v>
      </c>
    </row>
    <row r="4" spans="1:4" x14ac:dyDescent="0.35">
      <c r="A4" t="s">
        <v>96</v>
      </c>
      <c r="B4">
        <f>SUMIF(DataSheet!E5:E10,ExpensesAnalysis!A4,DataSheet!D5:D10)</f>
        <v>500</v>
      </c>
    </row>
    <row r="5" spans="1:4" x14ac:dyDescent="0.35">
      <c r="A5" t="s">
        <v>99</v>
      </c>
      <c r="B5">
        <f>SUMIF(DataSheet!E6:E11,ExpensesAnalysis!A5,DataSheet!D6:D11)</f>
        <v>500</v>
      </c>
    </row>
    <row r="6" spans="1:4" x14ac:dyDescent="0.35">
      <c r="A6" t="s">
        <v>100</v>
      </c>
      <c r="B6">
        <f>SUM(B3:B5)</f>
        <v>1800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DataSheet</vt:lpstr>
      <vt:lpstr>ExpensesAnalysis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Kamlesh Baviskar</dc:creator>
  <cp:lastModifiedBy>Kamlesh Baviskar</cp:lastModifiedBy>
  <dcterms:created xsi:type="dcterms:W3CDTF">2023-10-10T05:21:02Z</dcterms:created>
  <dcterms:modified xsi:type="dcterms:W3CDTF">2023-10-10T14:14:52Z</dcterms:modified>
</cp:coreProperties>
</file>