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nisa\Downloads\PKS\compile-pks-app\"/>
    </mc:Choice>
  </mc:AlternateContent>
  <xr:revisionPtr revIDLastSave="0" documentId="13_ncr:1_{591C1E2A-1912-4F1B-A48E-45ED76394B11}" xr6:coauthVersionLast="47" xr6:coauthVersionMax="47" xr10:uidLastSave="{00000000-0000-0000-0000-000000000000}"/>
  <bookViews>
    <workbookView xWindow="-108" yWindow="-108" windowWidth="23256" windowHeight="12456" firstSheet="7" activeTab="7" xr2:uid="{00000000-000D-0000-FFFF-FFFF00000000}"/>
  </bookViews>
  <sheets>
    <sheet name="CHECKLIST" sheetId="1" r:id="rId1"/>
    <sheet name="PIVOT SOSIALISASI" sheetId="2" r:id="rId2"/>
    <sheet name="LAPORAN SOSIALISASI" sheetId="3" r:id="rId3"/>
    <sheet name="PIVOT PUBLIKASI" sheetId="4" r:id="rId4"/>
    <sheet name="LAPORAN PUBLIKASI" sheetId="5" r:id="rId5"/>
    <sheet name="PIVOT SIARAN PERS" sheetId="6" r:id="rId6"/>
    <sheet name="LAPORAN SIARAN PERS" sheetId="7" r:id="rId7"/>
    <sheet name="COMPILE DATA JUNI" sheetId="8" r:id="rId8"/>
  </sheets>
  <calcPr calcId="191029"/>
  <pivotCaches>
    <pivotCache cacheId="0" r:id="rId9"/>
    <pivotCache cacheId="1" r:id="rId10"/>
    <pivotCache cacheId="2"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2" i="8" l="1"/>
  <c r="C111" i="8"/>
  <c r="C110" i="8"/>
  <c r="C109" i="8"/>
  <c r="C107" i="8"/>
  <c r="C105" i="8"/>
  <c r="C104" i="8"/>
  <c r="C103" i="8"/>
  <c r="C102" i="8"/>
  <c r="C101" i="8"/>
  <c r="C100" i="8"/>
  <c r="C99" i="8"/>
  <c r="C98" i="8"/>
  <c r="C95" i="8" s="1"/>
  <c r="C97" i="8"/>
  <c r="C96" i="8"/>
  <c r="C94" i="8"/>
  <c r="C93" i="8"/>
  <c r="C92" i="8"/>
  <c r="C91" i="8"/>
  <c r="C90" i="8"/>
  <c r="C89" i="8"/>
  <c r="C88" i="8"/>
  <c r="C87" i="8"/>
  <c r="C86" i="8"/>
  <c r="C83" i="8"/>
  <c r="C82" i="8"/>
  <c r="C81" i="8"/>
  <c r="C80" i="8"/>
  <c r="C79" i="8"/>
  <c r="C78" i="8"/>
  <c r="C68" i="8"/>
  <c r="E50" i="8"/>
  <c r="E49" i="8"/>
  <c r="E48" i="8"/>
  <c r="E46" i="8"/>
  <c r="E45" i="8"/>
  <c r="E44" i="8"/>
  <c r="E43" i="8"/>
  <c r="C60" i="8" s="1"/>
  <c r="E42" i="8"/>
  <c r="E51" i="8" s="1"/>
  <c r="E37" i="8"/>
  <c r="C69" i="8" s="1"/>
  <c r="E36" i="8"/>
  <c r="C70" i="8" s="1"/>
  <c r="E34" i="8"/>
  <c r="C67" i="8" s="1"/>
  <c r="E32" i="8"/>
  <c r="E29" i="8"/>
  <c r="E27" i="8"/>
  <c r="E26" i="8"/>
  <c r="E25" i="8"/>
  <c r="E24" i="8"/>
  <c r="C59" i="8" s="1"/>
  <c r="E23" i="8"/>
  <c r="C58" i="8" s="1"/>
  <c r="E22" i="8"/>
  <c r="E17" i="8"/>
  <c r="E16" i="8"/>
  <c r="E14" i="8"/>
  <c r="C66" i="8" s="1"/>
  <c r="E12" i="8"/>
  <c r="C65" i="8" s="1"/>
  <c r="E9" i="8"/>
  <c r="C64" i="8" s="1"/>
  <c r="E7" i="8"/>
  <c r="C63" i="8" s="1"/>
  <c r="E6" i="8"/>
  <c r="C62" i="8" s="1"/>
  <c r="E5" i="8"/>
  <c r="C57" i="8" s="1"/>
  <c r="C61" i="8" l="1"/>
  <c r="C72" i="8" s="1"/>
  <c r="C85" i="8"/>
  <c r="C84" i="8" s="1"/>
  <c r="E38" i="8"/>
  <c r="C77" i="8"/>
  <c r="C76" i="8" s="1"/>
  <c r="C113" i="8" s="1"/>
  <c r="C71" i="8"/>
  <c r="D72" i="8" s="1"/>
  <c r="E18" i="8"/>
  <c r="E52" i="8" l="1"/>
</calcChain>
</file>

<file path=xl/sharedStrings.xml><?xml version="1.0" encoding="utf-8"?>
<sst xmlns="http://schemas.openxmlformats.org/spreadsheetml/2006/main" count="268" uniqueCount="107">
  <si>
    <t>Data Total Kegiatan Komunikasi Unit Vertikal PKS DJBC-TNI AD Bulan Juni 2026</t>
  </si>
  <si>
    <t>No.</t>
  </si>
  <si>
    <t>Sosialisasi</t>
  </si>
  <si>
    <t>Kanwil</t>
  </si>
  <si>
    <t>Satker</t>
  </si>
  <si>
    <t>Jumlah per Satker</t>
  </si>
  <si>
    <t>Total per Kanwil</t>
  </si>
  <si>
    <t>Kantor Wilayah DJBC Aceh</t>
  </si>
  <si>
    <t>KPPBC Tipe Madya Pabean C Lhokseumawe</t>
  </si>
  <si>
    <t>Kantor Wilayah DJBC Banten</t>
  </si>
  <si>
    <t>Kantor Wilayah DJBC Jawa Tengah dan DIY</t>
  </si>
  <si>
    <t>KPPBC Tipe Madya Cukai Kudus</t>
  </si>
  <si>
    <t>KPPBC Tipe Madya Pabean C Magelang</t>
  </si>
  <si>
    <t>Kantor Wilayah DJBC Jawa Timur I</t>
  </si>
  <si>
    <t>KPPBC Tipe Madya Pabean B Sidoarjo</t>
  </si>
  <si>
    <t>KPPBC Tipe Madya Pabean C Bojonegoro</t>
  </si>
  <si>
    <t>Kantor Wilayah DJBC Jawa Timur II</t>
  </si>
  <si>
    <t>KPPBC Tipe Madya Pabean C Blitar</t>
  </si>
  <si>
    <t>KPPBC Tipe Madya Pabean C Probolinggo</t>
  </si>
  <si>
    <t>Kantor Wilayah DJBC Kalimantan Bagian Selatan</t>
  </si>
  <si>
    <t>KPPBC Tipe Madya Pabean C Kotabaru</t>
  </si>
  <si>
    <t>KPPBC Tipe Madya Pabean C Sampit</t>
  </si>
  <si>
    <t>Kantor Wilayah DJBC Kalimantan Bagian Timur</t>
  </si>
  <si>
    <t>KPPBC Tipe Madya Pabean C Sangatta</t>
  </si>
  <si>
    <t>KPU Bea dan Cukai Tipe B Batam</t>
  </si>
  <si>
    <t xml:space="preserve">TOTAL KEGIATAN SOSIALISASI </t>
  </si>
  <si>
    <t>Publikasi</t>
  </si>
  <si>
    <t>Kantor Wilayah DJBC Sumatera Utara</t>
  </si>
  <si>
    <t>KPPBC Tipe Madya Pabean B Kualanamu</t>
  </si>
  <si>
    <t>Kantor Wilayah DJBC Riau</t>
  </si>
  <si>
    <t>KPPBC Tipe Madya Pabean C Tembilahan</t>
  </si>
  <si>
    <t>Kantor Wilayah DJBC Sumatera Bagian Barat</t>
  </si>
  <si>
    <t>KPPBC Tipe Madya Pabean B Bandar Lampung</t>
  </si>
  <si>
    <t>KPPBC Tipe Madya Cukai Malang</t>
  </si>
  <si>
    <t>Kantor Wilayah DJBC Kalimantan Bagian Barat</t>
  </si>
  <si>
    <t>KPPBC Tipe Madya Pabean C Entikong</t>
  </si>
  <si>
    <t>KPPBC Tipe Madya Pabean C Nanga Badau</t>
  </si>
  <si>
    <t>Kantor Wilayah DJBC Sulawesi Bagian Selatan</t>
  </si>
  <si>
    <t>KPPBC Tipe Madya Pabean B Makassar</t>
  </si>
  <si>
    <t>Kantor Wilayah DJBC Sulawesi Bagian Utara</t>
  </si>
  <si>
    <t>KPPBC Tipe Madya Pabean C Pantoloan</t>
  </si>
  <si>
    <t xml:space="preserve">TOTAL KEGIATAN PUBLIKASI </t>
  </si>
  <si>
    <t>Siaran Pers</t>
  </si>
  <si>
    <t>Kantor Wilayah DJBC Sumatera Bagian Timur</t>
  </si>
  <si>
    <t>KPPBC Tipe Madya Pabean B Jambi</t>
  </si>
  <si>
    <t xml:space="preserve">TOTAL KEGIATAN SIARAN PERS </t>
  </si>
  <si>
    <t xml:space="preserve">TOTAL KEGIATAN PKS DJBC-TNI AD </t>
  </si>
  <si>
    <t>Rekap Seluruh Kegiatan Per Kanwil</t>
  </si>
  <si>
    <t>Total Seluruh Kegiatan</t>
  </si>
  <si>
    <t>TOTAL KEGIATAN BULAN JUNI 2026</t>
  </si>
  <si>
    <t/>
  </si>
  <si>
    <t>KPPBC Tipe Madya Pabean C Bitung</t>
  </si>
  <si>
    <t>Kolom Pengecekan Excel</t>
  </si>
  <si>
    <t xml:space="preserve">Nama Kanwil </t>
  </si>
  <si>
    <t>Sudah Dicek di Google Drive</t>
  </si>
  <si>
    <t>Sudah Direkap dari Google Drive</t>
  </si>
  <si>
    <t xml:space="preserve">Melaporkan </t>
  </si>
  <si>
    <t>Catatan</t>
  </si>
  <si>
    <t xml:space="preserve">Kantor Wilayah DJBC Aceh </t>
  </si>
  <si>
    <t xml:space="preserve">Kantor Wilayah DJBC Riau </t>
  </si>
  <si>
    <t>Kantor Wilayah DJBC Khusus Kepulauan Riau</t>
  </si>
  <si>
    <t>3, 4</t>
  </si>
  <si>
    <t>Kantor Wilayah DJBC Jakarta</t>
  </si>
  <si>
    <t>Kantor Wilayah DJBC Jawa Barat</t>
  </si>
  <si>
    <t>Kantor Wilayah DJBC Bali, NTB dan NTT</t>
  </si>
  <si>
    <t>1, 2</t>
  </si>
  <si>
    <t>Kantor Wilayah DJBC Maluku</t>
  </si>
  <si>
    <t>Kantor Wilayah DJBC Khusus Papua</t>
  </si>
  <si>
    <t>KPU Bea dan Cukai Tipe A Tanjung Priok</t>
  </si>
  <si>
    <t>KPU Bea dan Cukai Tipe C Soekarno-Hatta</t>
  </si>
  <si>
    <t>Review Keseluruhan</t>
  </si>
  <si>
    <t>Terdapat banyak celah dalam pengelolaan pelaporan.</t>
  </si>
  <si>
    <t xml:space="preserve">Celah pelaporan: kesalahan kanwil/satker melaporkan dalam google sheet yang tidak sesuai peruntukan kantornya. </t>
  </si>
  <si>
    <t>Contoh: Priok lapor di sheet Soetta</t>
  </si>
  <si>
    <t xml:space="preserve">Celah pelaporan: kesalahan kanwil/satker melaporkan dalam google sheet. </t>
  </si>
  <si>
    <t xml:space="preserve">Celah kesalahan: kompilasi data manual satu per satu dari Google Sheet ke Excel </t>
  </si>
  <si>
    <t xml:space="preserve">Dampak: keakuratan data dipertanyakan. </t>
  </si>
  <si>
    <t>Proses merapikan data masih satu per satu, kemungkinan pelaksana monev melakukan kesalahan cukup besar</t>
  </si>
  <si>
    <t>Akan lebih baik terdapat daftar PIC dari unit vertikal yang dapat dihubungi apabila terdapat hal-hal yang perlu dikonfirmasi.</t>
  </si>
  <si>
    <t>Tanggal Kegiatan
(5)</t>
  </si>
  <si>
    <t>Lokasi Kegiatan
(6)</t>
  </si>
  <si>
    <t>Satuan TNI AD
(4)</t>
  </si>
  <si>
    <t>Hitung dari Kanwil DJBC
(2)</t>
  </si>
  <si>
    <t>Laporan Sosialisasi Bulan Juni 2026 (PKS DJBC-TNI AD)</t>
  </si>
  <si>
    <t>No</t>
  </si>
  <si>
    <t>Kegiatan yang dilakukan
(1)</t>
  </si>
  <si>
    <t>Kanwil DJBC
(2)</t>
  </si>
  <si>
    <t>Satuan DJBC
(3)</t>
  </si>
  <si>
    <t>Target Soft Approach
(7)</t>
  </si>
  <si>
    <t>Hal lain dalam Kegiatan
(8)</t>
  </si>
  <si>
    <t>Bukti Kegiatan
(9)</t>
  </si>
  <si>
    <t>Keterangan
(10)</t>
  </si>
  <si>
    <t>Tanggal Publikasi
(5)</t>
  </si>
  <si>
    <t>Laporan Publikasi Bulan Juni 2026 (PKS DJBC-TNI AD)</t>
  </si>
  <si>
    <t>Jenis Publikasi yang dilakukan
(1)</t>
  </si>
  <si>
    <t>Materi 
(6)</t>
  </si>
  <si>
    <t>Bukti Publikasi 
(7)</t>
  </si>
  <si>
    <t>Keterangan
(8)</t>
  </si>
  <si>
    <t>Tanggal Siaran Pers
(5)</t>
  </si>
  <si>
    <t>Laporan Siaran Pers Bulan Juni 2026 (PKS DJBC-TNI AD)</t>
  </si>
  <si>
    <t>Judul Siaran Pers
(1)</t>
  </si>
  <si>
    <t>Bukti Dokumen Siaran Pers
(6)</t>
  </si>
  <si>
    <t>Keterangan
(7)</t>
  </si>
  <si>
    <t>(Multiple Items)</t>
  </si>
  <si>
    <t>Row Labels</t>
  </si>
  <si>
    <t>Grand Total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</si>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</sst>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rgb="FF000000"/>
      <name val="Calibri"/>
      <family val="2"/>
      <scheme val="minor"/>
    </font>
    <font>
      <sz val="10"/>
      <name val="Arial"/>
      <family val="2"/>
    </font>
    <font>
      <b/>
      <i/>
      <u/>
      <sz val="11"/>
      <color theme="1"/>
      <name val="Calibri"/>
      <family val="2"/>
      <scheme val="minor"/>
    </font>
  </fonts>
  <fills count="9">
    <fill>
      <patternFill patternType="none"/>
    </fill>
    <fill>
      <patternFill patternType="gray125"/>
    </fill>
    <fill>
      <patternFill patternType="solid">
        <fgColor rgb="FFD8D8D8"/>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rgb="FFCCCCCC"/>
      </left>
      <right style="medium">
        <color rgb="FF000000"/>
      </right>
      <top style="medium">
        <color rgb="FF000000"/>
      </top>
      <bottom/>
      <diagonal/>
    </border>
    <border>
      <left style="medium">
        <color rgb="FF000000"/>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CCCCCC"/>
      </left>
      <right style="medium">
        <color rgb="FF000000"/>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cellStyleXfs>
  <cellXfs count="78">
    <xf numFmtId="0" fontId="0" fillId="0" borderId="0" xfId="0"/>
    <xf numFmtId="0" fontId="1" fillId="6" borderId="3" xfId="0" applyFont="1" applyFill="1" applyBorder="1"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0" xfId="0" applyFont="1"/>
    <xf numFmtId="0" fontId="1" fillId="0" borderId="0" xfId="0" applyFont="1" applyAlignment="1">
      <alignment horizontal="center"/>
    </xf>
    <xf numFmtId="0" fontId="0" fillId="0" borderId="0" xfId="0" applyAlignment="1">
      <alignment horizontal="center"/>
    </xf>
    <xf numFmtId="0" fontId="2" fillId="0" borderId="0" xfId="0" applyFont="1"/>
    <xf numFmtId="0" fontId="1" fillId="0" borderId="3" xfId="0" applyFont="1" applyBorder="1" applyAlignment="1">
      <alignment horizontal="center"/>
    </xf>
    <xf numFmtId="0" fontId="0" fillId="0" borderId="3" xfId="0" applyBorder="1" applyAlignment="1">
      <alignment horizontal="center"/>
    </xf>
    <xf numFmtId="0" fontId="3" fillId="0" borderId="3" xfId="1" applyBorder="1" applyAlignment="1">
      <alignment vertical="center" wrapText="1"/>
    </xf>
    <xf numFmtId="0" fontId="3" fillId="0" borderId="3" xfId="1" applyBorder="1" applyAlignment="1">
      <alignment horizontal="left" vertical="center" wrapText="1"/>
    </xf>
    <xf numFmtId="0" fontId="1" fillId="2" borderId="1" xfId="0" applyFont="1" applyFill="1" applyBorder="1" applyAlignment="1">
      <alignment horizontal="center" vertical="top" wrapText="1"/>
    </xf>
    <xf numFmtId="0" fontId="1" fillId="0" borderId="4" xfId="0"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3" fillId="0" borderId="4" xfId="1" applyBorder="1" applyAlignment="1">
      <alignment vertical="center" wrapText="1"/>
    </xf>
    <xf numFmtId="0" fontId="3" fillId="0" borderId="4" xfId="1" applyBorder="1" applyAlignment="1">
      <alignment horizontal="left" vertical="center" wrapText="1"/>
    </xf>
    <xf numFmtId="0" fontId="0" fillId="0" borderId="3" xfId="0" applyBorder="1" applyAlignment="1">
      <alignment horizontal="center" vertical="center" wrapText="1"/>
    </xf>
    <xf numFmtId="0" fontId="0" fillId="0" borderId="0" xfId="0" applyAlignment="1">
      <alignment horizontal="center" wrapText="1"/>
    </xf>
    <xf numFmtId="0" fontId="0" fillId="0" borderId="0" xfId="0" applyAlignment="1">
      <alignment horizontal="left" wrapText="1"/>
    </xf>
    <xf numFmtId="0" fontId="0" fillId="0" borderId="0" xfId="0" pivotButton="1"/>
    <xf numFmtId="0" fontId="0" fillId="0" borderId="0" xfId="0" applyAlignment="1">
      <alignment horizontal="left"/>
    </xf>
    <xf numFmtId="0" fontId="0" fillId="0" borderId="3" xfId="0" quotePrefix="1" applyBorder="1" applyAlignment="1">
      <alignment horizontal="left" wrapText="1"/>
    </xf>
    <xf numFmtId="0" fontId="1" fillId="4" borderId="3" xfId="0" applyFont="1" applyFill="1" applyBorder="1" applyAlignment="1">
      <alignment horizontal="center"/>
    </xf>
    <xf numFmtId="0" fontId="0" fillId="4" borderId="3" xfId="0" applyFill="1" applyBorder="1" applyAlignment="1">
      <alignment horizontal="center"/>
    </xf>
    <xf numFmtId="0" fontId="1" fillId="5" borderId="3" xfId="0" applyFont="1" applyFill="1" applyBorder="1" applyAlignment="1">
      <alignment horizontal="center"/>
    </xf>
    <xf numFmtId="0" fontId="0" fillId="5" borderId="3" xfId="0" applyFill="1" applyBorder="1" applyAlignment="1">
      <alignment horizontal="center"/>
    </xf>
    <xf numFmtId="0" fontId="0" fillId="6" borderId="3" xfId="0" applyFill="1" applyBorder="1" applyAlignment="1">
      <alignment horizontal="center"/>
    </xf>
    <xf numFmtId="0" fontId="0" fillId="3" borderId="3" xfId="0" applyFill="1" applyBorder="1" applyAlignment="1">
      <alignment horizontal="center"/>
    </xf>
    <xf numFmtId="0" fontId="0" fillId="0" borderId="3" xfId="0" applyBorder="1" applyAlignment="1">
      <alignment horizontal="center" wrapText="1"/>
    </xf>
    <xf numFmtId="0" fontId="1" fillId="2" borderId="6" xfId="0" applyFont="1" applyFill="1" applyBorder="1" applyAlignment="1">
      <alignment horizontal="center" vertical="center" wrapText="1"/>
    </xf>
    <xf numFmtId="0" fontId="0" fillId="0" borderId="7" xfId="0" applyBorder="1"/>
    <xf numFmtId="0" fontId="0" fillId="0" borderId="3" xfId="0" applyBorder="1" applyAlignment="1">
      <alignment horizontal="left" wrapText="1"/>
    </xf>
    <xf numFmtId="0" fontId="0" fillId="0" borderId="3" xfId="0" applyBorder="1" applyAlignment="1">
      <alignment horizontal="center" vertical="center"/>
    </xf>
    <xf numFmtId="0" fontId="0" fillId="0" borderId="3" xfId="0" applyBorder="1" applyAlignment="1">
      <alignment horizontal="left" vertical="center" wrapText="1"/>
    </xf>
    <xf numFmtId="0" fontId="1" fillId="0" borderId="3" xfId="0" applyFont="1" applyBorder="1" applyAlignment="1">
      <alignment horizontal="center" vertical="center"/>
    </xf>
    <xf numFmtId="0" fontId="1" fillId="7" borderId="3" xfId="0" applyFont="1" applyFill="1" applyBorder="1" applyAlignment="1">
      <alignment horizontal="center"/>
    </xf>
    <xf numFmtId="0" fontId="1" fillId="0" borderId="3" xfId="0" applyFont="1" applyBorder="1"/>
    <xf numFmtId="0" fontId="0" fillId="0" borderId="3" xfId="0" applyBorder="1" applyAlignment="1">
      <alignment horizontal="left" indent="1"/>
    </xf>
    <xf numFmtId="0" fontId="0" fillId="0" borderId="3" xfId="0" applyBorder="1" applyAlignment="1">
      <alignment horizontal="left" wrapText="1" indent="1"/>
    </xf>
    <xf numFmtId="0" fontId="0" fillId="0" borderId="3" xfId="0" quotePrefix="1" applyBorder="1" applyAlignment="1">
      <alignment horizontal="center" wrapText="1"/>
    </xf>
    <xf numFmtId="0" fontId="0" fillId="0" borderId="3" xfId="0" applyBorder="1" applyAlignment="1">
      <alignment vertical="center" wrapText="1"/>
    </xf>
    <xf numFmtId="0" fontId="0" fillId="0" borderId="8" xfId="0" applyBorder="1" applyAlignment="1">
      <alignment horizontal="left" vertical="center"/>
    </xf>
    <xf numFmtId="0" fontId="0" fillId="8" borderId="0" xfId="0" applyFill="1"/>
    <xf numFmtId="0" fontId="0" fillId="0" borderId="0" xfId="0" applyAlignment="1">
      <alignment horizontal="left" wrapText="1" indent="1"/>
    </xf>
    <xf numFmtId="0" fontId="0" fillId="3" borderId="0" xfId="0" applyFill="1"/>
    <xf numFmtId="0" fontId="1" fillId="2" borderId="11" xfId="0" applyFont="1" applyFill="1" applyBorder="1" applyAlignment="1">
      <alignment horizontal="center" vertical="center" wrapText="1"/>
    </xf>
    <xf numFmtId="0" fontId="0" fillId="0" borderId="3" xfId="0" applyBorder="1" applyAlignment="1">
      <alignment vertical="center"/>
    </xf>
    <xf numFmtId="0" fontId="0" fillId="0" borderId="3" xfId="0" applyBorder="1" applyAlignment="1">
      <alignment horizontal="left" vertical="center"/>
    </xf>
    <xf numFmtId="0" fontId="0" fillId="0" borderId="8" xfId="0" applyBorder="1" applyAlignment="1">
      <alignment horizontal="center" vertical="center"/>
    </xf>
    <xf numFmtId="0" fontId="0" fillId="8" borderId="3" xfId="0" applyFill="1" applyBorder="1" applyAlignment="1">
      <alignment horizontal="left" vertical="center" wrapText="1"/>
    </xf>
    <xf numFmtId="0" fontId="0" fillId="0" borderId="9" xfId="0" applyBorder="1" applyAlignment="1">
      <alignment horizontal="center" vertical="center"/>
    </xf>
    <xf numFmtId="0" fontId="0" fillId="0" borderId="9" xfId="0" applyBorder="1" applyAlignment="1">
      <alignment vertical="center" wrapText="1"/>
    </xf>
    <xf numFmtId="0" fontId="0" fillId="0" borderId="9" xfId="0" applyBorder="1" applyAlignment="1">
      <alignment horizontal="center"/>
    </xf>
    <xf numFmtId="0" fontId="0" fillId="0" borderId="3" xfId="0" applyBorder="1" applyAlignment="1">
      <alignment horizontal="center" vertical="center"/>
    </xf>
    <xf numFmtId="0" fontId="0" fillId="0" borderId="10" xfId="0" applyBorder="1"/>
    <xf numFmtId="0" fontId="0" fillId="0" borderId="9" xfId="0" applyBorder="1"/>
    <xf numFmtId="0" fontId="0" fillId="0" borderId="3" xfId="0" applyBorder="1" applyAlignment="1">
      <alignment horizontal="left" vertical="center"/>
    </xf>
    <xf numFmtId="0" fontId="0" fillId="0" borderId="3" xfId="0" applyBorder="1" applyAlignment="1">
      <alignment horizontal="left" vertical="center" wrapText="1"/>
    </xf>
    <xf numFmtId="0" fontId="1" fillId="0" borderId="8" xfId="0" applyFont="1" applyBorder="1" applyAlignment="1">
      <alignment horizontal="center" vertical="center"/>
    </xf>
    <xf numFmtId="0" fontId="1" fillId="0" borderId="3" xfId="0" applyFont="1" applyBorder="1" applyAlignment="1">
      <alignment horizontal="center" vertical="center"/>
    </xf>
    <xf numFmtId="0" fontId="1" fillId="6" borderId="3" xfId="0" applyFont="1" applyFill="1" applyBorder="1" applyAlignment="1">
      <alignment horizontal="center" vertical="center"/>
    </xf>
    <xf numFmtId="0" fontId="1" fillId="7" borderId="3" xfId="0" applyFont="1" applyFill="1" applyBorder="1" applyAlignment="1">
      <alignment horizontal="center" vertical="center"/>
    </xf>
    <xf numFmtId="0" fontId="0" fillId="0" borderId="13" xfId="0" applyBorder="1"/>
    <xf numFmtId="0" fontId="1" fillId="5" borderId="3" xfId="0" applyFont="1" applyFill="1" applyBorder="1" applyAlignment="1">
      <alignment horizontal="center" vertical="center"/>
    </xf>
    <xf numFmtId="0" fontId="1" fillId="7" borderId="3" xfId="0" applyFont="1" applyFill="1" applyBorder="1" applyAlignment="1">
      <alignment horizontal="center"/>
    </xf>
    <xf numFmtId="0" fontId="4" fillId="3" borderId="3" xfId="0" applyFont="1" applyFill="1" applyBorder="1" applyAlignment="1">
      <alignment horizontal="center"/>
    </xf>
    <xf numFmtId="0" fontId="0" fillId="0" borderId="12" xfId="0" applyBorder="1"/>
    <xf numFmtId="0" fontId="1" fillId="5" borderId="3" xfId="0" applyFont="1" applyFill="1" applyBorder="1" applyAlignment="1">
      <alignment horizontal="center"/>
    </xf>
    <xf numFmtId="0" fontId="1" fillId="4" borderId="3" xfId="0" applyFont="1" applyFill="1" applyBorder="1" applyAlignment="1">
      <alignment horizontal="center" vertical="center"/>
    </xf>
    <xf numFmtId="0" fontId="1" fillId="4" borderId="3" xfId="0" applyFont="1" applyFill="1" applyBorder="1" applyAlignment="1">
      <alignment horizontal="center"/>
    </xf>
    <xf numFmtId="0" fontId="0" fillId="6" borderId="3" xfId="0" applyFill="1" applyBorder="1" applyAlignment="1">
      <alignment horizontal="center"/>
    </xf>
    <xf numFmtId="0" fontId="0" fillId="0" borderId="3" xfId="0" applyBorder="1" applyAlignment="1">
      <alignment horizontal="center" vertical="center" wrapText="1"/>
    </xf>
    <xf numFmtId="0" fontId="1" fillId="6" borderId="3" xfId="0" applyFont="1" applyFill="1" applyBorder="1" applyAlignment="1">
      <alignment horizontal="center"/>
    </xf>
    <xf numFmtId="0" fontId="0" fillId="0" borderId="0" xfId="0"/>
    <xf numFmtId="0" fontId="0" fillId="0" borderId="0" xfId="0" applyNumberFormat="1"/>
    <xf numFmtId="0" fontId="0" fillId="0" borderId="0" xfId="0" applyAlignment="1">
      <alignment horizontal="left" inden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10</xdr:col>
      <xdr:colOff>1</xdr:colOff>
      <xdr:row>37</xdr:row>
      <xdr:rowOff>3</xdr:rowOff>
    </xdr:from>
    <xdr:to>
      <xdr:col>10</xdr:col>
      <xdr:colOff>3211134</xdr:colOff>
      <xdr:row>38</xdr:row>
      <xdr:rowOff>22088</xdr:rowOff>
    </xdr:to>
    <xdr:pic>
      <xdr:nvPicPr>
        <xdr:cNvPr id="2" name="Gambar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885914" y="10336699"/>
          <a:ext cx="3211133" cy="1822172"/>
        </a:xfrm>
        <a:prstGeom prst="rect">
          <a:avLst/>
        </a:prstGeom>
        <a:noFill/>
        <a:ln>
          <a:prstDash val="solid"/>
        </a:ln>
      </xdr:spPr>
    </xdr:pic>
    <xdr:clientData/>
  </xdr:twoCellAnchor>
  <xdr:twoCellAnchor editAs="oneCell">
    <xdr:from>
      <xdr:col>10</xdr:col>
      <xdr:colOff>894522</xdr:colOff>
      <xdr:row>38</xdr:row>
      <xdr:rowOff>11043</xdr:rowOff>
    </xdr:from>
    <xdr:to>
      <xdr:col>10</xdr:col>
      <xdr:colOff>3556000</xdr:colOff>
      <xdr:row>39</xdr:row>
      <xdr:rowOff>7939</xdr:rowOff>
    </xdr:to>
    <xdr:pic>
      <xdr:nvPicPr>
        <xdr:cNvPr id="3" name="Gambar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6780435" y="12147826"/>
          <a:ext cx="2661478" cy="1796983"/>
        </a:xfrm>
        <a:prstGeom prst="rect">
          <a:avLst/>
        </a:prstGeom>
        <a:noFill/>
        <a:ln>
          <a:prstDash val="solid"/>
        </a:ln>
      </xdr:spPr>
    </xdr:pic>
    <xdr:clientData/>
  </xdr:twoCellAnchor>
  <xdr:twoCellAnchor editAs="oneCell">
    <xdr:from>
      <xdr:col>10</xdr:col>
      <xdr:colOff>1</xdr:colOff>
      <xdr:row>39</xdr:row>
      <xdr:rowOff>1</xdr:rowOff>
    </xdr:from>
    <xdr:to>
      <xdr:col>10</xdr:col>
      <xdr:colOff>2382772</xdr:colOff>
      <xdr:row>40</xdr:row>
      <xdr:rowOff>11043</xdr:rowOff>
    </xdr:to>
    <xdr:pic>
      <xdr:nvPicPr>
        <xdr:cNvPr id="4" name="Gambar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5885914" y="13936871"/>
          <a:ext cx="2382771" cy="1811129"/>
        </a:xfrm>
        <a:prstGeom prst="rect">
          <a:avLst/>
        </a:prstGeom>
        <a:noFill/>
        <a:ln>
          <a:prstDash val="solid"/>
        </a:ln>
      </xdr:spPr>
    </xdr:pic>
    <xdr:clientData/>
  </xdr:twoCellAnchor>
  <xdr:twoCellAnchor editAs="oneCell">
    <xdr:from>
      <xdr:col>10</xdr:col>
      <xdr:colOff>2838174</xdr:colOff>
      <xdr:row>116</xdr:row>
      <xdr:rowOff>2</xdr:rowOff>
    </xdr:from>
    <xdr:to>
      <xdr:col>10</xdr:col>
      <xdr:colOff>3581355</xdr:colOff>
      <xdr:row>116</xdr:row>
      <xdr:rowOff>1012922</xdr:rowOff>
    </xdr:to>
    <xdr:pic>
      <xdr:nvPicPr>
        <xdr:cNvPr id="5" name="Gambar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28724087" y="48657567"/>
          <a:ext cx="743181" cy="1012920"/>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36</xdr:row>
      <xdr:rowOff>381001</xdr:rowOff>
    </xdr:from>
    <xdr:to>
      <xdr:col>8</xdr:col>
      <xdr:colOff>685800</xdr:colOff>
      <xdr:row>37</xdr:row>
      <xdr:rowOff>819629</xdr:rowOff>
    </xdr:to>
    <xdr:pic>
      <xdr:nvPicPr>
        <xdr:cNvPr id="2" name="Gambar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2788900" y="19405601"/>
          <a:ext cx="685800" cy="857728"/>
        </a:xfrm>
        <a:prstGeom prst="rect">
          <a:avLst/>
        </a:prstGeom>
        <a:ln>
          <a:prstDash val="solid"/>
        </a:ln>
      </xdr:spPr>
    </xdr:pic>
    <xdr:clientData/>
  </xdr:twoCellAnchor>
  <xdr:twoCellAnchor editAs="oneCell">
    <xdr:from>
      <xdr:col>8</xdr:col>
      <xdr:colOff>896609</xdr:colOff>
      <xdr:row>36</xdr:row>
      <xdr:rowOff>393700</xdr:rowOff>
    </xdr:from>
    <xdr:to>
      <xdr:col>8</xdr:col>
      <xdr:colOff>1485901</xdr:colOff>
      <xdr:row>38</xdr:row>
      <xdr:rowOff>1134</xdr:rowOff>
    </xdr:to>
    <xdr:pic>
      <xdr:nvPicPr>
        <xdr:cNvPr id="5" name="Gambar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a:stretch>
          <a:fillRect/>
        </a:stretch>
      </xdr:blipFill>
      <xdr:spPr>
        <a:xfrm>
          <a:off x="13685509" y="19418300"/>
          <a:ext cx="589292" cy="852034"/>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95249</xdr:colOff>
      <xdr:row>31</xdr:row>
      <xdr:rowOff>412750</xdr:rowOff>
    </xdr:from>
    <xdr:to>
      <xdr:col>7</xdr:col>
      <xdr:colOff>1699646</xdr:colOff>
      <xdr:row>31</xdr:row>
      <xdr:rowOff>1484728</xdr:rowOff>
    </xdr:to>
    <xdr:pic>
      <xdr:nvPicPr>
        <xdr:cNvPr id="2" name="Gambar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472082" y="14573250"/>
          <a:ext cx="1604397" cy="1071978"/>
        </a:xfrm>
        <a:prstGeom prst="rect">
          <a:avLst/>
        </a:prstGeom>
        <a:noFill/>
        <a:ln>
          <a:prstDash val="solid"/>
        </a:ln>
      </xdr:spPr>
    </xdr:pic>
    <xdr:clientData/>
  </xdr:twoCellAnchor>
  <xdr:twoCellAnchor editAs="oneCell">
    <xdr:from>
      <xdr:col>7</xdr:col>
      <xdr:colOff>1</xdr:colOff>
      <xdr:row>37</xdr:row>
      <xdr:rowOff>0</xdr:rowOff>
    </xdr:from>
    <xdr:to>
      <xdr:col>7</xdr:col>
      <xdr:colOff>391584</xdr:colOff>
      <xdr:row>37</xdr:row>
      <xdr:rowOff>617661</xdr:rowOff>
    </xdr:to>
    <xdr:pic>
      <xdr:nvPicPr>
        <xdr:cNvPr id="3" name="Gambar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9376834" y="18118667"/>
          <a:ext cx="391583" cy="617661"/>
        </a:xfrm>
        <a:prstGeom prst="rect">
          <a:avLst/>
        </a:prstGeom>
        <a:noFill/>
        <a:ln>
          <a:prstDash val="solid"/>
        </a:ln>
      </xdr:spPr>
    </xdr:pic>
    <xdr:clientData/>
  </xdr:twoCellAnchor>
  <xdr:twoCellAnchor editAs="oneCell">
    <xdr:from>
      <xdr:col>8</xdr:col>
      <xdr:colOff>2</xdr:colOff>
      <xdr:row>37</xdr:row>
      <xdr:rowOff>21169</xdr:rowOff>
    </xdr:from>
    <xdr:to>
      <xdr:col>8</xdr:col>
      <xdr:colOff>1079500</xdr:colOff>
      <xdr:row>38</xdr:row>
      <xdr:rowOff>5837</xdr:rowOff>
    </xdr:to>
    <xdr:pic>
      <xdr:nvPicPr>
        <xdr:cNvPr id="4" name="Gambar 3">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1197169" y="18139836"/>
          <a:ext cx="1079498" cy="609084"/>
        </a:xfrm>
        <a:prstGeom prst="rect">
          <a:avLst/>
        </a:prstGeom>
        <a:noFill/>
        <a:ln>
          <a:prstDash val="solid"/>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25.584231597219" createdVersion="8" refreshedVersion="8" minRefreshableVersion="3" recordCount="146" xr:uid="{00000000-000A-0000-FFFF-FFFF00000000}">
  <cacheSource type="worksheet">
    <worksheetSource ref="B3:L149" sheet="LAPORAN SOSIALISASI"/>
  </cacheSource>
  <cacheFields count="11">
    <cacheField name="No" numFmtId="0">
      <sharedItems containsString="0" containsBlank="1" containsNumber="1" containsInteger="1" minValue="1" maxValue="23"/>
    </cacheField>
    <cacheField name="Kegiatan yang dilakukan_x000a_(1)" numFmtId="0">
      <sharedItems containsBlank="1" longText="1"/>
    </cacheField>
    <cacheField name="Kanwil DJBC_x000a_(2)" numFmtId="0">
      <sharedItems containsBlank="1" count="24">
        <s v="Kantor Wilayah DJBC Aceh"/>
        <s v="Kantor Wilayah DJBC Sumatera Utara"/>
        <s v="Kantor Wilayah DJBC Riau"/>
        <s v="Kantor Wilayah DJBC Khusus Kepulauan Riau"/>
        <s v="Kantor Wilayah DJBC Sumatera Bagian Timur"/>
        <s v="Kantor Wilayah DJBC Sumatera Bagian Barat"/>
        <s v="Kantor Wilayah DJBC Banten"/>
        <s v="Kantor Wilayah DJBC Jakarta"/>
        <s v="Kantor Wilayah DJBC Jawa Barat"/>
        <s v="Kantor Wilayah DJBC Jawa Tengah dan DIY"/>
        <s v="Kantor Wilayah DJBC Jawa Timur I"/>
        <s v="Kantor Wilayah DJBC Jawa Timur II"/>
        <s v="Kantor Wilayah DJBC Bali, NTB dan NTT"/>
        <s v="Kantor Wilayah DJBC Kalimantan Bagian Barat"/>
        <s v="Kantor Wilayah DJBC Kalimantan Bagian Selatan"/>
        <s v="Kantor Wilayah DJBC Kalimantan Bagian Timur"/>
        <s v="Kantor Wilayah DJBC Sulawesi Bagian Selatan"/>
        <s v="Kantor Wilayah DJBC Sulawesi Bagian Utara"/>
        <s v="Kantor Wilayah DJBC Maluku"/>
        <s v="Kantor Wilayah DJBC Khusus Papua"/>
        <s v="KPU Bea dan Cukai Tipe A Tanjung Priok"/>
        <s v="KPU Bea dan Cukai Tipe B Batam"/>
        <s v="KPU Bea dan Cukai Tipe C Soekarno-Hatta"/>
        <m u="1"/>
      </sharedItems>
    </cacheField>
    <cacheField name="Satuan DJBC_x000a_(3)" numFmtId="0">
      <sharedItems count="137">
        <s v="Kantor Wilayah DJBC Aceh"/>
        <s v="KPPBC Tipe Madya Pabean C Sabang"/>
        <s v="KPPBC Tipe Madya Pabean C Banda Aceh"/>
        <s v="KPPBC Tipe Madya Pabean C Meulaboh"/>
        <s v="KPPBC Tipe Madya Pabean C Lhokseumawe"/>
        <s v="KPPBC Tipe Madya Pabean C Langsa"/>
        <s v="PSO Bea dan Cukai Tipe B Lhokseumawe"/>
        <s v="Kantor Wilayah DJBC Sumatera Utara"/>
        <s v="KPPBC Tipe Madya Pabean Belawan"/>
        <s v="KPPBC Tipe Madya Pabean B Medan"/>
        <s v="KPPBC Tipe adya Pabean C Pematangsiantar"/>
        <s v="KPPBC Tipe Madya Pabean C Sibolga"/>
        <s v="KPPBC Tipe Madya Pabean C Teluk Nibung"/>
        <s v="KPPBC Tipe Madya Pabean C Kuala Tanjung"/>
        <s v="KPPBC Tipe Madya Pabean B Kualanamu"/>
        <s v="BALAI LABORATORIUM BEA DAN CUKAI KELAS I MEDAN"/>
        <s v="Kantor Wilayah DJBC Riau"/>
        <s v="KPPBC Tipe Madya Pabean B Pekanbaru"/>
        <s v="KPPBC Tipe Madya Pabean B Dumai"/>
        <s v="KPPBC Tipe Madya Pabean C Tembilahan"/>
        <s v="KPPBC Tipe Madya Pabean C Bengkalis"/>
        <s v="KPPBC Tipe Madya Pabean B Teluk Bayur"/>
        <s v="Kantor Wilayah DJBC Khusus Kepulauan Riau"/>
        <s v="KPPBC Tipe Madya Pabean B Tanjung Balai Karimun"/>
        <s v="KPPBC Tipe Madya Pabean B Tanjungpinang"/>
        <s v="PSO Bea dan Cukai Tipe A Tanjung Balai Karimun"/>
        <s v="Kantor Wilayah DJBC Sumatera Bagian Timur"/>
        <s v="KPPBC Tipe Madya Pabean B Palembang"/>
        <s v="KPPBC Tipe Madya Pabean B Jambi"/>
        <s v="KPPBC Tipe Madya Pabean C Pangkalpinang"/>
        <s v="KPPBC Tipe Madya Pabean C Tanjungpandan"/>
        <s v="Kantor Wilayah DJBC Sumatera Bagian Barat"/>
        <s v="KPPBC Tipe Madya Pabean C Bengkulu"/>
        <s v="KPPBC Tipe Madya Pabean B Bandar Lampung"/>
        <s v="Kantor Wilayah DJBC Banten"/>
        <s v="KPPBC Tipe Madya Pabean Merak"/>
        <s v="KPPBC Tipe Madya Pabean A Tangerang"/>
        <s v="Kantor Wilayah DJBC Jakarta"/>
        <s v="KPPBC Tipe Madya Pabean A Jakarta"/>
        <s v="KPPBC Tipe Madya Pabean A Marunda"/>
        <s v="KPPBC Tipe Madya Pabean C Kantor Pos Pasar Baru"/>
        <s v="PSO Bea dan Cukai Tipe B Tanjung Priok"/>
        <s v="BALAI LABORATORIUM BEA DAN CUKAI KELAS I JAKARTA"/>
        <s v="KPPBC Tipe Madya Pabean A Bekasi"/>
        <s v="KPPBC Tipe Madya Pabean Cikarang"/>
        <s v="Kantor Wilayah DJBC Jawa Barat"/>
        <s v="KPPBC Tipe Madya Pabean A Bogor"/>
        <s v="KPPBC Tipe Madya Pabean A Purwakarta"/>
        <s v="KPPBC Tipe Madya Pabean A Bandung"/>
        <s v="KPPBC Tipe Madya Pabean B Cirebon"/>
        <s v="KPPBC Tipe Madya Pabean C Tasikmalaya"/>
        <s v="Kantor Wilayah DJBC Jawa Tengah dan DIY"/>
        <s v="KPPBC Tipe Madya Pabean Tanjung Emas"/>
        <s v="KPPBC Tipe Madya Cukai Kudus"/>
        <s v="KPPBC Tipe Madya Pabean B Surakarta"/>
        <s v="KPPBC Tipe Madya Pabean C Cilacap"/>
        <s v="KPPBC Tipe Madya Pabean C Purwokerto"/>
        <s v="KPPBC Tipe Madya Pabean C Tegal"/>
        <s v="KPPBC Tipe Madya Pabean A Semarang"/>
        <s v="KPPBC Tipe Madya Pabean B Yogyakarta"/>
        <s v="KPPBC Tipe Madya Pabean C Magelang"/>
        <s v="Kantor Wilayah DJBC Jawa Timur I"/>
        <s v="KPPBC Tipe Madya Pabean Tanjung Perak"/>
        <s v="KPPBC Tipe Madya Pabean A Pasuruan"/>
        <s v="KPPBC Tipe Madya Pabean Juanda"/>
        <s v="KPPBC Tipe Madya Pabean B Gresik"/>
        <s v="KPPBC Tipe Madya Pabean C Madura"/>
        <s v="KPPBC Tipe Madya Pabean C Bojonegoro"/>
        <s v="KPPBC Tipe Madya Pabean B Sidoarjo"/>
        <s v="BALAI LABORATORIUM BEA DAN CUKAI KELAS I SURABAYA"/>
        <s v="Kantor Wilayah DJBC Jawa Timur II"/>
        <s v="KPPBC Tipe Madya Cukai Malang"/>
        <s v="BEA CUKAI KEDIRI"/>
        <s v="KPPBC Tipe Madya Pabean C Blitar"/>
        <s v="KPPBC Tipe Madya Pabean C Madiun"/>
        <s v="KPPBC Tipe Madya Pabean C Jember"/>
        <s v="KPPBC Tipe Madya Pabean C Probolinggo"/>
        <s v="KPPBC Tipe Madya Pabean C Banyuwangi"/>
        <s v="Kantor Wilayah DJBC Bali, NTB dan NTT"/>
        <s v="KPPBC Tipe Madya Pabean Ngurah Rai"/>
        <s v="KPPBC Tipe Madya Pabean A Denpasar"/>
        <s v="KPPBC Tipe Madya Pabean C Mataram"/>
        <s v="KPPBC Tipe Madya Pabean C Sumbawa"/>
        <s v="KPPBC Tipe Madya Pabean C Kupang"/>
        <s v="KPPBC Tipe Madya Pabean B Atambua"/>
        <s v="KPPBC Tipe Madya Pabean C Labuan Bajo"/>
        <s v="PSO Bea dan Cukai Tipe B Kupang"/>
        <s v="Kantor Wilayah DJBC Kalimantan Bagian Barat"/>
        <s v="KPPBC Tipe Madya Pabean B Pontianak"/>
        <s v="KPPBC Tipe Madya Pabean C Entikong"/>
        <s v="KPPBC Tipe Madya Pabean C Nanga Badau"/>
        <s v="KPPBC Tipe Madya Pabean C Sintete"/>
        <s v="KPPBC Tipe Madya Pabean C Ketapang"/>
        <s v="KPPBC Tipe Madya Pabean C Jagoi Babang"/>
        <s v="Kantor Wilayah DJBC Kalimantan Bagian Selatan"/>
        <s v="KPPBC Tipe Madya Pabean B Banjarmasin"/>
        <s v="KPPBC Tipe Madya Pabean C Sampit"/>
        <s v="KPPBC Tipe Madya Pabean C Pangkalan Bun"/>
        <s v="KPPBC Tipe Madya Pabean C Palangkaraya"/>
        <s v="KPPBC Tipe Madya Pabean C Kotabaru"/>
        <s v="Kantor Wilayah DJBC Kalimantan Bagian Timur"/>
        <s v="KPPBC TMP B Samarinda"/>
        <s v="KPPBC Tipe Madya Pabean B Balikpapan"/>
        <s v="KPPBC Tipe Madya Pabean C Bontang"/>
        <s v="KPPBC Tipe Madya Pabean C Sangatta"/>
        <s v="KPPBC Tipe Madya Pabean B Tarakan"/>
        <s v="KPPBC Tipe Madya Pabean C Nunukan"/>
        <s v="Kantor Wilayah DJBC Sulawesi Bagian Selatan"/>
        <s v="KPPBC Tipe Madya Pabean B Makassar"/>
        <s v="KPPBC Tipe Madya Pabean C Parepare"/>
        <s v="KPPBC Tipe Madya Pabean C Malili"/>
        <s v="KPPBC Tipe Madya Pabean C Kendari"/>
        <s v="Kantor Wilayah DJBC Sulawesi Bagian Utara"/>
        <s v="KPPBC Tipe Madya Pabean C Pantoloan"/>
        <s v="KPPBC Tipe Madya Pabean C Morowali"/>
        <s v="KPPBC Tipe Madya Pabean C Luwuk"/>
        <s v="KPPBC Tipe Madya Pabean C Bitung"/>
        <s v="KPPBC Tipe Madya Pabean C Manado"/>
        <s v="KPPBC Tipe Madya Pabean C Gorontalo"/>
        <s v="PSO Bea dan Cukai Tipe B Pantoloan"/>
        <s v="Kantor Wilayah DJBC Maluku"/>
        <s v="KPPBC Tipe Madya Pabean C Ambon"/>
        <s v="KPPBC Tipe Madya Pabean C Tual"/>
        <s v="KPPBC Tipe Madya Pabean C Ternate"/>
        <s v="Kantor Wilayah DJBC Khusus Papua"/>
        <s v="KPPBC Tipe Madya Pabean C Sorong"/>
        <s v="KPPBC Tipe Madya Pabean C Manokwari"/>
        <s v="KPPBC Tipe Madya Pabean C Fakfak"/>
        <s v="KPPBC Tipe Madya Pabean C Jayapura"/>
        <s v="KPPBC Tipe Madya Pabean C Timika"/>
        <s v="KPPBC Tipe Madya Pabean C Biak"/>
        <s v="KPPBC Tipe Madya Pabean C Merauke"/>
        <s v="PSO Bea dan Cukai Tipe B Sorong"/>
        <s v="KPU Bea dan Cukai Tipe A Tanjung Priok"/>
        <s v="PSO Bea dan Cukai Tipe A Tanjung Priok"/>
        <s v="KPU Bea dan Cukai Tipe B Batam"/>
        <s v="KPU Bea dan Cukai Tipe C Soekarno-Hatta"/>
      </sharedItems>
    </cacheField>
    <cacheField name="Satuan TNI AD_x000a_(4)" numFmtId="0">
      <sharedItems containsBlank="1" count="22" longText="1">
        <s v="NIHIL"/>
        <m/>
        <s v="Batalyon Kavaleri 11/MSC"/>
        <s v="KODIM 0623 Cilegon."/>
        <s v="Koramil 09 / Serpong Utara"/>
        <s v="Korem 052/Wijayakrama"/>
        <s v="Kodim 0722/Kudus"/>
        <s v="Koramil 09/Tegalrejo, _x000a_Kodim 0705/Magelang"/>
        <s v="Koramil 11/Loano, _x000a_Kodim 0708/Purworejo"/>
        <s v="Koramil 05 Secang, _x000a_Kodim 0705/Magelang"/>
        <s v="1. Komandan Kogartap III/Surabaya_x000a_2. Pangdam V/Brawijaya u.b. Pomdam V/Brawijaya _x000a_3, Danramil Porong"/>
        <s v="Babinsa"/>
        <s v="1. KODIM 0813 Bojonegoro_x000a_2. Subdenpom V/2-1 Bojonegoro_x000a_3. KODIM 0811 Tuban_x000a_4. Subdenpom V/2-4 Tuban"/>
        <s v="Subdenpom V/4-1 Sidoarjo"/>
        <s v="Komando Garnisun Tetap III/Surabaya"/>
        <s v="Sub Detasemen Polisi Militer V/1-6 Tulungagung"/>
        <s v="Sub Detasemen Polisi Militer V/1-3 Blitar"/>
        <s v="Komando Distrik Militer (KODIM) 0820 Probolinggo, Batalyon Zeni Tempur (Yonzipur) 10/JP/2 Kostrad Probolinggo, Sub Detasemen Polisi Militer (Subdenpom) V/3-1 Probolinggo"/>
        <s v="Batalyon Terirorial Pembangunan Mentaya 923, Sampit"/>
        <s v="KODIM Kotabaru"/>
        <s v="Kodim 0909/Kutai Timur"/>
        <s v="Satuan Tugas Polisi Militer Komando Gabungan Wilayah Pertahanan I (Pom Kogabwilhan I)_x000a_Satuan Tugas Direktorat Kepolisian Perairan dan Udara (Ditpolairud) Polda KepulauanRiau_x000a_Satuan Tugas Polisi Militer Komando Daerah Angkatan Laut IV Batam_x000a_Satuan Tugas Polisi Militer Detasemen Polisi Militer I/6 Batam"/>
      </sharedItems>
    </cacheField>
    <cacheField name="Tanggal Kegiatan_x000a_(5)" numFmtId="0">
      <sharedItems containsDate="1" containsBlank="1" containsMixedTypes="1" minDate="2026-06-03T00:00:00" maxDate="2026-06-30T00:00:00" count="19">
        <m/>
        <d v="2026-06-29T00:00:00"/>
        <s v="NIHIL"/>
        <d v="2026-06-12T00:00:00"/>
        <d v="2026-06-10T00:00:00"/>
        <d v="2026-06-22T00:00:00"/>
        <d v="2026-06-25T00:00:00"/>
        <d v="2026-06-03T00:00:00"/>
        <d v="2026-06-18T00:00:00"/>
        <d v="2026-06-23T00:00:00"/>
        <d v="2026-06-11T00:00:00"/>
        <d v="2026-06-24T00:00:00"/>
        <d v="2026-06-04T00:00:00"/>
        <d v="2026-06-15T00:00:00"/>
        <d v="2026-06-17T00:00:00"/>
        <s v="13-17 Juni 2025"/>
        <s v="18-19 Juni 2025"/>
        <s v="25-26 Juni 2025"/>
        <d v="2026-06-09T00:00:00"/>
      </sharedItems>
    </cacheField>
    <cacheField name="Lokasi Kegiatan_x000a_(6)" numFmtId="0">
      <sharedItems containsBlank="1" count="22">
        <m/>
        <s v="Batalyon Kavaleri 11/MSC"/>
        <s v="NIHIL"/>
        <s v="Kanwil DJBC Banten"/>
        <s v="Panenka Lakeside Soccer"/>
        <s v="Lapangan Tembak Pistol Yonkav 9/SDK"/>
        <s v="Pendopo Kabupaten Kudus"/>
        <s v="Kantor Kecamatan Tegalrejo, Kab Magelang"/>
        <s v="Kantor Kecamatan Loano, Kab Purworejo"/>
        <s v="Kantor Kecamatan Secang, Kab Magelang"/>
        <s v="Pasar Porong, Kabupaten Sidoarjo"/>
        <s v="Bakorwil Bojonegoro"/>
        <s v="KPPBC TMP C Bojonegoro"/>
        <s v="Kab. Sidoarjo"/>
        <s v="Kota Surabaya"/>
        <s v="Kabupaten Tulungagung"/>
        <s v="Kota Blitar"/>
        <s v="Lapangan Tembak Kompi Zipur B-C Yonzipur 10/JP/2 Kostrad Jalan Soekarno Hatta No. 25, Kota Probolinggo"/>
        <s v="KPPBC TMP C Sampit"/>
        <s v="KODIM Kotabaru"/>
        <s v="Kecamatan Sangatta Utara, Kabupaten Kutai Timur, Provinsi Kalimantan Timur"/>
        <s v="Pelabuhan Roro Telaga Punggur"/>
      </sharedItems>
    </cacheField>
    <cacheField name="Target Soft Approach_x000a_(7)" numFmtId="0">
      <sharedItems containsBlank="1" longText="1"/>
    </cacheField>
    <cacheField name="Hal lain dalam Kegiatan_x000a_(8)" numFmtId="0">
      <sharedItems containsBlank="1" longText="1"/>
    </cacheField>
    <cacheField name="Bukti Kegiatan_x000a_(9)" numFmtId="0">
      <sharedItems containsBlank="1"/>
    </cacheField>
    <cacheField name="Keterangan_x000a_(10)"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25.600915972223" createdVersion="8" refreshedVersion="8" minRefreshableVersion="3" recordCount="0" xr:uid="{00000000-000A-0000-FFFF-FFFF01000000}">
  <cacheSource type="worksheet">
    <worksheetSource ref="B3:J199" sheet="LAPORAN PUBLIKASI"/>
  </cacheSource>
  <cacheFields count="9">
    <cacheField name="No" numFmtId="0">
      <sharedItems containsString="0" containsBlank="1" containsNumber="1" containsInteger="1" minValue="1" maxValue="23"/>
    </cacheField>
    <cacheField name="Jenis Publikasi yang dilakukan_x000a_(1)" numFmtId="0">
      <sharedItems containsBlank="1"/>
    </cacheField>
    <cacheField name="Kanwil DJBC_x000a_(2)" numFmtId="0">
      <sharedItems containsBlank="1" count="24">
        <s v="Kantor Wilayah DJBC Aceh"/>
        <s v="Kantor Wilayah DJBC Sumatera Utara"/>
        <s v="Kantor Wilayah DJBC Riau"/>
        <m/>
        <s v="Kantor Wilayah DJBC Khusus Kepulauan Riau"/>
        <s v="Kantor Wilayah DJBC Sumatera Bagian Timur"/>
        <s v="Kantor Wilayah DJBC Sumatera Bagian Barat"/>
        <s v="Kantor Wilayah DJBC Banten"/>
        <s v="Kantor Wilayah DJBC Jakarta"/>
        <s v="Kantor Wilayah DJBC Jawa Barat"/>
        <s v="Kantor Wilayah DJBC Jawa Tengah dan DIY"/>
        <s v="Kantor Wilayah DJBC Jawa Timur I"/>
        <s v="Kantor Wilayah DJBC Jawa Timur II"/>
        <s v="Kantor Wilayah DJBC Bali, NTB dan NTT"/>
        <s v="Kantor Wilayah DJBC Kalimantan Bagian Barat"/>
        <s v="Kantor Wilayah DJBC Kalimantan Bagian Selatan"/>
        <s v="Kantor Wilayah DJBC Kalimantan Bagian Timur"/>
        <s v="Kantor Wilayah DJBC Sulawesi Bagian Selatan"/>
        <s v="Kantor Wilayah DJBC Sulawesi Bagian Utara"/>
        <s v="Kantor Wilayah DJBC Maluku"/>
        <s v="Kantor Wilayah DJBC Khusus Papua"/>
        <s v="KPU Bea dan Cukai Tipe A Tanjung Priok"/>
        <s v="KPU Bea dan Cukai Tipe B Batam"/>
        <s v="KPU Bea dan Cukai Tipe C Soekarno-Hatta"/>
      </sharedItems>
    </cacheField>
    <cacheField name="Satuan DJBC_x000a_(3)" numFmtId="0">
      <sharedItems count="136">
        <s v="Kantor Wilayah DJBC Aceh"/>
        <s v="KPPBC Tipe Madya Pabean C Sabang"/>
        <s v="KPPBC Tipe Madya Pabean C Banda Aceh"/>
        <s v="KPPBC Tipe Madya Pabean C Meulaboh"/>
        <s v="KPPBC Tipe Madya Pabean C Lhokseumawe"/>
        <s v="KPPBC Tipe Madya Pabean C Langsa"/>
        <s v="PSO Bea dan Cukai Tipe B Lhokseumawe"/>
        <s v="Kantor Wilayah DJBC Sumatera Utara"/>
        <s v="KPPBC Tipe Madya Pabean Belawan"/>
        <s v="KPPBC Tipe Madya Pabean B Medan"/>
        <s v="KPPBC Tipe adya Pabean C Pematangsiantar"/>
        <s v="KPPBC Tipe Madya Pabean C Sibolga"/>
        <s v="KPPBC Tipe Madya Pabean C Teluk Nibung"/>
        <s v="KPPBC Tipe Madya Pabean C Kuala Tanjung"/>
        <s v="KPPBC Tipe Madya Pabean B Kualanamu"/>
        <s v="BALAI LABORATORIUM BEA DAN CUKAI KELAS I MEDAN"/>
        <s v="Kantor Wilayah DJBC Riau"/>
        <s v="KPPBC Tipe Madya Pabean B Pekanbaru"/>
        <s v="KPPBC Tipe Madya Pabean B Dumai"/>
        <s v="KPPBC Tipe Madya Pabean C Tembilahan"/>
        <s v="KPPBC Tipe Madya Pabean C Bengkalis"/>
        <s v="KPPBC Tipe Madya Pabean B Teluk Bayur"/>
        <s v="Kantor Wilayah DJBC Khusus Kepulauan Riau"/>
        <s v="KPPBC Tipe Madya Pabean B Tanjung Balai Karimun"/>
        <s v="KPPBC Tipe Madya Pabean B Tanjungpinang"/>
        <s v="PSO Bea dan Cukai Tipe A Tanjung Balai Karimun"/>
        <s v="Kantor Wilayah DJBC Sumatera Bagian Timur"/>
        <s v="KPPBC Tipe Madya Pabean B Palembang"/>
        <s v="KPPBC Tipe Madya Pabean B Jambi"/>
        <s v="KPPBC Tipe Madya Pabean C Pangkalpinang"/>
        <s v="KPPBC Tipe Madya Pabean C Tanjungpandan"/>
        <s v="Kantor Wilayah DJBC Sumatera Bagian Barat"/>
        <s v="KPPBC Tipe Madya Pabean C Bengkulu"/>
        <s v="KPPBC Tipe Madya Pabean B Bandar Lampung"/>
        <s v="Kantor Wilayah DJBC Banten"/>
        <s v="KPPBC Tipe Madya Pabean Merak"/>
        <s v="KPPBC Tipe Madya Pabean A Tangerang"/>
        <s v="Kantor Wilayah DJBC Jakarta"/>
        <s v="KPPBC Tipe Madya Pabean A Jakarta"/>
        <s v="KPPBC Tipe Madya Pabean A Marunda"/>
        <s v="KPPBC Tipe Madya Pabean C Kantor Pos Pasar Baru"/>
        <s v="PSO Bea dan Cukai Tipe B Tanjung Priok"/>
        <s v="BALAI LABORATORIUM BEA DAN CUKAI KELAS I JAKARTA"/>
        <s v="KPPBC Tipe Madya Pabean A Bekasi"/>
        <s v="KPPBC Tipe Madya Pabean Cikarang"/>
        <s v="Kantor Wilayah DJBC Jawa Barat"/>
        <s v="KPPBC Tipe Madya Pabean A Bogor"/>
        <s v="KPPBC Tipe Madya Pabean A Purwakarta"/>
        <s v="KPPBC Tipe Madya Pabean A Bandung"/>
        <s v="KPPBC Tipe Madya Pabean B Cirebon"/>
        <s v="KPPBC Tipe Madya Pabean C Tasikmalaya"/>
        <s v="Kantor Wilayah DJBC Jawa Tengah dan DIY"/>
        <s v="KPPBC Tipe Madya Pabean Tanjung Emas"/>
        <s v="KPPBC Tipe Madya Cukai Kudus"/>
        <s v="KPPBC Tipe Madya Pabean B Surakarta"/>
        <s v="KPPBC Tipe Madya Pabean C Cilacap"/>
        <s v="KPPBC Tipe Madya Pabean C Purwokerto"/>
        <s v="KPPBC Tipe Madya Pabean C Tegal"/>
        <s v="KPPBC Tipe Madya Pabean A Semarang"/>
        <s v="KPPBC Tipe Madya Pabean B Yogyakarta"/>
        <s v="KPPBC Tipe Madya Pabean C Magelang"/>
        <s v="Kantor Wilayah DJBC Jawa Timur I"/>
        <s v="KPPBC Tipe Madya Pabean Tanjung Perak"/>
        <s v="KPPBC Tipe Madya Pabean A Pasuruan"/>
        <s v="KPPBC Tipe Madya Pabean Juanda"/>
        <s v="KPPBC Tipe Madya Pabean B Gresik"/>
        <s v="KPPBC Tipe Madya Pabean C Madura"/>
        <s v="KPPBC Tipe Madya Pabean C Bojonegoro"/>
        <s v="KPPBC Tipe Madya Pabean B Sidoarjo"/>
        <s v="BALAI LABORATORIUM BEA DAN CUKAI KELAS I SURABAYA"/>
        <s v="Kantor Wilayah DJBC Jawa Timur II"/>
        <s v="KPPBC Tipe Madya Cukai Malang"/>
        <s v="BEA CUKAI KEDIRI"/>
        <s v="KPPBC Tipe Madya Pabean C Blitar"/>
        <s v="KPPBC Tipe Madya Pabean C Madiun"/>
        <s v="KPPBC Tipe Madya Pabean C Jember"/>
        <s v="KPPBC Tipe Madya Pabean C Probolinggo"/>
        <s v="KPPBC Tipe Madya Pabean C Banyuwangi"/>
        <s v="Kantor Wilayah DJBC Bali, NTB dan NTT"/>
        <s v="KPPBC Tipe Madya Pabean Ngurah Rai"/>
        <s v="KPPBC Tipe Madya Pabean A Denpasar"/>
        <s v="KPPBC Tipe Madya Pabean C Mataram"/>
        <s v="KPPBC Tipe Madya Pabean C Sumbawa"/>
        <s v="KPPBC Tipe Madya Pabean C Kupang"/>
        <s v="KPPBC Tipe Madya Pabean B Atambua"/>
        <s v="KPPBC Tipe Madya Pabean C Labuan Bajo"/>
        <s v="PSO Bea dan Cukai Tipe B Kupang"/>
        <s v="Kantor Wilayah DJBC Kalimantan Bagian Barat"/>
        <s v="KPPBC Tipe Madya Pabean B Pontianak"/>
        <s v="KPPBC Tipe Madya Pabean C Entikong"/>
        <s v="KPPBC Tipe Madya Pabean C Nanga Badau"/>
        <s v="KPPBC Tipe Madya Pabean C Sintete"/>
        <s v="KPPBC Tipe Madya Pabean C Ketapang"/>
        <s v="KPPBC Tipe Madya Pabean C Jagoi Babang"/>
        <s v="KPPBC Tipe Madya Pabean B Banjarmasin"/>
        <s v="KPPBC Tipe Madya Pabean C Sampit"/>
        <s v="KPPBC Tipe Madya Pabean C Pangkalan Bun"/>
        <s v="KPPBC Tipe Madya Pabean C Palangkaraya"/>
        <s v="KPPBC Tipe Madya Pabean C Kotabaru"/>
        <s v="Kantor Wilayah DJBC Kalimantan Bagian Timur"/>
        <s v="KPPBC Tipe Madya Pabean B Balikpapan"/>
        <s v="KPPBC Tipe Madya Pabean B Samarinda"/>
        <s v="KPPBC Tipe Madya Pabean C Bontang"/>
        <s v="KPPBC Tipe Madya Pabean C Sangatta"/>
        <s v="KPPBC Tipe Madya Pabean B Tarakan"/>
        <s v="KPPBC Tipe Madya Pabean C Nunukan"/>
        <s v="Kantor Wilayah DJBC Sulawesi Bagian Selatan"/>
        <s v="KPPBC Tipe Madya Pabean B Makassar"/>
        <s v="KPPBC Tipe Madya Pabean C Parepare"/>
        <s v="KPPBC Tipe Madya Pabean C Malili"/>
        <s v="KPPBC Tipe Madya Pabean C Kendari"/>
        <s v="Kantor Wilayah DJBC Sulawesi Bagian Utara"/>
        <s v="KPPBC Tipe Madya Pabean C Pantoloan"/>
        <s v="KPPBC Tipe Madya Pabean C Morowali"/>
        <s v="KPPBC Tipe Madya Pabean C Luwuk"/>
        <s v="KPPBC Tipe Madya Pabean C Bitung"/>
        <s v="KPPBC Tipe Madya Pabean C Manado"/>
        <s v="KPPBC Tipe Madya Pabean C Gorontalo"/>
        <s v="PSO Bea dan Cukai Tipe B Pantoloan"/>
        <s v="Kantor Wilayah DJBC Maluku"/>
        <s v="KPPBC Tipe Madya Pabean C Ambon"/>
        <s v="KPPBC Tipe Madya Pabean C Tual"/>
        <s v="KPPBC Tipe Madya Pabean C Ternate"/>
        <s v="Kantor Wilayah DJBC Khusus Papua"/>
        <s v="KPPBC Tipe Madya Pabean C Sorong"/>
        <s v="KPPBC Tipe Madya Pabean C Manokwari"/>
        <s v="KPPBC Tipe Madya Pabean C Fakfak"/>
        <s v="KPPBC Tipe Madya Pabean C Jayapura"/>
        <s v="KPPBC Tipe Madya Pabean C Timika"/>
        <s v="KPPBC Tipe Madya Pabean C Biak"/>
        <s v="KPPBC Tipe Madya Pabean C Merauke"/>
        <s v="PSO Bea dan Cukai Tipe B Sorong"/>
        <s v="KPU Bea dan Cukai Tipe A Tanjung Priok"/>
        <s v="PSO Bea dan Cukai Tipe A Tanjung Priok"/>
        <s v="KPU Bea dan Cukai Tipe B Batam"/>
        <s v="KPU Bea dan Cukai Tipe C Soekarno-Hatta"/>
      </sharedItems>
    </cacheField>
    <cacheField name="Satuan TNI AD_x000a_(4)" numFmtId="0">
      <sharedItems containsBlank="1" count="26">
        <s v="NIHIL"/>
        <m/>
        <s v="Madenpom IM/1 Lhokseumawe."/>
        <s v="Batalyon Kavaleri 11/MSC"/>
        <s v="Koramil 23/Beringin"/>
        <s v="Kodim Inhil"/>
        <s v="Polisi Militer Daerah Militer XXI/Radin Inten Detasemen Polisi Militer II/3"/>
        <s v="KODIM 0623 Cilegon."/>
        <s v="Kodim 0722/Kudus"/>
        <s v="Koramil 09/Tegalrejo, _x000a_Kodim 0705/Magelang"/>
        <s v="Koramil 11/Loano, _x000a_Kodim 0708/Purworejo"/>
        <s v="Koramil 05 Secang, _x000a_Kodim 0705/Magelang"/>
        <s v="1. Komandan Kogartap III/Surabaya_x000a_2. Pangdam V/Brawijaya u.b. Pomdam V/Brawijaya _x000a_3, Danramil Porong"/>
        <s v="Babinsa"/>
        <s v="1. KODIM 0813 Bojonegoro_x000a_2. Subdenpom V/2-1 Bojonegoro_x000a_3. KODIM 0811 Tuban_x000a_4. Subdenpom V/2-4 Tuban"/>
        <s v="Subdenpom V/4-1 Sidoarjo"/>
        <s v="Komando Garnisun Tetap III/Surabaya"/>
        <s v="KORAMIL 0818/36 Junrejo"/>
        <s v="Pusdik Arhanud"/>
        <s v="Komando Distrik Militer (KODIM) 0820 Probolinggo, Batalyon Zeni Tempur (Yonzipur) 10/JP/2 Kostrad Probolinggo, Sub Detasemen Polisi Militer (Subdenpom) V/3-1 Probolinggo"/>
        <s v="-"/>
        <s v="Satgas Pamtas-RI Malaysia Yonarhanud 1/PBC/1 Kostrad"/>
        <s v="Satgas Pamtas Yonkav/3 ADC"/>
        <s v="POMDAM XIV/HSN"/>
        <s v="Kodim 1408/Makassar"/>
        <s v="Koramil 1306-07 Tawaeli"/>
      </sharedItems>
    </cacheField>
    <cacheField name="Tanggal Publikasi_x000a_(5)" numFmtId="0">
      <sharedItems containsDate="1" containsBlank="1" containsMixedTypes="1" minDate="2026-06-03T00:00:00" maxDate="2026-07-01T00:00:00" count="20">
        <m/>
        <d v="2026-06-03T00:00:00"/>
        <d v="2026-06-30T00:00:00"/>
        <d v="2026-06-26T00:00:00"/>
        <s v="NIHIL"/>
        <d v="2026-06-24T00:00:00"/>
        <d v="2026-06-25T00:00:00"/>
        <d v="2026-06-12T00:00:00"/>
        <d v="2026-06-11T00:00:00"/>
        <d v="2026-06-08T00:00:00"/>
        <d v="2026-06-19T00:00:00"/>
        <d v="2026-06-18T00:00:00"/>
        <d v="2026-06-04T00:00:00"/>
        <d v="2026-06-15T00:00:00"/>
        <d v="2026-06-29T00:00:00"/>
        <s v="25 Juni 2026 dan 29 Juni 2026"/>
        <s v="-"/>
        <s v="Senin, 22 Juni 2026"/>
        <s v="Kamis, 04 Juni 2026"/>
        <d v="2026-06-23T00:00:00"/>
      </sharedItems>
    </cacheField>
    <cacheField name="Materi _x000a_(6)" numFmtId="0">
      <sharedItems containsBlank="1" longText="1"/>
    </cacheField>
    <cacheField name="Bukti Publikasi _x000a_(7)" numFmtId="0">
      <sharedItems containsBlank="1" longText="1"/>
    </cacheField>
    <cacheField name="Keterangan_x000a_(8)"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25.607440972221" createdVersion="8" refreshedVersion="8" minRefreshableVersion="3" recordCount="0" xr:uid="{00000000-000A-0000-FFFF-FFFF02000000}">
  <cacheSource type="worksheet">
    <worksheetSource ref="B3:I140" sheet="LAPORAN SIARAN PERS"/>
  </cacheSource>
  <cacheFields count="8">
    <cacheField name="No" numFmtId="0">
      <sharedItems containsString="0" containsBlank="1" containsNumber="1" containsInteger="1" minValue="1" maxValue="23"/>
    </cacheField>
    <cacheField name="Judul Siaran Pers_x000a_(1)" numFmtId="0">
      <sharedItems containsBlank="1"/>
    </cacheField>
    <cacheField name="Kanwil DJBC_x000a_(2)" numFmtId="0">
      <sharedItems count="23">
        <s v="Kantor Wilayah DJBC Aceh"/>
        <s v="Kantor Wilayah DJBC Sumatera Utara"/>
        <s v="Kantor Wilayah DJBC Riau"/>
        <s v="Kantor Wilayah DJBC Khusus Kepulauan Riau"/>
        <s v="Kantor Wilayah DJBC Sumatera Bagian Timur"/>
        <s v="Kantor Wilayah DJBC Sumatera Bagian Barat"/>
        <s v="Kantor Wilayah DJBC Banten"/>
        <s v="Kantor Wilayah DJBC Jakarta"/>
        <s v="Kantor Wilayah DJBC Jawa Barat"/>
        <s v="Kantor Wilayah DJBC Jawa Tengah dan DIY"/>
        <s v="Kantor Wilayah DJBC Jawa Timur I"/>
        <s v="Kantor Wilayah DJBC Jawa Timur II"/>
        <s v="Kantor Wilayah DJBC Bali, NTB dan NTT"/>
        <s v="Kantor Wilayah DJBC Kalimantan Bagian Barat"/>
        <s v="Kantor Wilayah DJBC Kalimantan Bagian Selatan"/>
        <s v="Kantor Wilayah DJBC Kalimantan Bagian Timur"/>
        <s v="Kantor Wilayah DJBC Sulawesi Bagian Selatan"/>
        <s v="Kantor Wilayah DJBC Sulawesi Bagian Utara"/>
        <s v="Kantor Wilayah DJBC Maluku"/>
        <s v="Kantor Wilayah DJBC Khusus Papua"/>
        <s v="KPU Bea dan Cukai Tipe A Tanjung Priok"/>
        <s v="KPU Bea dan Cukai Tipe B Batam"/>
        <s v="KPU Bea dan Cukai Tipe C Soekarno-Hatta"/>
      </sharedItems>
    </cacheField>
    <cacheField name="Satuan DJBC_x000a_(3)" numFmtId="0">
      <sharedItems count="137">
        <s v="Kantor Wilayah DJBC Aceh"/>
        <s v="KPPBC Tipe Madya Pabean C Sabang"/>
        <s v="KPPBC Tipe Madya Pabean C Banda Aceh"/>
        <s v="KPPBC Tipe Madya Pabean C Meulaboh"/>
        <s v="KPPBC Tipe Madya Pabean C Lhokseumawe"/>
        <s v="KPPBC Tipe Madya Pabean C Langsa"/>
        <s v="PSO Bea dan Cukai Tipe B Lhokseumawe"/>
        <s v="Kantor Wilayah DJBC Sumatera Utara"/>
        <s v="KPPBC Tipe Madya Pabean Belawan"/>
        <s v="KPPBC Tipe Madya Pabean B Medan"/>
        <s v="KPPBC Tipe adya Pabean C Pematangsiantar"/>
        <s v="KPPBC Tipe Madya Pabean C Sibolga"/>
        <s v="KPPBC Tipe Madya Pabean C Teluk Nibung"/>
        <s v="KPPBC Tipe Madya Pabean C Kuala Tanjung"/>
        <s v="KPPBC Tipe Madya Pabean B Kualanamu"/>
        <s v="BALAI LABORATORIUM BEA DAN CUKAI KELAS I MEDAN"/>
        <s v="Kantor Wilayah DJBC Riau"/>
        <s v="KPPBC Tipe Madya Pabean B Pekanbaru"/>
        <s v="KPPBC Tipe Madya Pabean B Dumai"/>
        <s v="KPPBC Tipe Madya Pabean C Tembilahan"/>
        <s v="KPPBC Tipe Madya Pabean C Bengkalis"/>
        <s v="KPPBC Tipe Madya Pabean B Teluk Bayur"/>
        <s v="Kantor Wilayah DJBC Khusus Kepulauan Riau"/>
        <s v="KPPBC Tipe Madya Pabean B Tanjung Balai Karimun"/>
        <s v="KPPBC Tipe Madya Pabean B Tanjungpinang"/>
        <s v="PSO Bea dan Cukai Tipe A Tanjung Balai Karimun"/>
        <s v="Kantor Wilayah DJBC Sumatera Bagian Timur"/>
        <s v="KPPBC Tipe Madya Pabean B Palembang"/>
        <s v="KPPBC Tipe Madya Pabean B Jambi"/>
        <s v="KPPBC Tipe Madya Pabean C Pangkalpinang"/>
        <s v="KPPBC Tipe Madya Pabean C Tanjungpandan"/>
        <s v="Kantor Wilayah DJBC Sumatera Bagian Barat"/>
        <s v="KPPBC Tipe Madya Pabean C Bengkulu"/>
        <s v="KPPBC Tipe Madya Pabean B Bandar Lampung"/>
        <s v="Kantor Wilayah DJBC Banten"/>
        <s v="KPPBC Tipe Madya Pabean Merak"/>
        <s v="KPPBC Tipe Madya Pabean A Tangerang"/>
        <s v="Kantor Wilayah DJBC Jakarta"/>
        <s v="KPPBC Tipe Madya Pabean A Jakarta"/>
        <s v="KPPBC Tipe Madya Pabean A Marunda"/>
        <s v="KPPBC Tipe Madya Pabean C Kantor Pos Pasar Baru"/>
        <s v="PSO Bea dan Cukai Tipe B Tanjung Priok"/>
        <s v="BALAI LABORATORIUM BEA DAN CUKAI KELAS I JAKARTA"/>
        <s v="KPPBC Tipe Madya Pabean A Bekasi"/>
        <s v="KPPBC Tipe Madya Pabean Cikarang"/>
        <s v="Kantor Wilayah DJBC Jawa Barat"/>
        <s v="KPPBC Tipe Madya Pabean A Bogor"/>
        <s v="KPPBC Tipe Madya Pabean A Purwakarta"/>
        <s v="KPPBC Tipe Madya Pabean A Bandung"/>
        <s v="KPPBC Tipe Madya Pabean B Cirebon"/>
        <s v="KPPBC Tipe Madya Pabean C Tasikmalaya"/>
        <s v="Kantor Wilayah DJBC Jawa Tengah dan DIY"/>
        <s v="KPPBC Tipe Madya Pabean Tanjung Emas"/>
        <s v="KPPBC Tipe Madya Cukai Kudus"/>
        <s v="KPPBC Tipe Madya Pabean B Surakarta"/>
        <s v="KPPBC Tipe Madya Pabean C Cilacap"/>
        <s v="KPPBC Tipe Madya Pabean C Purwokerto"/>
        <s v="KPPBC Tipe Madya Pabean C Tegal"/>
        <s v="KPPBC Tipe Madya Pabean A Semarang"/>
        <s v="KPPBC Tipe Madya Pabean B Yogyakarta"/>
        <s v="KPPBC Tipe Madya Pabean C Magelang"/>
        <s v="Kantor Wilayah DJBC Jawa Timur I"/>
        <s v="KPPBC Tipe Madya Pabean Tanjung Perak"/>
        <s v="KPPBC Tipe Madya Pabean A Pasuruan"/>
        <s v="KPPBC Tipe Madya Pabean Juanda"/>
        <s v="KPPBC Tipe Madya Pabean B Gresik"/>
        <s v="KPPBC Tipe Madya Pabean C Madura"/>
        <s v="KPPBC Tipe Madya Pabean C Bojonegoro"/>
        <s v="KPPBC Tipe Madya Pabean B Sidoarjo"/>
        <s v="BALAI LABORATORIUM BEA DAN CUKAI KELAS I SURABAYA"/>
        <s v="Kantor Wilayah DJBC Jawa Timur II"/>
        <s v="KPPBC Tipe Madya Cukai Malang"/>
        <s v="BEA CUKAI KEDIRI"/>
        <s v="KPPBC Tipe Madya Pabean C Blitar"/>
        <s v="KPPBC Tipe Madya Pabean C Madiun"/>
        <s v="KPPBC Tipe Madya Pabean C Jember"/>
        <s v="KPPBC Tipe Madya Pabean C Probolinggo"/>
        <s v="KPPBC Tipe Madya Pabean C Banyuwangi"/>
        <s v="Kantor Wilayah DJBC Bali, NTB dan NTT"/>
        <s v="KPPBC Tipe Madya Pabean Ngurah Rai"/>
        <s v="KPPBC Tipe Madya Pabean A Denpasar"/>
        <s v="KPPBC Tipe Madya Pabean C Mataram"/>
        <s v="KPPBC Tipe Madya Pabean C Sumbawa"/>
        <s v="KPPBC Tipe Madya Pabean C Kupang"/>
        <s v="KPPBC Tipe Madya Pabean B Atambua"/>
        <s v="KPPBC Tipe Madya Pabean C Labuan Bajo"/>
        <s v="PSO Bea dan Cukai Tipe B Kupang"/>
        <s v="Kantor Wilayah DJBC Kalimantan Bagian Barat"/>
        <s v="KPPBC Tipe Madya Pabean B Pontianak"/>
        <s v="KPPBC Tipe Madya Pabean C Entikong"/>
        <s v="KPPBC Tipe Madya Pabean C Nanga Badau"/>
        <s v="KPPBC Tipe Madya Pabean C Sintete"/>
        <s v="KPPBC Tipe Madya Pabean C Ketapang"/>
        <s v="KPPBC Tipe Madya Pabean C Jagoi Babang"/>
        <s v="Kantor Wilayah DJBC Kalimantan Bagian Selatan"/>
        <s v="KPPBC Tipe Madya Pabean B Banjarmasin"/>
        <s v="KPPBC Tipe Madya Pabean C Sampit"/>
        <s v="KPPBC Tipe Madya Pabean C Pangkalan Bun"/>
        <s v="KPPBC Tipe Madya Pabean C Palangkaraya"/>
        <s v="KPPBC Tipe Madya Pabean C Kotabaru"/>
        <s v="Kantor Wilayah DJBC Kalimantan Bagian Timur"/>
        <s v="KPPBC Tipe Madya Pabean B Balikpapan"/>
        <s v="KPPBC Tipe Madya Pabean B Samarinda"/>
        <s v="KPPBC Tipe Madya Pabean C Bontang"/>
        <s v="KPPBC Tipe Madya Pabean C Sangatta"/>
        <s v="KPPBC Tipe Madya Pabean B Tarakan"/>
        <s v="KPPBC Tipe Madya Pabean C Nunukan"/>
        <s v="Kantor Wilayah DJBC Sulawesi Bagian Selatan"/>
        <s v="KPPBC Tipe Madya Pabean B Makassar"/>
        <s v="KPPBC Tipe Madya Pabean C Parepare"/>
        <s v="KPPBC Tipe Madya Pabean C Malili"/>
        <s v="KPPBC Tipe Madya Pabean C Kendari"/>
        <s v="Kantor Wilayah DJBC Sulawesi Bagian Utara"/>
        <s v="KPPBC Tipe Madya Pabean C Pantoloan"/>
        <s v="KPPBC Tipe Madya Pabean C Morowali"/>
        <s v="KPPBC Tipe Madya Pabean C Luwuk"/>
        <s v="KPPBC Tipe Madya Pabean C Bitung"/>
        <s v="KPPBC Tipe Madya Pabean C Manado"/>
        <s v="KPPBC Tipe Madya Pabean C Gorontalo"/>
        <s v="PSO Bea dan Cukai Tipe B Pantoloan"/>
        <s v="Kantor Wilayah DJBC Maluku"/>
        <s v="KPPBC Tipe Madya Pabean C Ambon"/>
        <s v="KPPBC Tipe Madya Pabean C Tual"/>
        <s v="KPPBC Tipe Madya Pabean C Ternate"/>
        <s v="Kantor Wilayah DJBC Khusus Papua"/>
        <s v="KPPBC Tipe Madya Pabean C Sorong"/>
        <s v="KPPBC Tipe Madya Pabean C Manokwari"/>
        <s v="KPPBC Tipe Madya Pabean C Fakfak"/>
        <s v="KPPBC Tipe Madya Pabean C Jayapura"/>
        <s v="KPPBC Tipe Madya Pabean C Timika"/>
        <s v="KPPBC Tipe Madya Pabean C Biak"/>
        <s v="KPPBC Tipe Madya Pabean C Merauke"/>
        <s v="PSO Bea dan Cukai Tipe B Sorong"/>
        <s v="KPU Bea dan Cukai Tipe A Tanjung Priok"/>
        <s v="PSO Bea dan Cukai Tipe A Tanjung Priok"/>
        <s v="KPU Bea dan Cukai Tipe B Batam"/>
        <s v="KPU Bea dan Cukai Tipe C Soekarno-Hatta"/>
      </sharedItems>
    </cacheField>
    <cacheField name="Satuan TNI AD_x000a_(4)" numFmtId="0">
      <sharedItems containsBlank="1" count="12">
        <s v="NIHIL"/>
        <m/>
        <s v="KODIM INHIL"/>
        <s v="Komandan Komando Resor Militer 042/Garuda Putih _x000a_Komandan Komando Distrik Militer 0415 Jambi"/>
        <s v="KODIM 0623 Cilegon."/>
        <s v="Kodim 0722/Kudus"/>
        <s v="1. Komandan Kogartap III/Surabaya_x000a_2. Pangdam V/Brawijaya u.b. Pomdam V/Brawijaya _x000a_3, Danramil Porong"/>
        <s v="1. KODIM 0813 Bojonegoro_x000a_2. Subdenpom V/2-1 Bojonegoro_x000a_3. KODIM 0811 Tuban_x000a_4. Subdenpom V/2-4 Tuban"/>
        <s v="KORAMIL 0818/36 Junrejo"/>
        <s v="-"/>
        <s v="Batalyon Infanteri Teritorial Pembangunan 923/Mentaya"/>
        <s v="Koramil 1306-07 Tawaeli"/>
      </sharedItems>
    </cacheField>
    <cacheField name="Tanggal Siaran Pers_x000a_(5)" numFmtId="0">
      <sharedItems containsDate="1" containsBlank="1" containsMixedTypes="1" minDate="2026-06-11T00:00:00" maxDate="2026-06-30T00:00:00" count="10">
        <s v="NIHIL"/>
        <m/>
        <d v="2026-06-24T00:00:00"/>
        <d v="2026-06-12T00:00:00"/>
        <d v="2026-06-25T00:00:00"/>
        <d v="2026-06-11T00:00:00"/>
        <d v="2026-06-18T00:00:00"/>
        <d v="2026-06-29T00:00:00"/>
        <s v="-"/>
        <d v="2026-06-23T00:00:00"/>
      </sharedItems>
    </cacheField>
    <cacheField name="Bukti Dokumen Siaran Pers_x000a_(6)" numFmtId="0">
      <sharedItems containsBlank="1" longText="1"/>
    </cacheField>
    <cacheField name="Keterangan_x000a_(7)"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146">
  <r>
    <n v="1"/>
    <s v="NIHIL"/>
    <x v="0"/>
    <x v="0"/>
    <x v="0"/>
    <x v="0"/>
    <x v="0"/>
    <m/>
    <m/>
    <m/>
    <m/>
  </r>
  <r>
    <m/>
    <s v="NIHIL"/>
    <x v="0"/>
    <x v="1"/>
    <x v="0"/>
    <x v="0"/>
    <x v="0"/>
    <m/>
    <m/>
    <m/>
    <m/>
  </r>
  <r>
    <m/>
    <s v="NIHIL"/>
    <x v="0"/>
    <x v="2"/>
    <x v="0"/>
    <x v="0"/>
    <x v="0"/>
    <m/>
    <m/>
    <m/>
    <m/>
  </r>
  <r>
    <m/>
    <s v="NIHIL"/>
    <x v="0"/>
    <x v="3"/>
    <x v="1"/>
    <x v="0"/>
    <x v="0"/>
    <m/>
    <m/>
    <m/>
    <m/>
  </r>
  <r>
    <m/>
    <s v="Edukasi Prajurit YONKAV 11/Macan Setia Cakti"/>
    <x v="0"/>
    <x v="4"/>
    <x v="2"/>
    <x v="1"/>
    <x v="1"/>
    <s v="Bersama prajurit Yonkav 11/Macan Setia Cakti, Bea Cukai Lhokseumawe menguatkan sinergi melalui sosialisasi Gempur Rokok Ilegal. Semakin banyak yang mengenali ciri-ciri rokok ilegal, semakin kuat pula upaya kita melindungi negara dari peredaran barang kena cukai ilegal."/>
    <s v="-"/>
    <m/>
    <m/>
  </r>
  <r>
    <m/>
    <m/>
    <x v="0"/>
    <x v="5"/>
    <x v="1"/>
    <x v="0"/>
    <x v="0"/>
    <m/>
    <m/>
    <m/>
    <m/>
  </r>
  <r>
    <m/>
    <m/>
    <x v="0"/>
    <x v="6"/>
    <x v="1"/>
    <x v="0"/>
    <x v="0"/>
    <m/>
    <m/>
    <m/>
    <m/>
  </r>
  <r>
    <n v="2"/>
    <s v="NIHIL"/>
    <x v="1"/>
    <x v="7"/>
    <x v="0"/>
    <x v="0"/>
    <x v="0"/>
    <m/>
    <m/>
    <m/>
    <m/>
  </r>
  <r>
    <m/>
    <s v="NIHIL"/>
    <x v="1"/>
    <x v="8"/>
    <x v="0"/>
    <x v="0"/>
    <x v="0"/>
    <m/>
    <m/>
    <m/>
    <m/>
  </r>
  <r>
    <m/>
    <s v="NIHIL"/>
    <x v="1"/>
    <x v="9"/>
    <x v="0"/>
    <x v="0"/>
    <x v="0"/>
    <m/>
    <m/>
    <m/>
    <m/>
  </r>
  <r>
    <m/>
    <m/>
    <x v="1"/>
    <x v="10"/>
    <x v="1"/>
    <x v="0"/>
    <x v="0"/>
    <m/>
    <m/>
    <m/>
    <m/>
  </r>
  <r>
    <m/>
    <m/>
    <x v="1"/>
    <x v="11"/>
    <x v="1"/>
    <x v="0"/>
    <x v="0"/>
    <m/>
    <m/>
    <m/>
    <m/>
  </r>
  <r>
    <m/>
    <m/>
    <x v="1"/>
    <x v="12"/>
    <x v="1"/>
    <x v="0"/>
    <x v="0"/>
    <m/>
    <m/>
    <m/>
    <m/>
  </r>
  <r>
    <m/>
    <m/>
    <x v="1"/>
    <x v="13"/>
    <x v="1"/>
    <x v="0"/>
    <x v="0"/>
    <m/>
    <m/>
    <m/>
    <m/>
  </r>
  <r>
    <m/>
    <m/>
    <x v="1"/>
    <x v="14"/>
    <x v="1"/>
    <x v="0"/>
    <x v="0"/>
    <m/>
    <m/>
    <m/>
    <m/>
  </r>
  <r>
    <m/>
    <m/>
    <x v="1"/>
    <x v="15"/>
    <x v="1"/>
    <x v="0"/>
    <x v="0"/>
    <m/>
    <m/>
    <m/>
    <m/>
  </r>
  <r>
    <n v="3"/>
    <s v="NIHIL"/>
    <x v="2"/>
    <x v="16"/>
    <x v="0"/>
    <x v="2"/>
    <x v="2"/>
    <s v="NIHIL"/>
    <s v="NIHIL"/>
    <s v="NIHIL"/>
    <s v="NIHIL"/>
  </r>
  <r>
    <m/>
    <m/>
    <x v="2"/>
    <x v="17"/>
    <x v="1"/>
    <x v="0"/>
    <x v="0"/>
    <m/>
    <m/>
    <m/>
    <m/>
  </r>
  <r>
    <m/>
    <s v="NIHIL"/>
    <x v="2"/>
    <x v="18"/>
    <x v="0"/>
    <x v="2"/>
    <x v="2"/>
    <s v="NIHIL"/>
    <s v="NIHIL"/>
    <s v="NIHIL"/>
    <s v="NIHIL"/>
  </r>
  <r>
    <m/>
    <s v="NIHIL"/>
    <x v="2"/>
    <x v="19"/>
    <x v="0"/>
    <x v="2"/>
    <x v="2"/>
    <s v="NIHIL"/>
    <s v="NIHIL"/>
    <s v="NIHIL"/>
    <s v="NIHIL"/>
  </r>
  <r>
    <m/>
    <m/>
    <x v="2"/>
    <x v="20"/>
    <x v="1"/>
    <x v="0"/>
    <x v="0"/>
    <m/>
    <m/>
    <m/>
    <m/>
  </r>
  <r>
    <m/>
    <s v="NIHIL"/>
    <x v="2"/>
    <x v="21"/>
    <x v="0"/>
    <x v="2"/>
    <x v="2"/>
    <s v="NIHIL"/>
    <s v="NIHIL"/>
    <s v="NIHIL"/>
    <s v="NIHIL"/>
  </r>
  <r>
    <n v="4"/>
    <m/>
    <x v="3"/>
    <x v="22"/>
    <x v="1"/>
    <x v="0"/>
    <x v="0"/>
    <m/>
    <m/>
    <m/>
    <m/>
  </r>
  <r>
    <m/>
    <m/>
    <x v="3"/>
    <x v="23"/>
    <x v="1"/>
    <x v="0"/>
    <x v="0"/>
    <m/>
    <m/>
    <m/>
    <m/>
  </r>
  <r>
    <m/>
    <m/>
    <x v="3"/>
    <x v="24"/>
    <x v="1"/>
    <x v="0"/>
    <x v="0"/>
    <m/>
    <m/>
    <m/>
    <m/>
  </r>
  <r>
    <m/>
    <s v="NIHIL"/>
    <x v="3"/>
    <x v="25"/>
    <x v="0"/>
    <x v="2"/>
    <x v="2"/>
    <s v="NIHIL"/>
    <s v="NIHIL"/>
    <s v="NIHIL"/>
    <s v="NIHIL"/>
  </r>
  <r>
    <n v="5"/>
    <s v="NIHIL"/>
    <x v="4"/>
    <x v="26"/>
    <x v="0"/>
    <x v="2"/>
    <x v="2"/>
    <s v="NIHIL"/>
    <s v="NIHIL"/>
    <s v="NIHIL"/>
    <s v="NIHIL"/>
  </r>
  <r>
    <m/>
    <s v="NIHIL"/>
    <x v="4"/>
    <x v="27"/>
    <x v="0"/>
    <x v="2"/>
    <x v="2"/>
    <s v="NIHIL"/>
    <s v="NIHIL"/>
    <s v="NIHIL"/>
    <s v="NIHIL"/>
  </r>
  <r>
    <m/>
    <s v="NIHIL"/>
    <x v="4"/>
    <x v="28"/>
    <x v="0"/>
    <x v="2"/>
    <x v="2"/>
    <s v="NIHIL"/>
    <s v="NIHIL"/>
    <s v="NIHIL"/>
    <s v="NIHIL"/>
  </r>
  <r>
    <m/>
    <s v="NIHIL"/>
    <x v="4"/>
    <x v="29"/>
    <x v="0"/>
    <x v="2"/>
    <x v="2"/>
    <s v="NIHIL"/>
    <s v="NIHIL"/>
    <s v="NIHIL"/>
    <s v="NIHIL"/>
  </r>
  <r>
    <m/>
    <s v="NIHIL"/>
    <x v="4"/>
    <x v="30"/>
    <x v="0"/>
    <x v="2"/>
    <x v="2"/>
    <s v="NIHIL"/>
    <s v="NIHIL"/>
    <s v="NIHIL"/>
    <s v="NIHIL"/>
  </r>
  <r>
    <n v="6"/>
    <s v="NIHIL"/>
    <x v="5"/>
    <x v="31"/>
    <x v="0"/>
    <x v="2"/>
    <x v="2"/>
    <s v="NIHIL"/>
    <s v="NIHIL"/>
    <s v="NIHIL"/>
    <s v="NIHIL"/>
  </r>
  <r>
    <m/>
    <s v="NIHIL"/>
    <x v="5"/>
    <x v="32"/>
    <x v="0"/>
    <x v="2"/>
    <x v="2"/>
    <s v="NIHIL"/>
    <s v="NIHIL"/>
    <s v="NIHIL"/>
    <s v="NIHIL"/>
  </r>
  <r>
    <m/>
    <s v="NIHIL"/>
    <x v="5"/>
    <x v="33"/>
    <x v="0"/>
    <x v="2"/>
    <x v="2"/>
    <s v="NIHIL"/>
    <s v="NIHIL"/>
    <s v="NIHIL"/>
    <s v="NIHIL"/>
  </r>
  <r>
    <n v="7"/>
    <s v="Direktorat Jenderal Bea dan Cukai telah melaksanakan Konferensi Pers Penindakan Bea Cukai berupa Rokok Illegal sebanyak 8,26 juta batang. Dalam setiap proses penanganan perkara, Bea Cukai senantiasa mengedepankan koordinasi dan sinergi dengan Aparat Penegak Hukum terkait. (12/06/2026) Kejaksaan Tinggi Banten, Kepolisian Daerah Banten, Pangkalan TNI AL Banten, KODIM 0623 Cilegon."/>
    <x v="6"/>
    <x v="34"/>
    <x v="3"/>
    <x v="3"/>
    <x v="3"/>
    <s v="-"/>
    <m/>
    <m/>
    <m/>
  </r>
  <r>
    <m/>
    <s v="Kanwil DJBC Banten melaksanakan kegiatan Penguatan Mental, Fisik, dan Disiplin ( MFD ) bagi Pegawai di Panenka Lakeside Soccer, pada Rabu 10 Juni 2026, Tangerang Selatan. Kegiatan ini dipandu oleh instruktur dari TNI Angkatan Darat Koramil 09/ Serpong Utara"/>
    <x v="6"/>
    <x v="34"/>
    <x v="4"/>
    <x v="4"/>
    <x v="4"/>
    <s v="-"/>
    <m/>
    <m/>
    <m/>
  </r>
  <r>
    <m/>
    <s v="Dalam rangka mempererat tali silaturahmi, Kepala Bea Cukai Kanwil Banten menghadiri Kegiatan Coffee Morning dan Latihan Menembak bersama Forkopimda di wilayah Korem 052/Wijayakrama"/>
    <x v="6"/>
    <x v="34"/>
    <x v="5"/>
    <x v="5"/>
    <x v="5"/>
    <s v="-"/>
    <m/>
    <m/>
    <m/>
  </r>
  <r>
    <m/>
    <s v="NIHIL"/>
    <x v="6"/>
    <x v="35"/>
    <x v="0"/>
    <x v="0"/>
    <x v="0"/>
    <m/>
    <m/>
    <m/>
    <m/>
  </r>
  <r>
    <m/>
    <s v="NIHIL"/>
    <x v="6"/>
    <x v="36"/>
    <x v="0"/>
    <x v="0"/>
    <x v="0"/>
    <m/>
    <m/>
    <m/>
    <m/>
  </r>
  <r>
    <n v="8"/>
    <m/>
    <x v="7"/>
    <x v="37"/>
    <x v="1"/>
    <x v="0"/>
    <x v="0"/>
    <m/>
    <m/>
    <m/>
    <m/>
  </r>
  <r>
    <m/>
    <m/>
    <x v="7"/>
    <x v="38"/>
    <x v="1"/>
    <x v="0"/>
    <x v="0"/>
    <m/>
    <m/>
    <m/>
    <m/>
  </r>
  <r>
    <m/>
    <m/>
    <x v="7"/>
    <x v="39"/>
    <x v="1"/>
    <x v="0"/>
    <x v="0"/>
    <m/>
    <m/>
    <m/>
    <m/>
  </r>
  <r>
    <m/>
    <s v="NIHIL"/>
    <x v="7"/>
    <x v="40"/>
    <x v="0"/>
    <x v="2"/>
    <x v="2"/>
    <s v="NIHIL"/>
    <s v="NIHIL"/>
    <s v="NIHIL"/>
    <s v="NIHIL"/>
  </r>
  <r>
    <m/>
    <m/>
    <x v="7"/>
    <x v="41"/>
    <x v="1"/>
    <x v="0"/>
    <x v="0"/>
    <m/>
    <m/>
    <m/>
    <m/>
  </r>
  <r>
    <m/>
    <m/>
    <x v="7"/>
    <x v="42"/>
    <x v="1"/>
    <x v="0"/>
    <x v="0"/>
    <m/>
    <m/>
    <m/>
    <m/>
  </r>
  <r>
    <m/>
    <m/>
    <x v="7"/>
    <x v="43"/>
    <x v="1"/>
    <x v="0"/>
    <x v="0"/>
    <m/>
    <m/>
    <m/>
    <m/>
  </r>
  <r>
    <m/>
    <m/>
    <x v="7"/>
    <x v="44"/>
    <x v="1"/>
    <x v="0"/>
    <x v="0"/>
    <m/>
    <m/>
    <m/>
    <m/>
  </r>
  <r>
    <n v="9"/>
    <m/>
    <x v="8"/>
    <x v="45"/>
    <x v="1"/>
    <x v="0"/>
    <x v="0"/>
    <m/>
    <m/>
    <m/>
    <m/>
  </r>
  <r>
    <m/>
    <m/>
    <x v="8"/>
    <x v="46"/>
    <x v="1"/>
    <x v="0"/>
    <x v="0"/>
    <m/>
    <m/>
    <m/>
    <m/>
  </r>
  <r>
    <m/>
    <m/>
    <x v="8"/>
    <x v="47"/>
    <x v="1"/>
    <x v="0"/>
    <x v="0"/>
    <m/>
    <m/>
    <m/>
    <m/>
  </r>
  <r>
    <m/>
    <m/>
    <x v="8"/>
    <x v="48"/>
    <x v="1"/>
    <x v="0"/>
    <x v="0"/>
    <m/>
    <m/>
    <m/>
    <m/>
  </r>
  <r>
    <m/>
    <m/>
    <x v="8"/>
    <x v="49"/>
    <x v="1"/>
    <x v="0"/>
    <x v="0"/>
    <m/>
    <m/>
    <m/>
    <m/>
  </r>
  <r>
    <m/>
    <m/>
    <x v="8"/>
    <x v="50"/>
    <x v="1"/>
    <x v="0"/>
    <x v="0"/>
    <m/>
    <m/>
    <m/>
    <m/>
  </r>
  <r>
    <n v="10"/>
    <m/>
    <x v="9"/>
    <x v="51"/>
    <x v="1"/>
    <x v="0"/>
    <x v="0"/>
    <m/>
    <m/>
    <m/>
    <m/>
  </r>
  <r>
    <m/>
    <m/>
    <x v="9"/>
    <x v="52"/>
    <x v="1"/>
    <x v="0"/>
    <x v="0"/>
    <m/>
    <m/>
    <m/>
    <m/>
  </r>
  <r>
    <m/>
    <s v="Sosialisasi Ketentuan di Bidang Cukai"/>
    <x v="9"/>
    <x v="53"/>
    <x v="6"/>
    <x v="6"/>
    <x v="6"/>
    <s v="Perangkat Daerah Kabupaten Kudus"/>
    <s v="-"/>
    <s v="https://drive.google.com/drive/folders/1LHRy0xXC4hUrgc_H-EW-Fj21nbToe0k6?usp=sharing"/>
    <m/>
  </r>
  <r>
    <m/>
    <s v="NIHIL"/>
    <x v="9"/>
    <x v="54"/>
    <x v="0"/>
    <x v="0"/>
    <x v="0"/>
    <m/>
    <m/>
    <m/>
    <m/>
  </r>
  <r>
    <m/>
    <m/>
    <x v="9"/>
    <x v="55"/>
    <x v="1"/>
    <x v="0"/>
    <x v="0"/>
    <m/>
    <m/>
    <m/>
    <m/>
  </r>
  <r>
    <m/>
    <m/>
    <x v="9"/>
    <x v="56"/>
    <x v="1"/>
    <x v="0"/>
    <x v="0"/>
    <m/>
    <m/>
    <m/>
    <m/>
  </r>
  <r>
    <m/>
    <s v="NIHIL"/>
    <x v="9"/>
    <x v="57"/>
    <x v="0"/>
    <x v="0"/>
    <x v="0"/>
    <m/>
    <m/>
    <m/>
    <m/>
  </r>
  <r>
    <m/>
    <m/>
    <x v="9"/>
    <x v="58"/>
    <x v="1"/>
    <x v="0"/>
    <x v="0"/>
    <m/>
    <m/>
    <m/>
    <m/>
  </r>
  <r>
    <m/>
    <m/>
    <x v="9"/>
    <x v="59"/>
    <x v="1"/>
    <x v="0"/>
    <x v="0"/>
    <m/>
    <m/>
    <m/>
    <m/>
  </r>
  <r>
    <m/>
    <s v="Sosialisasi Ketentuan di Bidang Cukai"/>
    <x v="9"/>
    <x v="60"/>
    <x v="7"/>
    <x v="7"/>
    <x v="7"/>
    <s v="Satlinmas"/>
    <m/>
    <s v="https://www.instagram.com/p/DZT-CVuAaEo/?img_index=2"/>
    <m/>
  </r>
  <r>
    <m/>
    <s v="Sosialisasi Ketentuan di Bidang Cukai"/>
    <x v="9"/>
    <x v="60"/>
    <x v="8"/>
    <x v="8"/>
    <x v="8"/>
    <s v="Satlinmas"/>
    <m/>
    <s v="https://www.instagram.com/p/DZwTEsdkXy-/?img_index=2"/>
    <m/>
  </r>
  <r>
    <m/>
    <s v="Sosialisasi Ketentuan di Bidang Cukai"/>
    <x v="9"/>
    <x v="60"/>
    <x v="9"/>
    <x v="9"/>
    <x v="9"/>
    <s v="Satlinmas"/>
    <m/>
    <s v="https://www.instagram.com/p/DaM7gVXgee2/?img_index=2"/>
    <m/>
  </r>
  <r>
    <n v="11"/>
    <s v="Sosialisasi"/>
    <x v="10"/>
    <x v="61"/>
    <x v="10"/>
    <x v="10"/>
    <x v="10"/>
    <s v="Masyarakat"/>
    <s v="-"/>
    <s v="https://www.instagram.com/p/DZcPIqrqp5W/"/>
    <s v="SOSIALISASI EDUKASI PENANGANAN BARANG KENA CUKAI (BKC) ILEGAL"/>
  </r>
  <r>
    <m/>
    <s v="Sosialisasi Ketentuan Peraturan Perundang-Undangan di Bidang Cukai dalam Rangka Berantas Rokok Ilegal"/>
    <x v="10"/>
    <x v="61"/>
    <x v="11"/>
    <x v="11"/>
    <x v="11"/>
    <s v="Babinsa, Bhabinkamtibmas, rekan-rekan mahasiswa, Linmas, hingga para tokoh agama setempat."/>
    <s v="-"/>
    <s v="https://www.instagram.com/p/DaCgy6gqKJ0/"/>
    <s v="Sosialisasi Ketentuan Peraturan Perundang-Undangan di Bidang Cukai dalam Rangka Berantas Rokok Ilegal"/>
  </r>
  <r>
    <m/>
    <s v="NIHIL"/>
    <x v="10"/>
    <x v="62"/>
    <x v="0"/>
    <x v="2"/>
    <x v="2"/>
    <s v="NIHIL"/>
    <s v="NIHIL"/>
    <s v="NIHIL"/>
    <s v="NIHIL"/>
  </r>
  <r>
    <m/>
    <s v="NIHIL"/>
    <x v="10"/>
    <x v="63"/>
    <x v="0"/>
    <x v="2"/>
    <x v="2"/>
    <s v="NIHIL"/>
    <s v="NIHIL"/>
    <s v="NIHIL"/>
    <s v="NIHIL"/>
  </r>
  <r>
    <m/>
    <s v="NIHIL"/>
    <x v="10"/>
    <x v="64"/>
    <x v="0"/>
    <x v="2"/>
    <x v="2"/>
    <s v="NIHIL"/>
    <s v="NIHIL"/>
    <s v="NIHIL"/>
    <s v="NIHIL"/>
  </r>
  <r>
    <m/>
    <m/>
    <x v="10"/>
    <x v="65"/>
    <x v="1"/>
    <x v="0"/>
    <x v="0"/>
    <m/>
    <m/>
    <m/>
    <m/>
  </r>
  <r>
    <m/>
    <m/>
    <x v="10"/>
    <x v="66"/>
    <x v="1"/>
    <x v="0"/>
    <x v="0"/>
    <m/>
    <m/>
    <m/>
    <m/>
  </r>
  <r>
    <m/>
    <s v="Pemusnahan 10,35 juta batang rokok ilegal hasil penindakan"/>
    <x v="10"/>
    <x v="67"/>
    <x v="12"/>
    <x v="8"/>
    <x v="12"/>
    <s v="Masyarakat"/>
    <s v="-"/>
    <s v="https://www.instagram.com/p/DZ4BtVPIOD7/"/>
    <s v="Pemusnahan 10,35 juta batang rokok ilegal hasil penindakan"/>
  </r>
  <r>
    <m/>
    <s v="Sosialisasi dan Operasi Gempur Rokok Ilegal"/>
    <x v="10"/>
    <x v="68"/>
    <x v="13"/>
    <x v="12"/>
    <x v="13"/>
    <s v="Masyarakat"/>
    <m/>
    <s v="https://www.instagram.com/reel/DZJ1sVopthe/?utm_source=ig_web_copy_link&amp;igsh=MzRlODBiNWFlZA=="/>
    <s v="Sosialisasi dan Operasi Gempur Rokok Ilegal"/>
  </r>
  <r>
    <m/>
    <s v="Sosialisasi dan Operasi Gempur Rokok Ilegal"/>
    <x v="10"/>
    <x v="68"/>
    <x v="13"/>
    <x v="13"/>
    <x v="13"/>
    <s v="Masyarakat"/>
    <m/>
    <s v="https://www.instagram.com/reel/DZm3yThpxiC/?utm_source=ig_web_copy_link&amp;igsh=MzRlODBiNWFlZA=="/>
    <s v="Sosialisasi dan Operasi Gempur Rokok Ilegal"/>
  </r>
  <r>
    <m/>
    <s v="Sosialisasi dan Operasi Gempur Rokok Ilegal"/>
    <x v="10"/>
    <x v="68"/>
    <x v="14"/>
    <x v="14"/>
    <x v="14"/>
    <s v="Masyarakat"/>
    <m/>
    <s v="https://www.instagram.com/reel/DaAgpB3p3R1/?utm_source=ig_web_copy_link&amp;igsh=MzRlODBiNWFlZA=="/>
    <s v="Sosialisasi dan Operasi Gempur Rokok Ilegal"/>
  </r>
  <r>
    <m/>
    <m/>
    <x v="10"/>
    <x v="69"/>
    <x v="1"/>
    <x v="0"/>
    <x v="0"/>
    <m/>
    <m/>
    <m/>
    <m/>
  </r>
  <r>
    <n v="12"/>
    <s v="NIHIL"/>
    <x v="11"/>
    <x v="70"/>
    <x v="0"/>
    <x v="2"/>
    <x v="2"/>
    <s v="NIHIL"/>
    <s v="NIHIL"/>
    <s v="NIHIL"/>
    <s v="NIHIL"/>
  </r>
  <r>
    <m/>
    <s v="NIHIL"/>
    <x v="11"/>
    <x v="71"/>
    <x v="0"/>
    <x v="2"/>
    <x v="2"/>
    <s v="NIHIL"/>
    <s v="NIHIL"/>
    <s v="NIHIL"/>
    <s v="NIHIL"/>
  </r>
  <r>
    <m/>
    <m/>
    <x v="11"/>
    <x v="72"/>
    <x v="1"/>
    <x v="0"/>
    <x v="0"/>
    <m/>
    <m/>
    <m/>
    <m/>
  </r>
  <r>
    <m/>
    <s v="Operasi penindakan rokok gempur"/>
    <x v="11"/>
    <x v="73"/>
    <x v="15"/>
    <x v="15"/>
    <x v="15"/>
    <s v="Penjual Rokok Eceran"/>
    <s v="Menghasilkan 1 (satu) penindakan terkait persyaratan/ perijinan Toko BKC MMEA dan 1 (satu) penindakan BKC HT tanpa pita cukai total sejumlah 12.000 batang berdasarkan: _x000a_1. SBP-56/Mandiri/KBC.120302/2026 tanggal 16 Juni 2025 _x000a_2. SBP-57/Mandiri/KBC.120302/2026 tanggal 17 Juni 2025"/>
    <s v="https://drive.google.com/drive/folders/12_utPWlciXdThReAIoT2Smy7AzVqn4FZ"/>
    <s v="- Pada hari Selasa-Rabu, 16-17 Juni 2026 pukul 10.00 WIB Tim P2 KPPBC TMP C Blitar bersama Satuan Polisi Pamong Praja Kab. Tulungagung dan SUB DENPOM V/1-6 Tulungagung melaksanakan kegiatan operasi penindakan gabungan di wilayah Kecamatan Ngunut, Kabupaten Tulungagung, Jawa Timur; _x000a_- Sekitar pukul 14.16 WIB tanggal 16 Juni 2026, Tim melakukan penindakan berupa pemeriksaan terhadap toko yang diduga tidak memiliki ijin NPPBKC untuk menjual Barang Kena Cukai MMEA. Atas hasil pemeriksaan didapati bahwa toko tidak memiliki ijin NPPBKC, selanjutnya dilakukan penyegelan atas toko tersebut dan dikenakan sanksi administrasi dan/atau tagihan cukai (STCK-1); _x000a_- Sekitar pukul 11.30 WIB tanggal 17 Juni 2026, Tim melakukan penindakan berupa pemeriksaan terhadap toko yang diduga menjual Barang Kena Cukai Ilegal berupa rokok tanpa dilekati pita cukai. Atas hasil pemeriksaan didapati bahwa pada toko terdapat BKC HT jenis SKM merek BS Baru Sumber dengan total 12.000 batang tanpa dilekati pita cukai, selanjutnya dilakukan Penindakan dan Penegahan atas BKC HT tersebut; _x000a_- Atas penindakan tersebut, Barang Hasil Penindakan berupa BKC HT tanpa dilekati pita cukai dibawa ke KPPBC TMP C Blitar untuk pemeriksaan lebih lanjut."/>
  </r>
  <r>
    <m/>
    <s v="operasi penindakan gabungan"/>
    <x v="11"/>
    <x v="73"/>
    <x v="16"/>
    <x v="16"/>
    <x v="16"/>
    <s v="Penjual Rokok Eceran"/>
    <s v="Menghasilkan 2 (dua) penindakan BKC HT tanpa pita cukai total sejumlah 10.786 batang berdasarkan: _x000a_1. SBP-58/Mandiri/KBC.120302/2026 tanggal 19 Juni 2025 _x000a_2. SBP-59/Mandiri/KBC.120302/2026 tanggal 19 Juni 2025"/>
    <s v="https://drive.google.com/drive/folders/12_utPWlciXdThReAIoT2Smy7AzVqn4FZ"/>
    <s v="- Pada hari Jumat, 19 Juni 2026 pukul 09.00 WIB Tim P2 KPPBC TMP C Blitar bersama Satuan Polisi Pamong Praja Kota Blitar dan SUB DENPOM V/1-3 Blitar melaksanakan kegiatan operasi penindakan gabungan di wilayah Kecamatan Kepanjen Kidul, Kota Blitar, Jawa Timur; _x000a_- Sekitar pukul 11.00 WIB, Tim melakukan penindakan berupa pemeriksaan terhadap toko yang diduga menjual Barang Kena Cukai Ilegal berupa rokok tanpa dilekati pita cukai. Atas hasil pemeriksaan didapati bahwa pada toko terdapat BKC HT jenis SKM dan SPM berbagai merk dengan total 10.786 batang tanpa dilekati pita cukai, selanjutnya dilakukan Penindakan dan Penegahan atas BKC HT tersebut; _x000a_- Atas penindakan tersebut, Barang Hasil Penindakan berupa BKC HT tanpa dilekati pita cukai dibawa ke KPPBC TMP C Blitar untuk pemeriksaan lebih lanjut."/>
  </r>
  <r>
    <m/>
    <s v="operasi penindakan gabungan"/>
    <x v="11"/>
    <x v="73"/>
    <x v="16"/>
    <x v="17"/>
    <x v="16"/>
    <s v="Penjual Rokok Eceran"/>
    <s v="Menghasilkan 1 (satu) penindakan BKC HT tanpa pita cukai total sejumlah 528 batang berdasarkan SBP-61/Mandiri/KBC.120302/2026 tanggal 25 Juni 2025"/>
    <s v="https://drive.google.com/drive/folders/12_utPWlciXdThReAIoT2Smy7AzVqn4FZ"/>
    <s v="- Pada hari Kamis, 25 Juni 2026 pukul 09.00 WIB Tim P2 KPPBC TMP C Blitar bersama Satuan Polisi Pamong Praja Kota Blitar dan SUB DENPOM V/1-3 Blitar melaksanakan kegiatan operasi penindakan gabungan di wilayah Kecamatan Kepanjen Kidul, Kota Blitar, Jawa Timur; _x000a_- Sekitar pukul 10.00 WIB, Tim melakukan penindakan berupa pemeriksaan terhadap toko yang diduga menjual Barang Kena Cukai Ilegal berupa rokok tanpa dilekati pita cukai. Atas hasil pemeriksaan didapati bahwa pada toko terdapat BKC HT jenis SKM berbagai merk dengan total 528 batang tanpa dilekati pita cukai, selanjutnya dilakukan Penindakan dan Penegahan atas BKC HT tersebut; _x000a_- Atas penindakan tersebut, Barang Hasil Penindakan berupa BKC HT tanpa dilekati pita cukai dibawa ke KPPBC TMP C Blitar untuk pemeriksaan lebih lanjut."/>
  </r>
  <r>
    <m/>
    <m/>
    <x v="11"/>
    <x v="74"/>
    <x v="1"/>
    <x v="0"/>
    <x v="0"/>
    <m/>
    <m/>
    <m/>
    <m/>
  </r>
  <r>
    <m/>
    <s v="NIHIL"/>
    <x v="11"/>
    <x v="75"/>
    <x v="0"/>
    <x v="2"/>
    <x v="2"/>
    <s v="NIHIL"/>
    <s v="NIHIL"/>
    <s v="NIHIL"/>
    <s v="NIHIL"/>
  </r>
  <r>
    <m/>
    <s v="Sosialisasi"/>
    <x v="11"/>
    <x v="76"/>
    <x v="17"/>
    <x v="6"/>
    <x v="17"/>
    <s v="Aparatur Penegak Hukum (APH) dan instansi terkait di Lingkungan KPPBC TMP C Probolinggo"/>
    <s v="Koordinasi antara KPPBC TMP C Probolinggo dan Yonzipur 10/JP/2 Kostrad Probolinggo untuk pelaksanaan kegiatan Sosialisasi Anti Korupsi Eksternal, Latihan Menembak, serta Pelatihan Mental, Fisik dan Disiplin (MFD) Pejabat dan Pegawai"/>
    <s v="https://drive.google.com/drive/folders/1GbBnL3z6nLf2XZrlt1-QcuR_oQFax0M8?usp=sharing"/>
    <m/>
  </r>
  <r>
    <m/>
    <m/>
    <x v="11"/>
    <x v="77"/>
    <x v="1"/>
    <x v="0"/>
    <x v="0"/>
    <m/>
    <m/>
    <m/>
    <m/>
  </r>
  <r>
    <n v="13"/>
    <m/>
    <x v="12"/>
    <x v="78"/>
    <x v="1"/>
    <x v="0"/>
    <x v="0"/>
    <m/>
    <m/>
    <m/>
    <m/>
  </r>
  <r>
    <m/>
    <s v="NIHIL"/>
    <x v="12"/>
    <x v="79"/>
    <x v="0"/>
    <x v="2"/>
    <x v="2"/>
    <s v="NIHIL"/>
    <s v="NIHIL"/>
    <s v="NIHIL"/>
    <s v="NIHIL"/>
  </r>
  <r>
    <m/>
    <m/>
    <x v="12"/>
    <x v="80"/>
    <x v="1"/>
    <x v="0"/>
    <x v="0"/>
    <m/>
    <m/>
    <m/>
    <m/>
  </r>
  <r>
    <m/>
    <s v="NIHIL"/>
    <x v="12"/>
    <x v="81"/>
    <x v="0"/>
    <x v="2"/>
    <x v="2"/>
    <s v="NIHIL"/>
    <s v="NIHIL"/>
    <s v="NIHIL"/>
    <s v="NIHIL"/>
  </r>
  <r>
    <m/>
    <m/>
    <x v="12"/>
    <x v="82"/>
    <x v="1"/>
    <x v="0"/>
    <x v="0"/>
    <m/>
    <m/>
    <m/>
    <m/>
  </r>
  <r>
    <m/>
    <s v="NIHIL"/>
    <x v="12"/>
    <x v="83"/>
    <x v="0"/>
    <x v="2"/>
    <x v="2"/>
    <s v="NIHIL"/>
    <s v="NIHIL"/>
    <s v="NIHIL"/>
    <s v="NIHIL"/>
  </r>
  <r>
    <m/>
    <m/>
    <x v="12"/>
    <x v="84"/>
    <x v="1"/>
    <x v="0"/>
    <x v="0"/>
    <m/>
    <m/>
    <m/>
    <m/>
  </r>
  <r>
    <m/>
    <m/>
    <x v="12"/>
    <x v="85"/>
    <x v="1"/>
    <x v="0"/>
    <x v="0"/>
    <m/>
    <m/>
    <m/>
    <m/>
  </r>
  <r>
    <m/>
    <m/>
    <x v="12"/>
    <x v="86"/>
    <x v="1"/>
    <x v="0"/>
    <x v="0"/>
    <m/>
    <m/>
    <m/>
    <m/>
  </r>
  <r>
    <n v="14"/>
    <m/>
    <x v="13"/>
    <x v="87"/>
    <x v="1"/>
    <x v="0"/>
    <x v="0"/>
    <m/>
    <m/>
    <m/>
    <m/>
  </r>
  <r>
    <m/>
    <m/>
    <x v="13"/>
    <x v="88"/>
    <x v="1"/>
    <x v="0"/>
    <x v="0"/>
    <m/>
    <m/>
    <m/>
    <m/>
  </r>
  <r>
    <m/>
    <m/>
    <x v="13"/>
    <x v="89"/>
    <x v="1"/>
    <x v="0"/>
    <x v="0"/>
    <m/>
    <m/>
    <m/>
    <m/>
  </r>
  <r>
    <m/>
    <m/>
    <x v="13"/>
    <x v="90"/>
    <x v="1"/>
    <x v="0"/>
    <x v="0"/>
    <m/>
    <m/>
    <m/>
    <m/>
  </r>
  <r>
    <m/>
    <m/>
    <x v="13"/>
    <x v="91"/>
    <x v="1"/>
    <x v="0"/>
    <x v="0"/>
    <m/>
    <m/>
    <m/>
    <m/>
  </r>
  <r>
    <m/>
    <m/>
    <x v="13"/>
    <x v="92"/>
    <x v="1"/>
    <x v="0"/>
    <x v="0"/>
    <m/>
    <m/>
    <m/>
    <m/>
  </r>
  <r>
    <m/>
    <m/>
    <x v="13"/>
    <x v="93"/>
    <x v="1"/>
    <x v="0"/>
    <x v="0"/>
    <m/>
    <m/>
    <m/>
    <m/>
  </r>
  <r>
    <n v="15"/>
    <m/>
    <x v="14"/>
    <x v="94"/>
    <x v="1"/>
    <x v="0"/>
    <x v="0"/>
    <m/>
    <m/>
    <m/>
    <m/>
  </r>
  <r>
    <m/>
    <m/>
    <x v="14"/>
    <x v="95"/>
    <x v="1"/>
    <x v="0"/>
    <x v="0"/>
    <m/>
    <m/>
    <m/>
    <m/>
  </r>
  <r>
    <m/>
    <s v="Sinergi KPPBC TMP C Sampit dengan Batalyon Infanteri Teritorial Pembangunan 923/Mentaya"/>
    <x v="14"/>
    <x v="96"/>
    <x v="18"/>
    <x v="11"/>
    <x v="18"/>
    <s v="Pelatihan Penguatan Mental Fisik dan Disiplin Pegawai serta penguatan wawasan kebangsaan dari Batalyon Terirorial Pembangunan Mentaya 923"/>
    <s v="Sinergi KPPBC TMP C Sampit dengan Batalyon Infanteri Teritorial Pembangunan 923/Mentaya"/>
    <s v="https://www.instagram.com/p/DaKICUFOIIu/ "/>
    <m/>
  </r>
  <r>
    <m/>
    <m/>
    <x v="14"/>
    <x v="97"/>
    <x v="1"/>
    <x v="0"/>
    <x v="0"/>
    <m/>
    <m/>
    <m/>
    <m/>
  </r>
  <r>
    <m/>
    <m/>
    <x v="14"/>
    <x v="98"/>
    <x v="1"/>
    <x v="0"/>
    <x v="0"/>
    <m/>
    <m/>
    <m/>
    <m/>
  </r>
  <r>
    <m/>
    <s v="Kunjungan Kerja"/>
    <x v="14"/>
    <x v="99"/>
    <x v="19"/>
    <x v="5"/>
    <x v="19"/>
    <s v="Mempererat tali silaturahmi, Meningkatkan sinergi"/>
    <s v="Kunjungan Kerja"/>
    <s v="https://www.instagram.com/p/DaKn766k_9F/?igsh=dWtoeGN1ZjlrY3k2 "/>
    <s v="-"/>
  </r>
  <r>
    <n v="16"/>
    <m/>
    <x v="15"/>
    <x v="100"/>
    <x v="1"/>
    <x v="0"/>
    <x v="0"/>
    <m/>
    <m/>
    <m/>
    <m/>
  </r>
  <r>
    <m/>
    <s v="NIHIL"/>
    <x v="15"/>
    <x v="101"/>
    <x v="0"/>
    <x v="2"/>
    <x v="2"/>
    <s v="NIHIL"/>
    <s v="NIHIL"/>
    <s v="NIHIL"/>
    <s v="NIHIL"/>
  </r>
  <r>
    <m/>
    <m/>
    <x v="15"/>
    <x v="102"/>
    <x v="1"/>
    <x v="0"/>
    <x v="0"/>
    <m/>
    <m/>
    <m/>
    <m/>
  </r>
  <r>
    <m/>
    <m/>
    <x v="15"/>
    <x v="103"/>
    <x v="1"/>
    <x v="0"/>
    <x v="0"/>
    <m/>
    <m/>
    <m/>
    <m/>
  </r>
  <r>
    <m/>
    <s v="Sinergi dan Koordinasi"/>
    <x v="15"/>
    <x v="104"/>
    <x v="20"/>
    <x v="18"/>
    <x v="20"/>
    <m/>
    <m/>
    <m/>
    <s v="KPPBC TMP C Sangatta menerima kunjungan personil Kodim 0909/Kutai Timur dalam rangka koordinasi dan sinergi serta memperkuat kerja sama antar instansi dalam melaksanakan kegiatan pengawasan dan penegakan hukum di bidang Kepabeanan dan Cukai"/>
  </r>
  <r>
    <m/>
    <m/>
    <x v="15"/>
    <x v="105"/>
    <x v="1"/>
    <x v="0"/>
    <x v="0"/>
    <m/>
    <m/>
    <m/>
    <m/>
  </r>
  <r>
    <m/>
    <s v="NIHIL"/>
    <x v="15"/>
    <x v="106"/>
    <x v="0"/>
    <x v="2"/>
    <x v="2"/>
    <s v="NIHIL"/>
    <s v="NIHIL"/>
    <s v="NIHIL"/>
    <s v="NIHIL"/>
  </r>
  <r>
    <n v="17"/>
    <m/>
    <x v="16"/>
    <x v="107"/>
    <x v="1"/>
    <x v="0"/>
    <x v="0"/>
    <m/>
    <m/>
    <m/>
    <m/>
  </r>
  <r>
    <m/>
    <s v="NIHIL"/>
    <x v="16"/>
    <x v="108"/>
    <x v="0"/>
    <x v="2"/>
    <x v="2"/>
    <s v="NIHIL"/>
    <s v="NIHIL"/>
    <m/>
    <m/>
  </r>
  <r>
    <m/>
    <m/>
    <x v="16"/>
    <x v="109"/>
    <x v="1"/>
    <x v="0"/>
    <x v="0"/>
    <m/>
    <m/>
    <m/>
    <m/>
  </r>
  <r>
    <m/>
    <s v="NIHIL"/>
    <x v="16"/>
    <x v="110"/>
    <x v="0"/>
    <x v="2"/>
    <x v="2"/>
    <s v="NIHIL"/>
    <s v="NIHIL"/>
    <s v="NIHIL"/>
    <m/>
  </r>
  <r>
    <m/>
    <m/>
    <x v="16"/>
    <x v="111"/>
    <x v="1"/>
    <x v="0"/>
    <x v="0"/>
    <m/>
    <m/>
    <m/>
    <m/>
  </r>
  <r>
    <n v="18"/>
    <m/>
    <x v="17"/>
    <x v="112"/>
    <x v="1"/>
    <x v="0"/>
    <x v="0"/>
    <m/>
    <m/>
    <m/>
    <m/>
  </r>
  <r>
    <m/>
    <s v="NIHIL"/>
    <x v="17"/>
    <x v="113"/>
    <x v="0"/>
    <x v="2"/>
    <x v="2"/>
    <s v="NIHIL"/>
    <s v="NIHIL"/>
    <s v="NIHIL"/>
    <s v="NIHIL"/>
  </r>
  <r>
    <m/>
    <m/>
    <x v="17"/>
    <x v="114"/>
    <x v="1"/>
    <x v="0"/>
    <x v="0"/>
    <m/>
    <m/>
    <m/>
    <m/>
  </r>
  <r>
    <m/>
    <m/>
    <x v="17"/>
    <x v="115"/>
    <x v="1"/>
    <x v="0"/>
    <x v="0"/>
    <m/>
    <m/>
    <m/>
    <m/>
  </r>
  <r>
    <m/>
    <s v="NIHIL"/>
    <x v="17"/>
    <x v="116"/>
    <x v="0"/>
    <x v="2"/>
    <x v="2"/>
    <s v="NIHIL"/>
    <s v="NIHIL"/>
    <s v="NIHIL"/>
    <s v="NIHIL"/>
  </r>
  <r>
    <m/>
    <s v="NIHIL"/>
    <x v="17"/>
    <x v="117"/>
    <x v="0"/>
    <x v="2"/>
    <x v="2"/>
    <s v="NIHIL"/>
    <s v="NIHIL"/>
    <s v="NIHIL"/>
    <s v="NIHIL"/>
  </r>
  <r>
    <m/>
    <s v="NIHIL"/>
    <x v="17"/>
    <x v="118"/>
    <x v="0"/>
    <x v="2"/>
    <x v="2"/>
    <s v="NIHIL"/>
    <s v="NIHIL"/>
    <s v="NIHIL"/>
    <s v="NIHIL"/>
  </r>
  <r>
    <m/>
    <m/>
    <x v="17"/>
    <x v="119"/>
    <x v="1"/>
    <x v="0"/>
    <x v="0"/>
    <m/>
    <m/>
    <m/>
    <m/>
  </r>
  <r>
    <n v="19"/>
    <s v="NIHIL"/>
    <x v="18"/>
    <x v="120"/>
    <x v="0"/>
    <x v="0"/>
    <x v="0"/>
    <m/>
    <m/>
    <m/>
    <m/>
  </r>
  <r>
    <m/>
    <s v="NIHIL"/>
    <x v="18"/>
    <x v="121"/>
    <x v="0"/>
    <x v="0"/>
    <x v="0"/>
    <m/>
    <m/>
    <m/>
    <m/>
  </r>
  <r>
    <m/>
    <m/>
    <x v="18"/>
    <x v="122"/>
    <x v="1"/>
    <x v="0"/>
    <x v="0"/>
    <m/>
    <m/>
    <m/>
    <m/>
  </r>
  <r>
    <m/>
    <s v="NIHIL"/>
    <x v="18"/>
    <x v="123"/>
    <x v="0"/>
    <x v="0"/>
    <x v="0"/>
    <m/>
    <m/>
    <m/>
    <m/>
  </r>
  <r>
    <n v="20"/>
    <m/>
    <x v="19"/>
    <x v="124"/>
    <x v="1"/>
    <x v="0"/>
    <x v="0"/>
    <m/>
    <m/>
    <m/>
    <m/>
  </r>
  <r>
    <m/>
    <m/>
    <x v="19"/>
    <x v="125"/>
    <x v="1"/>
    <x v="0"/>
    <x v="0"/>
    <m/>
    <m/>
    <m/>
    <m/>
  </r>
  <r>
    <m/>
    <s v="NIHIL"/>
    <x v="19"/>
    <x v="126"/>
    <x v="0"/>
    <x v="2"/>
    <x v="2"/>
    <s v="NIHIL"/>
    <s v="NIHIL"/>
    <s v="NIHIL"/>
    <s v="NIHIL"/>
  </r>
  <r>
    <m/>
    <m/>
    <x v="19"/>
    <x v="127"/>
    <x v="1"/>
    <x v="0"/>
    <x v="0"/>
    <m/>
    <m/>
    <m/>
    <m/>
  </r>
  <r>
    <m/>
    <m/>
    <x v="19"/>
    <x v="128"/>
    <x v="1"/>
    <x v="0"/>
    <x v="0"/>
    <m/>
    <m/>
    <m/>
    <m/>
  </r>
  <r>
    <m/>
    <m/>
    <x v="19"/>
    <x v="129"/>
    <x v="1"/>
    <x v="0"/>
    <x v="0"/>
    <m/>
    <m/>
    <m/>
    <m/>
  </r>
  <r>
    <m/>
    <m/>
    <x v="19"/>
    <x v="130"/>
    <x v="1"/>
    <x v="0"/>
    <x v="0"/>
    <m/>
    <m/>
    <m/>
    <m/>
  </r>
  <r>
    <m/>
    <m/>
    <x v="19"/>
    <x v="131"/>
    <x v="1"/>
    <x v="0"/>
    <x v="0"/>
    <m/>
    <m/>
    <m/>
    <m/>
  </r>
  <r>
    <m/>
    <m/>
    <x v="19"/>
    <x v="132"/>
    <x v="1"/>
    <x v="0"/>
    <x v="0"/>
    <m/>
    <m/>
    <m/>
    <m/>
  </r>
  <r>
    <n v="21"/>
    <m/>
    <x v="20"/>
    <x v="133"/>
    <x v="1"/>
    <x v="0"/>
    <x v="0"/>
    <m/>
    <m/>
    <m/>
    <m/>
  </r>
  <r>
    <m/>
    <m/>
    <x v="20"/>
    <x v="134"/>
    <x v="1"/>
    <x v="0"/>
    <x v="0"/>
    <m/>
    <m/>
    <m/>
    <m/>
  </r>
  <r>
    <n v="22"/>
    <s v="OPERASI BERSAMA PENERTIBAN RORO PUNGGUR DJBC-TNI-POLRI"/>
    <x v="21"/>
    <x v="135"/>
    <x v="21"/>
    <x v="5"/>
    <x v="21"/>
    <s v="Barang Kena Cukai ilegal dan barang-barang penyelundupan"/>
    <s v="NIHIL"/>
    <s v="https://drive.google.com/drive/folders/1_ERrQXuew3EN5111R3BwH9tqfNVUAlVi?usp=sharing "/>
    <s v="PRIN-42/KPU.2/2026 tgl 9 Juni 2026"/>
  </r>
  <r>
    <n v="23"/>
    <m/>
    <x v="22"/>
    <x v="136"/>
    <x v="1"/>
    <x v="0"/>
    <x v="0"/>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0"/>
</file>

<file path=xl/pivotCache/pivotCacheRecords3.xml><?xml version="1.0" encoding="utf-8"?>
<pivotCacheRecords xmlns="http://schemas.openxmlformats.org/spreadsheetml/2006/main" count="146">
  <r>
    <n v="1"/>
    <s v="NIHIL"/>
    <x v="0"/>
    <x v="0"/>
    <x v="0"/>
    <x v="0"/>
    <x v="0"/>
    <m/>
    <m/>
    <m/>
    <m/>
  </r>
  <r>
    <m/>
    <s v="NIHIL"/>
    <x v="0"/>
    <x v="1"/>
    <x v="0"/>
    <x v="0"/>
    <x v="0"/>
    <m/>
    <m/>
    <m/>
    <m/>
  </r>
  <r>
    <m/>
    <s v="NIHIL"/>
    <x v="0"/>
    <x v="2"/>
    <x v="0"/>
    <x v="0"/>
    <x v="0"/>
    <m/>
    <m/>
    <m/>
    <m/>
  </r>
  <r>
    <m/>
    <s v="NIHIL"/>
    <x v="0"/>
    <x v="3"/>
    <x v="1"/>
    <x v="0"/>
    <x v="0"/>
    <m/>
    <m/>
    <m/>
    <m/>
  </r>
  <r>
    <m/>
    <s v="Edukasi Prajurit YONKAV 11/Macan Setia Cakti"/>
    <x v="0"/>
    <x v="4"/>
    <x v="2"/>
    <x v="1"/>
    <x v="1"/>
    <s v="Bersama prajurit Yonkav 11/Macan Setia Cakti, Bea Cukai Lhokseumawe menguatkan sinergi melalui sosialisasi Gempur Rokok Ilegal. Semakin banyak yang mengenali ciri-ciri rokok ilegal, semakin kuat pula upaya kita melindungi negara dari peredaran barang kena cukai ilegal."/>
    <s v="-"/>
    <m/>
    <m/>
  </r>
  <r>
    <m/>
    <m/>
    <x v="0"/>
    <x v="5"/>
    <x v="1"/>
    <x v="0"/>
    <x v="0"/>
    <m/>
    <m/>
    <m/>
    <m/>
  </r>
  <r>
    <m/>
    <m/>
    <x v="0"/>
    <x v="6"/>
    <x v="1"/>
    <x v="0"/>
    <x v="0"/>
    <m/>
    <m/>
    <m/>
    <m/>
  </r>
  <r>
    <n v="2"/>
    <s v="NIHIL"/>
    <x v="1"/>
    <x v="7"/>
    <x v="0"/>
    <x v="0"/>
    <x v="0"/>
    <m/>
    <m/>
    <m/>
    <m/>
  </r>
  <r>
    <m/>
    <s v="NIHIL"/>
    <x v="1"/>
    <x v="8"/>
    <x v="0"/>
    <x v="0"/>
    <x v="0"/>
    <m/>
    <m/>
    <m/>
    <m/>
  </r>
  <r>
    <m/>
    <s v="NIHIL"/>
    <x v="1"/>
    <x v="9"/>
    <x v="0"/>
    <x v="0"/>
    <x v="0"/>
    <m/>
    <m/>
    <m/>
    <m/>
  </r>
  <r>
    <m/>
    <m/>
    <x v="1"/>
    <x v="10"/>
    <x v="1"/>
    <x v="0"/>
    <x v="0"/>
    <m/>
    <m/>
    <m/>
    <m/>
  </r>
  <r>
    <m/>
    <m/>
    <x v="1"/>
    <x v="11"/>
    <x v="1"/>
    <x v="0"/>
    <x v="0"/>
    <m/>
    <m/>
    <m/>
    <m/>
  </r>
  <r>
    <m/>
    <m/>
    <x v="1"/>
    <x v="12"/>
    <x v="1"/>
    <x v="0"/>
    <x v="0"/>
    <m/>
    <m/>
    <m/>
    <m/>
  </r>
  <r>
    <m/>
    <m/>
    <x v="1"/>
    <x v="13"/>
    <x v="1"/>
    <x v="0"/>
    <x v="0"/>
    <m/>
    <m/>
    <m/>
    <m/>
  </r>
  <r>
    <m/>
    <m/>
    <x v="1"/>
    <x v="14"/>
    <x v="1"/>
    <x v="0"/>
    <x v="0"/>
    <m/>
    <m/>
    <m/>
    <m/>
  </r>
  <r>
    <m/>
    <m/>
    <x v="1"/>
    <x v="15"/>
    <x v="1"/>
    <x v="0"/>
    <x v="0"/>
    <m/>
    <m/>
    <m/>
    <m/>
  </r>
  <r>
    <n v="3"/>
    <s v="NIHIL"/>
    <x v="2"/>
    <x v="16"/>
    <x v="0"/>
    <x v="2"/>
    <x v="2"/>
    <s v="NIHIL"/>
    <s v="NIHIL"/>
    <s v="NIHIL"/>
    <s v="NIHIL"/>
  </r>
  <r>
    <m/>
    <m/>
    <x v="2"/>
    <x v="17"/>
    <x v="1"/>
    <x v="0"/>
    <x v="0"/>
    <m/>
    <m/>
    <m/>
    <m/>
  </r>
  <r>
    <m/>
    <s v="NIHIL"/>
    <x v="2"/>
    <x v="18"/>
    <x v="0"/>
    <x v="2"/>
    <x v="2"/>
    <s v="NIHIL"/>
    <s v="NIHIL"/>
    <s v="NIHIL"/>
    <s v="NIHIL"/>
  </r>
  <r>
    <m/>
    <s v="NIHIL"/>
    <x v="2"/>
    <x v="19"/>
    <x v="0"/>
    <x v="2"/>
    <x v="2"/>
    <s v="NIHIL"/>
    <s v="NIHIL"/>
    <s v="NIHIL"/>
    <s v="NIHIL"/>
  </r>
  <r>
    <m/>
    <m/>
    <x v="2"/>
    <x v="20"/>
    <x v="1"/>
    <x v="0"/>
    <x v="0"/>
    <m/>
    <m/>
    <m/>
    <m/>
  </r>
  <r>
    <m/>
    <s v="NIHIL"/>
    <x v="2"/>
    <x v="21"/>
    <x v="0"/>
    <x v="2"/>
    <x v="2"/>
    <s v="NIHIL"/>
    <s v="NIHIL"/>
    <s v="NIHIL"/>
    <s v="NIHIL"/>
  </r>
  <r>
    <n v="4"/>
    <m/>
    <x v="3"/>
    <x v="22"/>
    <x v="1"/>
    <x v="0"/>
    <x v="0"/>
    <m/>
    <m/>
    <m/>
    <m/>
  </r>
  <r>
    <m/>
    <m/>
    <x v="3"/>
    <x v="23"/>
    <x v="1"/>
    <x v="0"/>
    <x v="0"/>
    <m/>
    <m/>
    <m/>
    <m/>
  </r>
  <r>
    <m/>
    <m/>
    <x v="3"/>
    <x v="24"/>
    <x v="1"/>
    <x v="0"/>
    <x v="0"/>
    <m/>
    <m/>
    <m/>
    <m/>
  </r>
  <r>
    <m/>
    <s v="NIHIL"/>
    <x v="3"/>
    <x v="25"/>
    <x v="0"/>
    <x v="2"/>
    <x v="2"/>
    <s v="NIHIL"/>
    <s v="NIHIL"/>
    <s v="NIHIL"/>
    <s v="NIHIL"/>
  </r>
  <r>
    <n v="5"/>
    <s v="NIHIL"/>
    <x v="4"/>
    <x v="26"/>
    <x v="0"/>
    <x v="2"/>
    <x v="2"/>
    <s v="NIHIL"/>
    <s v="NIHIL"/>
    <s v="NIHIL"/>
    <s v="NIHIL"/>
  </r>
  <r>
    <m/>
    <s v="NIHIL"/>
    <x v="4"/>
    <x v="27"/>
    <x v="0"/>
    <x v="2"/>
    <x v="2"/>
    <s v="NIHIL"/>
    <s v="NIHIL"/>
    <s v="NIHIL"/>
    <s v="NIHIL"/>
  </r>
  <r>
    <m/>
    <s v="NIHIL"/>
    <x v="4"/>
    <x v="28"/>
    <x v="0"/>
    <x v="2"/>
    <x v="2"/>
    <s v="NIHIL"/>
    <s v="NIHIL"/>
    <s v="NIHIL"/>
    <s v="NIHIL"/>
  </r>
  <r>
    <m/>
    <s v="NIHIL"/>
    <x v="4"/>
    <x v="29"/>
    <x v="0"/>
    <x v="2"/>
    <x v="2"/>
    <s v="NIHIL"/>
    <s v="NIHIL"/>
    <s v="NIHIL"/>
    <s v="NIHIL"/>
  </r>
  <r>
    <m/>
    <s v="NIHIL"/>
    <x v="4"/>
    <x v="30"/>
    <x v="0"/>
    <x v="2"/>
    <x v="2"/>
    <s v="NIHIL"/>
    <s v="NIHIL"/>
    <s v="NIHIL"/>
    <s v="NIHIL"/>
  </r>
  <r>
    <n v="6"/>
    <s v="NIHIL"/>
    <x v="5"/>
    <x v="31"/>
    <x v="0"/>
    <x v="2"/>
    <x v="2"/>
    <s v="NIHIL"/>
    <s v="NIHIL"/>
    <s v="NIHIL"/>
    <s v="NIHIL"/>
  </r>
  <r>
    <m/>
    <s v="NIHIL"/>
    <x v="5"/>
    <x v="32"/>
    <x v="0"/>
    <x v="2"/>
    <x v="2"/>
    <s v="NIHIL"/>
    <s v="NIHIL"/>
    <s v="NIHIL"/>
    <s v="NIHIL"/>
  </r>
  <r>
    <m/>
    <s v="NIHIL"/>
    <x v="5"/>
    <x v="33"/>
    <x v="0"/>
    <x v="2"/>
    <x v="2"/>
    <s v="NIHIL"/>
    <s v="NIHIL"/>
    <s v="NIHIL"/>
    <s v="NIHIL"/>
  </r>
  <r>
    <n v="7"/>
    <s v="Direktorat Jenderal Bea dan Cukai telah melaksanakan Konferensi Pers Penindakan Bea Cukai berupa Rokok Illegal sebanyak 8,26 juta batang. Dalam setiap proses penanganan perkara, Bea Cukai senantiasa mengedepankan koordinasi dan sinergi dengan Aparat Penegak Hukum terkait. (12/06/2026) Kejaksaan Tinggi Banten, Kepolisian Daerah Banten, Pangkalan TNI AL Banten, KODIM 0623 Cilegon."/>
    <x v="6"/>
    <x v="34"/>
    <x v="3"/>
    <x v="3"/>
    <x v="3"/>
    <s v="-"/>
    <m/>
    <m/>
    <m/>
  </r>
  <r>
    <m/>
    <s v="Kanwil DJBC Banten melaksanakan kegiatan Penguatan Mental, Fisik, dan Disiplin ( MFD ) bagi Pegawai di Panenka Lakeside Soccer, pada Rabu 10 Juni 2026, Tangerang Selatan. Kegiatan ini dipandu oleh instruktur dari TNI Angkatan Darat Koramil 09/ Serpong Utara"/>
    <x v="6"/>
    <x v="34"/>
    <x v="4"/>
    <x v="4"/>
    <x v="4"/>
    <s v="-"/>
    <m/>
    <m/>
    <m/>
  </r>
  <r>
    <m/>
    <s v="Dalam rangka mempererat tali silaturahmi, Kepala Bea Cukai Kanwil Banten menghadiri Kegiatan Coffee Morning dan Latihan Menembak bersama Forkopimda di wilayah Korem 052/Wijayakrama"/>
    <x v="6"/>
    <x v="34"/>
    <x v="5"/>
    <x v="5"/>
    <x v="5"/>
    <s v="-"/>
    <m/>
    <m/>
    <m/>
  </r>
  <r>
    <m/>
    <s v="NIHIL"/>
    <x v="6"/>
    <x v="35"/>
    <x v="0"/>
    <x v="0"/>
    <x v="0"/>
    <m/>
    <m/>
    <m/>
    <m/>
  </r>
  <r>
    <m/>
    <s v="NIHIL"/>
    <x v="6"/>
    <x v="36"/>
    <x v="0"/>
    <x v="0"/>
    <x v="0"/>
    <m/>
    <m/>
    <m/>
    <m/>
  </r>
  <r>
    <n v="8"/>
    <m/>
    <x v="7"/>
    <x v="37"/>
    <x v="1"/>
    <x v="0"/>
    <x v="0"/>
    <m/>
    <m/>
    <m/>
    <m/>
  </r>
  <r>
    <m/>
    <m/>
    <x v="7"/>
    <x v="38"/>
    <x v="1"/>
    <x v="0"/>
    <x v="0"/>
    <m/>
    <m/>
    <m/>
    <m/>
  </r>
  <r>
    <m/>
    <m/>
    <x v="7"/>
    <x v="39"/>
    <x v="1"/>
    <x v="0"/>
    <x v="0"/>
    <m/>
    <m/>
    <m/>
    <m/>
  </r>
  <r>
    <m/>
    <s v="NIHIL"/>
    <x v="7"/>
    <x v="40"/>
    <x v="0"/>
    <x v="2"/>
    <x v="2"/>
    <s v="NIHIL"/>
    <s v="NIHIL"/>
    <s v="NIHIL"/>
    <s v="NIHIL"/>
  </r>
  <r>
    <m/>
    <m/>
    <x v="7"/>
    <x v="41"/>
    <x v="1"/>
    <x v="0"/>
    <x v="0"/>
    <m/>
    <m/>
    <m/>
    <m/>
  </r>
  <r>
    <m/>
    <m/>
    <x v="7"/>
    <x v="42"/>
    <x v="1"/>
    <x v="0"/>
    <x v="0"/>
    <m/>
    <m/>
    <m/>
    <m/>
  </r>
  <r>
    <m/>
    <m/>
    <x v="7"/>
    <x v="43"/>
    <x v="1"/>
    <x v="0"/>
    <x v="0"/>
    <m/>
    <m/>
    <m/>
    <m/>
  </r>
  <r>
    <m/>
    <m/>
    <x v="7"/>
    <x v="44"/>
    <x v="1"/>
    <x v="0"/>
    <x v="0"/>
    <m/>
    <m/>
    <m/>
    <m/>
  </r>
  <r>
    <n v="9"/>
    <m/>
    <x v="8"/>
    <x v="45"/>
    <x v="1"/>
    <x v="0"/>
    <x v="0"/>
    <m/>
    <m/>
    <m/>
    <m/>
  </r>
  <r>
    <m/>
    <m/>
    <x v="8"/>
    <x v="46"/>
    <x v="1"/>
    <x v="0"/>
    <x v="0"/>
    <m/>
    <m/>
    <m/>
    <m/>
  </r>
  <r>
    <m/>
    <m/>
    <x v="8"/>
    <x v="47"/>
    <x v="1"/>
    <x v="0"/>
    <x v="0"/>
    <m/>
    <m/>
    <m/>
    <m/>
  </r>
  <r>
    <m/>
    <m/>
    <x v="8"/>
    <x v="48"/>
    <x v="1"/>
    <x v="0"/>
    <x v="0"/>
    <m/>
    <m/>
    <m/>
    <m/>
  </r>
  <r>
    <m/>
    <m/>
    <x v="8"/>
    <x v="49"/>
    <x v="1"/>
    <x v="0"/>
    <x v="0"/>
    <m/>
    <m/>
    <m/>
    <m/>
  </r>
  <r>
    <m/>
    <m/>
    <x v="8"/>
    <x v="50"/>
    <x v="1"/>
    <x v="0"/>
    <x v="0"/>
    <m/>
    <m/>
    <m/>
    <m/>
  </r>
  <r>
    <n v="10"/>
    <m/>
    <x v="9"/>
    <x v="51"/>
    <x v="1"/>
    <x v="0"/>
    <x v="0"/>
    <m/>
    <m/>
    <m/>
    <m/>
  </r>
  <r>
    <m/>
    <m/>
    <x v="9"/>
    <x v="52"/>
    <x v="1"/>
    <x v="0"/>
    <x v="0"/>
    <m/>
    <m/>
    <m/>
    <m/>
  </r>
  <r>
    <m/>
    <s v="Sosialisasi Ketentuan di Bidang Cukai"/>
    <x v="9"/>
    <x v="53"/>
    <x v="6"/>
    <x v="6"/>
    <x v="6"/>
    <s v="Perangkat Daerah Kabupaten Kudus"/>
    <s v="-"/>
    <s v="https://drive.google.com/drive/folders/1LHRy0xXC4hUrgc_H-EW-Fj21nbToe0k6?usp=sharing"/>
    <m/>
  </r>
  <r>
    <m/>
    <s v="NIHIL"/>
    <x v="9"/>
    <x v="54"/>
    <x v="0"/>
    <x v="0"/>
    <x v="0"/>
    <m/>
    <m/>
    <m/>
    <m/>
  </r>
  <r>
    <m/>
    <m/>
    <x v="9"/>
    <x v="55"/>
    <x v="1"/>
    <x v="0"/>
    <x v="0"/>
    <m/>
    <m/>
    <m/>
    <m/>
  </r>
  <r>
    <m/>
    <m/>
    <x v="9"/>
    <x v="56"/>
    <x v="1"/>
    <x v="0"/>
    <x v="0"/>
    <m/>
    <m/>
    <m/>
    <m/>
  </r>
  <r>
    <m/>
    <s v="NIHIL"/>
    <x v="9"/>
    <x v="57"/>
    <x v="0"/>
    <x v="0"/>
    <x v="0"/>
    <m/>
    <m/>
    <m/>
    <m/>
  </r>
  <r>
    <m/>
    <m/>
    <x v="9"/>
    <x v="58"/>
    <x v="1"/>
    <x v="0"/>
    <x v="0"/>
    <m/>
    <m/>
    <m/>
    <m/>
  </r>
  <r>
    <m/>
    <m/>
    <x v="9"/>
    <x v="59"/>
    <x v="1"/>
    <x v="0"/>
    <x v="0"/>
    <m/>
    <m/>
    <m/>
    <m/>
  </r>
  <r>
    <m/>
    <s v="Sosialisasi Ketentuan di Bidang Cukai"/>
    <x v="9"/>
    <x v="60"/>
    <x v="7"/>
    <x v="7"/>
    <x v="7"/>
    <s v="Satlinmas"/>
    <m/>
    <s v="https://www.instagram.com/p/DZT-CVuAaEo/?img_index=2"/>
    <m/>
  </r>
  <r>
    <m/>
    <s v="Sosialisasi Ketentuan di Bidang Cukai"/>
    <x v="9"/>
    <x v="60"/>
    <x v="8"/>
    <x v="8"/>
    <x v="8"/>
    <s v="Satlinmas"/>
    <m/>
    <s v="https://www.instagram.com/p/DZwTEsdkXy-/?img_index=2"/>
    <m/>
  </r>
  <r>
    <m/>
    <s v="Sosialisasi Ketentuan di Bidang Cukai"/>
    <x v="9"/>
    <x v="60"/>
    <x v="9"/>
    <x v="9"/>
    <x v="9"/>
    <s v="Satlinmas"/>
    <m/>
    <s v="https://www.instagram.com/p/DaM7gVXgee2/?img_index=2"/>
    <m/>
  </r>
  <r>
    <n v="11"/>
    <s v="Sosialisasi"/>
    <x v="10"/>
    <x v="61"/>
    <x v="10"/>
    <x v="10"/>
    <x v="10"/>
    <s v="Masyarakat"/>
    <s v="-"/>
    <s v="https://www.instagram.com/p/DZcPIqrqp5W/"/>
    <s v="SOSIALISASI EDUKASI PENANGANAN BARANG KENA CUKAI (BKC) ILEGAL"/>
  </r>
  <r>
    <m/>
    <s v="Sosialisasi Ketentuan Peraturan Perundang-Undangan di Bidang Cukai dalam Rangka Berantas Rokok Ilegal"/>
    <x v="10"/>
    <x v="61"/>
    <x v="11"/>
    <x v="11"/>
    <x v="11"/>
    <s v="Babinsa, Bhabinkamtibmas, rekan-rekan mahasiswa, Linmas, hingga para tokoh agama setempat."/>
    <s v="-"/>
    <s v="https://www.instagram.com/p/DaCgy6gqKJ0/"/>
    <s v="Sosialisasi Ketentuan Peraturan Perundang-Undangan di Bidang Cukai dalam Rangka Berantas Rokok Ilegal"/>
  </r>
  <r>
    <m/>
    <s v="NIHIL"/>
    <x v="10"/>
    <x v="62"/>
    <x v="0"/>
    <x v="2"/>
    <x v="2"/>
    <s v="NIHIL"/>
    <s v="NIHIL"/>
    <s v="NIHIL"/>
    <s v="NIHIL"/>
  </r>
  <r>
    <m/>
    <s v="NIHIL"/>
    <x v="10"/>
    <x v="63"/>
    <x v="0"/>
    <x v="2"/>
    <x v="2"/>
    <s v="NIHIL"/>
    <s v="NIHIL"/>
    <s v="NIHIL"/>
    <s v="NIHIL"/>
  </r>
  <r>
    <m/>
    <s v="NIHIL"/>
    <x v="10"/>
    <x v="64"/>
    <x v="0"/>
    <x v="2"/>
    <x v="2"/>
    <s v="NIHIL"/>
    <s v="NIHIL"/>
    <s v="NIHIL"/>
    <s v="NIHIL"/>
  </r>
  <r>
    <m/>
    <m/>
    <x v="10"/>
    <x v="65"/>
    <x v="1"/>
    <x v="0"/>
    <x v="0"/>
    <m/>
    <m/>
    <m/>
    <m/>
  </r>
  <r>
    <m/>
    <m/>
    <x v="10"/>
    <x v="66"/>
    <x v="1"/>
    <x v="0"/>
    <x v="0"/>
    <m/>
    <m/>
    <m/>
    <m/>
  </r>
  <r>
    <m/>
    <s v="Pemusnahan 10,35 juta batang rokok ilegal hasil penindakan"/>
    <x v="10"/>
    <x v="67"/>
    <x v="12"/>
    <x v="8"/>
    <x v="12"/>
    <s v="Masyarakat"/>
    <s v="-"/>
    <s v="https://www.instagram.com/p/DZ4BtVPIOD7/"/>
    <s v="Pemusnahan 10,35 juta batang rokok ilegal hasil penindakan"/>
  </r>
  <r>
    <m/>
    <s v="Sosialisasi dan Operasi Gempur Rokok Ilegal"/>
    <x v="10"/>
    <x v="68"/>
    <x v="13"/>
    <x v="12"/>
    <x v="13"/>
    <s v="Masyarakat"/>
    <m/>
    <s v="https://www.instagram.com/reel/DZJ1sVopthe/?utm_source=ig_web_copy_link&amp;igsh=MzRlODBiNWFlZA=="/>
    <s v="Sosialisasi dan Operasi Gempur Rokok Ilegal"/>
  </r>
  <r>
    <m/>
    <s v="Sosialisasi dan Operasi Gempur Rokok Ilegal"/>
    <x v="10"/>
    <x v="68"/>
    <x v="13"/>
    <x v="13"/>
    <x v="13"/>
    <s v="Masyarakat"/>
    <m/>
    <s v="https://www.instagram.com/reel/DZm3yThpxiC/?utm_source=ig_web_copy_link&amp;igsh=MzRlODBiNWFlZA=="/>
    <s v="Sosialisasi dan Operasi Gempur Rokok Ilegal"/>
  </r>
  <r>
    <m/>
    <s v="Sosialisasi dan Operasi Gempur Rokok Ilegal"/>
    <x v="10"/>
    <x v="68"/>
    <x v="14"/>
    <x v="14"/>
    <x v="14"/>
    <s v="Masyarakat"/>
    <m/>
    <s v="https://www.instagram.com/reel/DaAgpB3p3R1/?utm_source=ig_web_copy_link&amp;igsh=MzRlODBiNWFlZA=="/>
    <s v="Sosialisasi dan Operasi Gempur Rokok Ilegal"/>
  </r>
  <r>
    <m/>
    <m/>
    <x v="10"/>
    <x v="69"/>
    <x v="1"/>
    <x v="0"/>
    <x v="0"/>
    <m/>
    <m/>
    <m/>
    <m/>
  </r>
  <r>
    <n v="12"/>
    <s v="NIHIL"/>
    <x v="11"/>
    <x v="70"/>
    <x v="0"/>
    <x v="2"/>
    <x v="2"/>
    <s v="NIHIL"/>
    <s v="NIHIL"/>
    <s v="NIHIL"/>
    <s v="NIHIL"/>
  </r>
  <r>
    <m/>
    <s v="NIHIL"/>
    <x v="11"/>
    <x v="71"/>
    <x v="0"/>
    <x v="2"/>
    <x v="2"/>
    <s v="NIHIL"/>
    <s v="NIHIL"/>
    <s v="NIHIL"/>
    <s v="NIHIL"/>
  </r>
  <r>
    <m/>
    <m/>
    <x v="11"/>
    <x v="72"/>
    <x v="1"/>
    <x v="0"/>
    <x v="0"/>
    <m/>
    <m/>
    <m/>
    <m/>
  </r>
  <r>
    <m/>
    <s v="Operasi penindakan rokok gempur"/>
    <x v="11"/>
    <x v="73"/>
    <x v="15"/>
    <x v="15"/>
    <x v="15"/>
    <s v="Penjual Rokok Eceran"/>
    <s v="Menghasilkan 1 (satu) penindakan terkait persyaratan/ perijinan Toko BKC MMEA dan 1 (satu) penindakan BKC HT tanpa pita cukai total sejumlah 12.000 batang berdasarkan: _x000a_1. SBP-56/Mandiri/KBC.120302/2026 tanggal 16 Juni 2025 _x000a_2. SBP-57/Mandiri/KBC.120302/2026 tanggal 17 Juni 2025"/>
    <s v="https://drive.google.com/drive/folders/12_utPWlciXdThReAIoT2Smy7AzVqn4FZ"/>
    <s v="- Pada hari Selasa-Rabu, 16-17 Juni 2026 pukul 10.00 WIB Tim P2 KPPBC TMP C Blitar bersama Satuan Polisi Pamong Praja Kab. Tulungagung dan SUB DENPOM V/1-6 Tulungagung melaksanakan kegiatan operasi penindakan gabungan di wilayah Kecamatan Ngunut, Kabupaten Tulungagung, Jawa Timur; _x000a_- Sekitar pukul 14.16 WIB tanggal 16 Juni 2026, Tim melakukan penindakan berupa pemeriksaan terhadap toko yang diduga tidak memiliki ijin NPPBKC untuk menjual Barang Kena Cukai MMEA. Atas hasil pemeriksaan didapati bahwa toko tidak memiliki ijin NPPBKC, selanjutnya dilakukan penyegelan atas toko tersebut dan dikenakan sanksi administrasi dan/atau tagihan cukai (STCK-1); _x000a_- Sekitar pukul 11.30 WIB tanggal 17 Juni 2026, Tim melakukan penindakan berupa pemeriksaan terhadap toko yang diduga menjual Barang Kena Cukai Ilegal berupa rokok tanpa dilekati pita cukai. Atas hasil pemeriksaan didapati bahwa pada toko terdapat BKC HT jenis SKM merek BS Baru Sumber dengan total 12.000 batang tanpa dilekati pita cukai, selanjutnya dilakukan Penindakan dan Penegahan atas BKC HT tersebut; _x000a_- Atas penindakan tersebut, Barang Hasil Penindakan berupa BKC HT tanpa dilekati pita cukai dibawa ke KPPBC TMP C Blitar untuk pemeriksaan lebih lanjut."/>
  </r>
  <r>
    <m/>
    <s v="operasi penindakan gabungan"/>
    <x v="11"/>
    <x v="73"/>
    <x v="16"/>
    <x v="16"/>
    <x v="16"/>
    <s v="Penjual Rokok Eceran"/>
    <s v="Menghasilkan 2 (dua) penindakan BKC HT tanpa pita cukai total sejumlah 10.786 batang berdasarkan: _x000a_1. SBP-58/Mandiri/KBC.120302/2026 tanggal 19 Juni 2025 _x000a_2. SBP-59/Mandiri/KBC.120302/2026 tanggal 19 Juni 2025"/>
    <s v="https://drive.google.com/drive/folders/12_utPWlciXdThReAIoT2Smy7AzVqn4FZ"/>
    <s v="- Pada hari Jumat, 19 Juni 2026 pukul 09.00 WIB Tim P2 KPPBC TMP C Blitar bersama Satuan Polisi Pamong Praja Kota Blitar dan SUB DENPOM V/1-3 Blitar melaksanakan kegiatan operasi penindakan gabungan di wilayah Kecamatan Kepanjen Kidul, Kota Blitar, Jawa Timur; _x000a_- Sekitar pukul 11.00 WIB, Tim melakukan penindakan berupa pemeriksaan terhadap toko yang diduga menjual Barang Kena Cukai Ilegal berupa rokok tanpa dilekati pita cukai. Atas hasil pemeriksaan didapati bahwa pada toko terdapat BKC HT jenis SKM dan SPM berbagai merk dengan total 10.786 batang tanpa dilekati pita cukai, selanjutnya dilakukan Penindakan dan Penegahan atas BKC HT tersebut; _x000a_- Atas penindakan tersebut, Barang Hasil Penindakan berupa BKC HT tanpa dilekati pita cukai dibawa ke KPPBC TMP C Blitar untuk pemeriksaan lebih lanjut."/>
  </r>
  <r>
    <m/>
    <s v="operasi penindakan gabungan"/>
    <x v="11"/>
    <x v="73"/>
    <x v="16"/>
    <x v="17"/>
    <x v="16"/>
    <s v="Penjual Rokok Eceran"/>
    <s v="Menghasilkan 1 (satu) penindakan BKC HT tanpa pita cukai total sejumlah 528 batang berdasarkan SBP-61/Mandiri/KBC.120302/2026 tanggal 25 Juni 2025"/>
    <s v="https://drive.google.com/drive/folders/12_utPWlciXdThReAIoT2Smy7AzVqn4FZ"/>
    <s v="- Pada hari Kamis, 25 Juni 2026 pukul 09.00 WIB Tim P2 KPPBC TMP C Blitar bersama Satuan Polisi Pamong Praja Kota Blitar dan SUB DENPOM V/1-3 Blitar melaksanakan kegiatan operasi penindakan gabungan di wilayah Kecamatan Kepanjen Kidul, Kota Blitar, Jawa Timur; _x000a_- Sekitar pukul 10.00 WIB, Tim melakukan penindakan berupa pemeriksaan terhadap toko yang diduga menjual Barang Kena Cukai Ilegal berupa rokok tanpa dilekati pita cukai. Atas hasil pemeriksaan didapati bahwa pada toko terdapat BKC HT jenis SKM berbagai merk dengan total 528 batang tanpa dilekati pita cukai, selanjutnya dilakukan Penindakan dan Penegahan atas BKC HT tersebut; _x000a_- Atas penindakan tersebut, Barang Hasil Penindakan berupa BKC HT tanpa dilekati pita cukai dibawa ke KPPBC TMP C Blitar untuk pemeriksaan lebih lanjut."/>
  </r>
  <r>
    <m/>
    <m/>
    <x v="11"/>
    <x v="74"/>
    <x v="1"/>
    <x v="0"/>
    <x v="0"/>
    <m/>
    <m/>
    <m/>
    <m/>
  </r>
  <r>
    <m/>
    <s v="NIHIL"/>
    <x v="11"/>
    <x v="75"/>
    <x v="0"/>
    <x v="2"/>
    <x v="2"/>
    <s v="NIHIL"/>
    <s v="NIHIL"/>
    <s v="NIHIL"/>
    <s v="NIHIL"/>
  </r>
  <r>
    <m/>
    <s v="Sosialisasi"/>
    <x v="11"/>
    <x v="76"/>
    <x v="17"/>
    <x v="6"/>
    <x v="17"/>
    <s v="Aparatur Penegak Hukum (APH) dan instansi terkait di Lingkungan KPPBC TMP C Probolinggo"/>
    <s v="Koordinasi antara KPPBC TMP C Probolinggo dan Yonzipur 10/JP/2 Kostrad Probolinggo untuk pelaksanaan kegiatan Sosialisasi Anti Korupsi Eksternal, Latihan Menembak, serta Pelatihan Mental, Fisik dan Disiplin (MFD) Pejabat dan Pegawai"/>
    <s v="https://drive.google.com/drive/folders/1GbBnL3z6nLf2XZrlt1-QcuR_oQFax0M8?usp=sharing"/>
    <m/>
  </r>
  <r>
    <m/>
    <m/>
    <x v="11"/>
    <x v="77"/>
    <x v="1"/>
    <x v="0"/>
    <x v="0"/>
    <m/>
    <m/>
    <m/>
    <m/>
  </r>
  <r>
    <n v="13"/>
    <m/>
    <x v="12"/>
    <x v="78"/>
    <x v="1"/>
    <x v="0"/>
    <x v="0"/>
    <m/>
    <m/>
    <m/>
    <m/>
  </r>
  <r>
    <m/>
    <s v="NIHIL"/>
    <x v="12"/>
    <x v="79"/>
    <x v="0"/>
    <x v="2"/>
    <x v="2"/>
    <s v="NIHIL"/>
    <s v="NIHIL"/>
    <s v="NIHIL"/>
    <s v="NIHIL"/>
  </r>
  <r>
    <m/>
    <m/>
    <x v="12"/>
    <x v="80"/>
    <x v="1"/>
    <x v="0"/>
    <x v="0"/>
    <m/>
    <m/>
    <m/>
    <m/>
  </r>
  <r>
    <m/>
    <s v="NIHIL"/>
    <x v="12"/>
    <x v="81"/>
    <x v="0"/>
    <x v="2"/>
    <x v="2"/>
    <s v="NIHIL"/>
    <s v="NIHIL"/>
    <s v="NIHIL"/>
    <s v="NIHIL"/>
  </r>
  <r>
    <m/>
    <m/>
    <x v="12"/>
    <x v="82"/>
    <x v="1"/>
    <x v="0"/>
    <x v="0"/>
    <m/>
    <m/>
    <m/>
    <m/>
  </r>
  <r>
    <m/>
    <s v="NIHIL"/>
    <x v="12"/>
    <x v="83"/>
    <x v="0"/>
    <x v="2"/>
    <x v="2"/>
    <s v="NIHIL"/>
    <s v="NIHIL"/>
    <s v="NIHIL"/>
    <s v="NIHIL"/>
  </r>
  <r>
    <m/>
    <m/>
    <x v="12"/>
    <x v="84"/>
    <x v="1"/>
    <x v="0"/>
    <x v="0"/>
    <m/>
    <m/>
    <m/>
    <m/>
  </r>
  <r>
    <m/>
    <m/>
    <x v="12"/>
    <x v="85"/>
    <x v="1"/>
    <x v="0"/>
    <x v="0"/>
    <m/>
    <m/>
    <m/>
    <m/>
  </r>
  <r>
    <m/>
    <m/>
    <x v="12"/>
    <x v="86"/>
    <x v="1"/>
    <x v="0"/>
    <x v="0"/>
    <m/>
    <m/>
    <m/>
    <m/>
  </r>
  <r>
    <n v="14"/>
    <m/>
    <x v="13"/>
    <x v="87"/>
    <x v="1"/>
    <x v="0"/>
    <x v="0"/>
    <m/>
    <m/>
    <m/>
    <m/>
  </r>
  <r>
    <m/>
    <m/>
    <x v="13"/>
    <x v="88"/>
    <x v="1"/>
    <x v="0"/>
    <x v="0"/>
    <m/>
    <m/>
    <m/>
    <m/>
  </r>
  <r>
    <m/>
    <m/>
    <x v="13"/>
    <x v="89"/>
    <x v="1"/>
    <x v="0"/>
    <x v="0"/>
    <m/>
    <m/>
    <m/>
    <m/>
  </r>
  <r>
    <m/>
    <m/>
    <x v="13"/>
    <x v="90"/>
    <x v="1"/>
    <x v="0"/>
    <x v="0"/>
    <m/>
    <m/>
    <m/>
    <m/>
  </r>
  <r>
    <m/>
    <m/>
    <x v="13"/>
    <x v="91"/>
    <x v="1"/>
    <x v="0"/>
    <x v="0"/>
    <m/>
    <m/>
    <m/>
    <m/>
  </r>
  <r>
    <m/>
    <m/>
    <x v="13"/>
    <x v="92"/>
    <x v="1"/>
    <x v="0"/>
    <x v="0"/>
    <m/>
    <m/>
    <m/>
    <m/>
  </r>
  <r>
    <m/>
    <m/>
    <x v="13"/>
    <x v="93"/>
    <x v="1"/>
    <x v="0"/>
    <x v="0"/>
    <m/>
    <m/>
    <m/>
    <m/>
  </r>
  <r>
    <n v="15"/>
    <m/>
    <x v="14"/>
    <x v="94"/>
    <x v="1"/>
    <x v="0"/>
    <x v="0"/>
    <m/>
    <m/>
    <m/>
    <m/>
  </r>
  <r>
    <m/>
    <m/>
    <x v="14"/>
    <x v="95"/>
    <x v="1"/>
    <x v="0"/>
    <x v="0"/>
    <m/>
    <m/>
    <m/>
    <m/>
  </r>
  <r>
    <m/>
    <s v="Sinergi KPPBC TMP C Sampit dengan Batalyon Infanteri Teritorial Pembangunan 923/Mentaya"/>
    <x v="14"/>
    <x v="96"/>
    <x v="18"/>
    <x v="11"/>
    <x v="18"/>
    <s v="Pelatihan Penguatan Mental Fisik dan Disiplin Pegawai serta penguatan wawasan kebangsaan dari Batalyon Terirorial Pembangunan Mentaya 923"/>
    <s v="Sinergi KPPBC TMP C Sampit dengan Batalyon Infanteri Teritorial Pembangunan 923/Mentaya"/>
    <s v="https://www.instagram.com/p/DaKICUFOIIu/ "/>
    <m/>
  </r>
  <r>
    <m/>
    <m/>
    <x v="14"/>
    <x v="97"/>
    <x v="1"/>
    <x v="0"/>
    <x v="0"/>
    <m/>
    <m/>
    <m/>
    <m/>
  </r>
  <r>
    <m/>
    <m/>
    <x v="14"/>
    <x v="98"/>
    <x v="1"/>
    <x v="0"/>
    <x v="0"/>
    <m/>
    <m/>
    <m/>
    <m/>
  </r>
  <r>
    <m/>
    <s v="Kunjungan Kerja"/>
    <x v="14"/>
    <x v="99"/>
    <x v="19"/>
    <x v="5"/>
    <x v="19"/>
    <s v="Mempererat tali silaturahmi, Meningkatkan sinergi"/>
    <s v="Kunjungan Kerja"/>
    <s v="https://www.instagram.com/p/DaKn766k_9F/?igsh=dWtoeGN1ZjlrY3k2 "/>
    <s v="-"/>
  </r>
  <r>
    <n v="16"/>
    <m/>
    <x v="15"/>
    <x v="100"/>
    <x v="1"/>
    <x v="0"/>
    <x v="0"/>
    <m/>
    <m/>
    <m/>
    <m/>
  </r>
  <r>
    <m/>
    <s v="NIHIL"/>
    <x v="15"/>
    <x v="101"/>
    <x v="0"/>
    <x v="2"/>
    <x v="2"/>
    <s v="NIHIL"/>
    <s v="NIHIL"/>
    <s v="NIHIL"/>
    <s v="NIHIL"/>
  </r>
  <r>
    <m/>
    <m/>
    <x v="15"/>
    <x v="102"/>
    <x v="1"/>
    <x v="0"/>
    <x v="0"/>
    <m/>
    <m/>
    <m/>
    <m/>
  </r>
  <r>
    <m/>
    <m/>
    <x v="15"/>
    <x v="103"/>
    <x v="1"/>
    <x v="0"/>
    <x v="0"/>
    <m/>
    <m/>
    <m/>
    <m/>
  </r>
  <r>
    <m/>
    <s v="Sinergi dan Koordinasi"/>
    <x v="15"/>
    <x v="104"/>
    <x v="20"/>
    <x v="18"/>
    <x v="20"/>
    <m/>
    <m/>
    <m/>
    <s v="KPPBC TMP C Sangatta menerima kunjungan personil Kodim 0909/Kutai Timur dalam rangka koordinasi dan sinergi serta memperkuat kerja sama antar instansi dalam melaksanakan kegiatan pengawasan dan penegakan hukum di bidang Kepabeanan dan Cukai"/>
  </r>
  <r>
    <m/>
    <m/>
    <x v="15"/>
    <x v="105"/>
    <x v="1"/>
    <x v="0"/>
    <x v="0"/>
    <m/>
    <m/>
    <m/>
    <m/>
  </r>
  <r>
    <m/>
    <s v="NIHIL"/>
    <x v="15"/>
    <x v="106"/>
    <x v="0"/>
    <x v="2"/>
    <x v="2"/>
    <s v="NIHIL"/>
    <s v="NIHIL"/>
    <s v="NIHIL"/>
    <s v="NIHIL"/>
  </r>
  <r>
    <n v="17"/>
    <m/>
    <x v="16"/>
    <x v="107"/>
    <x v="1"/>
    <x v="0"/>
    <x v="0"/>
    <m/>
    <m/>
    <m/>
    <m/>
  </r>
  <r>
    <m/>
    <s v="NIHIL"/>
    <x v="16"/>
    <x v="108"/>
    <x v="0"/>
    <x v="2"/>
    <x v="2"/>
    <s v="NIHIL"/>
    <s v="NIHIL"/>
    <m/>
    <m/>
  </r>
  <r>
    <m/>
    <m/>
    <x v="16"/>
    <x v="109"/>
    <x v="1"/>
    <x v="0"/>
    <x v="0"/>
    <m/>
    <m/>
    <m/>
    <m/>
  </r>
  <r>
    <m/>
    <s v="NIHIL"/>
    <x v="16"/>
    <x v="110"/>
    <x v="0"/>
    <x v="2"/>
    <x v="2"/>
    <s v="NIHIL"/>
    <s v="NIHIL"/>
    <s v="NIHIL"/>
    <m/>
  </r>
  <r>
    <m/>
    <m/>
    <x v="16"/>
    <x v="111"/>
    <x v="1"/>
    <x v="0"/>
    <x v="0"/>
    <m/>
    <m/>
    <m/>
    <m/>
  </r>
  <r>
    <n v="18"/>
    <m/>
    <x v="17"/>
    <x v="112"/>
    <x v="1"/>
    <x v="0"/>
    <x v="0"/>
    <m/>
    <m/>
    <m/>
    <m/>
  </r>
  <r>
    <m/>
    <s v="NIHIL"/>
    <x v="17"/>
    <x v="113"/>
    <x v="0"/>
    <x v="2"/>
    <x v="2"/>
    <s v="NIHIL"/>
    <s v="NIHIL"/>
    <s v="NIHIL"/>
    <s v="NIHIL"/>
  </r>
  <r>
    <m/>
    <m/>
    <x v="17"/>
    <x v="114"/>
    <x v="1"/>
    <x v="0"/>
    <x v="0"/>
    <m/>
    <m/>
    <m/>
    <m/>
  </r>
  <r>
    <m/>
    <m/>
    <x v="17"/>
    <x v="115"/>
    <x v="1"/>
    <x v="0"/>
    <x v="0"/>
    <m/>
    <m/>
    <m/>
    <m/>
  </r>
  <r>
    <m/>
    <s v="NIHIL"/>
    <x v="17"/>
    <x v="116"/>
    <x v="0"/>
    <x v="2"/>
    <x v="2"/>
    <s v="NIHIL"/>
    <s v="NIHIL"/>
    <s v="NIHIL"/>
    <s v="NIHIL"/>
  </r>
  <r>
    <m/>
    <s v="NIHIL"/>
    <x v="17"/>
    <x v="117"/>
    <x v="0"/>
    <x v="2"/>
    <x v="2"/>
    <s v="NIHIL"/>
    <s v="NIHIL"/>
    <s v="NIHIL"/>
    <s v="NIHIL"/>
  </r>
  <r>
    <m/>
    <s v="NIHIL"/>
    <x v="17"/>
    <x v="118"/>
    <x v="0"/>
    <x v="2"/>
    <x v="2"/>
    <s v="NIHIL"/>
    <s v="NIHIL"/>
    <s v="NIHIL"/>
    <s v="NIHIL"/>
  </r>
  <r>
    <m/>
    <m/>
    <x v="17"/>
    <x v="119"/>
    <x v="1"/>
    <x v="0"/>
    <x v="0"/>
    <m/>
    <m/>
    <m/>
    <m/>
  </r>
  <r>
    <n v="19"/>
    <s v="NIHIL"/>
    <x v="18"/>
    <x v="120"/>
    <x v="0"/>
    <x v="0"/>
    <x v="0"/>
    <m/>
    <m/>
    <m/>
    <m/>
  </r>
  <r>
    <m/>
    <s v="NIHIL"/>
    <x v="18"/>
    <x v="121"/>
    <x v="0"/>
    <x v="0"/>
    <x v="0"/>
    <m/>
    <m/>
    <m/>
    <m/>
  </r>
  <r>
    <m/>
    <m/>
    <x v="18"/>
    <x v="122"/>
    <x v="1"/>
    <x v="0"/>
    <x v="0"/>
    <m/>
    <m/>
    <m/>
    <m/>
  </r>
  <r>
    <m/>
    <s v="NIHIL"/>
    <x v="18"/>
    <x v="123"/>
    <x v="0"/>
    <x v="0"/>
    <x v="0"/>
    <m/>
    <m/>
    <m/>
    <m/>
  </r>
  <r>
    <n v="20"/>
    <m/>
    <x v="19"/>
    <x v="124"/>
    <x v="1"/>
    <x v="0"/>
    <x v="0"/>
    <m/>
    <m/>
    <m/>
    <m/>
  </r>
  <r>
    <m/>
    <m/>
    <x v="19"/>
    <x v="125"/>
    <x v="1"/>
    <x v="0"/>
    <x v="0"/>
    <m/>
    <m/>
    <m/>
    <m/>
  </r>
  <r>
    <m/>
    <s v="NIHIL"/>
    <x v="19"/>
    <x v="126"/>
    <x v="0"/>
    <x v="2"/>
    <x v="2"/>
    <s v="NIHIL"/>
    <s v="NIHIL"/>
    <s v="NIHIL"/>
    <s v="NIHIL"/>
  </r>
  <r>
    <m/>
    <m/>
    <x v="19"/>
    <x v="127"/>
    <x v="1"/>
    <x v="0"/>
    <x v="0"/>
    <m/>
    <m/>
    <m/>
    <m/>
  </r>
  <r>
    <m/>
    <m/>
    <x v="19"/>
    <x v="128"/>
    <x v="1"/>
    <x v="0"/>
    <x v="0"/>
    <m/>
    <m/>
    <m/>
    <m/>
  </r>
  <r>
    <m/>
    <m/>
    <x v="19"/>
    <x v="129"/>
    <x v="1"/>
    <x v="0"/>
    <x v="0"/>
    <m/>
    <m/>
    <m/>
    <m/>
  </r>
  <r>
    <m/>
    <m/>
    <x v="19"/>
    <x v="130"/>
    <x v="1"/>
    <x v="0"/>
    <x v="0"/>
    <m/>
    <m/>
    <m/>
    <m/>
  </r>
  <r>
    <m/>
    <m/>
    <x v="19"/>
    <x v="131"/>
    <x v="1"/>
    <x v="0"/>
    <x v="0"/>
    <m/>
    <m/>
    <m/>
    <m/>
  </r>
  <r>
    <m/>
    <m/>
    <x v="19"/>
    <x v="132"/>
    <x v="1"/>
    <x v="0"/>
    <x v="0"/>
    <m/>
    <m/>
    <m/>
    <m/>
  </r>
  <r>
    <n v="21"/>
    <m/>
    <x v="20"/>
    <x v="133"/>
    <x v="1"/>
    <x v="0"/>
    <x v="0"/>
    <m/>
    <m/>
    <m/>
    <m/>
  </r>
  <r>
    <m/>
    <m/>
    <x v="20"/>
    <x v="134"/>
    <x v="1"/>
    <x v="0"/>
    <x v="0"/>
    <m/>
    <m/>
    <m/>
    <m/>
  </r>
  <r>
    <n v="22"/>
    <s v="OPERASI BERSAMA PENERTIBAN RORO PUNGGUR DJBC-TNI-POLRI"/>
    <x v="21"/>
    <x v="135"/>
    <x v="21"/>
    <x v="5"/>
    <x v="21"/>
    <s v="Barang Kena Cukai ilegal dan barang-barang penyelundupan"/>
    <s v="NIHIL"/>
    <s v="https://drive.google.com/drive/folders/1_ERrQXuew3EN5111R3BwH9tqfNVUAlVi?usp=sharing "/>
    <s v="PRIN-42/KPU.2/2026 tgl 9 Juni 2026"/>
  </r>
  <r>
    <n v="23"/>
    <m/>
    <x v="22"/>
    <x v="136"/>
    <x v="1"/>
    <x v="0"/>
    <x v="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5:B27" firstHeaderRow="1" firstDataRow="1" firstDataCol="1" rowPageCount="3" colPageCount="1"/>
  <pivotFields count="11">
    <pivotField showAll="0"/>
    <pivotField showAll="0"/>
    <pivotField axis="axisRow" dataField="1" showAll="0">
      <items count="25">
        <item x="0"/>
        <item x="12"/>
        <item x="6"/>
        <item x="7"/>
        <item x="8"/>
        <item x="9"/>
        <item x="10"/>
        <item x="11"/>
        <item x="13"/>
        <item x="14"/>
        <item x="15"/>
        <item x="3"/>
        <item x="19"/>
        <item x="18"/>
        <item x="2"/>
        <item x="16"/>
        <item x="17"/>
        <item x="5"/>
        <item x="4"/>
        <item x="1"/>
        <item x="20"/>
        <item x="21"/>
        <item x="22"/>
        <item m="1" x="23"/>
        <item t="default"/>
      </items>
    </pivotField>
    <pivotField axis="axisRow" showAll="0">
      <items count="138">
        <item x="42"/>
        <item x="15"/>
        <item x="69"/>
        <item x="72"/>
        <item x="0"/>
        <item x="78"/>
        <item x="34"/>
        <item x="37"/>
        <item x="45"/>
        <item x="51"/>
        <item x="61"/>
        <item x="70"/>
        <item x="87"/>
        <item x="94"/>
        <item x="100"/>
        <item x="22"/>
        <item x="124"/>
        <item x="120"/>
        <item x="16"/>
        <item x="107"/>
        <item x="112"/>
        <item x="31"/>
        <item x="26"/>
        <item x="7"/>
        <item x="10"/>
        <item x="53"/>
        <item x="71"/>
        <item x="48"/>
        <item x="43"/>
        <item x="46"/>
        <item x="80"/>
        <item x="38"/>
        <item x="39"/>
        <item x="63"/>
        <item x="47"/>
        <item x="58"/>
        <item x="36"/>
        <item x="84"/>
        <item x="102"/>
        <item x="33"/>
        <item x="95"/>
        <item x="49"/>
        <item x="18"/>
        <item x="65"/>
        <item x="28"/>
        <item x="14"/>
        <item x="108"/>
        <item x="9"/>
        <item x="27"/>
        <item x="17"/>
        <item x="88"/>
        <item x="68"/>
        <item x="54"/>
        <item x="23"/>
        <item x="24"/>
        <item x="105"/>
        <item x="21"/>
        <item x="59"/>
        <item x="8"/>
        <item x="121"/>
        <item x="2"/>
        <item x="77"/>
        <item x="20"/>
        <item x="32"/>
        <item x="130"/>
        <item x="116"/>
        <item x="73"/>
        <item x="67"/>
        <item x="103"/>
        <item x="55"/>
        <item x="89"/>
        <item x="127"/>
        <item x="118"/>
        <item x="93"/>
        <item x="128"/>
        <item x="75"/>
        <item x="40"/>
        <item x="111"/>
        <item x="92"/>
        <item x="99"/>
        <item x="13"/>
        <item x="83"/>
        <item x="85"/>
        <item x="5"/>
        <item x="4"/>
        <item x="115"/>
        <item x="74"/>
        <item x="66"/>
        <item x="60"/>
        <item x="110"/>
        <item x="117"/>
        <item x="126"/>
        <item x="81"/>
        <item x="131"/>
        <item x="3"/>
        <item x="114"/>
        <item x="90"/>
        <item x="106"/>
        <item x="98"/>
        <item x="97"/>
        <item x="29"/>
        <item x="113"/>
        <item x="109"/>
        <item x="76"/>
        <item x="56"/>
        <item x="1"/>
        <item x="96"/>
        <item x="104"/>
        <item x="11"/>
        <item x="91"/>
        <item x="125"/>
        <item x="82"/>
        <item x="30"/>
        <item x="50"/>
        <item x="57"/>
        <item x="12"/>
        <item x="19"/>
        <item x="123"/>
        <item x="129"/>
        <item x="122"/>
        <item x="44"/>
        <item x="64"/>
        <item x="35"/>
        <item x="79"/>
        <item x="52"/>
        <item x="62"/>
        <item x="101"/>
        <item x="133"/>
        <item x="135"/>
        <item x="136"/>
        <item x="25"/>
        <item x="134"/>
        <item x="86"/>
        <item x="6"/>
        <item x="119"/>
        <item x="132"/>
        <item x="41"/>
        <item t="default"/>
      </items>
    </pivotField>
    <pivotField axis="axisPage" multipleItemSelectionAllowed="1" showAll="0">
      <items count="23">
        <item x="12"/>
        <item x="10"/>
        <item x="11"/>
        <item x="2"/>
        <item x="18"/>
        <item x="3"/>
        <item x="6"/>
        <item x="20"/>
        <item x="19"/>
        <item x="17"/>
        <item x="14"/>
        <item x="9"/>
        <item x="4"/>
        <item x="7"/>
        <item x="8"/>
        <item x="5"/>
        <item x="0"/>
        <item x="21"/>
        <item x="16"/>
        <item x="15"/>
        <item x="13"/>
        <item h="1" x="1"/>
        <item t="default"/>
      </items>
    </pivotField>
    <pivotField axis="axisPage" multipleItemSelectionAllowed="1" showAll="0">
      <items count="20">
        <item x="15"/>
        <item x="16"/>
        <item x="17"/>
        <item h="1" x="2"/>
        <item x="7"/>
        <item x="12"/>
        <item x="18"/>
        <item x="4"/>
        <item x="10"/>
        <item x="3"/>
        <item x="13"/>
        <item x="14"/>
        <item x="8"/>
        <item x="5"/>
        <item x="9"/>
        <item x="11"/>
        <item x="6"/>
        <item x="1"/>
        <item h="1" x="0"/>
        <item t="default"/>
      </items>
    </pivotField>
    <pivotField axis="axisPage" multipleItemSelectionAllowed="1" showAll="0">
      <items count="23">
        <item x="11"/>
        <item x="1"/>
        <item x="13"/>
        <item x="15"/>
        <item x="8"/>
        <item x="9"/>
        <item x="7"/>
        <item x="3"/>
        <item x="20"/>
        <item x="19"/>
        <item x="16"/>
        <item x="14"/>
        <item x="12"/>
        <item x="18"/>
        <item x="17"/>
        <item x="5"/>
        <item h="1" x="2"/>
        <item x="4"/>
        <item x="10"/>
        <item x="21"/>
        <item x="6"/>
        <item h="1" x="0"/>
        <item t="default"/>
      </items>
    </pivotField>
    <pivotField showAll="0"/>
    <pivotField showAll="0"/>
    <pivotField showAll="0"/>
    <pivotField showAll="0"/>
  </pivotFields>
  <rowFields count="2">
    <field x="2"/>
    <field x="3"/>
  </rowFields>
  <rowItems count="22">
    <i>
      <x/>
    </i>
    <i r="1">
      <x v="84"/>
    </i>
    <i>
      <x v="2"/>
    </i>
    <i r="1">
      <x v="6"/>
    </i>
    <i>
      <x v="5"/>
    </i>
    <i r="1">
      <x v="25"/>
    </i>
    <i r="1">
      <x v="88"/>
    </i>
    <i>
      <x v="6"/>
    </i>
    <i r="1">
      <x v="10"/>
    </i>
    <i r="1">
      <x v="51"/>
    </i>
    <i r="1">
      <x v="67"/>
    </i>
    <i>
      <x v="7"/>
    </i>
    <i r="1">
      <x v="66"/>
    </i>
    <i r="1">
      <x v="103"/>
    </i>
    <i>
      <x v="9"/>
    </i>
    <i r="1">
      <x v="79"/>
    </i>
    <i r="1">
      <x v="106"/>
    </i>
    <i>
      <x v="10"/>
    </i>
    <i r="1">
      <x v="107"/>
    </i>
    <i>
      <x v="21"/>
    </i>
    <i r="1">
      <x v="128"/>
    </i>
    <i t="grand">
      <x/>
    </i>
  </rowItems>
  <colItems count="1">
    <i/>
  </colItems>
  <pageFields count="3">
    <pageField fld="4" hier="-1"/>
    <pageField fld="6" hier="-1"/>
    <pageField fld="5" hier="-1"/>
  </pageFields>
  <dataFields count="1">
    <dataField name="Hitung dari Kanwil DJBC_x000a_(2)" fld="2"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1"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5:B5" firstHeaderRow="1" firstDataRow="1" firstDataCol="1" rowPageCount="3" colPageCount="1"/>
  <pivotFields count="9">
    <pivotField showAll="0"/>
    <pivotField showAll="0"/>
    <pivotField axis="axisRow" dataField="1" showAll="0">
      <items count="25">
        <item x="0"/>
        <item x="13"/>
        <item x="7"/>
        <item x="8"/>
        <item x="9"/>
        <item x="10"/>
        <item x="11"/>
        <item x="12"/>
        <item x="14"/>
        <item x="15"/>
        <item x="16"/>
        <item x="4"/>
        <item x="20"/>
        <item x="19"/>
        <item x="2"/>
        <item x="17"/>
        <item x="18"/>
        <item x="6"/>
        <item x="5"/>
        <item x="1"/>
        <item x="21"/>
        <item x="22"/>
        <item x="23"/>
        <item x="3"/>
        <item t="default"/>
      </items>
    </pivotField>
    <pivotField axis="axisRow" showAll="0">
      <items count="137">
        <item x="42"/>
        <item x="15"/>
        <item x="69"/>
        <item x="72"/>
        <item x="0"/>
        <item x="78"/>
        <item x="34"/>
        <item x="37"/>
        <item x="45"/>
        <item x="51"/>
        <item x="61"/>
        <item x="70"/>
        <item x="87"/>
        <item x="99"/>
        <item x="22"/>
        <item x="123"/>
        <item x="119"/>
        <item x="16"/>
        <item x="106"/>
        <item x="111"/>
        <item x="31"/>
        <item x="26"/>
        <item x="7"/>
        <item x="10"/>
        <item x="53"/>
        <item x="71"/>
        <item x="48"/>
        <item x="43"/>
        <item x="46"/>
        <item x="80"/>
        <item x="38"/>
        <item x="39"/>
        <item x="63"/>
        <item x="47"/>
        <item x="58"/>
        <item x="36"/>
        <item x="84"/>
        <item x="100"/>
        <item x="33"/>
        <item x="94"/>
        <item x="49"/>
        <item x="18"/>
        <item x="65"/>
        <item x="28"/>
        <item x="14"/>
        <item x="107"/>
        <item x="9"/>
        <item x="27"/>
        <item x="17"/>
        <item x="88"/>
        <item x="101"/>
        <item x="68"/>
        <item x="54"/>
        <item x="23"/>
        <item x="24"/>
        <item x="104"/>
        <item x="21"/>
        <item x="59"/>
        <item x="8"/>
        <item x="120"/>
        <item x="2"/>
        <item x="77"/>
        <item x="20"/>
        <item x="32"/>
        <item x="129"/>
        <item x="115"/>
        <item x="73"/>
        <item x="67"/>
        <item x="102"/>
        <item x="55"/>
        <item x="89"/>
        <item x="126"/>
        <item x="117"/>
        <item x="93"/>
        <item x="127"/>
        <item x="75"/>
        <item x="40"/>
        <item x="110"/>
        <item x="92"/>
        <item x="98"/>
        <item x="13"/>
        <item x="83"/>
        <item x="85"/>
        <item x="5"/>
        <item x="4"/>
        <item x="114"/>
        <item x="74"/>
        <item x="66"/>
        <item x="60"/>
        <item x="109"/>
        <item x="116"/>
        <item x="125"/>
        <item x="81"/>
        <item x="130"/>
        <item x="3"/>
        <item x="113"/>
        <item x="90"/>
        <item x="105"/>
        <item x="97"/>
        <item x="96"/>
        <item x="29"/>
        <item x="112"/>
        <item x="108"/>
        <item x="76"/>
        <item x="56"/>
        <item x="1"/>
        <item x="95"/>
        <item x="103"/>
        <item x="11"/>
        <item x="91"/>
        <item x="124"/>
        <item x="82"/>
        <item x="30"/>
        <item x="50"/>
        <item x="57"/>
        <item x="12"/>
        <item x="19"/>
        <item x="122"/>
        <item x="128"/>
        <item x="121"/>
        <item x="44"/>
        <item x="64"/>
        <item x="35"/>
        <item x="79"/>
        <item x="52"/>
        <item x="62"/>
        <item x="132"/>
        <item x="134"/>
        <item x="135"/>
        <item x="25"/>
        <item x="133"/>
        <item x="86"/>
        <item x="6"/>
        <item x="118"/>
        <item x="131"/>
        <item x="41"/>
        <item t="default"/>
      </items>
    </pivotField>
    <pivotField axis="axisPage" multipleItemSelectionAllowed="1" showAll="0">
      <items count="27">
        <item x="20"/>
        <item x="14"/>
        <item x="12"/>
        <item x="13"/>
        <item x="3"/>
        <item x="7"/>
        <item x="8"/>
        <item x="24"/>
        <item x="5"/>
        <item x="19"/>
        <item x="16"/>
        <item x="11"/>
        <item x="17"/>
        <item x="9"/>
        <item x="10"/>
        <item x="25"/>
        <item x="4"/>
        <item x="2"/>
        <item h="1" x="0"/>
        <item x="6"/>
        <item x="23"/>
        <item x="18"/>
        <item x="22"/>
        <item x="21"/>
        <item x="15"/>
        <item h="1" x="1"/>
        <item t="default"/>
      </items>
    </pivotField>
    <pivotField axis="axisPage" multipleItemSelectionAllowed="1" showAll="0">
      <items count="21">
        <item h="1" x="16"/>
        <item x="15"/>
        <item x="18"/>
        <item h="1" x="4"/>
        <item x="17"/>
        <item x="1"/>
        <item x="12"/>
        <item x="9"/>
        <item x="8"/>
        <item x="7"/>
        <item x="13"/>
        <item x="11"/>
        <item x="10"/>
        <item x="19"/>
        <item x="5"/>
        <item x="6"/>
        <item x="3"/>
        <item x="14"/>
        <item x="2"/>
        <item h="1" x="0"/>
        <item t="default"/>
      </items>
    </pivotField>
    <pivotField axis="axisPage" showAll="0">
      <items count="1">
        <item t="default"/>
      </items>
    </pivotField>
    <pivotField showAll="0"/>
    <pivotField showAll="0"/>
  </pivotFields>
  <rowFields count="2">
    <field x="2"/>
    <field x="3"/>
  </rowFields>
  <pageFields count="3">
    <pageField fld="6" hier="-1"/>
    <pageField fld="5" hier="-1"/>
    <pageField fld="4" hier="-1"/>
  </pageFields>
  <dataFields count="1">
    <dataField name="Hitung dari Kanwil DJBC_x000a_(2)" fld="2"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location ref="A4:B4" firstHeaderRow="1" firstDataRow="1" firstDataCol="1" rowPageCount="2" colPageCount="1"/>
  <pivotFields count="8">
    <pivotField showAll="0"/>
    <pivotField showAll="0"/>
    <pivotField axis="axisRow" dataField="1" showAll="0">
      <items count="24">
        <item x="0"/>
        <item x="12"/>
        <item x="6"/>
        <item x="7"/>
        <item x="8"/>
        <item x="9"/>
        <item x="10"/>
        <item x="11"/>
        <item x="13"/>
        <item x="14"/>
        <item x="15"/>
        <item x="3"/>
        <item x="19"/>
        <item x="18"/>
        <item x="2"/>
        <item x="16"/>
        <item x="17"/>
        <item x="5"/>
        <item x="4"/>
        <item x="1"/>
        <item x="20"/>
        <item x="21"/>
        <item x="22"/>
        <item t="default"/>
      </items>
    </pivotField>
    <pivotField axis="axisRow" showAll="0">
      <items count="138">
        <item x="42"/>
        <item x="15"/>
        <item x="69"/>
        <item x="72"/>
        <item x="0"/>
        <item x="78"/>
        <item x="34"/>
        <item x="37"/>
        <item x="45"/>
        <item x="51"/>
        <item x="61"/>
        <item x="70"/>
        <item x="87"/>
        <item x="94"/>
        <item x="100"/>
        <item x="22"/>
        <item x="124"/>
        <item x="120"/>
        <item x="16"/>
        <item x="107"/>
        <item x="112"/>
        <item x="31"/>
        <item x="26"/>
        <item x="7"/>
        <item x="10"/>
        <item x="53"/>
        <item x="71"/>
        <item x="48"/>
        <item x="43"/>
        <item x="46"/>
        <item x="80"/>
        <item x="38"/>
        <item x="39"/>
        <item x="63"/>
        <item x="47"/>
        <item x="58"/>
        <item x="36"/>
        <item x="84"/>
        <item x="101"/>
        <item x="33"/>
        <item x="95"/>
        <item x="49"/>
        <item x="18"/>
        <item x="65"/>
        <item x="28"/>
        <item x="14"/>
        <item x="108"/>
        <item x="9"/>
        <item x="27"/>
        <item x="17"/>
        <item x="88"/>
        <item x="102"/>
        <item x="68"/>
        <item x="54"/>
        <item x="23"/>
        <item x="24"/>
        <item x="105"/>
        <item x="21"/>
        <item x="59"/>
        <item x="8"/>
        <item x="121"/>
        <item x="2"/>
        <item x="77"/>
        <item x="20"/>
        <item x="32"/>
        <item x="130"/>
        <item x="116"/>
        <item x="73"/>
        <item x="67"/>
        <item x="103"/>
        <item x="55"/>
        <item x="89"/>
        <item x="127"/>
        <item x="118"/>
        <item x="93"/>
        <item x="128"/>
        <item x="75"/>
        <item x="40"/>
        <item x="111"/>
        <item x="92"/>
        <item x="99"/>
        <item x="13"/>
        <item x="83"/>
        <item x="85"/>
        <item x="5"/>
        <item x="4"/>
        <item x="115"/>
        <item x="74"/>
        <item x="66"/>
        <item x="60"/>
        <item x="110"/>
        <item x="117"/>
        <item x="126"/>
        <item x="81"/>
        <item x="131"/>
        <item x="3"/>
        <item x="114"/>
        <item x="90"/>
        <item x="106"/>
        <item x="98"/>
        <item x="97"/>
        <item x="29"/>
        <item x="113"/>
        <item x="109"/>
        <item x="76"/>
        <item x="56"/>
        <item x="1"/>
        <item x="96"/>
        <item x="104"/>
        <item x="11"/>
        <item x="91"/>
        <item x="125"/>
        <item x="82"/>
        <item x="30"/>
        <item x="50"/>
        <item x="57"/>
        <item x="12"/>
        <item x="19"/>
        <item x="123"/>
        <item x="129"/>
        <item x="122"/>
        <item x="44"/>
        <item x="64"/>
        <item x="35"/>
        <item x="79"/>
        <item x="52"/>
        <item x="62"/>
        <item x="133"/>
        <item x="135"/>
        <item x="136"/>
        <item x="25"/>
        <item x="134"/>
        <item x="86"/>
        <item x="6"/>
        <item x="119"/>
        <item x="132"/>
        <item x="41"/>
        <item t="default"/>
      </items>
    </pivotField>
    <pivotField axis="axisPage" multipleItemSelectionAllowed="1" showAll="0">
      <items count="13">
        <item x="9"/>
        <item x="7"/>
        <item x="6"/>
        <item x="10"/>
        <item x="4"/>
        <item x="5"/>
        <item x="2"/>
        <item x="3"/>
        <item x="8"/>
        <item x="11"/>
        <item h="1" x="0"/>
        <item h="1" x="1"/>
        <item t="default"/>
      </items>
    </pivotField>
    <pivotField axis="axisPage" multipleItemSelectionAllowed="1" showAll="0">
      <items count="11">
        <item h="1" x="8"/>
        <item h="1" x="0"/>
        <item x="5"/>
        <item x="3"/>
        <item x="6"/>
        <item x="9"/>
        <item x="2"/>
        <item x="4"/>
        <item x="7"/>
        <item h="1" x="1"/>
        <item t="default"/>
      </items>
    </pivotField>
    <pivotField showAll="0"/>
    <pivotField showAll="0"/>
  </pivotFields>
  <rowFields count="2">
    <field x="2"/>
    <field x="3"/>
  </rowFields>
  <pageFields count="2">
    <pageField fld="5" hier="-1"/>
    <pageField fld="4" hier="-1"/>
  </pageFields>
  <dataFields count="1">
    <dataField name="Hitung dari Kanwil DJBC_x000a_(2)" fld="2"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I34"/>
  <sheetViews>
    <sheetView zoomScaleNormal="150" workbookViewId="0">
      <selection activeCell="C18" sqref="C18"/>
    </sheetView>
  </sheetViews>
  <sheetFormatPr defaultColWidth="8.77734375" defaultRowHeight="14.4" x14ac:dyDescent="0.3"/>
  <cols>
    <col min="2" max="2" width="5" style="6" customWidth="1"/>
    <col min="3" max="5" width="30.44140625" style="6" customWidth="1"/>
    <col min="6" max="6" width="23.77734375" style="6" customWidth="1"/>
    <col min="7" max="7" width="34.44140625" style="6" customWidth="1"/>
    <col min="8" max="8" width="33.44140625" customWidth="1"/>
    <col min="9" max="9" width="8.77734375" style="44" customWidth="1"/>
  </cols>
  <sheetData>
    <row r="1" spans="2:8" x14ac:dyDescent="0.3">
      <c r="E1" s="5" t="s">
        <v>52</v>
      </c>
    </row>
    <row r="2" spans="2:8" x14ac:dyDescent="0.3">
      <c r="F2" s="15"/>
    </row>
    <row r="3" spans="2:8" x14ac:dyDescent="0.3">
      <c r="B3" s="8" t="s">
        <v>1</v>
      </c>
      <c r="C3" s="8" t="s">
        <v>53</v>
      </c>
      <c r="D3" s="13" t="s">
        <v>54</v>
      </c>
      <c r="E3" s="13" t="s">
        <v>55</v>
      </c>
      <c r="F3" s="8" t="s">
        <v>56</v>
      </c>
      <c r="G3" s="8" t="s">
        <v>57</v>
      </c>
    </row>
    <row r="4" spans="2:8" ht="19.95" customHeight="1" x14ac:dyDescent="0.3">
      <c r="B4" s="9">
        <v>1</v>
      </c>
      <c r="C4" s="10" t="s">
        <v>58</v>
      </c>
      <c r="D4" s="16"/>
      <c r="E4" s="14"/>
      <c r="F4" s="9"/>
      <c r="G4" s="9"/>
      <c r="H4">
        <v>2</v>
      </c>
    </row>
    <row r="5" spans="2:8" ht="28.05" customHeight="1" x14ac:dyDescent="0.3">
      <c r="B5" s="9">
        <v>2</v>
      </c>
      <c r="C5" s="10" t="s">
        <v>27</v>
      </c>
      <c r="D5" s="16"/>
      <c r="E5" s="14"/>
      <c r="F5" s="9"/>
      <c r="G5" s="9"/>
      <c r="H5">
        <v>3</v>
      </c>
    </row>
    <row r="6" spans="2:8" ht="18.45" customHeight="1" x14ac:dyDescent="0.3">
      <c r="B6" s="9">
        <v>3</v>
      </c>
      <c r="C6" s="10" t="s">
        <v>59</v>
      </c>
      <c r="D6" s="16"/>
      <c r="E6" s="14"/>
      <c r="F6" s="9"/>
      <c r="G6" s="9"/>
      <c r="H6">
        <v>1</v>
      </c>
    </row>
    <row r="7" spans="2:8" ht="28.05" customHeight="1" x14ac:dyDescent="0.3">
      <c r="B7" s="9">
        <v>4</v>
      </c>
      <c r="C7" s="10" t="s">
        <v>60</v>
      </c>
      <c r="D7" s="16"/>
      <c r="E7" s="14"/>
      <c r="F7" s="9"/>
      <c r="G7" s="23"/>
      <c r="H7">
        <v>5</v>
      </c>
    </row>
    <row r="8" spans="2:8" ht="28.05" customHeight="1" x14ac:dyDescent="0.3">
      <c r="B8" s="9">
        <v>5</v>
      </c>
      <c r="C8" s="11" t="s">
        <v>43</v>
      </c>
      <c r="D8" s="17"/>
      <c r="E8" s="14"/>
      <c r="F8" s="9"/>
      <c r="G8" s="9"/>
      <c r="H8" s="46">
        <v>4</v>
      </c>
    </row>
    <row r="9" spans="2:8" ht="28.05" customHeight="1" x14ac:dyDescent="0.3">
      <c r="B9" s="9">
        <v>6</v>
      </c>
      <c r="C9" s="11" t="s">
        <v>31</v>
      </c>
      <c r="D9" s="17"/>
      <c r="E9" s="14"/>
      <c r="F9" s="9"/>
      <c r="G9" s="23"/>
      <c r="H9">
        <v>1</v>
      </c>
    </row>
    <row r="10" spans="2:8" ht="19.95" customHeight="1" x14ac:dyDescent="0.3">
      <c r="B10" s="9">
        <v>7</v>
      </c>
      <c r="C10" s="10" t="s">
        <v>9</v>
      </c>
      <c r="D10" s="16"/>
      <c r="E10" s="14"/>
      <c r="F10" s="9"/>
      <c r="G10" s="9"/>
      <c r="H10" s="46" t="s">
        <v>61</v>
      </c>
    </row>
    <row r="11" spans="2:8" ht="19.5" customHeight="1" x14ac:dyDescent="0.3">
      <c r="B11" s="9">
        <v>8</v>
      </c>
      <c r="C11" s="10" t="s">
        <v>62</v>
      </c>
      <c r="D11" s="16"/>
      <c r="E11" s="14"/>
      <c r="F11" s="9"/>
      <c r="G11" s="9"/>
    </row>
    <row r="12" spans="2:8" ht="19.05" customHeight="1" x14ac:dyDescent="0.3">
      <c r="B12" s="9">
        <v>9</v>
      </c>
      <c r="C12" s="10" t="s">
        <v>63</v>
      </c>
      <c r="D12" s="16"/>
      <c r="E12" s="14"/>
      <c r="F12" s="9"/>
      <c r="G12" s="9"/>
    </row>
    <row r="13" spans="2:8" ht="28.05" customHeight="1" x14ac:dyDescent="0.3">
      <c r="B13" s="9">
        <v>10</v>
      </c>
      <c r="C13" s="10" t="s">
        <v>10</v>
      </c>
      <c r="D13" s="16"/>
      <c r="E13" s="14"/>
      <c r="F13" s="9"/>
      <c r="G13" s="9"/>
      <c r="H13">
        <v>6</v>
      </c>
    </row>
    <row r="14" spans="2:8" ht="45" customHeight="1" x14ac:dyDescent="0.3">
      <c r="B14" s="9">
        <v>11</v>
      </c>
      <c r="C14" s="10" t="s">
        <v>13</v>
      </c>
      <c r="D14" s="16"/>
      <c r="E14" s="14"/>
      <c r="F14" s="9"/>
      <c r="G14" s="41"/>
      <c r="H14">
        <v>2</v>
      </c>
    </row>
    <row r="15" spans="2:8" ht="31.95" customHeight="1" x14ac:dyDescent="0.3">
      <c r="B15" s="9">
        <v>12</v>
      </c>
      <c r="C15" s="10" t="s">
        <v>16</v>
      </c>
      <c r="D15" s="16"/>
      <c r="E15" s="14"/>
      <c r="F15" s="9"/>
      <c r="G15" s="33"/>
      <c r="H15">
        <v>5</v>
      </c>
    </row>
    <row r="16" spans="2:8" ht="28.05" customHeight="1" x14ac:dyDescent="0.3">
      <c r="B16" s="9">
        <v>13</v>
      </c>
      <c r="C16" s="10" t="s">
        <v>64</v>
      </c>
      <c r="D16" s="16"/>
      <c r="E16" s="14"/>
      <c r="F16" s="9"/>
      <c r="G16" s="9"/>
    </row>
    <row r="17" spans="2:8" ht="28.05" customHeight="1" x14ac:dyDescent="0.3">
      <c r="B17" s="9">
        <v>14</v>
      </c>
      <c r="C17" s="10" t="s">
        <v>34</v>
      </c>
      <c r="D17" s="16"/>
      <c r="E17" s="14"/>
      <c r="F17" s="9"/>
      <c r="G17" s="23"/>
      <c r="H17">
        <v>3</v>
      </c>
    </row>
    <row r="18" spans="2:8" ht="28.05" customHeight="1" x14ac:dyDescent="0.3">
      <c r="B18" s="9">
        <v>15</v>
      </c>
      <c r="C18" s="10" t="s">
        <v>19</v>
      </c>
      <c r="D18" s="16"/>
      <c r="E18" s="14"/>
      <c r="F18" s="9"/>
      <c r="G18" s="9"/>
      <c r="H18">
        <v>6</v>
      </c>
    </row>
    <row r="19" spans="2:8" ht="28.05" customHeight="1" x14ac:dyDescent="0.3">
      <c r="B19" s="9">
        <v>16</v>
      </c>
      <c r="C19" s="10" t="s">
        <v>22</v>
      </c>
      <c r="D19" s="16"/>
      <c r="E19" s="14"/>
      <c r="F19" s="9"/>
      <c r="G19" s="30"/>
      <c r="H19" t="s">
        <v>65</v>
      </c>
    </row>
    <row r="20" spans="2:8" ht="28.05" customHeight="1" x14ac:dyDescent="0.3">
      <c r="B20" s="9">
        <v>17</v>
      </c>
      <c r="C20" s="10" t="s">
        <v>37</v>
      </c>
      <c r="D20" s="16"/>
      <c r="E20" s="14"/>
      <c r="F20" s="9"/>
      <c r="G20" s="35"/>
      <c r="H20" s="18">
        <v>5</v>
      </c>
    </row>
    <row r="21" spans="2:8" ht="28.05" customHeight="1" x14ac:dyDescent="0.3">
      <c r="B21" s="9">
        <v>18</v>
      </c>
      <c r="C21" s="10" t="s">
        <v>39</v>
      </c>
      <c r="D21" s="16"/>
      <c r="E21" s="14"/>
      <c r="F21" s="9"/>
      <c r="G21" s="41"/>
    </row>
    <row r="22" spans="2:8" ht="34.049999999999997" customHeight="1" x14ac:dyDescent="0.3">
      <c r="B22" s="9">
        <v>19</v>
      </c>
      <c r="C22" s="10" t="s">
        <v>66</v>
      </c>
      <c r="D22" s="16"/>
      <c r="E22" s="14"/>
      <c r="F22" s="9"/>
      <c r="G22" s="35"/>
    </row>
    <row r="23" spans="2:8" ht="26.4" x14ac:dyDescent="0.3">
      <c r="B23" s="9">
        <v>20</v>
      </c>
      <c r="C23" s="10" t="s">
        <v>67</v>
      </c>
      <c r="D23" s="16"/>
      <c r="E23" s="14"/>
      <c r="F23" s="9"/>
      <c r="G23" s="35"/>
    </row>
    <row r="24" spans="2:8" ht="28.05" customHeight="1" x14ac:dyDescent="0.3">
      <c r="B24" s="9">
        <v>21</v>
      </c>
      <c r="C24" s="10" t="s">
        <v>68</v>
      </c>
      <c r="D24" s="16"/>
      <c r="E24" s="14"/>
      <c r="F24" s="9"/>
      <c r="G24" s="30"/>
    </row>
    <row r="25" spans="2:8" ht="19.5" customHeight="1" x14ac:dyDescent="0.3">
      <c r="B25" s="9">
        <v>22</v>
      </c>
      <c r="C25" s="10" t="s">
        <v>24</v>
      </c>
      <c r="D25" s="16"/>
      <c r="E25" s="14"/>
      <c r="F25" s="9"/>
      <c r="G25" s="9"/>
      <c r="H25">
        <v>6</v>
      </c>
    </row>
    <row r="26" spans="2:8" ht="28.05" customHeight="1" x14ac:dyDescent="0.3">
      <c r="B26" s="9">
        <v>23</v>
      </c>
      <c r="C26" s="10" t="s">
        <v>69</v>
      </c>
      <c r="D26" s="16"/>
      <c r="E26" s="14"/>
      <c r="F26" s="9"/>
      <c r="G26" s="30"/>
    </row>
    <row r="28" spans="2:8" hidden="1" x14ac:dyDescent="0.3">
      <c r="C28" s="5" t="s">
        <v>70</v>
      </c>
    </row>
    <row r="29" spans="2:8" ht="31.95" hidden="1" customHeight="1" x14ac:dyDescent="0.3">
      <c r="B29" s="6">
        <v>1</v>
      </c>
      <c r="C29" s="20" t="s">
        <v>71</v>
      </c>
      <c r="D29" s="19"/>
    </row>
    <row r="30" spans="2:8" ht="64.05" hidden="1" customHeight="1" x14ac:dyDescent="0.3">
      <c r="B30" s="6">
        <v>2</v>
      </c>
      <c r="C30" s="20" t="s">
        <v>72</v>
      </c>
      <c r="D30" s="19" t="s">
        <v>73</v>
      </c>
    </row>
    <row r="31" spans="2:8" ht="48" hidden="1" customHeight="1" x14ac:dyDescent="0.3">
      <c r="B31" s="6">
        <v>3</v>
      </c>
      <c r="C31" s="20" t="s">
        <v>74</v>
      </c>
      <c r="D31" s="19"/>
    </row>
    <row r="32" spans="2:8" ht="48" hidden="1" customHeight="1" x14ac:dyDescent="0.3">
      <c r="B32" s="6">
        <v>4</v>
      </c>
      <c r="C32" s="20" t="s">
        <v>75</v>
      </c>
      <c r="D32" s="19" t="s">
        <v>76</v>
      </c>
    </row>
    <row r="33" spans="2:4" ht="48" hidden="1" customHeight="1" x14ac:dyDescent="0.3">
      <c r="B33" s="6">
        <v>5</v>
      </c>
      <c r="C33" s="20" t="s">
        <v>77</v>
      </c>
      <c r="D33" s="19" t="s">
        <v>76</v>
      </c>
    </row>
    <row r="34" spans="2:4" ht="64.05" hidden="1" customHeight="1" x14ac:dyDescent="0.3">
      <c r="B34" s="6">
        <v>6</v>
      </c>
      <c r="C34" s="20" t="s">
        <v>78</v>
      </c>
      <c r="D34" s="19"/>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selection activeCell="B2" sqref="B2"/>
    </sheetView>
  </sheetViews>
  <sheetFormatPr defaultColWidth="11.5546875" defaultRowHeight="14.4" x14ac:dyDescent="0.3"/>
  <cols>
    <col min="1" max="1" width="44.109375" bestFit="1" customWidth="1"/>
    <col min="2" max="2" width="24.44140625" bestFit="1" customWidth="1"/>
    <col min="3" max="3" width="23.44140625" bestFit="1" customWidth="1"/>
  </cols>
  <sheetData>
    <row r="1" spans="1:2" x14ac:dyDescent="0.3">
      <c r="A1" s="21" t="s">
        <v>81</v>
      </c>
      <c r="B1" t="s">
        <v>103</v>
      </c>
    </row>
    <row r="2" spans="1:2" x14ac:dyDescent="0.3">
      <c r="A2" s="21" t="s">
        <v>80</v>
      </c>
      <c r="B2" t="s">
        <v>103</v>
      </c>
    </row>
    <row r="3" spans="1:2" x14ac:dyDescent="0.3">
      <c r="A3" s="21" t="s">
        <v>79</v>
      </c>
      <c r="B3" t="s">
        <v>103</v>
      </c>
    </row>
    <row r="5" spans="1:2" x14ac:dyDescent="0.3">
      <c r="A5" s="21" t="s">
        <v>104</v>
      </c>
      <c r="B5" t="s">
        <v>82</v>
      </c>
    </row>
    <row r="6" spans="1:2" x14ac:dyDescent="0.3">
      <c r="A6" s="22" t="s">
        <v>7</v>
      </c>
      <c r="B6" s="76">
        <v>1</v>
      </c>
    </row>
    <row r="7" spans="1:2" x14ac:dyDescent="0.3">
      <c r="A7" s="77" t="s">
        <v>8</v>
      </c>
      <c r="B7" s="76">
        <v>1</v>
      </c>
    </row>
    <row r="8" spans="1:2" x14ac:dyDescent="0.3">
      <c r="A8" s="22" t="s">
        <v>9</v>
      </c>
      <c r="B8" s="76">
        <v>3</v>
      </c>
    </row>
    <row r="9" spans="1:2" x14ac:dyDescent="0.3">
      <c r="A9" s="77" t="s">
        <v>9</v>
      </c>
      <c r="B9" s="76">
        <v>3</v>
      </c>
    </row>
    <row r="10" spans="1:2" x14ac:dyDescent="0.3">
      <c r="A10" s="22" t="s">
        <v>10</v>
      </c>
      <c r="B10" s="76">
        <v>4</v>
      </c>
    </row>
    <row r="11" spans="1:2" x14ac:dyDescent="0.3">
      <c r="A11" s="77" t="s">
        <v>11</v>
      </c>
      <c r="B11" s="76">
        <v>1</v>
      </c>
    </row>
    <row r="12" spans="1:2" x14ac:dyDescent="0.3">
      <c r="A12" s="77" t="s">
        <v>12</v>
      </c>
      <c r="B12" s="76">
        <v>3</v>
      </c>
    </row>
    <row r="13" spans="1:2" x14ac:dyDescent="0.3">
      <c r="A13" s="22" t="s">
        <v>13</v>
      </c>
      <c r="B13" s="76">
        <v>6</v>
      </c>
    </row>
    <row r="14" spans="1:2" x14ac:dyDescent="0.3">
      <c r="A14" s="77" t="s">
        <v>13</v>
      </c>
      <c r="B14" s="76">
        <v>2</v>
      </c>
    </row>
    <row r="15" spans="1:2" x14ac:dyDescent="0.3">
      <c r="A15" s="77" t="s">
        <v>14</v>
      </c>
      <c r="B15" s="76">
        <v>3</v>
      </c>
    </row>
    <row r="16" spans="1:2" x14ac:dyDescent="0.3">
      <c r="A16" s="77" t="s">
        <v>15</v>
      </c>
      <c r="B16" s="76">
        <v>1</v>
      </c>
    </row>
    <row r="17" spans="1:2" x14ac:dyDescent="0.3">
      <c r="A17" s="22" t="s">
        <v>16</v>
      </c>
      <c r="B17" s="76">
        <v>4</v>
      </c>
    </row>
    <row r="18" spans="1:2" x14ac:dyDescent="0.3">
      <c r="A18" s="77" t="s">
        <v>17</v>
      </c>
      <c r="B18" s="76">
        <v>3</v>
      </c>
    </row>
    <row r="19" spans="1:2" x14ac:dyDescent="0.3">
      <c r="A19" s="77" t="s">
        <v>18</v>
      </c>
      <c r="B19" s="76">
        <v>1</v>
      </c>
    </row>
    <row r="20" spans="1:2" x14ac:dyDescent="0.3">
      <c r="A20" s="22" t="s">
        <v>19</v>
      </c>
      <c r="B20" s="76">
        <v>2</v>
      </c>
    </row>
    <row r="21" spans="1:2" x14ac:dyDescent="0.3">
      <c r="A21" s="77" t="s">
        <v>20</v>
      </c>
      <c r="B21" s="76">
        <v>1</v>
      </c>
    </row>
    <row r="22" spans="1:2" x14ac:dyDescent="0.3">
      <c r="A22" s="77" t="s">
        <v>21</v>
      </c>
      <c r="B22" s="76">
        <v>1</v>
      </c>
    </row>
    <row r="23" spans="1:2" x14ac:dyDescent="0.3">
      <c r="A23" s="22" t="s">
        <v>22</v>
      </c>
      <c r="B23" s="76">
        <v>1</v>
      </c>
    </row>
    <row r="24" spans="1:2" x14ac:dyDescent="0.3">
      <c r="A24" s="77" t="s">
        <v>23</v>
      </c>
      <c r="B24" s="76">
        <v>1</v>
      </c>
    </row>
    <row r="25" spans="1:2" x14ac:dyDescent="0.3">
      <c r="A25" s="22" t="s">
        <v>24</v>
      </c>
      <c r="B25" s="76">
        <v>1</v>
      </c>
    </row>
    <row r="26" spans="1:2" x14ac:dyDescent="0.3">
      <c r="A26" s="77" t="s">
        <v>24</v>
      </c>
      <c r="B26" s="76">
        <v>1</v>
      </c>
    </row>
    <row r="27" spans="1:2" x14ac:dyDescent="0.3">
      <c r="A27" s="22" t="s">
        <v>105</v>
      </c>
      <c r="B27" s="76">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149"/>
  <sheetViews>
    <sheetView zoomScale="83" zoomScaleNormal="100" workbookViewId="0">
      <selection activeCell="F8" sqref="F8"/>
    </sheetView>
  </sheetViews>
  <sheetFormatPr defaultColWidth="8.77734375" defaultRowHeight="14.4" x14ac:dyDescent="0.3"/>
  <cols>
    <col min="2" max="2" width="8.6640625" style="6" customWidth="1"/>
    <col min="3" max="3" width="43.33203125" customWidth="1"/>
    <col min="4" max="4" width="44.44140625" customWidth="1"/>
    <col min="5" max="5" width="45" customWidth="1"/>
    <col min="6" max="6" width="34.6640625" customWidth="1"/>
    <col min="7" max="7" width="47.109375" customWidth="1"/>
    <col min="8" max="8" width="28.77734375" customWidth="1"/>
    <col min="9" max="9" width="33.109375" customWidth="1"/>
    <col min="10" max="10" width="45.44140625" customWidth="1"/>
    <col min="11" max="11" width="71" customWidth="1"/>
    <col min="12" max="12" width="47" customWidth="1"/>
    <col min="13" max="13" width="13.33203125" customWidth="1"/>
  </cols>
  <sheetData>
    <row r="1" spans="2:13" x14ac:dyDescent="0.3">
      <c r="D1" s="4" t="s">
        <v>83</v>
      </c>
    </row>
    <row r="2" spans="2:13" ht="16.05" customHeight="1" thickBot="1" x14ac:dyDescent="0.35"/>
    <row r="3" spans="2:13" ht="33" customHeight="1" thickBot="1" x14ac:dyDescent="0.35">
      <c r="B3" s="2" t="s">
        <v>84</v>
      </c>
      <c r="C3" s="3" t="s">
        <v>85</v>
      </c>
      <c r="D3" s="3" t="s">
        <v>86</v>
      </c>
      <c r="E3" s="3" t="s">
        <v>87</v>
      </c>
      <c r="F3" s="3" t="s">
        <v>81</v>
      </c>
      <c r="G3" s="3" t="s">
        <v>79</v>
      </c>
      <c r="H3" s="3" t="s">
        <v>80</v>
      </c>
      <c r="I3" s="3" t="s">
        <v>88</v>
      </c>
      <c r="J3" s="3" t="s">
        <v>89</v>
      </c>
      <c r="K3" s="3" t="s">
        <v>90</v>
      </c>
      <c r="L3" s="31" t="s">
        <v>91</v>
      </c>
      <c r="M3" s="47"/>
    </row>
    <row r="4" spans="2:13" ht="16.95" customHeight="1" thickBot="1" x14ac:dyDescent="0.35"/>
    <row r="5" spans="2:13" ht="16.95" customHeight="1" thickBot="1" x14ac:dyDescent="0.35"/>
    <row r="6" spans="2:13" ht="16.95" customHeight="1" thickBot="1" x14ac:dyDescent="0.35"/>
    <row r="7" spans="2:13" ht="16.95" customHeight="1" thickBot="1" x14ac:dyDescent="0.35"/>
    <row r="8" spans="2:13" ht="129" customHeight="1" thickBot="1" x14ac:dyDescent="0.35"/>
    <row r="9" spans="2:13" ht="16.95" customHeight="1" thickBot="1" x14ac:dyDescent="0.35"/>
    <row r="10" spans="2:13" ht="16.95" customHeight="1" thickBot="1" x14ac:dyDescent="0.35"/>
    <row r="11" spans="2:13" ht="16.95" customHeight="1" thickBot="1" x14ac:dyDescent="0.35"/>
    <row r="12" spans="2:13" ht="16.95" customHeight="1" thickBot="1" x14ac:dyDescent="0.35"/>
    <row r="13" spans="2:13" ht="16.95" customHeight="1" thickBot="1" x14ac:dyDescent="0.35"/>
    <row r="14" spans="2:13" ht="16.95" customHeight="1" thickBot="1" x14ac:dyDescent="0.35"/>
    <row r="15" spans="2:13" ht="16.95" customHeight="1" thickBot="1" x14ac:dyDescent="0.35"/>
    <row r="16" spans="2:13" ht="16.95" customHeight="1" thickBot="1" x14ac:dyDescent="0.35"/>
    <row r="17" ht="16.05" customHeight="1" x14ac:dyDescent="0.3"/>
    <row r="18" ht="16.05" customHeight="1" x14ac:dyDescent="0.3"/>
    <row r="19" ht="16.05" customHeight="1" x14ac:dyDescent="0.3"/>
    <row r="20" ht="16.95" customHeight="1" thickBot="1" x14ac:dyDescent="0.35"/>
    <row r="21" ht="16.95" customHeight="1" thickBot="1" x14ac:dyDescent="0.35"/>
    <row r="22" ht="16.95" customHeight="1" thickBot="1" x14ac:dyDescent="0.35"/>
    <row r="23" ht="16.95" customHeight="1" thickBot="1" x14ac:dyDescent="0.35"/>
    <row r="24" ht="16.95" customHeight="1" thickBot="1" x14ac:dyDescent="0.35"/>
    <row r="25" ht="16.95" customHeight="1" thickBot="1" x14ac:dyDescent="0.35"/>
    <row r="26" ht="16.95" customHeight="1" thickBot="1" x14ac:dyDescent="0.35"/>
    <row r="27" ht="16.95" customHeight="1" thickBot="1" x14ac:dyDescent="0.35"/>
    <row r="28" ht="16.95" customHeight="1" thickBot="1" x14ac:dyDescent="0.35"/>
    <row r="29" ht="16.95" customHeight="1" thickBot="1" x14ac:dyDescent="0.35"/>
    <row r="30" ht="16.95" customHeight="1" thickBot="1" x14ac:dyDescent="0.35"/>
    <row r="31" ht="16.95" customHeight="1" thickBot="1" x14ac:dyDescent="0.35"/>
    <row r="32" ht="16.95" customHeight="1" thickBot="1" x14ac:dyDescent="0.35"/>
    <row r="33" ht="70.05" customHeight="1" thickBot="1" x14ac:dyDescent="0.35"/>
    <row r="34" ht="16.95" customHeight="1" thickBot="1" x14ac:dyDescent="0.35"/>
    <row r="35" ht="16.95" customHeight="1" thickBot="1" x14ac:dyDescent="0.35"/>
    <row r="36" ht="16.95" customHeight="1" thickBot="1" x14ac:dyDescent="0.35"/>
    <row r="37" ht="16.95" customHeight="1" thickBot="1" x14ac:dyDescent="0.35"/>
    <row r="38" ht="142.05000000000001" customHeight="1" thickBot="1" x14ac:dyDescent="0.35"/>
    <row r="39" ht="142.05000000000001" customHeight="1" thickBot="1" x14ac:dyDescent="0.35"/>
    <row r="40" ht="142.05000000000001" customHeight="1" thickBot="1" x14ac:dyDescent="0.35"/>
    <row r="41" ht="16.95" customHeight="1" thickBot="1" x14ac:dyDescent="0.35"/>
    <row r="42" ht="15" customHeight="1" thickBot="1" x14ac:dyDescent="0.35"/>
    <row r="43" ht="16.95" customHeight="1" thickBot="1" x14ac:dyDescent="0.35"/>
    <row r="44" ht="16.95" customHeight="1" thickBot="1" x14ac:dyDescent="0.35"/>
    <row r="45" ht="16.95" customHeight="1" thickBot="1" x14ac:dyDescent="0.35"/>
    <row r="46" ht="16.95" customHeight="1" thickBot="1" x14ac:dyDescent="0.35"/>
    <row r="47" ht="16.95" customHeight="1" thickBot="1" x14ac:dyDescent="0.35"/>
    <row r="48" ht="28.95" customHeight="1" thickBot="1" x14ac:dyDescent="0.35"/>
    <row r="49" ht="16.95" customHeight="1" thickBot="1" x14ac:dyDescent="0.35"/>
    <row r="50" ht="16.95" customHeight="1" thickBot="1" x14ac:dyDescent="0.35"/>
    <row r="51" ht="16.95" customHeight="1" thickBot="1" x14ac:dyDescent="0.35"/>
    <row r="52" ht="16.95" customHeight="1" thickBot="1" x14ac:dyDescent="0.35"/>
    <row r="53" ht="16.95" customHeight="1" thickBot="1" x14ac:dyDescent="0.35"/>
    <row r="54" ht="16.95" customHeight="1" thickBot="1" x14ac:dyDescent="0.35"/>
    <row r="55" ht="16.95" customHeight="1" thickBot="1" x14ac:dyDescent="0.35"/>
    <row r="56" ht="16.95" customHeight="1" thickBot="1" x14ac:dyDescent="0.35"/>
    <row r="57" ht="16.95" customHeight="1" thickBot="1" x14ac:dyDescent="0.35"/>
    <row r="58" ht="16.95" customHeight="1" thickBot="1" x14ac:dyDescent="0.35"/>
    <row r="59" ht="33" customHeight="1" thickBot="1" x14ac:dyDescent="0.35"/>
    <row r="60" ht="16.95" customHeight="1" thickBot="1" x14ac:dyDescent="0.35"/>
    <row r="61" ht="16.95" customHeight="1" thickBot="1" x14ac:dyDescent="0.35"/>
    <row r="62" ht="16.95" customHeight="1" thickBot="1" x14ac:dyDescent="0.35"/>
    <row r="63" ht="16.95" customHeight="1" thickBot="1" x14ac:dyDescent="0.35"/>
    <row r="64" ht="16.95" customHeight="1" thickBot="1" x14ac:dyDescent="0.35"/>
    <row r="65" ht="16.95" customHeight="1" thickBot="1" x14ac:dyDescent="0.35"/>
    <row r="66" ht="33" customHeight="1" thickBot="1" x14ac:dyDescent="0.35"/>
    <row r="67" ht="33" customHeight="1" thickBot="1" x14ac:dyDescent="0.35"/>
    <row r="68" ht="33" customHeight="1" thickBot="1" x14ac:dyDescent="0.35"/>
    <row r="69" ht="64.95" customHeight="1" thickBot="1" x14ac:dyDescent="0.35"/>
    <row r="70" ht="49.05" customHeight="1" thickBot="1" x14ac:dyDescent="0.35"/>
    <row r="71" ht="16.95" customHeight="1" thickBot="1" x14ac:dyDescent="0.35"/>
    <row r="72" ht="16.95" customHeight="1" thickBot="1" x14ac:dyDescent="0.35"/>
    <row r="73" ht="16.95" customHeight="1" thickBot="1" x14ac:dyDescent="0.35"/>
    <row r="74" ht="16.95" customHeight="1" thickBot="1" x14ac:dyDescent="0.35"/>
    <row r="75" ht="16.95" customHeight="1" thickBot="1" x14ac:dyDescent="0.35"/>
    <row r="76" ht="64.95" customHeight="1" thickBot="1" x14ac:dyDescent="0.35"/>
    <row r="77" ht="33" customHeight="1" thickBot="1" x14ac:dyDescent="0.35"/>
    <row r="78" ht="33" customHeight="1" thickBot="1" x14ac:dyDescent="0.35"/>
    <row r="79" ht="33" customHeight="1" thickBot="1" x14ac:dyDescent="0.35"/>
    <row r="80" ht="16.95" customHeight="1" thickBot="1" x14ac:dyDescent="0.35"/>
    <row r="81" ht="16.95" customHeight="1" thickBot="1" x14ac:dyDescent="0.35"/>
    <row r="82" ht="16.95" customHeight="1" thickBot="1" x14ac:dyDescent="0.35"/>
    <row r="83" ht="16.95" customHeight="1" thickBot="1" x14ac:dyDescent="0.35"/>
    <row r="84" ht="381" customHeight="1" thickBot="1" x14ac:dyDescent="0.35"/>
    <row r="85" ht="241.05" customHeight="1" thickBot="1" x14ac:dyDescent="0.35"/>
    <row r="86" ht="241.05" customHeight="1" thickBot="1" x14ac:dyDescent="0.35"/>
    <row r="87" ht="16.95" customHeight="1" thickBot="1" x14ac:dyDescent="0.35"/>
    <row r="88" ht="16.95" customHeight="1" thickBot="1" x14ac:dyDescent="0.35"/>
    <row r="89" ht="81" customHeight="1" thickBot="1" x14ac:dyDescent="0.35"/>
    <row r="90" ht="16.95" customHeight="1" thickBot="1" x14ac:dyDescent="0.35"/>
    <row r="91" ht="16.95" customHeight="1" thickBot="1" x14ac:dyDescent="0.35"/>
    <row r="92" ht="16.95" customHeight="1" thickBot="1" x14ac:dyDescent="0.35"/>
    <row r="93" ht="16.95" customHeight="1" thickBot="1" x14ac:dyDescent="0.35"/>
    <row r="94" ht="16.95" customHeight="1" thickBot="1" x14ac:dyDescent="0.35"/>
    <row r="95" ht="16.95" customHeight="1" thickBot="1" x14ac:dyDescent="0.35"/>
    <row r="96" ht="16.95" customHeight="1" thickBot="1" x14ac:dyDescent="0.35"/>
    <row r="97" ht="16.95" customHeight="1" thickBot="1" x14ac:dyDescent="0.35"/>
    <row r="98" ht="16.95" customHeight="1" thickBot="1" x14ac:dyDescent="0.35"/>
    <row r="99" ht="16.95" customHeight="1" thickBot="1" x14ac:dyDescent="0.35"/>
    <row r="100" ht="16.05" customHeight="1" thickBot="1" x14ac:dyDescent="0.35"/>
    <row r="101" ht="16.05" customHeight="1" thickBot="1" x14ac:dyDescent="0.35"/>
    <row r="102" ht="16.05" customHeight="1" thickBot="1" x14ac:dyDescent="0.35"/>
    <row r="103" ht="16.05" customHeight="1" thickBot="1" x14ac:dyDescent="0.35"/>
    <row r="104" ht="16.05" customHeight="1" thickBot="1" x14ac:dyDescent="0.35"/>
    <row r="105" ht="16.05" customHeight="1" thickBot="1" x14ac:dyDescent="0.35"/>
    <row r="106" ht="16.05" customHeight="1" thickBot="1" x14ac:dyDescent="0.35"/>
    <row r="107" ht="16.95" customHeight="1" thickBot="1" x14ac:dyDescent="0.35"/>
    <row r="108" ht="16.95" customHeight="1" thickBot="1" x14ac:dyDescent="0.35"/>
    <row r="109" ht="64.95" customHeight="1" thickBot="1" x14ac:dyDescent="0.35"/>
    <row r="110" ht="16.95" customHeight="1" thickBot="1" x14ac:dyDescent="0.35"/>
    <row r="111" ht="16.95" customHeight="1" thickBot="1" x14ac:dyDescent="0.35"/>
    <row r="112" ht="33" customHeight="1" thickBot="1" x14ac:dyDescent="0.35"/>
    <row r="113" ht="117" customHeight="1" thickBot="1" x14ac:dyDescent="0.35"/>
    <row r="114" ht="16.95" customHeight="1" thickBot="1" x14ac:dyDescent="0.35"/>
    <row r="115" ht="16.95" customHeight="1" thickBot="1" x14ac:dyDescent="0.35"/>
    <row r="116" ht="16.95" customHeight="1" thickBot="1" x14ac:dyDescent="0.35"/>
    <row r="117" ht="81" customHeight="1" thickBot="1" x14ac:dyDescent="0.35"/>
    <row r="118" ht="16.95" customHeight="1" thickBot="1" x14ac:dyDescent="0.35"/>
    <row r="119" ht="16.95" customHeight="1" thickBot="1" x14ac:dyDescent="0.35"/>
    <row r="120" ht="31.5" customHeight="1" thickBot="1" x14ac:dyDescent="0.35"/>
    <row r="121" ht="16.95" customHeight="1" thickBot="1" x14ac:dyDescent="0.35"/>
    <row r="122" ht="16.95" customHeight="1" thickBot="1" x14ac:dyDescent="0.35"/>
    <row r="123" ht="16.95" customHeight="1" thickBot="1" x14ac:dyDescent="0.35"/>
    <row r="124" ht="16.95" customHeight="1" thickBot="1" x14ac:dyDescent="0.35"/>
    <row r="125" ht="16.95" customHeight="1" thickBot="1" x14ac:dyDescent="0.35"/>
    <row r="126" ht="16.95" customHeight="1" thickBot="1" x14ac:dyDescent="0.35"/>
    <row r="127" ht="16.95" customHeight="1" thickBot="1" x14ac:dyDescent="0.35"/>
    <row r="128" ht="16.95" customHeight="1" thickBot="1" x14ac:dyDescent="0.35"/>
    <row r="129" ht="16.95" customHeight="1" thickBot="1" x14ac:dyDescent="0.35"/>
    <row r="130" ht="16.95" customHeight="1" thickBot="1" x14ac:dyDescent="0.35"/>
    <row r="131" ht="16.95" customHeight="1" thickBot="1" x14ac:dyDescent="0.35"/>
    <row r="132" ht="16.95" customHeight="1" thickBot="1" x14ac:dyDescent="0.35"/>
    <row r="133" ht="16.95" customHeight="1" thickBot="1" x14ac:dyDescent="0.35"/>
    <row r="134" ht="16.95" customHeight="1" thickBot="1" x14ac:dyDescent="0.35"/>
    <row r="135" ht="16.95" customHeight="1" thickBot="1" x14ac:dyDescent="0.35"/>
    <row r="136" ht="45" customHeight="1" thickBot="1" x14ac:dyDescent="0.35"/>
    <row r="137" ht="16.95" customHeight="1" thickBot="1" x14ac:dyDescent="0.35"/>
    <row r="138" ht="16.95" customHeight="1" thickBot="1" x14ac:dyDescent="0.35"/>
    <row r="139" ht="16.95" customHeight="1" thickBot="1" x14ac:dyDescent="0.35"/>
    <row r="140" ht="16.95" customHeight="1" thickBot="1" x14ac:dyDescent="0.35"/>
    <row r="141" ht="16.95" customHeight="1" thickBot="1" x14ac:dyDescent="0.35"/>
    <row r="142" ht="16.95" customHeight="1" thickBot="1" x14ac:dyDescent="0.35"/>
    <row r="143" ht="16.95" customHeight="1" thickBot="1" x14ac:dyDescent="0.35"/>
    <row r="144" ht="16.95" customHeight="1" thickBot="1" x14ac:dyDescent="0.35"/>
    <row r="145" ht="16.95" customHeight="1" thickBot="1" x14ac:dyDescent="0.35"/>
    <row r="146" ht="16.95" customHeight="1" thickBot="1" x14ac:dyDescent="0.35"/>
    <row r="147" ht="16.95" customHeight="1" thickBot="1" x14ac:dyDescent="0.35"/>
    <row r="148" ht="160.94999999999999" customHeight="1" thickBot="1" x14ac:dyDescent="0.35"/>
    <row r="149" ht="16.95" customHeight="1" thickBot="1" x14ac:dyDescent="0.35"/>
  </sheetData>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topLeftCell="A2" workbookViewId="0">
      <selection activeCell="J23" sqref="J23"/>
    </sheetView>
  </sheetViews>
  <sheetFormatPr defaultColWidth="11.5546875" defaultRowHeight="14.4" x14ac:dyDescent="0.3"/>
  <cols>
    <col min="1" max="1" width="18" bestFit="1" customWidth="1"/>
    <col min="2" max="2" width="24.44140625" bestFit="1" customWidth="1"/>
  </cols>
  <sheetData>
    <row r="1" spans="1:2" x14ac:dyDescent="0.3">
      <c r="A1" s="21" t="s">
        <v>95</v>
      </c>
      <c r="B1" t="s">
        <v>106</v>
      </c>
    </row>
    <row r="2" spans="1:2" x14ac:dyDescent="0.3">
      <c r="A2" s="21" t="s">
        <v>92</v>
      </c>
      <c r="B2" t="s">
        <v>103</v>
      </c>
    </row>
    <row r="3" spans="1:2" x14ac:dyDescent="0.3">
      <c r="A3" s="21" t="s">
        <v>81</v>
      </c>
      <c r="B3" t="s">
        <v>103</v>
      </c>
    </row>
    <row r="5" spans="1:2" x14ac:dyDescent="0.3">
      <c r="A5" s="21" t="s">
        <v>104</v>
      </c>
      <c r="B5" t="s">
        <v>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199"/>
  <sheetViews>
    <sheetView topLeftCell="G226" zoomScaleNormal="100" workbookViewId="0">
      <selection activeCell="L106" sqref="L106:M110"/>
    </sheetView>
  </sheetViews>
  <sheetFormatPr defaultColWidth="8.77734375" defaultRowHeight="14.4" x14ac:dyDescent="0.3"/>
  <cols>
    <col min="2" max="2" width="5.44140625" style="6" customWidth="1"/>
    <col min="3" max="3" width="36" customWidth="1"/>
    <col min="4" max="4" width="23.77734375" bestFit="1" customWidth="1"/>
    <col min="5" max="5" width="25.44140625" bestFit="1" customWidth="1"/>
    <col min="6" max="6" width="16.6640625" customWidth="1"/>
    <col min="7" max="7" width="17.44140625" customWidth="1"/>
    <col min="8" max="8" width="34" customWidth="1"/>
    <col min="9" max="9" width="44.44140625" customWidth="1"/>
    <col min="10" max="10" width="15.77734375" customWidth="1"/>
    <col min="11" max="11" width="16.109375" customWidth="1"/>
  </cols>
  <sheetData>
    <row r="1" spans="2:11" x14ac:dyDescent="0.3">
      <c r="E1" s="4" t="s">
        <v>93</v>
      </c>
    </row>
    <row r="2" spans="2:11" ht="16.05" customHeight="1" thickBot="1" x14ac:dyDescent="0.35"/>
    <row r="3" spans="2:11" ht="33" customHeight="1" thickBot="1" x14ac:dyDescent="0.35">
      <c r="B3" s="2" t="s">
        <v>84</v>
      </c>
      <c r="C3" s="3" t="s">
        <v>94</v>
      </c>
      <c r="D3" s="3" t="s">
        <v>86</v>
      </c>
      <c r="E3" s="3" t="s">
        <v>87</v>
      </c>
      <c r="F3" s="3" t="s">
        <v>81</v>
      </c>
      <c r="G3" s="3" t="s">
        <v>92</v>
      </c>
      <c r="H3" s="3" t="s">
        <v>95</v>
      </c>
      <c r="I3" s="3" t="s">
        <v>96</v>
      </c>
      <c r="J3" s="31" t="s">
        <v>97</v>
      </c>
      <c r="K3" s="32"/>
    </row>
    <row r="4" spans="2:11" ht="81.75" customHeight="1" thickBot="1" x14ac:dyDescent="0.35"/>
    <row r="5" spans="2:11" ht="81.75" customHeight="1" thickBot="1" x14ac:dyDescent="0.35"/>
    <row r="6" spans="2:11" ht="81.75" customHeight="1" thickBot="1" x14ac:dyDescent="0.35"/>
    <row r="7" spans="2:11" ht="81.75" customHeight="1" thickBot="1" x14ac:dyDescent="0.35"/>
    <row r="8" spans="2:11" ht="81.75" customHeight="1" thickBot="1" x14ac:dyDescent="0.35"/>
    <row r="9" spans="2:11" ht="81.75" customHeight="1" thickBot="1" x14ac:dyDescent="0.35"/>
    <row r="10" spans="2:11" ht="33" customHeight="1" thickBot="1" x14ac:dyDescent="0.35"/>
    <row r="11" spans="2:11" ht="33" customHeight="1" thickBot="1" x14ac:dyDescent="0.35"/>
    <row r="12" spans="2:11" ht="33" customHeight="1" thickBot="1" x14ac:dyDescent="0.35"/>
    <row r="13" spans="2:11" ht="33" customHeight="1" thickBot="1" x14ac:dyDescent="0.35"/>
    <row r="14" spans="2:11" ht="33" customHeight="1" thickBot="1" x14ac:dyDescent="0.35"/>
    <row r="15" spans="2:11" ht="33" customHeight="1" thickBot="1" x14ac:dyDescent="0.35"/>
    <row r="16" spans="2:11" ht="33" customHeight="1" thickBot="1" x14ac:dyDescent="0.35"/>
    <row r="17" spans="10:10" ht="33" customHeight="1" thickBot="1" x14ac:dyDescent="0.35"/>
    <row r="18" spans="10:10" ht="33" customHeight="1" thickBot="1" x14ac:dyDescent="0.35"/>
    <row r="19" spans="10:10" ht="33" customHeight="1" thickBot="1" x14ac:dyDescent="0.35"/>
    <row r="20" spans="10:10" ht="33" customHeight="1" thickBot="1" x14ac:dyDescent="0.35"/>
    <row r="21" spans="10:10" ht="16.95" customHeight="1" thickBot="1" x14ac:dyDescent="0.35"/>
    <row r="22" spans="10:10" ht="33" customHeight="1" thickBot="1" x14ac:dyDescent="0.35"/>
    <row r="23" spans="10:10" ht="33" customHeight="1" thickBot="1" x14ac:dyDescent="0.35"/>
    <row r="24" spans="10:10" ht="49.05" customHeight="1" thickBot="1" x14ac:dyDescent="0.35"/>
    <row r="25" spans="10:10" ht="33" customHeight="1" thickBot="1" x14ac:dyDescent="0.35"/>
    <row r="26" spans="10:10" ht="64.95" customHeight="1" thickBot="1" x14ac:dyDescent="0.35"/>
    <row r="27" spans="10:10" ht="58.05" customHeight="1" thickBot="1" x14ac:dyDescent="0.35">
      <c r="J27" s="75"/>
    </row>
    <row r="28" spans="10:10" ht="33" customHeight="1" thickBot="1" x14ac:dyDescent="0.35">
      <c r="J28" s="75"/>
    </row>
    <row r="29" spans="10:10" ht="34.049999999999997" customHeight="1" thickBot="1" x14ac:dyDescent="0.35"/>
    <row r="30" spans="10:10" ht="31.95" customHeight="1" x14ac:dyDescent="0.3"/>
    <row r="31" spans="10:10" ht="33" customHeight="1" thickBot="1" x14ac:dyDescent="0.35"/>
    <row r="32" spans="10:10" ht="33" customHeight="1" thickBot="1" x14ac:dyDescent="0.35"/>
    <row r="33" spans="8:8" ht="33" customHeight="1" thickBot="1" x14ac:dyDescent="0.35"/>
    <row r="34" spans="8:8" ht="33" customHeight="1" thickBot="1" x14ac:dyDescent="0.35"/>
    <row r="35" spans="8:8" ht="33" customHeight="1" thickBot="1" x14ac:dyDescent="0.35"/>
    <row r="36" spans="8:8" ht="33" customHeight="1" thickBot="1" x14ac:dyDescent="0.35"/>
    <row r="37" spans="8:8" ht="33" customHeight="1" thickBot="1" x14ac:dyDescent="0.35"/>
    <row r="38" spans="8:8" ht="64.95" customHeight="1" thickBot="1" x14ac:dyDescent="0.35"/>
    <row r="39" spans="8:8" ht="49.05" customHeight="1" thickBot="1" x14ac:dyDescent="0.35">
      <c r="H39" s="75"/>
    </row>
    <row r="40" spans="8:8" ht="49.05" customHeight="1" thickBot="1" x14ac:dyDescent="0.35">
      <c r="H40" s="75"/>
    </row>
    <row r="41" spans="8:8" ht="49.05" customHeight="1" thickBot="1" x14ac:dyDescent="0.35">
      <c r="H41" s="75"/>
    </row>
    <row r="42" spans="8:8" ht="49.05" customHeight="1" thickBot="1" x14ac:dyDescent="0.35">
      <c r="H42" s="75"/>
    </row>
    <row r="43" spans="8:8" ht="49.05" customHeight="1" thickBot="1" x14ac:dyDescent="0.35">
      <c r="H43" s="75"/>
    </row>
    <row r="44" spans="8:8" ht="49.05" customHeight="1" thickBot="1" x14ac:dyDescent="0.35">
      <c r="H44" s="75"/>
    </row>
    <row r="45" spans="8:8" ht="49.05" customHeight="1" thickBot="1" x14ac:dyDescent="0.35">
      <c r="H45" s="75"/>
    </row>
    <row r="46" spans="8:8" ht="49.05" customHeight="1" thickBot="1" x14ac:dyDescent="0.35">
      <c r="H46" s="75"/>
    </row>
    <row r="47" spans="8:8" ht="49.05" customHeight="1" thickBot="1" x14ac:dyDescent="0.35">
      <c r="H47" s="75"/>
    </row>
    <row r="48" spans="8:8" ht="49.05" customHeight="1" thickBot="1" x14ac:dyDescent="0.35">
      <c r="H48" s="75"/>
    </row>
    <row r="49" spans="8:8" ht="64.95" customHeight="1" thickBot="1" x14ac:dyDescent="0.35">
      <c r="H49" s="75"/>
    </row>
    <row r="50" spans="8:8" ht="33" customHeight="1" thickBot="1" x14ac:dyDescent="0.35">
      <c r="H50" s="75"/>
    </row>
    <row r="51" spans="8:8" ht="33" customHeight="1" thickBot="1" x14ac:dyDescent="0.35">
      <c r="H51" s="75"/>
    </row>
    <row r="52" spans="8:8" ht="33" customHeight="1" thickBot="1" x14ac:dyDescent="0.35">
      <c r="H52" s="75"/>
    </row>
    <row r="53" spans="8:8" ht="49.05" customHeight="1" thickBot="1" x14ac:dyDescent="0.35">
      <c r="H53" s="75"/>
    </row>
    <row r="54" spans="8:8" ht="49.05" customHeight="1" thickBot="1" x14ac:dyDescent="0.35">
      <c r="H54" s="75"/>
    </row>
    <row r="55" spans="8:8" ht="33" customHeight="1" thickBot="1" x14ac:dyDescent="0.35">
      <c r="H55" s="75"/>
    </row>
    <row r="56" spans="8:8" ht="49.05" customHeight="1" thickBot="1" x14ac:dyDescent="0.35">
      <c r="H56" s="75"/>
    </row>
    <row r="57" spans="8:8" ht="49.05" customHeight="1" thickBot="1" x14ac:dyDescent="0.35">
      <c r="H57" s="75"/>
    </row>
    <row r="58" spans="8:8" ht="49.05" customHeight="1" thickBot="1" x14ac:dyDescent="0.35">
      <c r="H58" s="75"/>
    </row>
    <row r="59" spans="8:8" ht="49.05" customHeight="1" thickBot="1" x14ac:dyDescent="0.35">
      <c r="H59" s="75"/>
    </row>
    <row r="60" spans="8:8" ht="33" customHeight="1" thickBot="1" x14ac:dyDescent="0.35">
      <c r="H60" s="75"/>
    </row>
    <row r="61" spans="8:8" ht="33" customHeight="1" thickBot="1" x14ac:dyDescent="0.35">
      <c r="H61" s="75"/>
    </row>
    <row r="62" spans="8:8" ht="33" customHeight="1" thickBot="1" x14ac:dyDescent="0.35">
      <c r="H62" s="75"/>
    </row>
    <row r="63" spans="8:8" ht="33" customHeight="1" thickBot="1" x14ac:dyDescent="0.35">
      <c r="H63" s="75"/>
    </row>
    <row r="64" spans="8:8" ht="64.95" customHeight="1" thickBot="1" x14ac:dyDescent="0.35">
      <c r="H64" s="75"/>
    </row>
    <row r="65" spans="8:8" ht="33" customHeight="1" thickBot="1" x14ac:dyDescent="0.35">
      <c r="H65" s="75"/>
    </row>
    <row r="66" spans="8:8" ht="33" customHeight="1" thickBot="1" x14ac:dyDescent="0.35">
      <c r="H66" s="75"/>
    </row>
    <row r="67" spans="8:8" ht="33" customHeight="1" thickBot="1" x14ac:dyDescent="0.35">
      <c r="H67" s="75"/>
    </row>
    <row r="68" spans="8:8" ht="49.05" customHeight="1" thickBot="1" x14ac:dyDescent="0.35">
      <c r="H68" s="75"/>
    </row>
    <row r="69" spans="8:8" ht="33" customHeight="1" thickBot="1" x14ac:dyDescent="0.35">
      <c r="H69" s="75"/>
    </row>
    <row r="70" spans="8:8" ht="33" customHeight="1" thickBot="1" x14ac:dyDescent="0.35">
      <c r="H70" s="75"/>
    </row>
    <row r="71" spans="8:8" ht="33" customHeight="1" thickBot="1" x14ac:dyDescent="0.35">
      <c r="H71" s="75"/>
    </row>
    <row r="72" spans="8:8" ht="33" customHeight="1" thickBot="1" x14ac:dyDescent="0.35">
      <c r="H72" s="75"/>
    </row>
    <row r="73" spans="8:8" ht="33" customHeight="1" thickBot="1" x14ac:dyDescent="0.35">
      <c r="H73" s="75"/>
    </row>
    <row r="74" spans="8:8" ht="33" customHeight="1" thickBot="1" x14ac:dyDescent="0.35">
      <c r="H74" s="75"/>
    </row>
    <row r="75" spans="8:8" ht="33" customHeight="1" thickBot="1" x14ac:dyDescent="0.35">
      <c r="H75" s="75"/>
    </row>
    <row r="76" spans="8:8" ht="33" customHeight="1" thickBot="1" x14ac:dyDescent="0.35">
      <c r="H76" s="75"/>
    </row>
    <row r="77" spans="8:8" ht="49.05" customHeight="1" thickBot="1" x14ac:dyDescent="0.35">
      <c r="H77" s="75"/>
    </row>
    <row r="78" spans="8:8" ht="33" customHeight="1" thickBot="1" x14ac:dyDescent="0.35">
      <c r="H78" s="75"/>
    </row>
    <row r="79" spans="8:8" ht="49.05" customHeight="1" thickBot="1" x14ac:dyDescent="0.35">
      <c r="H79" s="75"/>
    </row>
    <row r="80" spans="8:8" ht="49.05" customHeight="1" thickBot="1" x14ac:dyDescent="0.35">
      <c r="H80" s="75"/>
    </row>
    <row r="81" spans="8:8" ht="49.05" customHeight="1" thickBot="1" x14ac:dyDescent="0.35">
      <c r="H81" s="75"/>
    </row>
    <row r="82" spans="8:8" ht="49.05" customHeight="1" thickBot="1" x14ac:dyDescent="0.35">
      <c r="H82" s="75"/>
    </row>
    <row r="83" spans="8:8" ht="49.05" customHeight="1" thickBot="1" x14ac:dyDescent="0.35">
      <c r="H83" s="75"/>
    </row>
    <row r="84" spans="8:8" ht="49.05" customHeight="1" thickBot="1" x14ac:dyDescent="0.35">
      <c r="H84" s="75"/>
    </row>
    <row r="85" spans="8:8" ht="33" customHeight="1" thickBot="1" x14ac:dyDescent="0.35">
      <c r="H85" s="75"/>
    </row>
    <row r="86" spans="8:8" ht="49.05" customHeight="1" thickBot="1" x14ac:dyDescent="0.35">
      <c r="H86" s="75"/>
    </row>
    <row r="87" spans="8:8" ht="49.05" customHeight="1" thickBot="1" x14ac:dyDescent="0.35">
      <c r="H87" s="75"/>
    </row>
    <row r="88" spans="8:8" ht="33" customHeight="1" thickBot="1" x14ac:dyDescent="0.35">
      <c r="H88" s="75"/>
    </row>
    <row r="89" spans="8:8" ht="33" customHeight="1" thickBot="1" x14ac:dyDescent="0.35"/>
    <row r="90" spans="8:8" ht="33" customHeight="1" thickBot="1" x14ac:dyDescent="0.35"/>
    <row r="91" spans="8:8" ht="16.95" customHeight="1" thickBot="1" x14ac:dyDescent="0.35"/>
    <row r="92" spans="8:8" ht="33" customHeight="1" thickBot="1" x14ac:dyDescent="0.35"/>
    <row r="93" spans="8:8" ht="33" customHeight="1" thickBot="1" x14ac:dyDescent="0.35"/>
    <row r="94" spans="8:8" ht="33" customHeight="1" thickBot="1" x14ac:dyDescent="0.35"/>
    <row r="95" spans="8:8" ht="33" customHeight="1" thickBot="1" x14ac:dyDescent="0.35"/>
    <row r="96" spans="8:8" ht="33" customHeight="1" thickBot="1" x14ac:dyDescent="0.35"/>
    <row r="97" ht="33" customHeight="1" thickBot="1" x14ac:dyDescent="0.35"/>
    <row r="98" ht="33" customHeight="1" thickBot="1" x14ac:dyDescent="0.35"/>
    <row r="99" ht="33" customHeight="1" thickBot="1" x14ac:dyDescent="0.35"/>
    <row r="100" ht="33" customHeight="1" thickBot="1" x14ac:dyDescent="0.35"/>
    <row r="101" ht="33" customHeight="1" thickBot="1" x14ac:dyDescent="0.35"/>
    <row r="102" ht="33" customHeight="1" thickBot="1" x14ac:dyDescent="0.35"/>
    <row r="103" ht="33" customHeight="1" thickBot="1" x14ac:dyDescent="0.35"/>
    <row r="104" ht="33" customHeight="1" thickBot="1" x14ac:dyDescent="0.35"/>
    <row r="105" ht="33" customHeight="1" thickBot="1" x14ac:dyDescent="0.35"/>
    <row r="106" ht="33" customHeight="1" thickBot="1" x14ac:dyDescent="0.35"/>
    <row r="107" ht="33" customHeight="1" thickBot="1" x14ac:dyDescent="0.35"/>
    <row r="108" ht="33" customHeight="1" thickBot="1" x14ac:dyDescent="0.35"/>
    <row r="109" ht="33" customHeight="1" thickBot="1" x14ac:dyDescent="0.35"/>
    <row r="110" ht="33" customHeight="1" thickBot="1" x14ac:dyDescent="0.35"/>
    <row r="111" ht="33" customHeight="1" thickBot="1" x14ac:dyDescent="0.35"/>
    <row r="112" ht="33" customHeight="1" thickBot="1" x14ac:dyDescent="0.35"/>
    <row r="113" ht="33" customHeight="1" thickBot="1" x14ac:dyDescent="0.35"/>
    <row r="114" ht="33" customHeight="1" thickBot="1" x14ac:dyDescent="0.35"/>
    <row r="115" ht="64.95" customHeight="1" thickBot="1" x14ac:dyDescent="0.35"/>
    <row r="116" ht="49.05" customHeight="1" thickBot="1" x14ac:dyDescent="0.35"/>
    <row r="117" ht="49.05" customHeight="1" thickBot="1" x14ac:dyDescent="0.35"/>
    <row r="118" ht="129" customHeight="1" thickBot="1" x14ac:dyDescent="0.35"/>
    <row r="119" ht="129" customHeight="1" thickBot="1" x14ac:dyDescent="0.35"/>
    <row r="120" ht="33" customHeight="1" thickBot="1" x14ac:dyDescent="0.35"/>
    <row r="121" ht="33" customHeight="1" thickBot="1" x14ac:dyDescent="0.35"/>
    <row r="122" ht="33" customHeight="1" thickBot="1" x14ac:dyDescent="0.35"/>
    <row r="123" ht="33" customHeight="1" thickBot="1" x14ac:dyDescent="0.35"/>
    <row r="124" ht="33" customHeight="1" thickBot="1" x14ac:dyDescent="0.35"/>
    <row r="125" ht="129" customHeight="1" thickBot="1" x14ac:dyDescent="0.35"/>
    <row r="126" ht="49.05" customHeight="1" thickBot="1" x14ac:dyDescent="0.35"/>
    <row r="127" ht="49.05" customHeight="1" thickBot="1" x14ac:dyDescent="0.35"/>
    <row r="128" ht="49.05" customHeight="1" thickBot="1" x14ac:dyDescent="0.35"/>
    <row r="129" ht="33" customHeight="1" thickBot="1" x14ac:dyDescent="0.35"/>
    <row r="130" ht="33" customHeight="1" thickBot="1" x14ac:dyDescent="0.35"/>
    <row r="131" ht="225" customHeight="1" thickBot="1" x14ac:dyDescent="0.35"/>
    <row r="132" ht="33" customHeight="1" thickBot="1" x14ac:dyDescent="0.35"/>
    <row r="133" ht="33" customHeight="1" thickBot="1" x14ac:dyDescent="0.35"/>
    <row r="134" ht="33" customHeight="1" thickBot="1" x14ac:dyDescent="0.35"/>
    <row r="135" ht="33" customHeight="1" thickBot="1" x14ac:dyDescent="0.35"/>
    <row r="136" ht="33" customHeight="1" thickBot="1" x14ac:dyDescent="0.35"/>
    <row r="137" ht="177" customHeight="1" thickBot="1" x14ac:dyDescent="0.35"/>
    <row r="138" ht="33" customHeight="1" thickBot="1" x14ac:dyDescent="0.35"/>
    <row r="139" ht="33" customHeight="1" thickBot="1" x14ac:dyDescent="0.35"/>
    <row r="140" ht="33" customHeight="1" thickBot="1" x14ac:dyDescent="0.35"/>
    <row r="141" ht="33" customHeight="1" thickBot="1" x14ac:dyDescent="0.35"/>
    <row r="142" ht="33" customHeight="1" thickBot="1" x14ac:dyDescent="0.35"/>
    <row r="143" ht="33" customHeight="1" thickBot="1" x14ac:dyDescent="0.35"/>
    <row r="144" ht="33" customHeight="1" thickBot="1" x14ac:dyDescent="0.35"/>
    <row r="145" ht="30" customHeight="1" thickBot="1" x14ac:dyDescent="0.35"/>
    <row r="146" ht="30" customHeight="1" thickBot="1" x14ac:dyDescent="0.35"/>
    <row r="147" ht="33" customHeight="1" thickBot="1" x14ac:dyDescent="0.35"/>
    <row r="148" ht="30" customHeight="1" thickBot="1" x14ac:dyDescent="0.35"/>
    <row r="149" ht="30" customHeight="1" thickBot="1" x14ac:dyDescent="0.35"/>
    <row r="150" ht="64.95" customHeight="1" thickBot="1" x14ac:dyDescent="0.35"/>
    <row r="151" ht="49.05" customHeight="1" thickBot="1" x14ac:dyDescent="0.35"/>
    <row r="152" ht="33" customHeight="1" thickBot="1" x14ac:dyDescent="0.35"/>
    <row r="153" ht="30" customHeight="1" thickBot="1" x14ac:dyDescent="0.35"/>
    <row r="154" ht="30" customHeight="1" thickBot="1" x14ac:dyDescent="0.35"/>
    <row r="155" ht="30" customHeight="1" thickBot="1" x14ac:dyDescent="0.35"/>
    <row r="156" ht="33" customHeight="1" thickBot="1" x14ac:dyDescent="0.35"/>
    <row r="157" ht="33" customHeight="1" thickBot="1" x14ac:dyDescent="0.35"/>
    <row r="158" ht="33" customHeight="1" thickBot="1" x14ac:dyDescent="0.35"/>
    <row r="159" ht="33" customHeight="1" thickBot="1" x14ac:dyDescent="0.35"/>
    <row r="160" ht="33" customHeight="1" thickBot="1" x14ac:dyDescent="0.35"/>
    <row r="161" ht="33" customHeight="1" thickBot="1" x14ac:dyDescent="0.35"/>
    <row r="162" ht="33" customHeight="1" thickBot="1" x14ac:dyDescent="0.35"/>
    <row r="163" ht="33" customHeight="1" thickBot="1" x14ac:dyDescent="0.35"/>
    <row r="164" ht="33" customHeight="1" thickBot="1" x14ac:dyDescent="0.35"/>
    <row r="165" ht="33" customHeight="1" thickBot="1" x14ac:dyDescent="0.35"/>
    <row r="166" ht="33" customHeight="1" thickBot="1" x14ac:dyDescent="0.35"/>
    <row r="167" ht="33" customHeight="1" thickBot="1" x14ac:dyDescent="0.35"/>
    <row r="168" ht="33" customHeight="1" thickBot="1" x14ac:dyDescent="0.35"/>
    <row r="169" ht="33" customHeight="1" thickBot="1" x14ac:dyDescent="0.35"/>
    <row r="170" ht="33" customHeight="1" thickBot="1" x14ac:dyDescent="0.35"/>
    <row r="171" ht="33" customHeight="1" thickBot="1" x14ac:dyDescent="0.35"/>
    <row r="172" ht="33" customHeight="1" thickBot="1" x14ac:dyDescent="0.35"/>
    <row r="173" ht="33" customHeight="1" thickBot="1" x14ac:dyDescent="0.35"/>
    <row r="174" ht="33" customHeight="1" thickBot="1" x14ac:dyDescent="0.35"/>
    <row r="175" ht="33" customHeight="1" thickBot="1" x14ac:dyDescent="0.35"/>
    <row r="176" ht="33" customHeight="1" thickBot="1" x14ac:dyDescent="0.35"/>
    <row r="177" ht="33" customHeight="1" thickBot="1" x14ac:dyDescent="0.35"/>
    <row r="178" ht="33" customHeight="1" thickBot="1" x14ac:dyDescent="0.35"/>
    <row r="179" ht="33" customHeight="1" thickBot="1" x14ac:dyDescent="0.35"/>
    <row r="180" ht="33" customHeight="1" thickBot="1" x14ac:dyDescent="0.35"/>
    <row r="181" ht="33" customHeight="1" thickBot="1" x14ac:dyDescent="0.35"/>
    <row r="182" ht="33" customHeight="1" thickBot="1" x14ac:dyDescent="0.35"/>
    <row r="183" ht="16.95" customHeight="1" thickBot="1" x14ac:dyDescent="0.35"/>
    <row r="184" ht="33" customHeight="1" thickBot="1" x14ac:dyDescent="0.35"/>
    <row r="185" ht="30" customHeight="1" thickBot="1" x14ac:dyDescent="0.35"/>
    <row r="186" ht="33" customHeight="1" thickBot="1" x14ac:dyDescent="0.35"/>
    <row r="187" ht="33" customHeight="1" thickBot="1" x14ac:dyDescent="0.35"/>
    <row r="188" ht="33" customHeight="1" thickBot="1" x14ac:dyDescent="0.35"/>
    <row r="189" ht="33" customHeight="1" thickBot="1" x14ac:dyDescent="0.35"/>
    <row r="190" ht="33" customHeight="1" thickBot="1" x14ac:dyDescent="0.35"/>
    <row r="191" ht="33" customHeight="1" thickBot="1" x14ac:dyDescent="0.35"/>
    <row r="192" ht="33" customHeight="1" thickBot="1" x14ac:dyDescent="0.35"/>
    <row r="193" ht="33" customHeight="1" thickBot="1" x14ac:dyDescent="0.35"/>
    <row r="194" ht="33" customHeight="1" thickBot="1" x14ac:dyDescent="0.35"/>
    <row r="195" ht="33" customHeight="1" thickBot="1" x14ac:dyDescent="0.35"/>
    <row r="196" ht="33" customHeight="1" thickBot="1" x14ac:dyDescent="0.35"/>
    <row r="197" ht="33" customHeight="1" thickBot="1" x14ac:dyDescent="0.35"/>
    <row r="198" ht="33" customHeight="1" thickBot="1" x14ac:dyDescent="0.35"/>
    <row r="199" ht="33" customHeight="1" thickBot="1" x14ac:dyDescent="0.35"/>
  </sheetData>
  <mergeCells count="2">
    <mergeCell ref="H39:H88"/>
    <mergeCell ref="J27:J28"/>
  </mergeCells>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workbookViewId="0">
      <selection activeCell="A19" sqref="A19:B19"/>
    </sheetView>
  </sheetViews>
  <sheetFormatPr defaultColWidth="11.5546875" defaultRowHeight="14.4" x14ac:dyDescent="0.3"/>
  <cols>
    <col min="1" max="1" width="19.88671875" bestFit="1" customWidth="1"/>
    <col min="2" max="2" width="24.44140625" bestFit="1" customWidth="1"/>
  </cols>
  <sheetData>
    <row r="1" spans="1:2" x14ac:dyDescent="0.3">
      <c r="A1" s="21" t="s">
        <v>98</v>
      </c>
      <c r="B1" t="s">
        <v>103</v>
      </c>
    </row>
    <row r="2" spans="1:2" x14ac:dyDescent="0.3">
      <c r="A2" s="21" t="s">
        <v>81</v>
      </c>
      <c r="B2" t="s">
        <v>103</v>
      </c>
    </row>
    <row r="4" spans="1:2" x14ac:dyDescent="0.3">
      <c r="A4" s="21" t="s">
        <v>104</v>
      </c>
      <c r="B4" t="s">
        <v>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B1:I140"/>
  <sheetViews>
    <sheetView zoomScaleNormal="120" workbookViewId="0">
      <selection activeCell="G57" sqref="G57"/>
    </sheetView>
  </sheetViews>
  <sheetFormatPr defaultColWidth="8.77734375" defaultRowHeight="14.4" x14ac:dyDescent="0.3"/>
  <cols>
    <col min="2" max="2" width="6.109375" customWidth="1"/>
    <col min="3" max="3" width="30.44140625" customWidth="1"/>
    <col min="4" max="4" width="23" bestFit="1" customWidth="1"/>
    <col min="5" max="5" width="24.44140625" bestFit="1" customWidth="1"/>
    <col min="6" max="6" width="12.77734375" bestFit="1" customWidth="1"/>
    <col min="7" max="7" width="17.109375" bestFit="1" customWidth="1"/>
    <col min="8" max="8" width="36.33203125" customWidth="1"/>
    <col min="9" max="9" width="21.33203125" customWidth="1"/>
  </cols>
  <sheetData>
    <row r="1" spans="2:9" ht="19.05" customHeight="1" x14ac:dyDescent="0.35">
      <c r="B1" s="7" t="s">
        <v>99</v>
      </c>
    </row>
    <row r="2" spans="2:9" ht="16.05" customHeight="1" thickBot="1" x14ac:dyDescent="0.35"/>
    <row r="3" spans="2:9" ht="33" customHeight="1" thickBot="1" x14ac:dyDescent="0.35">
      <c r="B3" s="12" t="s">
        <v>84</v>
      </c>
      <c r="C3" s="3" t="s">
        <v>100</v>
      </c>
      <c r="D3" s="3" t="s">
        <v>86</v>
      </c>
      <c r="E3" s="3" t="s">
        <v>87</v>
      </c>
      <c r="F3" s="3" t="s">
        <v>81</v>
      </c>
      <c r="G3" s="3" t="s">
        <v>98</v>
      </c>
      <c r="H3" s="3" t="s">
        <v>101</v>
      </c>
      <c r="I3" s="3" t="s">
        <v>102</v>
      </c>
    </row>
    <row r="4" spans="2:9" ht="16.95" customHeight="1" thickBot="1" x14ac:dyDescent="0.35"/>
    <row r="5" spans="2:9" ht="33" customHeight="1" thickBot="1" x14ac:dyDescent="0.35"/>
    <row r="6" spans="2:9" ht="33" customHeight="1" thickBot="1" x14ac:dyDescent="0.35"/>
    <row r="7" spans="2:9" ht="33" customHeight="1" thickBot="1" x14ac:dyDescent="0.35"/>
    <row r="8" spans="2:9" ht="106.95" customHeight="1" thickBot="1" x14ac:dyDescent="0.35"/>
    <row r="9" spans="2:9" ht="106.95" customHeight="1" thickBot="1" x14ac:dyDescent="0.35"/>
    <row r="10" spans="2:9" ht="33" customHeight="1" thickBot="1" x14ac:dyDescent="0.35"/>
    <row r="11" spans="2:9" ht="33" customHeight="1" thickBot="1" x14ac:dyDescent="0.35"/>
    <row r="12" spans="2:9" ht="33" customHeight="1" thickBot="1" x14ac:dyDescent="0.35"/>
    <row r="13" spans="2:9" ht="33" customHeight="1" thickBot="1" x14ac:dyDescent="0.35"/>
    <row r="14" spans="2:9" ht="33" customHeight="1" thickBot="1" x14ac:dyDescent="0.35"/>
    <row r="15" spans="2:9" ht="33" customHeight="1" thickBot="1" x14ac:dyDescent="0.35"/>
    <row r="16" spans="2:9" ht="33" customHeight="1" thickBot="1" x14ac:dyDescent="0.35"/>
    <row r="17" ht="33" customHeight="1" thickBot="1" x14ac:dyDescent="0.35"/>
    <row r="18" ht="33" customHeight="1" thickBot="1" x14ac:dyDescent="0.35"/>
    <row r="19" ht="33" customHeight="1" thickBot="1" x14ac:dyDescent="0.35"/>
    <row r="20" ht="16.95" customHeight="1" thickBot="1" x14ac:dyDescent="0.35"/>
    <row r="21" ht="33" customHeight="1" thickBot="1" x14ac:dyDescent="0.35"/>
    <row r="22" ht="33" customHeight="1" thickBot="1" x14ac:dyDescent="0.35"/>
    <row r="23" ht="33" customHeight="1" thickBot="1" x14ac:dyDescent="0.35"/>
    <row r="24" ht="33" customHeight="1" thickBot="1" x14ac:dyDescent="0.35"/>
    <row r="25" ht="33" customHeight="1" thickBot="1" x14ac:dyDescent="0.35"/>
    <row r="26" ht="33" customHeight="1" thickBot="1" x14ac:dyDescent="0.35"/>
    <row r="27" ht="33" customHeight="1" thickBot="1" x14ac:dyDescent="0.35"/>
    <row r="28" ht="33" customHeight="1" thickBot="1" x14ac:dyDescent="0.35"/>
    <row r="29" ht="33" customHeight="1" thickBot="1" x14ac:dyDescent="0.35"/>
    <row r="30" ht="33" customHeight="1" thickBot="1" x14ac:dyDescent="0.35"/>
    <row r="31" ht="33" customHeight="1" thickBot="1" x14ac:dyDescent="0.35"/>
    <row r="32" ht="145.05000000000001" customHeight="1" thickBot="1" x14ac:dyDescent="0.35"/>
    <row r="33" ht="33" customHeight="1" thickBot="1" x14ac:dyDescent="0.35"/>
    <row r="34" ht="33" customHeight="1" thickBot="1" x14ac:dyDescent="0.35"/>
    <row r="35" ht="33" customHeight="1" thickBot="1" x14ac:dyDescent="0.35"/>
    <row r="36" ht="33" customHeight="1" thickBot="1" x14ac:dyDescent="0.35"/>
    <row r="37" ht="33" customHeight="1" thickBot="1" x14ac:dyDescent="0.35"/>
    <row r="38" ht="49.05" customHeight="1" thickBot="1" x14ac:dyDescent="0.35"/>
    <row r="39" ht="33" customHeight="1" thickBot="1" x14ac:dyDescent="0.35"/>
    <row r="40" ht="33" customHeight="1" thickBot="1" x14ac:dyDescent="0.35"/>
    <row r="41" ht="16.95" customHeight="1" thickBot="1" x14ac:dyDescent="0.35"/>
    <row r="42" ht="33" customHeight="1" thickBot="1" x14ac:dyDescent="0.35"/>
    <row r="43" ht="33" customHeight="1" thickBot="1" x14ac:dyDescent="0.35"/>
    <row r="44" ht="33" customHeight="1" thickBot="1" x14ac:dyDescent="0.35"/>
    <row r="45" ht="33" customHeight="1" thickBot="1" x14ac:dyDescent="0.35"/>
    <row r="46" ht="48.75" customHeight="1" thickBot="1" x14ac:dyDescent="0.35"/>
    <row r="47" ht="33" customHeight="1" thickBot="1" x14ac:dyDescent="0.35"/>
    <row r="48" ht="33" customHeight="1" thickBot="1" x14ac:dyDescent="0.35"/>
    <row r="49" ht="33" customHeight="1" thickBot="1" x14ac:dyDescent="0.35"/>
    <row r="50" ht="33" customHeight="1" thickBot="1" x14ac:dyDescent="0.35"/>
    <row r="51" ht="33" customHeight="1" thickBot="1" x14ac:dyDescent="0.35"/>
    <row r="52" ht="33" customHeight="1" thickBot="1" x14ac:dyDescent="0.35"/>
    <row r="53" ht="33" customHeight="1" thickBot="1" x14ac:dyDescent="0.35"/>
    <row r="54" ht="33" customHeight="1" thickBot="1" x14ac:dyDescent="0.35"/>
    <row r="55" ht="33" customHeight="1" thickBot="1" x14ac:dyDescent="0.35"/>
    <row r="56" ht="33" customHeight="1" thickBot="1" x14ac:dyDescent="0.35"/>
    <row r="57" ht="97.05" customHeight="1" thickBot="1" x14ac:dyDescent="0.35"/>
    <row r="58" ht="33" customHeight="1" thickBot="1" x14ac:dyDescent="0.35"/>
    <row r="59" ht="33" customHeight="1" thickBot="1" x14ac:dyDescent="0.35"/>
    <row r="60" ht="33" customHeight="1" thickBot="1" x14ac:dyDescent="0.35"/>
    <row r="61" ht="33" customHeight="1" thickBot="1" x14ac:dyDescent="0.35"/>
    <row r="62" ht="33" customHeight="1" thickBot="1" x14ac:dyDescent="0.35"/>
    <row r="63" ht="33" customHeight="1" thickBot="1" x14ac:dyDescent="0.35"/>
    <row r="64" ht="33" customHeight="1" thickBot="1" x14ac:dyDescent="0.35"/>
    <row r="65" ht="145.05000000000001" customHeight="1" thickBot="1" x14ac:dyDescent="0.35"/>
    <row r="66" ht="33" customHeight="1" thickBot="1" x14ac:dyDescent="0.35"/>
    <row r="67" ht="33" customHeight="1" thickBot="1" x14ac:dyDescent="0.35"/>
    <row r="68" ht="33" customHeight="1" thickBot="1" x14ac:dyDescent="0.35"/>
    <row r="69" ht="33" customHeight="1" thickBot="1" x14ac:dyDescent="0.35"/>
    <row r="70" ht="33" customHeight="1" thickBot="1" x14ac:dyDescent="0.35"/>
    <row r="71" ht="145.05000000000001" customHeight="1" thickBot="1" x14ac:dyDescent="0.35"/>
    <row r="72" ht="33" customHeight="1" thickBot="1" x14ac:dyDescent="0.35"/>
    <row r="73" ht="33" customHeight="1" thickBot="1" x14ac:dyDescent="0.35"/>
    <row r="74" ht="33" customHeight="1" thickBot="1" x14ac:dyDescent="0.35"/>
    <row r="75" ht="304.95" customHeight="1" thickBot="1" x14ac:dyDescent="0.35"/>
    <row r="76" ht="33" customHeight="1" thickBot="1" x14ac:dyDescent="0.35"/>
    <row r="77" ht="33" customHeight="1" thickBot="1" x14ac:dyDescent="0.35"/>
    <row r="78" ht="33" customHeight="1" thickBot="1" x14ac:dyDescent="0.35"/>
    <row r="79" ht="33" customHeight="1" thickBot="1" x14ac:dyDescent="0.35"/>
    <row r="80" ht="33" customHeight="1" thickBot="1" x14ac:dyDescent="0.35"/>
    <row r="81" ht="33" customHeight="1" thickBot="1" x14ac:dyDescent="0.35"/>
    <row r="82" ht="33" customHeight="1" thickBot="1" x14ac:dyDescent="0.35"/>
    <row r="83" ht="33" customHeight="1" thickBot="1" x14ac:dyDescent="0.35"/>
    <row r="84" ht="33" customHeight="1" thickBot="1" x14ac:dyDescent="0.35"/>
    <row r="85" ht="33" customHeight="1" thickBot="1" x14ac:dyDescent="0.35"/>
    <row r="86" ht="33" customHeight="1" thickBot="1" x14ac:dyDescent="0.35"/>
    <row r="87" ht="33" customHeight="1" thickBot="1" x14ac:dyDescent="0.35"/>
    <row r="88" ht="33" customHeight="1" thickBot="1" x14ac:dyDescent="0.35"/>
    <row r="89" ht="33" customHeight="1" thickBot="1" x14ac:dyDescent="0.35"/>
    <row r="90" ht="33" customHeight="1" thickBot="1" x14ac:dyDescent="0.35"/>
    <row r="91" ht="30" customHeight="1" thickBot="1" x14ac:dyDescent="0.35"/>
    <row r="92" ht="30" customHeight="1" thickBot="1" x14ac:dyDescent="0.35"/>
    <row r="93" ht="30" customHeight="1" thickBot="1" x14ac:dyDescent="0.35"/>
    <row r="94" ht="30" customHeight="1" thickBot="1" x14ac:dyDescent="0.35"/>
    <row r="95" ht="30" customHeight="1" thickBot="1" x14ac:dyDescent="0.35"/>
    <row r="96" ht="30" customHeight="1" thickBot="1" x14ac:dyDescent="0.35"/>
    <row r="97" ht="30" customHeight="1" thickBot="1" x14ac:dyDescent="0.35"/>
    <row r="98" ht="33" customHeight="1" thickBot="1" x14ac:dyDescent="0.35"/>
    <row r="99" ht="33" customHeight="1" thickBot="1" x14ac:dyDescent="0.35"/>
    <row r="100" ht="81" customHeight="1" thickBot="1" x14ac:dyDescent="0.35"/>
    <row r="101" ht="33" customHeight="1" thickBot="1" x14ac:dyDescent="0.35"/>
    <row r="102" ht="33" customHeight="1" thickBot="1" x14ac:dyDescent="0.35"/>
    <row r="103" ht="33" customHeight="1" thickBot="1" x14ac:dyDescent="0.35"/>
    <row r="104" ht="33" customHeight="1" thickBot="1" x14ac:dyDescent="0.35"/>
    <row r="105" ht="33" customHeight="1" thickBot="1" x14ac:dyDescent="0.35"/>
    <row r="106" ht="33" customHeight="1" thickBot="1" x14ac:dyDescent="0.35"/>
    <row r="107" ht="33" customHeight="1" thickBot="1" x14ac:dyDescent="0.35"/>
    <row r="108" ht="33" customHeight="1" thickBot="1" x14ac:dyDescent="0.35"/>
    <row r="109" ht="33" customHeight="1" thickBot="1" x14ac:dyDescent="0.35"/>
    <row r="110" ht="33" customHeight="1" thickBot="1" x14ac:dyDescent="0.35"/>
    <row r="111" ht="33" customHeight="1" thickBot="1" x14ac:dyDescent="0.35"/>
    <row r="112" ht="33" customHeight="1" thickBot="1" x14ac:dyDescent="0.35"/>
    <row r="113" ht="33" customHeight="1" thickBot="1" x14ac:dyDescent="0.35"/>
    <row r="114" ht="33" customHeight="1" thickBot="1" x14ac:dyDescent="0.35"/>
    <row r="115" ht="33" customHeight="1" thickBot="1" x14ac:dyDescent="0.35"/>
    <row r="116" ht="33" customHeight="1" thickBot="1" x14ac:dyDescent="0.35"/>
    <row r="117" ht="33" customHeight="1" thickBot="1" x14ac:dyDescent="0.35"/>
    <row r="118" ht="33" customHeight="1" thickBot="1" x14ac:dyDescent="0.35"/>
    <row r="119" ht="33" customHeight="1" thickBot="1" x14ac:dyDescent="0.35"/>
    <row r="120" ht="33" customHeight="1" thickBot="1" x14ac:dyDescent="0.35"/>
    <row r="121" ht="33" customHeight="1" thickBot="1" x14ac:dyDescent="0.35"/>
    <row r="122" ht="33" customHeight="1" thickBot="1" x14ac:dyDescent="0.35"/>
    <row r="123" ht="33" customHeight="1" thickBot="1" x14ac:dyDescent="0.35"/>
    <row r="124" ht="33" customHeight="1" thickBot="1" x14ac:dyDescent="0.35"/>
    <row r="125" ht="33" customHeight="1" thickBot="1" x14ac:dyDescent="0.35"/>
    <row r="126" ht="33" customHeight="1" thickBot="1" x14ac:dyDescent="0.35"/>
    <row r="127" ht="33" customHeight="1" thickBot="1" x14ac:dyDescent="0.35"/>
    <row r="128" ht="33" customHeight="1" thickBot="1" x14ac:dyDescent="0.35"/>
    <row r="129" ht="33" customHeight="1" thickBot="1" x14ac:dyDescent="0.35"/>
    <row r="130" ht="33" customHeight="1" thickBot="1" x14ac:dyDescent="0.35"/>
    <row r="131" ht="33" customHeight="1" thickBot="1" x14ac:dyDescent="0.35"/>
    <row r="132" ht="33" customHeight="1" thickBot="1" x14ac:dyDescent="0.35"/>
    <row r="133" ht="33" customHeight="1" thickBot="1" x14ac:dyDescent="0.35"/>
    <row r="134" ht="33" customHeight="1" thickBot="1" x14ac:dyDescent="0.35"/>
    <row r="135" ht="33" customHeight="1" thickBot="1" x14ac:dyDescent="0.35"/>
    <row r="136" ht="33" customHeight="1" thickBot="1" x14ac:dyDescent="0.35"/>
    <row r="137" ht="33" customHeight="1" thickBot="1" x14ac:dyDescent="0.35"/>
    <row r="138" ht="33" customHeight="1" thickBot="1" x14ac:dyDescent="0.35"/>
    <row r="139" ht="33" customHeight="1" thickBot="1" x14ac:dyDescent="0.35"/>
    <row r="140" ht="33" customHeight="1" thickBot="1"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J115"/>
  <sheetViews>
    <sheetView tabSelected="1" zoomScale="92" zoomScaleNormal="70" workbookViewId="0">
      <selection activeCell="B71" sqref="B71"/>
    </sheetView>
  </sheetViews>
  <sheetFormatPr defaultColWidth="8.77734375" defaultRowHeight="14.4" x14ac:dyDescent="0.3"/>
  <cols>
    <col min="1" max="1" width="8.6640625" style="6" customWidth="1"/>
    <col min="2" max="2" width="52.6640625" customWidth="1"/>
    <col min="3" max="3" width="39.44140625" customWidth="1"/>
    <col min="4" max="4" width="18.77734375" style="6" customWidth="1"/>
    <col min="5" max="5" width="17.6640625" style="6" customWidth="1"/>
  </cols>
  <sheetData>
    <row r="1" spans="1:5" x14ac:dyDescent="0.3">
      <c r="E1" s="5" t="s">
        <v>0</v>
      </c>
    </row>
    <row r="3" spans="1:5" x14ac:dyDescent="0.3">
      <c r="A3" s="70" t="s">
        <v>1</v>
      </c>
      <c r="B3" s="71" t="s">
        <v>2</v>
      </c>
      <c r="C3" s="68"/>
      <c r="D3" s="68"/>
      <c r="E3" s="64"/>
    </row>
    <row r="4" spans="1:5" x14ac:dyDescent="0.3">
      <c r="A4" s="57"/>
      <c r="B4" s="24" t="s">
        <v>3</v>
      </c>
      <c r="C4" s="24" t="s">
        <v>4</v>
      </c>
      <c r="D4" s="24" t="s">
        <v>5</v>
      </c>
      <c r="E4" s="24" t="s">
        <v>6</v>
      </c>
    </row>
    <row r="5" spans="1:5" s="44" customFormat="1" x14ac:dyDescent="0.3">
      <c r="A5" s="34">
        <v>1</v>
      </c>
      <c r="B5" s="48" t="s">
        <v>7</v>
      </c>
      <c r="C5" s="49" t="s">
        <v>8</v>
      </c>
      <c r="D5" s="9">
        <v>1</v>
      </c>
      <c r="E5" s="34">
        <f>D5</f>
        <v>1</v>
      </c>
    </row>
    <row r="6" spans="1:5" s="44" customFormat="1" x14ac:dyDescent="0.3">
      <c r="A6" s="34">
        <v>2</v>
      </c>
      <c r="B6" s="48" t="s">
        <v>9</v>
      </c>
      <c r="C6" s="49" t="s">
        <v>9</v>
      </c>
      <c r="D6" s="9">
        <v>3</v>
      </c>
      <c r="E6" s="34">
        <f>D6</f>
        <v>3</v>
      </c>
    </row>
    <row r="7" spans="1:5" s="44" customFormat="1" x14ac:dyDescent="0.3">
      <c r="A7" s="55">
        <v>3</v>
      </c>
      <c r="B7" s="58" t="s">
        <v>10</v>
      </c>
      <c r="C7" s="49" t="s">
        <v>11</v>
      </c>
      <c r="D7" s="9">
        <v>1</v>
      </c>
      <c r="E7" s="55">
        <f>SUM(D7:D8)</f>
        <v>4</v>
      </c>
    </row>
    <row r="8" spans="1:5" s="44" customFormat="1" x14ac:dyDescent="0.3">
      <c r="A8" s="57"/>
      <c r="B8" s="57"/>
      <c r="C8" s="49" t="s">
        <v>12</v>
      </c>
      <c r="D8" s="9">
        <v>3</v>
      </c>
      <c r="E8" s="57"/>
    </row>
    <row r="9" spans="1:5" s="44" customFormat="1" x14ac:dyDescent="0.3">
      <c r="A9" s="55">
        <v>4</v>
      </c>
      <c r="B9" s="58" t="s">
        <v>13</v>
      </c>
      <c r="C9" s="49" t="s">
        <v>13</v>
      </c>
      <c r="D9" s="9">
        <v>2</v>
      </c>
      <c r="E9" s="55">
        <f>SUM(D9:D11)</f>
        <v>6</v>
      </c>
    </row>
    <row r="10" spans="1:5" s="44" customFormat="1" x14ac:dyDescent="0.3">
      <c r="A10" s="56"/>
      <c r="B10" s="56"/>
      <c r="C10" s="49" t="s">
        <v>14</v>
      </c>
      <c r="D10" s="9">
        <v>3</v>
      </c>
      <c r="E10" s="56"/>
    </row>
    <row r="11" spans="1:5" s="44" customFormat="1" x14ac:dyDescent="0.3">
      <c r="A11" s="57"/>
      <c r="B11" s="57"/>
      <c r="C11" s="49" t="s">
        <v>15</v>
      </c>
      <c r="D11" s="9">
        <v>1</v>
      </c>
      <c r="E11" s="57"/>
    </row>
    <row r="12" spans="1:5" s="44" customFormat="1" x14ac:dyDescent="0.3">
      <c r="A12" s="55">
        <v>5</v>
      </c>
      <c r="B12" s="58" t="s">
        <v>16</v>
      </c>
      <c r="C12" s="48" t="s">
        <v>17</v>
      </c>
      <c r="D12" s="9">
        <v>3</v>
      </c>
      <c r="E12" s="55">
        <f>SUM(D12:D13)</f>
        <v>4</v>
      </c>
    </row>
    <row r="13" spans="1:5" s="44" customFormat="1" x14ac:dyDescent="0.3">
      <c r="A13" s="57"/>
      <c r="B13" s="57"/>
      <c r="C13" s="48" t="s">
        <v>18</v>
      </c>
      <c r="D13" s="9">
        <v>1</v>
      </c>
      <c r="E13" s="57"/>
    </row>
    <row r="14" spans="1:5" s="44" customFormat="1" x14ac:dyDescent="0.3">
      <c r="A14" s="55">
        <v>6</v>
      </c>
      <c r="B14" s="58" t="s">
        <v>19</v>
      </c>
      <c r="C14" s="49" t="s">
        <v>20</v>
      </c>
      <c r="D14" s="9">
        <v>1</v>
      </c>
      <c r="E14" s="55">
        <f>SUM(D14:D15)</f>
        <v>2</v>
      </c>
    </row>
    <row r="15" spans="1:5" s="44" customFormat="1" x14ac:dyDescent="0.3">
      <c r="A15" s="57"/>
      <c r="B15" s="57"/>
      <c r="C15" s="49" t="s">
        <v>21</v>
      </c>
      <c r="D15" s="9">
        <v>1</v>
      </c>
      <c r="E15" s="57"/>
    </row>
    <row r="16" spans="1:5" s="44" customFormat="1" x14ac:dyDescent="0.3">
      <c r="A16" s="50">
        <v>7</v>
      </c>
      <c r="B16" s="43" t="s">
        <v>22</v>
      </c>
      <c r="C16" s="49" t="s">
        <v>23</v>
      </c>
      <c r="D16" s="9">
        <v>1</v>
      </c>
      <c r="E16" s="50">
        <f>SUM(D16:D16)</f>
        <v>1</v>
      </c>
    </row>
    <row r="17" spans="1:5" s="44" customFormat="1" x14ac:dyDescent="0.3">
      <c r="A17" s="34">
        <v>8</v>
      </c>
      <c r="B17" s="48" t="s">
        <v>24</v>
      </c>
      <c r="C17" s="49" t="s">
        <v>24</v>
      </c>
      <c r="D17" s="9">
        <v>1</v>
      </c>
      <c r="E17" s="34">
        <f>D17</f>
        <v>1</v>
      </c>
    </row>
    <row r="18" spans="1:5" x14ac:dyDescent="0.3">
      <c r="A18" s="70" t="s">
        <v>25</v>
      </c>
      <c r="B18" s="68"/>
      <c r="C18" s="68"/>
      <c r="D18" s="64"/>
      <c r="E18" s="25">
        <f>SUM(E5:E17)</f>
        <v>22</v>
      </c>
    </row>
    <row r="19" spans="1:5" x14ac:dyDescent="0.3">
      <c r="A19" s="36"/>
      <c r="B19" s="36"/>
      <c r="C19" s="36"/>
      <c r="D19" s="36"/>
      <c r="E19" s="9"/>
    </row>
    <row r="20" spans="1:5" x14ac:dyDescent="0.3">
      <c r="A20" s="65" t="s">
        <v>1</v>
      </c>
      <c r="B20" s="69" t="s">
        <v>26</v>
      </c>
      <c r="C20" s="68"/>
      <c r="D20" s="68"/>
      <c r="E20" s="64"/>
    </row>
    <row r="21" spans="1:5" x14ac:dyDescent="0.3">
      <c r="A21" s="57"/>
      <c r="B21" s="26" t="s">
        <v>3</v>
      </c>
      <c r="C21" s="26" t="s">
        <v>4</v>
      </c>
      <c r="D21" s="26" t="s">
        <v>5</v>
      </c>
      <c r="E21" s="26" t="s">
        <v>6</v>
      </c>
    </row>
    <row r="22" spans="1:5" ht="19.95" customHeight="1" x14ac:dyDescent="0.3">
      <c r="A22" s="34">
        <v>1</v>
      </c>
      <c r="B22" s="42" t="s">
        <v>7</v>
      </c>
      <c r="C22" s="42" t="s">
        <v>8</v>
      </c>
      <c r="D22" s="34">
        <v>2</v>
      </c>
      <c r="E22" s="34">
        <f>D22</f>
        <v>2</v>
      </c>
    </row>
    <row r="23" spans="1:5" ht="19.95" customHeight="1" x14ac:dyDescent="0.3">
      <c r="A23" s="34">
        <v>2</v>
      </c>
      <c r="B23" s="42" t="s">
        <v>27</v>
      </c>
      <c r="C23" s="42" t="s">
        <v>28</v>
      </c>
      <c r="D23" s="34">
        <v>1</v>
      </c>
      <c r="E23" s="34">
        <f>D23</f>
        <v>1</v>
      </c>
    </row>
    <row r="24" spans="1:5" ht="19.95" customHeight="1" x14ac:dyDescent="0.3">
      <c r="A24" s="34">
        <v>3</v>
      </c>
      <c r="B24" s="51" t="s">
        <v>29</v>
      </c>
      <c r="C24" s="42" t="s">
        <v>30</v>
      </c>
      <c r="D24" s="34">
        <v>1</v>
      </c>
      <c r="E24" s="34">
        <f>SUM(D24:D24)</f>
        <v>1</v>
      </c>
    </row>
    <row r="25" spans="1:5" ht="19.95" customHeight="1" x14ac:dyDescent="0.3">
      <c r="A25" s="34">
        <v>4</v>
      </c>
      <c r="B25" s="42" t="s">
        <v>31</v>
      </c>
      <c r="C25" s="42" t="s">
        <v>32</v>
      </c>
      <c r="D25" s="34">
        <v>1</v>
      </c>
      <c r="E25" s="34">
        <f>D25</f>
        <v>1</v>
      </c>
    </row>
    <row r="26" spans="1:5" ht="19.95" customHeight="1" x14ac:dyDescent="0.3">
      <c r="A26" s="34">
        <v>5</v>
      </c>
      <c r="B26" s="35" t="s">
        <v>9</v>
      </c>
      <c r="C26" s="42" t="s">
        <v>9</v>
      </c>
      <c r="D26" s="34">
        <v>50</v>
      </c>
      <c r="E26" s="50">
        <f>SUM(D26:D26)</f>
        <v>50</v>
      </c>
    </row>
    <row r="27" spans="1:5" ht="15" customHeight="1" x14ac:dyDescent="0.3">
      <c r="A27" s="55">
        <v>6</v>
      </c>
      <c r="B27" s="59" t="s">
        <v>10</v>
      </c>
      <c r="C27" s="42" t="s">
        <v>11</v>
      </c>
      <c r="D27" s="9">
        <v>2</v>
      </c>
      <c r="E27" s="55">
        <f>SUM(D27:D28)</f>
        <v>5</v>
      </c>
    </row>
    <row r="28" spans="1:5" ht="15" customHeight="1" x14ac:dyDescent="0.3">
      <c r="A28" s="57"/>
      <c r="B28" s="57"/>
      <c r="C28" s="42" t="s">
        <v>12</v>
      </c>
      <c r="D28" s="9">
        <v>3</v>
      </c>
      <c r="E28" s="57"/>
    </row>
    <row r="29" spans="1:5" ht="15" customHeight="1" x14ac:dyDescent="0.3">
      <c r="A29" s="55">
        <v>7</v>
      </c>
      <c r="B29" s="59" t="s">
        <v>13</v>
      </c>
      <c r="C29" s="42" t="s">
        <v>13</v>
      </c>
      <c r="D29" s="9">
        <v>2</v>
      </c>
      <c r="E29" s="55">
        <f>SUM(D29:D31)</f>
        <v>6</v>
      </c>
    </row>
    <row r="30" spans="1:5" ht="15" customHeight="1" x14ac:dyDescent="0.3">
      <c r="A30" s="56"/>
      <c r="B30" s="56"/>
      <c r="C30" s="42" t="s">
        <v>14</v>
      </c>
      <c r="D30" s="9">
        <v>3</v>
      </c>
      <c r="E30" s="56"/>
    </row>
    <row r="31" spans="1:5" ht="15" customHeight="1" x14ac:dyDescent="0.3">
      <c r="A31" s="57"/>
      <c r="B31" s="57"/>
      <c r="C31" s="42" t="s">
        <v>15</v>
      </c>
      <c r="D31" s="9">
        <v>1</v>
      </c>
      <c r="E31" s="57"/>
    </row>
    <row r="32" spans="1:5" ht="15" customHeight="1" x14ac:dyDescent="0.3">
      <c r="A32" s="55">
        <v>8</v>
      </c>
      <c r="B32" s="59" t="s">
        <v>16</v>
      </c>
      <c r="C32" s="42" t="s">
        <v>33</v>
      </c>
      <c r="D32" s="9">
        <v>2</v>
      </c>
      <c r="E32" s="55">
        <f>SUM(D32:D33)</f>
        <v>3</v>
      </c>
    </row>
    <row r="33" spans="1:5" ht="15" customHeight="1" x14ac:dyDescent="0.3">
      <c r="A33" s="57"/>
      <c r="B33" s="57"/>
      <c r="C33" s="42" t="s">
        <v>18</v>
      </c>
      <c r="D33" s="9">
        <v>1</v>
      </c>
      <c r="E33" s="57"/>
    </row>
    <row r="34" spans="1:5" ht="15" customHeight="1" x14ac:dyDescent="0.3">
      <c r="A34" s="55">
        <v>9</v>
      </c>
      <c r="B34" s="59" t="s">
        <v>34</v>
      </c>
      <c r="C34" s="53" t="s">
        <v>35</v>
      </c>
      <c r="D34" s="54">
        <v>1</v>
      </c>
      <c r="E34" s="55">
        <f>SUM(D34:D35)</f>
        <v>3</v>
      </c>
    </row>
    <row r="35" spans="1:5" ht="15" customHeight="1" x14ac:dyDescent="0.3">
      <c r="A35" s="57"/>
      <c r="B35" s="57"/>
      <c r="C35" s="42" t="s">
        <v>36</v>
      </c>
      <c r="D35" s="9">
        <v>2</v>
      </c>
      <c r="E35" s="57"/>
    </row>
    <row r="36" spans="1:5" ht="15" customHeight="1" x14ac:dyDescent="0.3">
      <c r="A36" s="34">
        <v>10</v>
      </c>
      <c r="B36" s="35" t="s">
        <v>37</v>
      </c>
      <c r="C36" s="42" t="s">
        <v>38</v>
      </c>
      <c r="D36" s="9">
        <v>2</v>
      </c>
      <c r="E36" s="52">
        <f>D36</f>
        <v>2</v>
      </c>
    </row>
    <row r="37" spans="1:5" ht="15" customHeight="1" x14ac:dyDescent="0.3">
      <c r="A37" s="34">
        <v>11</v>
      </c>
      <c r="B37" s="35" t="s">
        <v>39</v>
      </c>
      <c r="C37" s="42" t="s">
        <v>40</v>
      </c>
      <c r="D37" s="9">
        <v>1</v>
      </c>
      <c r="E37" s="52">
        <f>D37</f>
        <v>1</v>
      </c>
    </row>
    <row r="38" spans="1:5" x14ac:dyDescent="0.3">
      <c r="A38" s="69" t="s">
        <v>41</v>
      </c>
      <c r="B38" s="68"/>
      <c r="C38" s="68"/>
      <c r="D38" s="64"/>
      <c r="E38" s="27">
        <f>SUM(E22:E37)</f>
        <v>75</v>
      </c>
    </row>
    <row r="39" spans="1:5" x14ac:dyDescent="0.3">
      <c r="A39" s="8"/>
      <c r="B39" s="8"/>
      <c r="C39" s="8"/>
      <c r="D39" s="8"/>
      <c r="E39" s="9"/>
    </row>
    <row r="40" spans="1:5" x14ac:dyDescent="0.3">
      <c r="A40" s="62" t="s">
        <v>1</v>
      </c>
      <c r="B40" s="74" t="s">
        <v>42</v>
      </c>
      <c r="C40" s="68"/>
      <c r="D40" s="68"/>
      <c r="E40" s="64"/>
    </row>
    <row r="41" spans="1:5" x14ac:dyDescent="0.3">
      <c r="A41" s="57"/>
      <c r="B41" s="1" t="s">
        <v>3</v>
      </c>
      <c r="C41" s="1" t="s">
        <v>4</v>
      </c>
      <c r="D41" s="1" t="s">
        <v>5</v>
      </c>
      <c r="E41" s="1" t="s">
        <v>6</v>
      </c>
    </row>
    <row r="42" spans="1:5" ht="15" customHeight="1" x14ac:dyDescent="0.3">
      <c r="A42" s="34">
        <v>1</v>
      </c>
      <c r="B42" s="42" t="s">
        <v>29</v>
      </c>
      <c r="C42" s="42" t="s">
        <v>30</v>
      </c>
      <c r="D42" s="18">
        <v>1</v>
      </c>
      <c r="E42" s="18">
        <f>D42</f>
        <v>1</v>
      </c>
    </row>
    <row r="43" spans="1:5" ht="15" customHeight="1" x14ac:dyDescent="0.3">
      <c r="A43" s="34">
        <v>2</v>
      </c>
      <c r="B43" s="42" t="s">
        <v>43</v>
      </c>
      <c r="C43" s="42" t="s">
        <v>44</v>
      </c>
      <c r="D43" s="18">
        <v>1</v>
      </c>
      <c r="E43" s="18">
        <f>D43</f>
        <v>1</v>
      </c>
    </row>
    <row r="44" spans="1:5" ht="15" customHeight="1" x14ac:dyDescent="0.3">
      <c r="A44" s="34">
        <v>3</v>
      </c>
      <c r="B44" s="42" t="s">
        <v>9</v>
      </c>
      <c r="C44" s="42" t="s">
        <v>9</v>
      </c>
      <c r="D44" s="18">
        <v>1</v>
      </c>
      <c r="E44" s="18">
        <f>D44</f>
        <v>1</v>
      </c>
    </row>
    <row r="45" spans="1:5" ht="15" customHeight="1" x14ac:dyDescent="0.3">
      <c r="A45" s="34">
        <v>4</v>
      </c>
      <c r="B45" s="42" t="s">
        <v>10</v>
      </c>
      <c r="C45" s="42" t="s">
        <v>11</v>
      </c>
      <c r="D45" s="18">
        <v>1</v>
      </c>
      <c r="E45" s="18">
        <f>D45</f>
        <v>1</v>
      </c>
    </row>
    <row r="46" spans="1:5" ht="15" customHeight="1" x14ac:dyDescent="0.3">
      <c r="A46" s="55">
        <v>5</v>
      </c>
      <c r="B46" s="59" t="s">
        <v>13</v>
      </c>
      <c r="C46" s="42" t="s">
        <v>13</v>
      </c>
      <c r="D46" s="18">
        <v>1</v>
      </c>
      <c r="E46" s="73">
        <f>SUM(D46:D47)</f>
        <v>2</v>
      </c>
    </row>
    <row r="47" spans="1:5" ht="15" customHeight="1" x14ac:dyDescent="0.3">
      <c r="A47" s="57"/>
      <c r="B47" s="57"/>
      <c r="C47" s="42" t="s">
        <v>15</v>
      </c>
      <c r="D47" s="18">
        <v>1</v>
      </c>
      <c r="E47" s="57"/>
    </row>
    <row r="48" spans="1:5" ht="15" customHeight="1" x14ac:dyDescent="0.3">
      <c r="A48" s="34">
        <v>6</v>
      </c>
      <c r="B48" s="42" t="s">
        <v>16</v>
      </c>
      <c r="C48" s="42" t="s">
        <v>33</v>
      </c>
      <c r="D48" s="18">
        <v>1</v>
      </c>
      <c r="E48" s="18">
        <f>D48</f>
        <v>1</v>
      </c>
    </row>
    <row r="49" spans="1:10" ht="15" customHeight="1" x14ac:dyDescent="0.3">
      <c r="A49" s="34">
        <v>7</v>
      </c>
      <c r="B49" s="42" t="s">
        <v>19</v>
      </c>
      <c r="C49" s="42" t="s">
        <v>21</v>
      </c>
      <c r="D49" s="18">
        <v>1</v>
      </c>
      <c r="E49" s="18">
        <f>D49</f>
        <v>1</v>
      </c>
    </row>
    <row r="50" spans="1:10" ht="15" customHeight="1" x14ac:dyDescent="0.3">
      <c r="A50" s="34">
        <v>8</v>
      </c>
      <c r="B50" s="42" t="s">
        <v>39</v>
      </c>
      <c r="C50" s="42" t="s">
        <v>40</v>
      </c>
      <c r="D50" s="18">
        <v>1</v>
      </c>
      <c r="E50" s="18">
        <f>D50</f>
        <v>1</v>
      </c>
    </row>
    <row r="51" spans="1:10" x14ac:dyDescent="0.3">
      <c r="A51" s="72" t="s">
        <v>45</v>
      </c>
      <c r="B51" s="68"/>
      <c r="C51" s="68"/>
      <c r="D51" s="64"/>
      <c r="E51" s="28">
        <f>SUM(E42:E50)</f>
        <v>9</v>
      </c>
    </row>
    <row r="52" spans="1:10" x14ac:dyDescent="0.3">
      <c r="A52" s="67" t="s">
        <v>46</v>
      </c>
      <c r="B52" s="68"/>
      <c r="C52" s="68"/>
      <c r="D52" s="64"/>
      <c r="E52" s="29">
        <f>SUM(E18,E38,E51)</f>
        <v>106</v>
      </c>
    </row>
    <row r="53" spans="1:10" x14ac:dyDescent="0.3">
      <c r="H53" s="43"/>
      <c r="I53" s="43"/>
      <c r="J53" s="9"/>
    </row>
    <row r="55" spans="1:10" x14ac:dyDescent="0.3">
      <c r="A55" s="63" t="s">
        <v>1</v>
      </c>
      <c r="B55" s="66" t="s">
        <v>47</v>
      </c>
      <c r="C55" s="64"/>
    </row>
    <row r="56" spans="1:10" x14ac:dyDescent="0.3">
      <c r="A56" s="57"/>
      <c r="B56" s="37" t="s">
        <v>3</v>
      </c>
      <c r="C56" s="37" t="s">
        <v>48</v>
      </c>
    </row>
    <row r="57" spans="1:10" x14ac:dyDescent="0.3">
      <c r="A57" s="9">
        <v>1</v>
      </c>
      <c r="B57" s="48" t="s">
        <v>7</v>
      </c>
      <c r="C57" s="9">
        <f>E5+E22</f>
        <v>3</v>
      </c>
    </row>
    <row r="58" spans="1:10" x14ac:dyDescent="0.3">
      <c r="A58" s="9">
        <v>2</v>
      </c>
      <c r="B58" s="49" t="s">
        <v>27</v>
      </c>
      <c r="C58" s="9">
        <f>E23</f>
        <v>1</v>
      </c>
    </row>
    <row r="59" spans="1:10" x14ac:dyDescent="0.3">
      <c r="A59" s="9">
        <v>3</v>
      </c>
      <c r="B59" s="49" t="s">
        <v>29</v>
      </c>
      <c r="C59" s="9">
        <f>E24+E42</f>
        <v>2</v>
      </c>
    </row>
    <row r="60" spans="1:10" x14ac:dyDescent="0.3">
      <c r="A60" s="9">
        <v>4</v>
      </c>
      <c r="B60" s="49" t="s">
        <v>43</v>
      </c>
      <c r="C60" s="9">
        <f>E43</f>
        <v>1</v>
      </c>
    </row>
    <row r="61" spans="1:10" ht="16.05" customHeight="1" x14ac:dyDescent="0.3">
      <c r="A61" s="9">
        <v>5</v>
      </c>
      <c r="B61" s="42" t="s">
        <v>31</v>
      </c>
      <c r="C61" s="9">
        <f>E25</f>
        <v>1</v>
      </c>
    </row>
    <row r="62" spans="1:10" x14ac:dyDescent="0.3">
      <c r="A62" s="9">
        <v>6</v>
      </c>
      <c r="B62" s="48" t="s">
        <v>9</v>
      </c>
      <c r="C62" s="9">
        <f>E6+E26+E44</f>
        <v>54</v>
      </c>
    </row>
    <row r="63" spans="1:10" x14ac:dyDescent="0.3">
      <c r="A63" s="9">
        <v>7</v>
      </c>
      <c r="B63" s="48" t="s">
        <v>10</v>
      </c>
      <c r="C63" s="9">
        <f>E7+E27+E45</f>
        <v>10</v>
      </c>
    </row>
    <row r="64" spans="1:10" x14ac:dyDescent="0.3">
      <c r="A64" s="9">
        <v>8</v>
      </c>
      <c r="B64" s="48" t="s">
        <v>13</v>
      </c>
      <c r="C64" s="9">
        <f>E9+E29+E46</f>
        <v>14</v>
      </c>
    </row>
    <row r="65" spans="1:4" ht="16.05" customHeight="1" x14ac:dyDescent="0.3">
      <c r="A65" s="9">
        <v>9</v>
      </c>
      <c r="B65" s="42" t="s">
        <v>16</v>
      </c>
      <c r="C65" s="9">
        <f>E12+E32+E48</f>
        <v>8</v>
      </c>
    </row>
    <row r="66" spans="1:4" x14ac:dyDescent="0.3">
      <c r="A66" s="9">
        <v>10</v>
      </c>
      <c r="B66" s="49" t="s">
        <v>19</v>
      </c>
      <c r="C66" s="9">
        <f>E14+E49</f>
        <v>3</v>
      </c>
    </row>
    <row r="67" spans="1:4" x14ac:dyDescent="0.3">
      <c r="A67" s="9">
        <v>11</v>
      </c>
      <c r="B67" s="49" t="s">
        <v>34</v>
      </c>
      <c r="C67" s="9">
        <f>E34</f>
        <v>3</v>
      </c>
    </row>
    <row r="68" spans="1:4" x14ac:dyDescent="0.3">
      <c r="A68" s="9">
        <v>12</v>
      </c>
      <c r="B68" s="49" t="s">
        <v>22</v>
      </c>
      <c r="C68" s="9">
        <f>E16</f>
        <v>1</v>
      </c>
    </row>
    <row r="69" spans="1:4" x14ac:dyDescent="0.3">
      <c r="A69" s="9">
        <v>13</v>
      </c>
      <c r="B69" s="49" t="s">
        <v>39</v>
      </c>
      <c r="C69" s="9">
        <f>E37+E50</f>
        <v>2</v>
      </c>
    </row>
    <row r="70" spans="1:4" x14ac:dyDescent="0.3">
      <c r="A70" s="9">
        <v>14</v>
      </c>
      <c r="B70" s="49" t="s">
        <v>37</v>
      </c>
      <c r="C70" s="9">
        <f>E36</f>
        <v>2</v>
      </c>
    </row>
    <row r="71" spans="1:4" x14ac:dyDescent="0.3">
      <c r="A71" s="9">
        <v>15</v>
      </c>
      <c r="B71" s="49" t="s">
        <v>24</v>
      </c>
      <c r="C71" s="9">
        <f>E17</f>
        <v>1</v>
      </c>
    </row>
    <row r="72" spans="1:4" x14ac:dyDescent="0.3">
      <c r="A72" s="61" t="s">
        <v>49</v>
      </c>
      <c r="B72" s="64"/>
      <c r="C72" s="8">
        <f>SUM(C57:C71)</f>
        <v>106</v>
      </c>
      <c r="D72" s="6">
        <f>AVERAGE(C66:C71)</f>
        <v>2</v>
      </c>
    </row>
    <row r="73" spans="1:4" x14ac:dyDescent="0.3">
      <c r="D73" s="6" t="s">
        <v>50</v>
      </c>
    </row>
    <row r="74" spans="1:4" x14ac:dyDescent="0.3">
      <c r="A74" s="63" t="s">
        <v>1</v>
      </c>
      <c r="B74" s="66" t="s">
        <v>47</v>
      </c>
      <c r="C74" s="64"/>
    </row>
    <row r="75" spans="1:4" x14ac:dyDescent="0.3">
      <c r="A75" s="57"/>
      <c r="B75" s="37" t="s">
        <v>3</v>
      </c>
      <c r="C75" s="37" t="s">
        <v>48</v>
      </c>
    </row>
    <row r="76" spans="1:4" x14ac:dyDescent="0.3">
      <c r="A76" s="61">
        <v>1</v>
      </c>
      <c r="B76" s="38" t="s">
        <v>7</v>
      </c>
      <c r="C76" s="8">
        <f>C77</f>
        <v>3</v>
      </c>
    </row>
    <row r="77" spans="1:4" x14ac:dyDescent="0.3">
      <c r="A77" s="57"/>
      <c r="B77" s="39" t="s">
        <v>8</v>
      </c>
      <c r="C77" s="9">
        <f>E5+E22</f>
        <v>3</v>
      </c>
    </row>
    <row r="78" spans="1:4" x14ac:dyDescent="0.3">
      <c r="A78" s="61">
        <v>2</v>
      </c>
      <c r="B78" s="38" t="s">
        <v>27</v>
      </c>
      <c r="C78" s="36">
        <f>SUM(C79:C79)</f>
        <v>1</v>
      </c>
    </row>
    <row r="79" spans="1:4" ht="16.05" customHeight="1" x14ac:dyDescent="0.3">
      <c r="A79" s="57"/>
      <c r="B79" s="40" t="s">
        <v>28</v>
      </c>
      <c r="C79" s="34">
        <f>D23</f>
        <v>1</v>
      </c>
    </row>
    <row r="80" spans="1:4" x14ac:dyDescent="0.3">
      <c r="A80" s="60">
        <v>3</v>
      </c>
      <c r="B80" s="38" t="s">
        <v>29</v>
      </c>
      <c r="C80" s="36">
        <f>C81</f>
        <v>2</v>
      </c>
    </row>
    <row r="81" spans="1:3" ht="16.05" customHeight="1" x14ac:dyDescent="0.3">
      <c r="A81" s="56"/>
      <c r="B81" s="40" t="s">
        <v>30</v>
      </c>
      <c r="C81" s="34">
        <f>D24+D42</f>
        <v>2</v>
      </c>
    </row>
    <row r="82" spans="1:3" x14ac:dyDescent="0.3">
      <c r="A82" s="60">
        <v>4</v>
      </c>
      <c r="B82" s="38" t="s">
        <v>43</v>
      </c>
      <c r="C82" s="36">
        <f>C83</f>
        <v>1</v>
      </c>
    </row>
    <row r="83" spans="1:3" ht="16.05" customHeight="1" x14ac:dyDescent="0.3">
      <c r="A83" s="56"/>
      <c r="B83" s="40" t="s">
        <v>44</v>
      </c>
      <c r="C83" s="34">
        <f>D43</f>
        <v>1</v>
      </c>
    </row>
    <row r="84" spans="1:3" x14ac:dyDescent="0.3">
      <c r="A84" s="60">
        <v>5</v>
      </c>
      <c r="B84" s="38" t="s">
        <v>31</v>
      </c>
      <c r="C84" s="36">
        <f>C85</f>
        <v>1</v>
      </c>
    </row>
    <row r="85" spans="1:3" ht="16.05" customHeight="1" x14ac:dyDescent="0.3">
      <c r="A85" s="56"/>
      <c r="B85" s="40" t="s">
        <v>32</v>
      </c>
      <c r="C85" s="34">
        <f>E25</f>
        <v>1</v>
      </c>
    </row>
    <row r="86" spans="1:3" x14ac:dyDescent="0.3">
      <c r="A86" s="61">
        <v>6</v>
      </c>
      <c r="B86" s="38" t="s">
        <v>9</v>
      </c>
      <c r="C86" s="36">
        <f>SUM(C87:C87)</f>
        <v>54</v>
      </c>
    </row>
    <row r="87" spans="1:3" ht="16.05" customHeight="1" x14ac:dyDescent="0.3">
      <c r="A87" s="57"/>
      <c r="B87" s="40" t="s">
        <v>9</v>
      </c>
      <c r="C87" s="34">
        <f>D6+D26+D44</f>
        <v>54</v>
      </c>
    </row>
    <row r="88" spans="1:3" x14ac:dyDescent="0.3">
      <c r="A88" s="61">
        <v>7</v>
      </c>
      <c r="B88" s="38" t="s">
        <v>10</v>
      </c>
      <c r="C88" s="36">
        <f>SUM(C89:C90)</f>
        <v>10</v>
      </c>
    </row>
    <row r="89" spans="1:3" ht="16.05" customHeight="1" x14ac:dyDescent="0.3">
      <c r="A89" s="56"/>
      <c r="B89" s="40" t="s">
        <v>11</v>
      </c>
      <c r="C89" s="34">
        <f>D7+D27+D45</f>
        <v>4</v>
      </c>
    </row>
    <row r="90" spans="1:3" ht="16.05" customHeight="1" x14ac:dyDescent="0.3">
      <c r="A90" s="57"/>
      <c r="B90" s="40" t="s">
        <v>12</v>
      </c>
      <c r="C90" s="34">
        <f>D8+D28</f>
        <v>6</v>
      </c>
    </row>
    <row r="91" spans="1:3" x14ac:dyDescent="0.3">
      <c r="A91" s="61">
        <v>8</v>
      </c>
      <c r="B91" s="38" t="s">
        <v>13</v>
      </c>
      <c r="C91" s="36">
        <f>SUM(C92:C94)</f>
        <v>14</v>
      </c>
    </row>
    <row r="92" spans="1:3" ht="16.05" customHeight="1" x14ac:dyDescent="0.3">
      <c r="A92" s="56"/>
      <c r="B92" s="40" t="s">
        <v>13</v>
      </c>
      <c r="C92" s="34">
        <f>D9+D29+D46</f>
        <v>5</v>
      </c>
    </row>
    <row r="93" spans="1:3" ht="16.05" customHeight="1" x14ac:dyDescent="0.3">
      <c r="A93" s="56"/>
      <c r="B93" s="40" t="s">
        <v>14</v>
      </c>
      <c r="C93" s="34">
        <f>D10+D30</f>
        <v>6</v>
      </c>
    </row>
    <row r="94" spans="1:3" ht="16.05" customHeight="1" x14ac:dyDescent="0.3">
      <c r="A94" s="57"/>
      <c r="B94" s="40" t="s">
        <v>15</v>
      </c>
      <c r="C94" s="34">
        <f>D11+D31+D47</f>
        <v>3</v>
      </c>
    </row>
    <row r="95" spans="1:3" x14ac:dyDescent="0.3">
      <c r="A95" s="60">
        <v>9</v>
      </c>
      <c r="B95" s="38" t="s">
        <v>16</v>
      </c>
      <c r="C95" s="36">
        <f>SUM(C96:C98)</f>
        <v>8</v>
      </c>
    </row>
    <row r="96" spans="1:3" ht="16.05" customHeight="1" x14ac:dyDescent="0.3">
      <c r="A96" s="56"/>
      <c r="B96" s="40" t="s">
        <v>17</v>
      </c>
      <c r="C96" s="34">
        <f>D12</f>
        <v>3</v>
      </c>
    </row>
    <row r="97" spans="1:3" ht="16.05" customHeight="1" x14ac:dyDescent="0.3">
      <c r="A97" s="56"/>
      <c r="B97" s="40" t="s">
        <v>18</v>
      </c>
      <c r="C97" s="34">
        <f>D13+D33</f>
        <v>2</v>
      </c>
    </row>
    <row r="98" spans="1:3" ht="16.05" customHeight="1" x14ac:dyDescent="0.3">
      <c r="A98" s="56"/>
      <c r="B98" s="40" t="s">
        <v>33</v>
      </c>
      <c r="C98" s="34">
        <f>D32+D48</f>
        <v>3</v>
      </c>
    </row>
    <row r="99" spans="1:3" x14ac:dyDescent="0.3">
      <c r="A99" s="61">
        <v>10</v>
      </c>
      <c r="B99" s="38" t="s">
        <v>19</v>
      </c>
      <c r="C99" s="36">
        <f>SUM(C100:C101)</f>
        <v>3</v>
      </c>
    </row>
    <row r="100" spans="1:3" ht="16.05" customHeight="1" x14ac:dyDescent="0.3">
      <c r="A100" s="56"/>
      <c r="B100" s="40" t="s">
        <v>20</v>
      </c>
      <c r="C100" s="34">
        <f>D14</f>
        <v>1</v>
      </c>
    </row>
    <row r="101" spans="1:3" ht="16.05" customHeight="1" x14ac:dyDescent="0.3">
      <c r="A101" s="57"/>
      <c r="B101" s="40" t="s">
        <v>21</v>
      </c>
      <c r="C101" s="34">
        <f>D15+D49</f>
        <v>2</v>
      </c>
    </row>
    <row r="102" spans="1:3" x14ac:dyDescent="0.3">
      <c r="A102" s="61">
        <v>11</v>
      </c>
      <c r="B102" s="38" t="s">
        <v>34</v>
      </c>
      <c r="C102" s="36">
        <f>SUM(C103:C104)</f>
        <v>3</v>
      </c>
    </row>
    <row r="103" spans="1:3" ht="16.05" customHeight="1" x14ac:dyDescent="0.3">
      <c r="A103" s="56"/>
      <c r="B103" s="40" t="s">
        <v>36</v>
      </c>
      <c r="C103" s="34">
        <f>D35</f>
        <v>2</v>
      </c>
    </row>
    <row r="104" spans="1:3" ht="16.05" customHeight="1" x14ac:dyDescent="0.3">
      <c r="A104" s="57"/>
      <c r="B104" s="40" t="s">
        <v>35</v>
      </c>
      <c r="C104" s="34">
        <f>D34</f>
        <v>1</v>
      </c>
    </row>
    <row r="105" spans="1:3" x14ac:dyDescent="0.3">
      <c r="A105" s="61">
        <v>12</v>
      </c>
      <c r="B105" s="38" t="s">
        <v>22</v>
      </c>
      <c r="C105" s="36">
        <f>SUM(C106:C106)</f>
        <v>1</v>
      </c>
    </row>
    <row r="106" spans="1:3" ht="16.05" customHeight="1" x14ac:dyDescent="0.3">
      <c r="A106" s="57"/>
      <c r="B106" s="40" t="s">
        <v>23</v>
      </c>
      <c r="C106" s="34">
        <v>1</v>
      </c>
    </row>
    <row r="107" spans="1:3" x14ac:dyDescent="0.3">
      <c r="A107" s="61">
        <v>13</v>
      </c>
      <c r="B107" s="38" t="s">
        <v>39</v>
      </c>
      <c r="C107" s="36">
        <f>C108</f>
        <v>2</v>
      </c>
    </row>
    <row r="108" spans="1:3" ht="16.05" customHeight="1" x14ac:dyDescent="0.3">
      <c r="A108" s="57"/>
      <c r="B108" s="40" t="s">
        <v>51</v>
      </c>
      <c r="C108" s="34">
        <v>2</v>
      </c>
    </row>
    <row r="109" spans="1:3" x14ac:dyDescent="0.3">
      <c r="A109" s="60">
        <v>14</v>
      </c>
      <c r="B109" s="38" t="s">
        <v>37</v>
      </c>
      <c r="C109" s="36">
        <f>SUM(C110:C110)</f>
        <v>2</v>
      </c>
    </row>
    <row r="110" spans="1:3" ht="16.05" customHeight="1" x14ac:dyDescent="0.3">
      <c r="A110" s="56"/>
      <c r="B110" s="40" t="s">
        <v>38</v>
      </c>
      <c r="C110" s="34">
        <f>D36</f>
        <v>2</v>
      </c>
    </row>
    <row r="111" spans="1:3" x14ac:dyDescent="0.3">
      <c r="A111" s="60">
        <v>15</v>
      </c>
      <c r="B111" s="38" t="s">
        <v>24</v>
      </c>
      <c r="C111" s="36">
        <f>SUM(C112:C112)</f>
        <v>1</v>
      </c>
    </row>
    <row r="112" spans="1:3" ht="16.05" customHeight="1" x14ac:dyDescent="0.3">
      <c r="A112" s="56"/>
      <c r="B112" s="40" t="s">
        <v>24</v>
      </c>
      <c r="C112" s="34">
        <f>D17</f>
        <v>1</v>
      </c>
    </row>
    <row r="113" spans="1:3" x14ac:dyDescent="0.3">
      <c r="A113" s="61" t="s">
        <v>49</v>
      </c>
      <c r="B113" s="64"/>
      <c r="C113" s="8">
        <f>C76+C78+C80+C82+C84+C86+C88+C91+C95+C99+C102+C105+C107+C109+C111</f>
        <v>106</v>
      </c>
    </row>
    <row r="115" spans="1:3" x14ac:dyDescent="0.3">
      <c r="B115" s="45"/>
    </row>
  </sheetData>
  <mergeCells count="58">
    <mergeCell ref="B12:B13"/>
    <mergeCell ref="A84:A85"/>
    <mergeCell ref="A78:A79"/>
    <mergeCell ref="A38:D38"/>
    <mergeCell ref="E12:E13"/>
    <mergeCell ref="A95:A98"/>
    <mergeCell ref="A88:A90"/>
    <mergeCell ref="A18:D18"/>
    <mergeCell ref="B40:E40"/>
    <mergeCell ref="B27:B28"/>
    <mergeCell ref="A3:A4"/>
    <mergeCell ref="A55:A56"/>
    <mergeCell ref="A86:A87"/>
    <mergeCell ref="A46:A47"/>
    <mergeCell ref="B3:E3"/>
    <mergeCell ref="B34:B35"/>
    <mergeCell ref="A51:D51"/>
    <mergeCell ref="E46:E47"/>
    <mergeCell ref="A76:A77"/>
    <mergeCell ref="A14:A15"/>
    <mergeCell ref="A9:A11"/>
    <mergeCell ref="E14:E15"/>
    <mergeCell ref="E27:E28"/>
    <mergeCell ref="A32:A33"/>
    <mergeCell ref="E32:E33"/>
    <mergeCell ref="E7:E8"/>
    <mergeCell ref="A113:B113"/>
    <mergeCell ref="A91:A94"/>
    <mergeCell ref="A109:A110"/>
    <mergeCell ref="A20:A21"/>
    <mergeCell ref="E29:E31"/>
    <mergeCell ref="B74:C74"/>
    <mergeCell ref="B55:C55"/>
    <mergeCell ref="B32:B33"/>
    <mergeCell ref="A72:B72"/>
    <mergeCell ref="A34:A35"/>
    <mergeCell ref="A99:A101"/>
    <mergeCell ref="A29:A31"/>
    <mergeCell ref="B46:B47"/>
    <mergeCell ref="A52:D52"/>
    <mergeCell ref="A105:A106"/>
    <mergeCell ref="B20:E20"/>
    <mergeCell ref="E9:E11"/>
    <mergeCell ref="B7:B8"/>
    <mergeCell ref="B29:B31"/>
    <mergeCell ref="B9:B11"/>
    <mergeCell ref="A111:A112"/>
    <mergeCell ref="A107:A108"/>
    <mergeCell ref="A82:A83"/>
    <mergeCell ref="A40:A41"/>
    <mergeCell ref="A7:A8"/>
    <mergeCell ref="E34:E35"/>
    <mergeCell ref="B14:B15"/>
    <mergeCell ref="A80:A81"/>
    <mergeCell ref="A102:A104"/>
    <mergeCell ref="A27:A28"/>
    <mergeCell ref="A74:A75"/>
    <mergeCell ref="A12:A13"/>
  </mergeCells>
  <pageMargins left="0.7" right="0.7" top="0.75" bottom="0.75" header="0.3" footer="0.3"/>
  <pageSetup paperSize="9"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CHECKLIST</vt:lpstr>
      <vt:lpstr>PIVOT SOSIALISASI</vt:lpstr>
      <vt:lpstr>LAPORAN SOSIALISASI</vt:lpstr>
      <vt:lpstr>PIVOT PUBLIKASI</vt:lpstr>
      <vt:lpstr>LAPORAN PUBLIKASI</vt:lpstr>
      <vt:lpstr>PIVOT SIARAN PERS</vt:lpstr>
      <vt:lpstr>LAPORAN SIARAN PERS</vt:lpstr>
      <vt:lpstr>COMPILE DATA JUNI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Nurmalita Amelia Nugrahaningsih</dc:creator>
  <cp:lastModifiedBy>Annisa safitri</cp:lastModifiedBy>
  <dcterms:created xsi:type="dcterms:W3CDTF">2024-02-19T03:04:24Z</dcterms:created>
  <dcterms:modified xsi:type="dcterms:W3CDTF">2026-08-19T06:40:30Z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0x0101008F1FFA923DA90042913C0F716BA0C25B</vt:lpwstr>
  </property>
</Properties>
</file>