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420" windowWidth="19872" windowHeight="6960" activeTab="2"/>
  </bookViews>
  <sheets>
    <sheet name="Niveau 1" sheetId="1" r:id="rId1"/>
    <sheet name="Niveau  2" sheetId="2" r:id="rId2"/>
    <sheet name="Amenagement et cloture" sheetId="3" r:id="rId3"/>
  </sheets>
  <calcPr calcId="144525"/>
</workbook>
</file>

<file path=xl/calcChain.xml><?xml version="1.0" encoding="utf-8"?>
<calcChain xmlns="http://schemas.openxmlformats.org/spreadsheetml/2006/main">
  <c r="F19" i="3"/>
  <c r="F13"/>
  <c r="F17"/>
  <c r="F72" i="2"/>
  <c r="F74"/>
  <c r="F76"/>
  <c r="F94"/>
  <c r="F48"/>
  <c r="F46"/>
  <c r="F82"/>
  <c r="F79"/>
  <c r="F87"/>
  <c r="F85"/>
  <c r="F92"/>
  <c r="F89"/>
  <c r="F69"/>
  <c r="F66"/>
  <c r="F63"/>
  <c r="F60"/>
  <c r="F57"/>
  <c r="F55"/>
  <c r="F53"/>
  <c r="F51"/>
  <c r="F42"/>
  <c r="F39"/>
  <c r="F36"/>
  <c r="F33"/>
  <c r="F29"/>
  <c r="F44"/>
  <c r="F22"/>
  <c r="F25"/>
  <c r="F18"/>
  <c r="F16"/>
  <c r="F14"/>
  <c r="F12"/>
  <c r="F10"/>
  <c r="F8"/>
  <c r="F20"/>
  <c r="G106" i="1"/>
  <c r="G108"/>
  <c r="G110"/>
  <c r="G56"/>
  <c r="G59"/>
  <c r="G129"/>
  <c r="G29"/>
  <c r="G27"/>
  <c r="G13"/>
  <c r="G120"/>
  <c r="G122"/>
  <c r="G124"/>
  <c r="G127"/>
  <c r="F11" i="3"/>
  <c r="F8"/>
  <c r="F5"/>
  <c r="G22" i="1"/>
  <c r="G19"/>
  <c r="G16"/>
  <c r="G24"/>
  <c r="F7"/>
  <c r="G11"/>
  <c r="G113"/>
  <c r="G116"/>
  <c r="G103"/>
  <c r="G100"/>
  <c r="G97"/>
  <c r="G94"/>
  <c r="G91"/>
  <c r="G89"/>
  <c r="G87"/>
  <c r="G85"/>
  <c r="G80"/>
  <c r="G82"/>
  <c r="G76"/>
  <c r="G73"/>
  <c r="G70"/>
  <c r="G67"/>
  <c r="G63"/>
  <c r="G78"/>
  <c r="G54"/>
  <c r="G50"/>
  <c r="G48"/>
  <c r="G46"/>
  <c r="G44"/>
  <c r="G42"/>
  <c r="G40"/>
  <c r="G38"/>
  <c r="G36"/>
  <c r="G34"/>
  <c r="G32"/>
  <c r="G52"/>
  <c r="F32"/>
  <c r="F27"/>
  <c r="F29"/>
  <c r="F22"/>
  <c r="F19"/>
  <c r="F16"/>
  <c r="F24"/>
  <c r="F36"/>
  <c r="F34"/>
</calcChain>
</file>

<file path=xl/sharedStrings.xml><?xml version="1.0" encoding="utf-8"?>
<sst xmlns="http://schemas.openxmlformats.org/spreadsheetml/2006/main" count="456" uniqueCount="128">
  <si>
    <t xml:space="preserve">ANNEXE – CONSISTANCE DES TRAVAUX / DEVIS ESTIMATIF </t>
  </si>
  <si>
    <t xml:space="preserve"> </t>
  </si>
  <si>
    <t xml:space="preserve">Nº Item </t>
  </si>
  <si>
    <t xml:space="preserve">Désignation de l'activité </t>
  </si>
  <si>
    <t xml:space="preserve">Unité </t>
  </si>
  <si>
    <t xml:space="preserve">Quantité  </t>
  </si>
  <si>
    <t xml:space="preserve">Prix Unitaire Gourdes </t>
  </si>
  <si>
    <t xml:space="preserve">Montant Total Gourdes </t>
  </si>
  <si>
    <t xml:space="preserve">TRAVAUX PRELIMINAIRES </t>
  </si>
  <si>
    <t xml:space="preserve">Mobilisation-Replis / Organisation de Chantier  </t>
  </si>
  <si>
    <t xml:space="preserve">FFT </t>
  </si>
  <si>
    <t xml:space="preserve">                            -    </t>
  </si>
  <si>
    <t xml:space="preserve">(en lettre) </t>
  </si>
  <si>
    <r>
      <t>m</t>
    </r>
    <r>
      <rPr>
        <vertAlign val="superscript"/>
        <sz val="11"/>
        <color rgb="FF000000"/>
        <rFont val="Times New Roman"/>
        <family val="1"/>
      </rPr>
      <t>2</t>
    </r>
    <r>
      <rPr>
        <sz val="11"/>
        <color rgb="FF000000"/>
        <rFont val="Times New Roman"/>
        <family val="1"/>
      </rPr>
      <t xml:space="preserve"> </t>
    </r>
  </si>
  <si>
    <t xml:space="preserve">Total Mobilisation et Implantation </t>
  </si>
  <si>
    <t xml:space="preserve">MOUVEMENTS DE TERRE ET FONDATION </t>
  </si>
  <si>
    <t xml:space="preserve">Ce prix rémunère au mètre cube (m3) pour l'exécution des travaux de fouille pour le bâtiment des résidents, des semelles et des tranchées (fondation et déblai)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(par blindage ou boisage de toute nature) et toutes sujétions. </t>
  </si>
  <si>
    <t xml:space="preserve">                                -    </t>
  </si>
  <si>
    <t xml:space="preserve">Ce prix rémunère pour l'achat des roches  pour le fonçage de la fondation du Centre de Santé, des dalles de parquet et des allées de circulation. Il inclut toutes les opérations de transport et de mise en œuvre. Ce prix est calculé au mètre carré à partir de la profondeur de fouille sur une hauteur de 5 cm. (voir les plans de détails d'exécution) </t>
  </si>
  <si>
    <t xml:space="preserve">Total Mouvement de terre et Fondation </t>
  </si>
  <si>
    <t xml:space="preserve">                               -  </t>
  </si>
  <si>
    <t xml:space="preserve">BETON DE PROPRETE </t>
  </si>
  <si>
    <t xml:space="preserve">Total Béton de propreté </t>
  </si>
  <si>
    <t xml:space="preserve">TRAVAUX EN BETON ARME </t>
  </si>
  <si>
    <t xml:space="preserve">Total travaux en béton arme </t>
  </si>
  <si>
    <t xml:space="preserve">MACONNERIE DE ROCHES ET DE BLOCS </t>
  </si>
  <si>
    <t xml:space="preserve">Ces prix rémunèrent pour l'achat, le transport et la mise en œuvre de la pose des pierres/roches comme défini ci-après.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à construire et sujétions comprises. (voir plans types). </t>
  </si>
  <si>
    <t xml:space="preserve">Total Maçonnerie de Roches et de Blocs </t>
  </si>
  <si>
    <t xml:space="preserve">FOURNITURES ET INSTALLATION EQUIPEMENT HYDRAULIQUES ET SANITAIRES </t>
  </si>
  <si>
    <t xml:space="preserve">Alimentation en eau potable  </t>
  </si>
  <si>
    <t xml:space="preserve">Ce prix rémunère au forfait pour l'achat et la pose des fournitures et équipements hydrauliques et sanitaires pour le bâtiment des résidents, Conduite PVC 3/4'' et 1/2'' SCH 40, Fourniture et installation de gouttières plastiques, 2 robinets) et toutes sujétions. (voir cahier de charges)               </t>
  </si>
  <si>
    <t xml:space="preserve">Réseaux d'évacuation eaux vannes et ménagères  </t>
  </si>
  <si>
    <t xml:space="preserve">Ce prix rémunère au forfait pour l'achat et la pose des fournitures et équipements pour les travaux du réseau de drainage en tuyaux 4" PVC SCH 40, Réseau de drainage en tuyaux 2" PVC SCH 40, l'épandage et toutes sujétions. (voir cahier de charges) </t>
  </si>
  <si>
    <t xml:space="preserve">Fournitures d'appareils hydrauliques et sanitaires </t>
  </si>
  <si>
    <t xml:space="preserve">Ce prix rémunère au forfait pour l'achat et la pose, l'installation des fournitures et équipements pour les blocs sanitaires, Water Closet complet (WC), Lavabo sur piédestal, évier complet, accessoires complets pour les douches y compris barres d'appui, équipements et matériels de douche et toutes sujétions. (voir cahier de charges) </t>
  </si>
  <si>
    <t xml:space="preserve">Réservoir semi-enterré </t>
  </si>
  <si>
    <t xml:space="preserve">Total Travaux Hydrauliques et Sanitaires </t>
  </si>
  <si>
    <t xml:space="preserve">                           -    </t>
  </si>
  <si>
    <t xml:space="preserve">SYSTEME ELECTRIQUE / ECLAIRAGE </t>
  </si>
  <si>
    <t xml:space="preserve">U </t>
  </si>
  <si>
    <t xml:space="preserve">(voir cahier de décharge et plan de détails) </t>
  </si>
  <si>
    <t xml:space="preserve">Paillasse cuisine plus évier (voir cahier de décharge et plan de détails) </t>
  </si>
  <si>
    <t xml:space="preserve">Placard pour la cuisine et armoire dans les chambres avec bois du pays (voir cahier de décharge et plan de détails) </t>
  </si>
  <si>
    <t xml:space="preserve">Total Travaux Menuiserie </t>
  </si>
  <si>
    <t xml:space="preserve">Ce prix rémunère au m2 pour le crépissage et l'Enduissage des murs et plafond, la fourniture, le transport pour les cloisons, les plafonds et les murs d'écran, suivant les prescriptions techniques du cahier de charge. Il inclut également le colmatage des micros fissures à l’aide de mastic et toutes sujétions de mise en œuvre. </t>
  </si>
  <si>
    <t xml:space="preserve">Total Travaux Crépis et Enduit </t>
  </si>
  <si>
    <t xml:space="preserve">PEINTURE </t>
  </si>
  <si>
    <t xml:space="preserve">Total Travaux Peinture </t>
  </si>
  <si>
    <t xml:space="preserve">CERAMIQUE - POSE DE REVETMENT </t>
  </si>
  <si>
    <t>Ce prix rémunère au mètre carré pour l'achat et Pose de céramiques anti-</t>
  </si>
  <si>
    <t xml:space="preserve">Total Travaux de finition Céramiques </t>
  </si>
  <si>
    <t xml:space="preserve">Ce prix rémunère pour les opérations d'extraction de déchets et de surplus de terre meuble pour la préparation d'un nivellement dans les aires de circulation aux abords du Centre et toute la cour du Centre de Sante, travaux fait à la main ou à l'aide d'engin de terrassement. Il inclut toutes les opérations d'extraction, de transport, de déchargement et de compactage. Ce prix rémunère aussi tous les travaux de préparation pour la mise en place des bacs a plantes, des rampes d'accès, des gardes corps en fer forges, du parking pour l'ambulance, de la tonnelle d'attente et des marches/perrons extérieurs qui seront en blocs ou en maçonnerie recouverts d'un petit béton de 8 cm d'épaisseur, de la construction complète de la clôture, la construction complète de l'incinérateur et de l'entrepôt de stockage. Toutes sujétions comprises. Il s'entend au mètre carre mesuré sur place sans correction et toutes surjetions comprises. (voir spécifications techniques dans les plans et le cahier de charge). </t>
  </si>
  <si>
    <t xml:space="preserve">ml </t>
  </si>
  <si>
    <t xml:space="preserve">Guerite de sécurité.  </t>
  </si>
  <si>
    <t xml:space="preserve">Ces prix rémunèrent au mètre carre (m2) pour la construction complète de la guerite de sécurité, l'achat, le transport et la mise en œuvre de la construction complète suivant les plans d'exécution de la guérite de sécurité pour le Centre de Sante y compris toutes sujétions de mis en œuvre. (voir Spécification techniques dans le cahier de charge et plans de détails). </t>
  </si>
  <si>
    <t xml:space="preserve">Buanderie </t>
  </si>
  <si>
    <t xml:space="preserve">Ces prix rémunèrent au mètre carre (m2) pour la construction complète de la buanderie avec l'aménagement des espaces de lavage complet, l'achat, le transport et la mise en œuvre de la construction complète suivant les plans d'exécution de la buanderie avec les accessoires hydrauliques et électriques complets pour le Centre de Sante y compris toutes sujétions de mis en œuvre. (voir Spécification techniques dans le cahier de charge et plans de détails). </t>
  </si>
  <si>
    <t xml:space="preserve">Ces prix rémunèrent pour la fabrication, le transport, le façonnage et la mise en œuvre du béton de propreté. Ils incluent tous les prix de fourniture, de transport des éléments constitutifs des bétons. Sont également compris les fournitures des matériaux, et des dispositifs de mise en œuvre. Béton de propreté BN PC 150, épaisseur de 5 cm pose sur une couche de remblai compacté et toutes sujétions comprises. </t>
  </si>
  <si>
    <t>(en lettre)  dix</t>
  </si>
  <si>
    <t xml:space="preserve">Fouilles de la Fondation </t>
  </si>
  <si>
    <t xml:space="preserve">Fonçage &amp; Purge de la Fondation du bâtiment  + Dalles Parquets + Allées de circulation </t>
  </si>
  <si>
    <t xml:space="preserve">Remblai Compacte du bâtiment + Dalles Parquets + espaces de circulation… </t>
  </si>
  <si>
    <r>
      <t xml:space="preserve">Ce prix rémunère pour les déplacements (amené et repli) de matériel, d'équipements et de personnel nécessaire pour les travaux de nivelage et de compactage pour </t>
    </r>
    <r>
      <rPr>
        <u/>
        <sz val="9"/>
        <color rgb="FF000000"/>
        <rFont val="Times New Roman"/>
        <family val="1"/>
      </rPr>
      <t>la surface</t>
    </r>
    <r>
      <rPr>
        <sz val="9"/>
        <color rgb="FF000000"/>
        <rFont val="Times New Roman"/>
        <family val="1"/>
      </rPr>
      <t xml:space="preserve"> </t>
    </r>
    <r>
      <rPr>
        <u/>
        <sz val="9"/>
        <color rgb="FF000000"/>
        <rFont val="Times New Roman"/>
        <family val="1"/>
      </rPr>
      <t xml:space="preserve">à construire </t>
    </r>
    <r>
      <rPr>
        <sz val="9"/>
        <color rgb="FF000000"/>
        <rFont val="Times New Roman"/>
        <family val="1"/>
      </rPr>
      <t xml:space="preserve">(espace dalle de parquet, galerie, rampe d'accès et bac à plantes et cuisine + base château d'eau). Il inclut toutes les opérations d'extraction, de transport, de déchargement et de compactage. Ce prix rémunère un remblai tout venant (ou équivalent) compacter à partir du fonçage jusqu'à la hauteur des socles et des murs de fondation suivant la hauteur (120 cm en moyenne) compacte à chaque 30 cm, avant le béton de propreté. Il s'étend au mètre carre mesuré sur place sans correction et toutes sujétions comprises. </t>
    </r>
  </si>
  <si>
    <t xml:space="preserve">Béton de propreté d'épaisseur 5 cm des semelles et tranché dosé @200 kg/m³ </t>
  </si>
  <si>
    <r>
      <t>m</t>
    </r>
    <r>
      <rPr>
        <vertAlign val="superscript"/>
        <sz val="9"/>
        <color rgb="FF000000"/>
        <rFont val="Times New Roman"/>
        <family val="1"/>
      </rPr>
      <t>3</t>
    </r>
    <r>
      <rPr>
        <sz val="9"/>
        <color rgb="FF000000"/>
        <rFont val="Times New Roman"/>
        <family val="1"/>
      </rPr>
      <t xml:space="preserve"> </t>
    </r>
  </si>
  <si>
    <r>
      <t>m</t>
    </r>
    <r>
      <rPr>
        <vertAlign val="superscript"/>
        <sz val="9"/>
        <color rgb="FF000000"/>
        <rFont val="Times New Roman"/>
        <family val="1"/>
      </rPr>
      <t>2</t>
    </r>
    <r>
      <rPr>
        <sz val="9"/>
        <color rgb="FF000000"/>
        <rFont val="Times New Roman"/>
        <family val="1"/>
      </rPr>
      <t xml:space="preserve"> </t>
    </r>
  </si>
  <si>
    <t xml:space="preserve">Ces prix rémunèrent au mètre carré (m2) pour l'achat, le transport et la mise en œuvre de la pose des blocs pour le Centre de Santé et le Bâtiment logeant les résidents comme défini ci-après.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(0.15x0.20x0.40) ferraillé en fer de 3/8'' depuis la dalle de parquet, au mortier de 300 kg de ciment CPA 250/315 par m³ de sable, remplie de béton dans les blocs BH 350, + Centre de Santé + toutes les espaces a construire et sujétions comprises. (voir plans types). </t>
  </si>
  <si>
    <t>Fournitures Sanitaires / Fosse septique + Puisard</t>
  </si>
  <si>
    <r>
      <t xml:space="preserve">Ce prix rémunère au forfait pour l'achat et la pose des fournitures et équipements pour la Construction de la fosse septique 6x2.2x2.4, soit 35m3, repartie en 2.8x2x1.2 et le puisard pour la mise en œuvre et toutes sujétions. (voir cahier de charges)  </t>
    </r>
    <r>
      <rPr>
        <sz val="9"/>
        <color rgb="FFFF0000"/>
        <rFont val="Times New Roman"/>
        <family val="1"/>
      </rPr>
      <t xml:space="preserve">NB. je propose de reverifier la capacite de la fosse </t>
    </r>
  </si>
  <si>
    <r>
      <t xml:space="preserve">Ce prix rémunère au forfait pour l'achat et la pose des fournitures et équipements pour les travaux hydrauliques de construction du réservoir semi-enterré de 45 m3 volume utile (6m x3m x2.5m) et l’installation de pompe 1Hp pour faire monter l’eau dans les châteaux et toutes sujétions. (voir cahier de charges).      </t>
    </r>
    <r>
      <rPr>
        <sz val="9"/>
        <color rgb="FFFF0000"/>
        <rFont val="Times New Roman"/>
        <family val="1"/>
      </rPr>
      <t>NB. je propose egalement de reverifier la capacite du reservoir</t>
    </r>
  </si>
  <si>
    <t xml:space="preserve">Ce prix rémunère au forfait pour l'achat et l'installation des accessoires électriques et luminaires pour le Centre de Sante Le Prêtre et du bâtiment des résidents suivant les indications données sur les plans. Ce prix rémunère aussi tous les travaux de préparation pour la mise en place des accessoires électriques et luminaires, lampes solaires y compris toutes matériels de mis en œuvre fil #10, #12, #14 types Américain et les ampoules inclus (apparent avec tuyaux galvaniser) la main d'œuvre, le transport et toutes surjetions comprises.  N.B: les matériels et accessoires électriques seront de bonne qualité et de marque. L'étendue des travaux s'entend comme suit :Équipements de distribution de basse tension intérieure et extérieure apparent, y compris fouilles, pose tableau principal, safety switch pour breakers, fouille, conduits de fil, sorties pour prises 125 V - 15 A, sorties pour lumière, boîte de raccordement, pose appareils d'éclairage de type energy saver et toutes sujétions d'installation. </t>
  </si>
  <si>
    <t>Total des travaux electrique</t>
  </si>
  <si>
    <t xml:space="preserve">Mis en place des portes en boispays (cedre, acajou chaine) 0.80 m y compris cadre en métal, quincaillerie et serrurerie, fournitures telles que le scellement dans la maçonnerie de mise en œuvre et sujétion (voir cahier de décharge et plan de détails) </t>
  </si>
  <si>
    <t xml:space="preserve">Portes en bois du pays (cèdre, acajou chaine) 1m y compris cadre en métal, quincaillerie et serrurerie, fournitures telles que le scellement dans la maçonnerie de mise en œuvre et sujétion (voir cahier de décharge et plan de détails) </t>
  </si>
  <si>
    <t xml:space="preserve">Portes  double 1,8m y compris cadre en métal, quincaillerie et serrurerie, fournitures telles que le scellement dans la maçonnerie a de mise en œuvre et sujétion (voir cahier de décharge et plan de détails) </t>
  </si>
  <si>
    <t xml:space="preserve">Fenêtres  de dimension 1.30 m x 1.25 m en lame d’aluminium et tuile + grillage en fer forge </t>
  </si>
  <si>
    <t xml:space="preserve">Fenêtres  de dimension 3.50m x 1.20 m en lame d’aluminium et tuile + grillage en fer forge </t>
  </si>
  <si>
    <t xml:space="preserve">Fenêtres  de dimension 2 m x 1.25 m en lame d’aluminium et tuile + grillage en fer forge </t>
  </si>
  <si>
    <t xml:space="preserve">Fenêtres  de dimension 1.00 m x 1.25 m en lame d’aluminium et tuile + grillage en fer forge </t>
  </si>
  <si>
    <t xml:space="preserve">Fenêtres  de dimension 0.60 m x 0.8 m en lame d’aluminium et tuile + grillage en fer forge </t>
  </si>
  <si>
    <t>COFECTION PORTES  &amp; FENETRES ( Menuiserie)</t>
  </si>
  <si>
    <t xml:space="preserve">Ce prix rémunère au forfait pour le ponçage, la fourniture, le transport et l’application de trois (3) couches de peinture Sherwin Williams ou peinture vlou sur les cloisons, les murs d'écran et les plafonds pour le Centre de Sante et le bâtiment des résidents suivant les prescriptions des produits choisis. Il inclut également le colmatage des micros fissures à l’aide de mastic et toutes sujétions de mise en œuvre.l’application de trois (3) couches de peinture Sherwin Williams ou peinture vlou sur les cloisons, les murs d'écran et les plafonds pour le Centre de Sante et le bâtiment des résidents suivant les prescriptions des produits choisis. Il inclut également le colmatage des micros fissures à l’aide de mastic et toutes sujétions de mise en œuvre.    </t>
  </si>
  <si>
    <t xml:space="preserve">Peinture Sherwin Williams ou peinture vlou sur les cloisons, </t>
  </si>
  <si>
    <t xml:space="preserve"> POSE DE REVETMENT </t>
  </si>
  <si>
    <t xml:space="preserve">Crepissage &amp; Enduissage  murs  +  Plafonds </t>
  </si>
  <si>
    <t xml:space="preserve">dérapante dans le Centre de Santé, les allées de circulation, le dortoir, le bâtiment des résidents, les blocs sanitaires, la fourniture, le transport et l’application de mastique de finition, suivant les prescriptions des produits choisis. Il inclut également le colmatage des micros fissures à l’aide de mastic et toutes sujétions de mise en œuvre. Céramique Antidérapante.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œuvre. </t>
  </si>
  <si>
    <t xml:space="preserve">AMENAGEMENT EXTERIEUR - BACS A PLANTE - INCINERATEUR - CLOTURE - GUERITE DE SECURITE - BUANDERIE </t>
  </si>
  <si>
    <t xml:space="preserve">Clôture en maçonnerie de blocs complète </t>
  </si>
  <si>
    <t>Incinérateur complet</t>
  </si>
  <si>
    <t xml:space="preserve">Ces prix rémunèrent au forfait (fft) pour l'achat, le transport et la mise en œuvre de la construction de l'Incinérateur et de l'entrepôt de stockage des déchets avec la fosse à cendre. (voir Spécification techniques dans le cahier de charge et plans de détails). </t>
  </si>
  <si>
    <t xml:space="preserve">Aménagement des espaces de Parking ambulanceS et  voitures (voir Spécification techniques dans le cahier de charge et plans de détails). </t>
  </si>
  <si>
    <t>Ces prix rémunèrent au mètre linéaire (ml) pour l'achat, le transport et la mise en œuvre de la pose des blocs comme ci-après. Il inclut tous les prix de fourniture, de transport des éléments constitutifs pour la pose des blocs #15 pour le cloisonnement des blocs sanitaires et d’acier d’armature sont également compris la fourniture des matériaux ainsi que tous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2barrières (5mx2.5m et une de 1m) équipe de barbelé rasoir au-dessus et sujétions comprises. (voir spécifications techniques dans les plans et le cahier de charge)</t>
  </si>
  <si>
    <t>COUT TOTAL DES TRAVAUX NIVEAU 1</t>
  </si>
  <si>
    <t xml:space="preserve">Ce prix rémunère au forfait pour la mobilisation, la démolition, l'implantation de toute la construction du bâtiment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gardiennage, clôture provisoire et autres....), construction d’un bureau provisoire en bois y compris chaise et un mini table, nettoyage constamment du site et toutes sujétions.                   </t>
  </si>
  <si>
    <t xml:space="preserve">Ce prix rémunère au mètre carré (m2) pour l'établissement de l'implantation de toute la construction du bâtiment  et les lignes, les niveaux nécessaires pour les travaux d'excavation des fondations des ouvrages se trouvant sur le site. Il rémunère également la fourniture des matériels et équipements topographique pour la mise en œuvre de piquets, de points de référence ainsi que tous autres travails nécessaires à l'équipe topographique pour l'exécution complète de l'implantation et toutes sujétions.  </t>
  </si>
  <si>
    <t>HCR NIPPE etage</t>
  </si>
  <si>
    <t xml:space="preserve">MACONNERIE  DE BLOCS </t>
  </si>
  <si>
    <t xml:space="preserve">Implantation par m² pour les différents éléments à construire </t>
  </si>
  <si>
    <t xml:space="preserve">Ces prix rémunèrent au mètre cube (m3) pour la fabrication, le transport, le façonnage et la mise en œuvre du béton armé indiqué pour les ouvrages en béton armé. Il inclut tous les prix de fourniture, de transport des éléments constitutifs des bétons et d’acier d’armature sont également compris la fourniture des matériaux, le prix des adjuvants de renforcement du béton (Sika), des coffrages particulièrement soignés, des décoffrages et des dispositifs de mise en œuvre (échafaudage, vibrateur, malaxeur etc) ainsi que tous les essais éventuels.                                                                                                                                   NB. Coffrage soigné pour semelle, socle, colonnes, chainages, bandes sismiques, poutres et dalle avec planches de bonne qualité sans imperfection qu'on prendra soin d’huiler pour un meilleur décoffrage et toutes sujétions comprises.                                                                                                                                                                                     NB. Coffrage soigné pour semelle, socle, colonnes, chainages, bandes sismiques, poutres et dalle avec planches de bonne qualité sans imperfection qu'on prendra soin d’huiler pour un meilleur décoffrage et toutes sujétions comprises. NB. Coffrage soigné pour semelle, socle, colonnes, chainages, bandes sismiques, poutres et dalle avec planches de bonne qualité sans imperfection qu'on prendra soin d’huiler pour un meilleur décoffrage et toutes sujétions comprises.                                               </t>
  </si>
  <si>
    <r>
      <rPr>
        <b/>
        <sz val="9"/>
        <color rgb="FF000000"/>
        <rFont val="Times New Roman"/>
        <family val="1"/>
      </rPr>
      <t xml:space="preserve">Béton armé : semelles </t>
    </r>
    <r>
      <rPr>
        <sz val="9"/>
        <color rgb="FF000000"/>
        <rFont val="Times New Roman"/>
        <family val="1"/>
      </rPr>
      <t xml:space="preserve">1,2 m x 1,2m x 1,2 x 0.3m dosé @375 kg/m³ (armature : fers 5/8 grade 60 dans les deux sens/ espacement 10 cm) et toutes sujétions (voir cahier de charger) </t>
    </r>
  </si>
  <si>
    <r>
      <rPr>
        <b/>
        <sz val="9"/>
        <color rgb="FF000000"/>
        <rFont val="Times New Roman"/>
        <family val="1"/>
      </rPr>
      <t>Béton armé : Poutres libages</t>
    </r>
    <r>
      <rPr>
        <sz val="9"/>
        <color rgb="FF000000"/>
        <rFont val="Times New Roman"/>
        <family val="1"/>
      </rPr>
      <t xml:space="preserve"> dosé @375 kg/m³ y compris coffrage, décoffrage avec des armatures (8fers 5/8 longitudinale avec cadres 3/8 Grade 60 espace à 15 cm) et toutes sujétions de mise en œuvre. (voir cahier de charger) </t>
    </r>
  </si>
  <si>
    <r>
      <rPr>
        <b/>
        <sz val="9"/>
        <color rgb="FF000000"/>
        <rFont val="Times New Roman"/>
        <family val="1"/>
      </rPr>
      <t>Béton armé : Socles</t>
    </r>
    <r>
      <rPr>
        <sz val="9"/>
        <color rgb="FF000000"/>
        <rFont val="Times New Roman"/>
        <family val="1"/>
      </rPr>
      <t xml:space="preserve"> 0.4x0.4x1.3 m @375 kg/m³ (armature 1/2 grade 60 et cadre 3/8 espacement 12 cm y compris toutes sujétions de mis en œuvre (voir cahier de charger)</t>
    </r>
  </si>
  <si>
    <r>
      <rPr>
        <b/>
        <sz val="9"/>
        <color rgb="FF000000"/>
        <rFont val="Times New Roman"/>
        <family val="1"/>
      </rPr>
      <t>Béton armé : Dalle de Parquet</t>
    </r>
    <r>
      <rPr>
        <sz val="9"/>
        <color rgb="FF000000"/>
        <rFont val="Times New Roman"/>
        <family val="1"/>
      </rPr>
      <t xml:space="preserve"> 0.12m d'épaisseur Flotté avant la pose des carrelages pour le du Centre de Santé dosé @375 kg/m³ (Ferraillage 0.30m X 0.30m @ armature : fer ½ grade 60) et toutes sujétions de mise en œuvre (voir cahier de charger) </t>
    </r>
  </si>
  <si>
    <r>
      <rPr>
        <b/>
        <sz val="9"/>
        <color rgb="FF000000"/>
        <rFont val="Times New Roman"/>
        <family val="1"/>
      </rPr>
      <t xml:space="preserve">Béton Armé :  colonnes  </t>
    </r>
    <r>
      <rPr>
        <sz val="9"/>
        <color rgb="FF000000"/>
        <rFont val="Times New Roman"/>
        <family val="1"/>
      </rPr>
      <t>dosé @375 kg/m³ (</t>
    </r>
    <r>
      <rPr>
        <sz val="9"/>
        <color rgb="FFFF0000"/>
        <rFont val="Times New Roman"/>
        <family val="1"/>
      </rPr>
      <t xml:space="preserve">8 fer 5/8 </t>
    </r>
    <r>
      <rPr>
        <sz val="9"/>
        <color rgb="FF000000"/>
        <rFont val="Times New Roman"/>
        <family val="1"/>
      </rPr>
      <t xml:space="preserve"> avec étrier 3/8 grade 60 </t>
    </r>
    <r>
      <rPr>
        <sz val="9"/>
        <color rgb="FFFF0000"/>
        <rFont val="Times New Roman"/>
        <family val="1"/>
      </rPr>
      <t>espacement 5cm dans les zones critiques et 15 cm dans les zones non critiques</t>
    </r>
    <r>
      <rPr>
        <sz val="9"/>
        <color rgb="FF000000"/>
        <rFont val="Times New Roman"/>
        <family val="1"/>
      </rPr>
      <t xml:space="preserve">), y compris coffrage, décoffrage, armatures et toutes sujétions de mise en œuvre. (voir cahier de charger) </t>
    </r>
  </si>
  <si>
    <r>
      <rPr>
        <b/>
        <sz val="9"/>
        <color rgb="FF000000"/>
        <rFont val="Times New Roman"/>
        <family val="1"/>
      </rPr>
      <t>Béton Armé : chainage intermédiaire</t>
    </r>
    <r>
      <rPr>
        <sz val="9"/>
        <color rgb="FF000000"/>
        <rFont val="Times New Roman"/>
        <family val="1"/>
      </rPr>
      <t xml:space="preserve">  dosé @ 375 kg/m³ (Barres armature ½ grade 60 longitudinales avec des étriers en 3/8) espacement 12cm (voir cahier de charger) </t>
    </r>
  </si>
  <si>
    <r>
      <rPr>
        <b/>
        <sz val="9"/>
        <color rgb="FF000000"/>
        <rFont val="Times New Roman"/>
        <family val="1"/>
      </rPr>
      <t>Béton Armé : poutre retombee</t>
    </r>
    <r>
      <rPr>
        <sz val="9"/>
        <color rgb="FF000000"/>
        <rFont val="Times New Roman"/>
        <family val="1"/>
      </rPr>
      <t xml:space="preserve">  dosé @ 375 kg/m³ (</t>
    </r>
    <r>
      <rPr>
        <sz val="9"/>
        <color rgb="FFFF0000"/>
        <rFont val="Times New Roman"/>
        <family val="1"/>
      </rPr>
      <t>10 fer 5/8</t>
    </r>
    <r>
      <rPr>
        <sz val="9"/>
        <color rgb="FF000000"/>
        <rFont val="Times New Roman"/>
        <family val="1"/>
      </rPr>
      <t xml:space="preserve"> grade 60 longitudinales avec des étriers en 3/8) </t>
    </r>
    <r>
      <rPr>
        <sz val="9"/>
        <color rgb="FFFF0000"/>
        <rFont val="Times New Roman"/>
        <family val="1"/>
      </rPr>
      <t>espacement 5cm dans les zones critiques et 15 cm dans les zones non critiques</t>
    </r>
    <r>
      <rPr>
        <sz val="9"/>
        <color rgb="FF000000"/>
        <rFont val="Times New Roman"/>
        <family val="1"/>
      </rPr>
      <t xml:space="preserve"> (voir cahier de charger) </t>
    </r>
  </si>
  <si>
    <r>
      <rPr>
        <b/>
        <sz val="9"/>
        <color rgb="FF000000"/>
        <rFont val="Times New Roman"/>
        <family val="1"/>
      </rPr>
      <t>Béton Armé : Bande sismique des ouvertures (portes + fenêtres</t>
    </r>
    <r>
      <rPr>
        <sz val="9"/>
        <color rgb="FF000000"/>
        <rFont val="Times New Roman"/>
        <family val="1"/>
      </rPr>
      <t xml:space="preserve">) dosé @ 375 kg/m³ (Barres armature 3/8 grade 60 longitudinales avec des épingles en 3/8) espacement 12cm (voir cahier de charger) </t>
    </r>
  </si>
  <si>
    <r>
      <rPr>
        <b/>
        <sz val="9"/>
        <color rgb="FF000000"/>
        <rFont val="Times New Roman"/>
        <family val="1"/>
      </rPr>
      <t>Béton Armé : Cage d'escalier et escalier</t>
    </r>
    <r>
      <rPr>
        <sz val="9"/>
        <color rgb="FF000000"/>
        <rFont val="Times New Roman"/>
        <family val="1"/>
      </rPr>
      <t xml:space="preserve"> menant vers le bâtiment des résidents à l'étage (voir cahier de charger) </t>
    </r>
  </si>
  <si>
    <r>
      <rPr>
        <b/>
        <sz val="9"/>
        <color rgb="FF000000"/>
        <rFont val="Times New Roman"/>
        <family val="1"/>
      </rPr>
      <t>Béton Armé : Dalle pleine du Bâtiment</t>
    </r>
    <r>
      <rPr>
        <sz val="9"/>
        <color rgb="FF000000"/>
        <rFont val="Times New Roman"/>
        <family val="1"/>
      </rPr>
      <t xml:space="preserve">  dosé @ 375 kg/m³ (cadrillage d'armature ½ grade 60 dans les deux sens) espacement 12cm (voir cahier de charger) </t>
    </r>
  </si>
  <si>
    <t>HCR coteau</t>
  </si>
  <si>
    <t>Total Aménagement extérieur et Cloture</t>
  </si>
  <si>
    <t xml:space="preserve">Ces prix rémunèrent au mètre cube (m3) pour la fabrication, le transport, le façonnage et la mise en œuvre du béton armé indiqué pour les ouvrages en béton armé. Il inclut tous les prix de fourniture, de transport des éléments constitutifs des bétons et d’acier d’armature sont également compris la fourniture des matériaux, le prix des adjuvants de renforcement du béton (Sika), des coffrages particulièrement soignés, des décoffrages et des dispositifs de mise en œuvre (échafaudage, vibrateur, malaxeur etc) ainsi que tous les essais éventuels.                                                                                                                                NB. Coffrage soigné pour semelle, socle, colonnes, chainages, bandes sismiques, poutres et dalle avec planches de bonne qualité sans imperfection qu'on prendra soin d’huiler pour un meilleur décoffrage et toutes sujétions comprises.                                                                                                                        NB. Coffrage soigné pour semelle, socle, colonnes, chainages, bandes sismiques, poutres et dalle avec planches de bonne qualité sans imperfection qu'on prendra soin d’huiler pour un meilleur décoffrage et toutes sujétions comprises.                                                                                                                    NB. Coffrage soigné pour semelle, socle, colonnes, chainages, bandes sismiques, poutres et dalle avec planches de bonne qualité sans imperfection qu'on prendra soin d’huiler pour un meilleur décoffrage et toutes sujétions comprises.                                               </t>
  </si>
  <si>
    <t xml:space="preserve">Béton Armé : Dalle pleine du Bâtiment logeant les résidents dosé @ 375 kg/m³ (quadrillage d'armature ½ grade 60 dans les deux sens) espacement 12cm (voir cahier de charges) </t>
  </si>
  <si>
    <t xml:space="preserve">Béton Armé : Cage d'escalier et escalier menant vers le bâtiment des résidents à l'étage (voir cahier de charges) </t>
  </si>
  <si>
    <t xml:space="preserve">Béton Armé : Bande sismique des ouvertures (portes + fenêtres) dosé @ 375 kg/m³ (Barres armature 3/8 grade 60 longitudinales avec des épingles en 3/8) espacement 12cm (voir cahier de charges) </t>
  </si>
  <si>
    <r>
      <t>Béton Armé : poutre retombee  dosé @ 375 kg/m³ (</t>
    </r>
    <r>
      <rPr>
        <sz val="9"/>
        <color rgb="FFFF0000"/>
        <rFont val="Times New Roman"/>
        <family val="1"/>
      </rPr>
      <t>10 fer 5/8</t>
    </r>
    <r>
      <rPr>
        <sz val="9"/>
        <color rgb="FF000000"/>
        <rFont val="Times New Roman"/>
        <family val="1"/>
      </rPr>
      <t xml:space="preserve"> grade 60 longitudinales avec des étriers en 3/8) </t>
    </r>
    <r>
      <rPr>
        <sz val="9"/>
        <color rgb="FFFF0000"/>
        <rFont val="Times New Roman"/>
        <family val="1"/>
      </rPr>
      <t>espacement 5cm dans les zones critiques et 15 cm dans les zones non critiques</t>
    </r>
    <r>
      <rPr>
        <sz val="9"/>
        <color rgb="FF000000"/>
        <rFont val="Times New Roman"/>
        <family val="1"/>
      </rPr>
      <t xml:space="preserve"> (voir cahier de charges) </t>
    </r>
  </si>
  <si>
    <t xml:space="preserve">Béton Armé : chainage intermédiaire  dosé @ 375 kg/m³ (Barres armature ½ grade 60 longitudinales avec des étriers en 3/8) espacement 12cm (voir cahier de charges) </t>
  </si>
  <si>
    <r>
      <t>Béton Armé :  colonnes  dosé @375 kg/m³ (</t>
    </r>
    <r>
      <rPr>
        <sz val="9"/>
        <color rgb="FFFF0000"/>
        <rFont val="Times New Roman"/>
        <family val="1"/>
      </rPr>
      <t xml:space="preserve">8 fer 5/8 </t>
    </r>
    <r>
      <rPr>
        <sz val="9"/>
        <color rgb="FF000000"/>
        <rFont val="Times New Roman"/>
        <family val="1"/>
      </rPr>
      <t xml:space="preserve"> avec étrier 3/8 grade 60 </t>
    </r>
    <r>
      <rPr>
        <sz val="9"/>
        <color rgb="FFFF0000"/>
        <rFont val="Times New Roman"/>
        <family val="1"/>
      </rPr>
      <t>espacement 5cm dans les zones critiques et 15 cm dans les zones non critiques</t>
    </r>
    <r>
      <rPr>
        <sz val="9"/>
        <color rgb="FF000000"/>
        <rFont val="Times New Roman"/>
        <family val="1"/>
      </rPr>
      <t xml:space="preserve">), y compris coffrage, décoffrage, armatures et toutes sujétions de mise en œuvre. (voir cahier de charges) </t>
    </r>
  </si>
  <si>
    <t xml:space="preserve">(voir cahier de charges et plan de détails) </t>
  </si>
  <si>
    <t xml:space="preserve">Paillasse cuisine plus évier (voir cahier de charges et plan de détails) </t>
  </si>
  <si>
    <r>
      <t xml:space="preserve">Ce prix rémunère au forfait pour l'achat et la pose des fournitures et équipements pour la Construction de la fosse septique 6x2.2x2.4, soit 35m3, repartie en 2.8x2x1.2 et le puisard pour la mise en œuvre et toutes sujétions. (voir cahier de charges)  </t>
    </r>
    <r>
      <rPr>
        <sz val="9"/>
        <color rgb="FFFF0000"/>
        <rFont val="Times New Roman"/>
        <family val="1"/>
      </rPr>
      <t xml:space="preserve">NB. on propose de reverifier la capacite de la fosse </t>
    </r>
  </si>
  <si>
    <r>
      <t xml:space="preserve">Ce prix rémunère au forfait pour l'achat et la pose des fournitures et équipements pour les travaux hydrauliques de construction du réservoir semi-enterré de 45 m3 volume utile (6m x3m x2.5m) et l’installation de pompe 1Hp pour faire monter l’eau dans les châteaux et toutes sujétions. (voir cahier de charges).      </t>
    </r>
    <r>
      <rPr>
        <sz val="9"/>
        <color rgb="FFFF0000"/>
        <rFont val="Times New Roman"/>
        <family val="1"/>
      </rPr>
      <t>NB. on propose egalement de reverifier la capacite du reservoir</t>
    </r>
  </si>
  <si>
    <t xml:space="preserve">Mis en place des portes en boispays (cedre, acajou chaine) 0.80 m y compris cadre en métal, quincaillerie et serrurerie, fournitures telles que le scellement dans la maçonnerie de mise en œuvre et sujétion (voir cahier de charge et plan de détails) </t>
  </si>
  <si>
    <t xml:space="preserve">Portes en bois du pays (cèdre, acajou chaine) 1m y compris cadre en métal, quincaillerie et serrurerie, fournitures telles que le scellement dans la maçonnerie de mise en œuvre et sujétion (voir cahier de charge et plan de détails) </t>
  </si>
  <si>
    <t xml:space="preserve">Portes  double 1,8m y compris cadre en métal, quincaillerie et serrurerie, fournitures telles que le scellement dans la maçonnerie a de mise en œuvre et sujétion (voir cahier de charge et plan de détails) </t>
  </si>
  <si>
    <t xml:space="preserve">(voir cahier de charge et plan de détails) </t>
  </si>
  <si>
    <t xml:space="preserve">Placard pour la cuisine et armoire dans les chambres avec bois du pays (voir cahier de charge et plan de détails) </t>
  </si>
  <si>
    <t xml:space="preserve">dérapante  , la fourniture, le transport et l’application de mastique de finition, suivant les prescriptions des produits choisis. Il inclut également le colmatage des micros fissures à l’aide de mastic et toutes sujétions de mise en œuvre. Céramique Antidérapante.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œuvre. </t>
  </si>
</sst>
</file>

<file path=xl/styles.xml><?xml version="1.0" encoding="utf-8"?>
<styleSheet xmlns="http://schemas.openxmlformats.org/spreadsheetml/2006/main">
  <numFmts count="1">
    <numFmt numFmtId="43" formatCode="_(* #,##0.00_);_(* \(#,##0.00\);_(* &quot;-&quot;??_);_(@_)"/>
  </numFmts>
  <fonts count="15">
    <font>
      <sz val="11"/>
      <color theme="1"/>
      <name val="Calibri"/>
      <family val="2"/>
      <scheme val="minor"/>
    </font>
    <font>
      <sz val="12"/>
      <color rgb="FF000000"/>
      <name val="Times New Roman"/>
      <family val="1"/>
    </font>
    <font>
      <sz val="11"/>
      <color rgb="FF000000"/>
      <name val="Times New Roman"/>
      <family val="1"/>
    </font>
    <font>
      <vertAlign val="superscript"/>
      <sz val="11"/>
      <color rgb="FF000000"/>
      <name val="Times New Roman"/>
      <family val="1"/>
    </font>
    <font>
      <sz val="14"/>
      <color rgb="FF000000"/>
      <name val="Times New Roman"/>
      <family val="1"/>
    </font>
    <font>
      <sz val="11"/>
      <color theme="1"/>
      <name val="Calibri"/>
      <family val="2"/>
      <scheme val="minor"/>
    </font>
    <font>
      <sz val="9"/>
      <color rgb="FF000000"/>
      <name val="Times New Roman"/>
      <family val="1"/>
    </font>
    <font>
      <u/>
      <sz val="9"/>
      <color rgb="FF000000"/>
      <name val="Times New Roman"/>
      <family val="1"/>
    </font>
    <font>
      <vertAlign val="superscript"/>
      <sz val="9"/>
      <color rgb="FF000000"/>
      <name val="Times New Roman"/>
      <family val="1"/>
    </font>
    <font>
      <sz val="9"/>
      <color theme="1"/>
      <name val="Calibri"/>
      <family val="2"/>
      <scheme val="minor"/>
    </font>
    <font>
      <sz val="9"/>
      <color rgb="FFFF0000"/>
      <name val="Times New Roman"/>
      <family val="1"/>
    </font>
    <font>
      <b/>
      <sz val="9"/>
      <color rgb="FF000000"/>
      <name val="Times New Roman"/>
      <family val="1"/>
    </font>
    <font>
      <b/>
      <sz val="11"/>
      <color rgb="FF000000"/>
      <name val="Times New Roman"/>
      <family val="1"/>
    </font>
    <font>
      <sz val="12"/>
      <color theme="1"/>
      <name val="Calibri"/>
      <family val="2"/>
      <scheme val="minor"/>
    </font>
    <font>
      <b/>
      <sz val="9"/>
      <color theme="1"/>
      <name val="Calibri"/>
      <family val="2"/>
      <scheme val="minor"/>
    </font>
  </fonts>
  <fills count="5">
    <fill>
      <patternFill patternType="none"/>
    </fill>
    <fill>
      <patternFill patternType="gray125"/>
    </fill>
    <fill>
      <patternFill patternType="solid">
        <fgColor rgb="FFBFBFBF"/>
        <bgColor indexed="64"/>
      </patternFill>
    </fill>
    <fill>
      <patternFill patternType="solid">
        <fgColor theme="0"/>
        <bgColor indexed="64"/>
      </patternFill>
    </fill>
    <fill>
      <patternFill patternType="solid">
        <fgColor theme="0" tint="-0.34998626667073579"/>
        <bgColor indexed="64"/>
      </patternFill>
    </fill>
  </fills>
  <borders count="3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thin">
        <color indexed="64"/>
      </top>
      <bottom/>
      <diagonal/>
    </border>
    <border>
      <left style="medium">
        <color rgb="FF000000"/>
      </left>
      <right style="medium">
        <color rgb="FF000000"/>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thin">
        <color indexed="64"/>
      </right>
      <top style="thin">
        <color indexed="64"/>
      </top>
      <bottom/>
      <diagonal/>
    </border>
    <border>
      <left style="medium">
        <color rgb="FF000000"/>
      </left>
      <right style="thin">
        <color indexed="64"/>
      </right>
      <top/>
      <bottom/>
      <diagonal/>
    </border>
    <border>
      <left style="thin">
        <color indexed="64"/>
      </left>
      <right/>
      <top/>
      <bottom style="medium">
        <color rgb="FF000000"/>
      </bottom>
      <diagonal/>
    </border>
    <border>
      <left style="medium">
        <color rgb="FF000000"/>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321">
    <xf numFmtId="0" fontId="0" fillId="0" borderId="0" xfId="0"/>
    <xf numFmtId="0" fontId="2" fillId="0" borderId="0" xfId="0" applyFont="1" applyAlignment="1">
      <alignment horizontal="left" vertical="center" indent="3"/>
    </xf>
    <xf numFmtId="0" fontId="2" fillId="2" borderId="9"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2" fillId="0" borderId="8" xfId="0" applyFont="1" applyBorder="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wrapText="1"/>
    </xf>
    <xf numFmtId="0" fontId="1" fillId="0" borderId="8" xfId="0" applyFont="1" applyBorder="1" applyAlignment="1">
      <alignment horizontal="left" vertical="center" wrapText="1"/>
    </xf>
    <xf numFmtId="0" fontId="1" fillId="0" borderId="7" xfId="0" applyFont="1" applyBorder="1" applyAlignment="1">
      <alignment horizontal="left" vertical="center" wrapText="1"/>
    </xf>
    <xf numFmtId="0" fontId="2" fillId="2" borderId="5"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0" borderId="8" xfId="0" applyFont="1" applyBorder="1" applyAlignment="1">
      <alignment horizontal="left" vertical="top" wrapText="1"/>
    </xf>
    <xf numFmtId="0" fontId="2" fillId="0" borderId="8" xfId="0" applyFont="1" applyBorder="1" applyAlignment="1">
      <alignment horizontal="justify" vertical="top" wrapText="1"/>
    </xf>
    <xf numFmtId="0" fontId="2" fillId="0" borderId="14" xfId="0" applyFont="1" applyBorder="1" applyAlignment="1">
      <alignment horizontal="left" vertical="center" wrapText="1"/>
    </xf>
    <xf numFmtId="0" fontId="1" fillId="0" borderId="9" xfId="0" applyFont="1" applyBorder="1" applyAlignment="1">
      <alignment horizontal="left" vertical="center" wrapText="1"/>
    </xf>
    <xf numFmtId="0" fontId="2" fillId="0" borderId="14" xfId="0" applyFont="1" applyBorder="1" applyAlignment="1">
      <alignment horizontal="justify" vertical="center" wrapText="1"/>
    </xf>
    <xf numFmtId="0" fontId="2" fillId="0" borderId="1"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2" borderId="8"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2" fillId="0" borderId="1" xfId="0" applyFont="1" applyBorder="1" applyAlignment="1">
      <alignment horizontal="justify"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15" xfId="0" applyFont="1" applyBorder="1" applyAlignment="1">
      <alignment horizontal="left" vertical="center" wrapText="1"/>
    </xf>
    <xf numFmtId="0" fontId="6" fillId="0" borderId="8" xfId="0" applyFont="1" applyBorder="1" applyAlignment="1">
      <alignment horizontal="justify" vertical="top" wrapText="1"/>
    </xf>
    <xf numFmtId="0" fontId="6" fillId="0" borderId="8" xfId="0" applyFont="1" applyBorder="1" applyAlignment="1">
      <alignment horizontal="justify" vertical="center" wrapText="1"/>
    </xf>
    <xf numFmtId="0" fontId="2" fillId="0" borderId="18" xfId="0" applyFont="1" applyBorder="1" applyAlignment="1">
      <alignment horizontal="left" vertical="center" wrapText="1"/>
    </xf>
    <xf numFmtId="0" fontId="6" fillId="0" borderId="7" xfId="0" applyFont="1" applyBorder="1" applyAlignment="1">
      <alignment horizontal="left" vertical="center" wrapText="1"/>
    </xf>
    <xf numFmtId="0" fontId="1" fillId="0" borderId="20" xfId="0" applyFont="1" applyBorder="1" applyAlignment="1">
      <alignment horizontal="left" vertical="center" wrapText="1"/>
    </xf>
    <xf numFmtId="0" fontId="6" fillId="0" borderId="12" xfId="0" applyFont="1" applyBorder="1" applyAlignment="1">
      <alignment horizontal="justify" vertical="top" wrapText="1"/>
    </xf>
    <xf numFmtId="0" fontId="6" fillId="0" borderId="8" xfId="0" applyFont="1" applyBorder="1" applyAlignment="1">
      <alignment horizontal="lef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6" fillId="0" borderId="0" xfId="0" applyFont="1" applyBorder="1" applyAlignment="1">
      <alignment horizontal="left" vertical="center" wrapText="1"/>
    </xf>
    <xf numFmtId="0" fontId="2" fillId="0" borderId="15" xfId="0" applyFont="1" applyBorder="1" applyAlignment="1">
      <alignment vertical="center" wrapText="1"/>
    </xf>
    <xf numFmtId="0" fontId="2" fillId="0" borderId="18" xfId="0" applyFont="1" applyBorder="1" applyAlignment="1">
      <alignmen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2" fillId="0" borderId="0" xfId="0" applyFont="1" applyBorder="1" applyAlignment="1">
      <alignment horizontal="left" vertical="center" wrapText="1"/>
    </xf>
    <xf numFmtId="0" fontId="6" fillId="0" borderId="5" xfId="0" applyFont="1" applyBorder="1" applyAlignment="1">
      <alignment horizontal="justify" vertical="top" wrapText="1"/>
    </xf>
    <xf numFmtId="0" fontId="6" fillId="0" borderId="15" xfId="0" applyFont="1" applyBorder="1" applyAlignment="1">
      <alignment horizontal="center" vertical="center" wrapText="1"/>
    </xf>
    <xf numFmtId="0" fontId="2" fillId="0" borderId="19" xfId="0" applyFont="1" applyBorder="1" applyAlignment="1">
      <alignment vertical="center" wrapText="1"/>
    </xf>
    <xf numFmtId="0" fontId="6" fillId="0" borderId="15" xfId="0" applyFont="1" applyBorder="1" applyAlignment="1">
      <alignment horizontal="left" vertical="top" wrapText="1"/>
    </xf>
    <xf numFmtId="0" fontId="6" fillId="0" borderId="23" xfId="0" applyFont="1" applyBorder="1" applyAlignment="1">
      <alignment horizontal="left" vertical="center" wrapText="1"/>
    </xf>
    <xf numFmtId="0" fontId="6" fillId="0" borderId="5" xfId="0" applyFont="1" applyBorder="1" applyAlignment="1">
      <alignment horizontal="left" vertical="center" wrapText="1"/>
    </xf>
    <xf numFmtId="0" fontId="6" fillId="0" borderId="0" xfId="0" applyFont="1" applyBorder="1" applyAlignment="1">
      <alignment horizontal="right" vertical="center" wrapText="1"/>
    </xf>
    <xf numFmtId="0" fontId="6" fillId="0" borderId="15" xfId="0" applyFont="1" applyBorder="1" applyAlignment="1">
      <alignment horizontal="left" vertical="center" wrapText="1"/>
    </xf>
    <xf numFmtId="0" fontId="6" fillId="0" borderId="9" xfId="0" applyFont="1" applyBorder="1" applyAlignment="1">
      <alignment horizontal="left" vertical="center" wrapText="1"/>
    </xf>
    <xf numFmtId="0" fontId="6" fillId="0" borderId="3" xfId="0" applyFont="1" applyBorder="1" applyAlignment="1">
      <alignment horizontal="left" vertical="center" wrapText="1"/>
    </xf>
    <xf numFmtId="0" fontId="6" fillId="0" borderId="2" xfId="0" applyFont="1" applyBorder="1" applyAlignment="1">
      <alignment horizontal="right" vertical="center" wrapText="1"/>
    </xf>
    <xf numFmtId="0" fontId="6" fillId="0" borderId="6" xfId="0" applyFont="1" applyBorder="1" applyAlignment="1">
      <alignment horizontal="left" vertical="center" wrapText="1"/>
    </xf>
    <xf numFmtId="0" fontId="6" fillId="0" borderId="10" xfId="0" applyFont="1" applyBorder="1" applyAlignment="1">
      <alignment horizontal="left" vertical="center" wrapText="1"/>
    </xf>
    <xf numFmtId="0" fontId="6" fillId="0" borderId="4" xfId="0" applyFont="1" applyBorder="1" applyAlignment="1">
      <alignment horizontal="right" vertical="center" wrapText="1"/>
    </xf>
    <xf numFmtId="0" fontId="9" fillId="0" borderId="0" xfId="0" applyFont="1"/>
    <xf numFmtId="0" fontId="6" fillId="0" borderId="14"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4" xfId="0" applyFont="1" applyBorder="1" applyAlignment="1">
      <alignment horizontal="left" vertical="center" wrapText="1"/>
    </xf>
    <xf numFmtId="0" fontId="6" fillId="0" borderId="14" xfId="0" applyFont="1" applyBorder="1" applyAlignment="1">
      <alignment horizontal="justify" vertical="top" wrapText="1"/>
    </xf>
    <xf numFmtId="0" fontId="6" fillId="0" borderId="14" xfId="0" applyFont="1" applyBorder="1" applyAlignment="1">
      <alignment horizontal="justify" vertical="center" wrapText="1"/>
    </xf>
    <xf numFmtId="0" fontId="2" fillId="0" borderId="13" xfId="0" applyFont="1" applyBorder="1" applyAlignment="1">
      <alignment vertical="center" wrapText="1"/>
    </xf>
    <xf numFmtId="0" fontId="6" fillId="0" borderId="1" xfId="0" applyFont="1" applyBorder="1" applyAlignment="1">
      <alignment horizontal="justify" vertical="top" wrapText="1"/>
    </xf>
    <xf numFmtId="0" fontId="6" fillId="0" borderId="17" xfId="0" applyFont="1" applyBorder="1" applyAlignment="1">
      <alignment horizontal="left" vertical="center" wrapText="1"/>
    </xf>
    <xf numFmtId="0" fontId="11" fillId="0" borderId="8" xfId="0" applyFont="1" applyBorder="1" applyAlignment="1">
      <alignment vertical="top" wrapText="1"/>
    </xf>
    <xf numFmtId="0" fontId="11" fillId="0" borderId="5" xfId="0" applyFont="1" applyBorder="1" applyAlignment="1">
      <alignment horizontal="left" vertical="top" wrapText="1"/>
    </xf>
    <xf numFmtId="0" fontId="2" fillId="0" borderId="17" xfId="0" applyFont="1" applyBorder="1" applyAlignment="1">
      <alignment horizontal="left" vertical="center" wrapText="1"/>
    </xf>
    <xf numFmtId="0" fontId="11" fillId="0" borderId="8" xfId="0" applyFont="1" applyBorder="1" applyAlignment="1">
      <alignment horizontal="left" vertical="top" wrapText="1"/>
    </xf>
    <xf numFmtId="0" fontId="0" fillId="0" borderId="17" xfId="0" applyBorder="1" applyAlignment="1">
      <alignment vertical="center"/>
    </xf>
    <xf numFmtId="0" fontId="0" fillId="0" borderId="0" xfId="0" applyAlignment="1"/>
    <xf numFmtId="0" fontId="0" fillId="0" borderId="15" xfId="0" applyBorder="1" applyAlignment="1">
      <alignment vertical="center"/>
    </xf>
    <xf numFmtId="0" fontId="2" fillId="3" borderId="28"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6" fillId="3" borderId="15" xfId="0" applyFont="1" applyFill="1" applyBorder="1" applyAlignment="1">
      <alignment horizontal="left" vertical="center" wrapText="1"/>
    </xf>
    <xf numFmtId="0" fontId="2" fillId="3" borderId="19" xfId="0" applyFont="1" applyFill="1" applyBorder="1" applyAlignment="1">
      <alignment vertical="center" wrapText="1"/>
    </xf>
    <xf numFmtId="0" fontId="2" fillId="3" borderId="15" xfId="0" applyFont="1" applyFill="1" applyBorder="1" applyAlignment="1">
      <alignment vertical="center" wrapText="1"/>
    </xf>
    <xf numFmtId="0" fontId="6" fillId="0" borderId="3" xfId="0" applyFont="1" applyBorder="1" applyAlignment="1">
      <alignment horizontal="justify" vertical="top" wrapText="1"/>
    </xf>
    <xf numFmtId="0" fontId="6" fillId="0" borderId="15" xfId="0" applyFont="1" applyBorder="1" applyAlignment="1">
      <alignment horizontal="justify" vertical="center" wrapText="1"/>
    </xf>
    <xf numFmtId="0" fontId="6" fillId="0" borderId="15" xfId="0" applyFont="1" applyBorder="1" applyAlignment="1">
      <alignment vertical="center" wrapText="1"/>
    </xf>
    <xf numFmtId="0" fontId="6" fillId="0" borderId="32" xfId="0" applyFont="1" applyBorder="1" applyAlignment="1">
      <alignment vertical="center" wrapText="1"/>
    </xf>
    <xf numFmtId="0" fontId="6" fillId="0" borderId="33" xfId="0" applyFont="1" applyBorder="1" applyAlignment="1">
      <alignment vertical="center" wrapText="1"/>
    </xf>
    <xf numFmtId="0" fontId="6" fillId="0" borderId="5" xfId="0" applyFont="1" applyBorder="1" applyAlignment="1">
      <alignment horizontal="justify" vertical="center" wrapText="1"/>
    </xf>
    <xf numFmtId="0" fontId="2" fillId="0" borderId="19" xfId="0" applyFont="1" applyBorder="1" applyAlignment="1">
      <alignment horizontal="left" vertical="center" wrapText="1"/>
    </xf>
    <xf numFmtId="0" fontId="0" fillId="0" borderId="0" xfId="0" applyAlignment="1">
      <alignment horizontal="left"/>
    </xf>
    <xf numFmtId="0" fontId="9" fillId="0" borderId="0" xfId="0" applyFont="1" applyAlignment="1">
      <alignment horizontal="left" vertical="center"/>
    </xf>
    <xf numFmtId="0" fontId="2" fillId="3" borderId="17" xfId="0" applyFont="1" applyFill="1" applyBorder="1" applyAlignment="1">
      <alignment horizontal="left" vertical="center" wrapText="1"/>
    </xf>
    <xf numFmtId="0" fontId="2" fillId="3" borderId="28" xfId="0" applyFont="1" applyFill="1" applyBorder="1" applyAlignment="1">
      <alignment horizontal="left" vertical="center" wrapText="1"/>
    </xf>
    <xf numFmtId="0" fontId="6" fillId="0" borderId="7" xfId="0" applyFont="1" applyBorder="1" applyAlignment="1">
      <alignment horizontal="justify" vertical="top" wrapText="1"/>
    </xf>
    <xf numFmtId="0" fontId="6" fillId="0" borderId="14" xfId="0" applyFont="1" applyBorder="1" applyAlignment="1">
      <alignment vertical="center" wrapText="1"/>
    </xf>
    <xf numFmtId="0" fontId="6" fillId="0" borderId="9" xfId="0" applyFont="1" applyBorder="1" applyAlignment="1">
      <alignment vertical="center" wrapText="1"/>
    </xf>
    <xf numFmtId="0" fontId="1" fillId="0" borderId="5" xfId="0" applyFont="1" applyBorder="1" applyAlignment="1">
      <alignment vertical="center" wrapText="1"/>
    </xf>
    <xf numFmtId="0" fontId="9" fillId="0" borderId="15" xfId="0" applyFont="1" applyBorder="1" applyAlignment="1"/>
    <xf numFmtId="0" fontId="9" fillId="0" borderId="17" xfId="0" applyFont="1" applyBorder="1" applyAlignment="1"/>
    <xf numFmtId="0" fontId="0" fillId="0" borderId="17" xfId="0" applyBorder="1" applyAlignment="1"/>
    <xf numFmtId="0" fontId="0" fillId="0" borderId="15" xfId="0" applyBorder="1" applyAlignment="1"/>
    <xf numFmtId="0" fontId="0" fillId="0" borderId="21" xfId="0" applyBorder="1" applyAlignment="1"/>
    <xf numFmtId="0" fontId="12" fillId="3" borderId="26" xfId="0" applyFont="1" applyFill="1" applyBorder="1" applyAlignment="1">
      <alignment vertical="center" wrapText="1"/>
    </xf>
    <xf numFmtId="0" fontId="2" fillId="3" borderId="26" xfId="0" applyFont="1" applyFill="1" applyBorder="1" applyAlignment="1">
      <alignment vertical="center" wrapText="1"/>
    </xf>
    <xf numFmtId="0" fontId="9" fillId="0" borderId="23" xfId="0" applyFont="1" applyBorder="1" applyAlignment="1"/>
    <xf numFmtId="0" fontId="0" fillId="0" borderId="23" xfId="0" applyBorder="1" applyAlignment="1"/>
    <xf numFmtId="43" fontId="9" fillId="0" borderId="17" xfId="1" applyFont="1" applyBorder="1" applyAlignment="1"/>
    <xf numFmtId="43" fontId="0" fillId="0" borderId="17" xfId="0" applyNumberFormat="1" applyBorder="1" applyAlignment="1"/>
    <xf numFmtId="0" fontId="6" fillId="2" borderId="22" xfId="0" applyFont="1" applyFill="1" applyBorder="1" applyAlignment="1">
      <alignment horizontal="justify" vertical="center" wrapText="1"/>
    </xf>
    <xf numFmtId="0" fontId="11" fillId="2" borderId="22" xfId="0" applyFont="1" applyFill="1" applyBorder="1" applyAlignment="1">
      <alignment horizontal="justify" vertical="center" wrapText="1"/>
    </xf>
    <xf numFmtId="0" fontId="6" fillId="0" borderId="22" xfId="0" applyFont="1" applyBorder="1" applyAlignment="1">
      <alignment horizontal="justify" vertical="center" wrapText="1"/>
    </xf>
    <xf numFmtId="0" fontId="6" fillId="0" borderId="0" xfId="0" applyFont="1" applyAlignment="1">
      <alignment horizontal="justify" vertical="center"/>
    </xf>
    <xf numFmtId="0" fontId="6" fillId="0" borderId="7" xfId="0" applyFont="1" applyBorder="1" applyAlignment="1">
      <alignment horizontal="justify" vertical="center" wrapText="1"/>
    </xf>
    <xf numFmtId="0" fontId="6" fillId="2" borderId="22"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0" borderId="22" xfId="0" applyFont="1" applyBorder="1" applyAlignment="1">
      <alignment vertical="center" wrapText="1"/>
    </xf>
    <xf numFmtId="0" fontId="6" fillId="0" borderId="22" xfId="0" applyFont="1" applyBorder="1" applyAlignment="1">
      <alignment horizontal="left" vertical="center" wrapText="1"/>
    </xf>
    <xf numFmtId="0" fontId="6" fillId="0" borderId="34" xfId="0" applyFont="1" applyBorder="1" applyAlignment="1">
      <alignment vertical="center" wrapText="1"/>
    </xf>
    <xf numFmtId="0" fontId="6" fillId="0" borderId="1" xfId="0" applyFont="1" applyBorder="1" applyAlignment="1">
      <alignment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2" fillId="0" borderId="14" xfId="0" applyFont="1" applyBorder="1" applyAlignment="1">
      <alignment horizontal="left" vertical="center" wrapText="1"/>
    </xf>
    <xf numFmtId="0" fontId="2" fillId="0" borderId="6" xfId="0" applyFont="1" applyBorder="1" applyAlignment="1">
      <alignment horizontal="left" vertical="center" wrapText="1"/>
    </xf>
    <xf numFmtId="0" fontId="2" fillId="0" borderId="9" xfId="0" applyFont="1" applyBorder="1" applyAlignment="1">
      <alignment horizontal="left" vertical="center" wrapText="1"/>
    </xf>
    <xf numFmtId="0" fontId="6" fillId="0" borderId="14" xfId="0" applyFont="1" applyBorder="1" applyAlignment="1">
      <alignment horizontal="left" vertical="center" wrapText="1"/>
    </xf>
    <xf numFmtId="0" fontId="6" fillId="0" borderId="10" xfId="0" applyFont="1" applyBorder="1" applyAlignment="1">
      <alignment horizontal="left" vertical="center" wrapText="1"/>
    </xf>
    <xf numFmtId="0" fontId="6" fillId="0" borderId="9" xfId="0" applyFont="1" applyBorder="1" applyAlignment="1">
      <alignment horizontal="left" vertical="center" wrapText="1"/>
    </xf>
    <xf numFmtId="0" fontId="1" fillId="0" borderId="9" xfId="0" applyFont="1" applyBorder="1" applyAlignment="1">
      <alignment horizontal="left" vertical="center" wrapText="1"/>
    </xf>
    <xf numFmtId="0" fontId="6" fillId="0" borderId="14" xfId="0" applyFont="1" applyBorder="1" applyAlignment="1">
      <alignment horizontal="justify" vertical="top" wrapText="1"/>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1" fillId="0" borderId="6" xfId="0" applyFont="1" applyBorder="1" applyAlignment="1">
      <alignment horizontal="left" vertical="center" wrapText="1"/>
    </xf>
    <xf numFmtId="0" fontId="6" fillId="0" borderId="4" xfId="0" applyFont="1" applyBorder="1" applyAlignment="1">
      <alignment horizontal="left" vertical="center" wrapText="1"/>
    </xf>
    <xf numFmtId="0" fontId="2" fillId="0" borderId="5" xfId="0" applyFont="1" applyBorder="1" applyAlignment="1">
      <alignment horizontal="left" vertical="center" wrapText="1"/>
    </xf>
    <xf numFmtId="0" fontId="9" fillId="0" borderId="17" xfId="0" applyFont="1" applyBorder="1" applyAlignment="1">
      <alignment vertical="center"/>
    </xf>
    <xf numFmtId="0" fontId="2" fillId="0" borderId="7" xfId="0" applyFont="1" applyBorder="1" applyAlignment="1">
      <alignment horizontal="left" vertical="center" wrapText="1"/>
    </xf>
    <xf numFmtId="0" fontId="2" fillId="2" borderId="10" xfId="0" applyFont="1" applyFill="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6" fillId="0" borderId="7" xfId="0" applyFont="1"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7" xfId="0" applyFont="1" applyBorder="1" applyAlignment="1">
      <alignment horizontal="left" vertical="center" wrapText="1"/>
    </xf>
    <xf numFmtId="0" fontId="11" fillId="0" borderId="5" xfId="0" applyFont="1" applyBorder="1" applyAlignment="1">
      <alignment horizontal="left" vertical="center" wrapText="1"/>
    </xf>
    <xf numFmtId="0" fontId="11" fillId="0" borderId="15" xfId="0" applyFont="1" applyBorder="1" applyAlignment="1">
      <alignment horizontal="left" vertical="center" wrapText="1"/>
    </xf>
    <xf numFmtId="0" fontId="11" fillId="0" borderId="15" xfId="0" applyFont="1" applyBorder="1" applyAlignment="1">
      <alignment horizontal="left" vertical="top" wrapText="1"/>
    </xf>
    <xf numFmtId="0" fontId="11" fillId="0" borderId="22" xfId="0" applyFont="1" applyBorder="1" applyAlignment="1">
      <alignment horizontal="justify" vertical="center" wrapText="1"/>
    </xf>
    <xf numFmtId="0" fontId="6" fillId="0" borderId="0" xfId="0" applyFont="1" applyBorder="1" applyAlignment="1">
      <alignment vertical="center" wrapText="1"/>
    </xf>
    <xf numFmtId="0" fontId="11" fillId="0" borderId="15" xfId="0" applyFont="1" applyBorder="1" applyAlignment="1">
      <alignment vertical="center" wrapText="1"/>
    </xf>
    <xf numFmtId="0" fontId="12" fillId="0" borderId="7" xfId="0" applyFont="1" applyBorder="1" applyAlignment="1">
      <alignment vertical="center" wrapText="1"/>
    </xf>
    <xf numFmtId="43" fontId="12" fillId="0" borderId="15" xfId="0" applyNumberFormat="1" applyFont="1" applyBorder="1" applyAlignment="1">
      <alignment vertical="center" wrapText="1"/>
    </xf>
    <xf numFmtId="0" fontId="6" fillId="0" borderId="15" xfId="0" applyFont="1" applyBorder="1" applyAlignment="1">
      <alignment horizontal="right" vertical="center" wrapText="1"/>
    </xf>
    <xf numFmtId="0" fontId="2" fillId="0" borderId="15" xfId="0" applyFont="1" applyBorder="1" applyAlignment="1">
      <alignment horizontal="right" vertical="center" wrapText="1"/>
    </xf>
    <xf numFmtId="0" fontId="11" fillId="0" borderId="8" xfId="0" applyFont="1" applyBorder="1" applyAlignment="1">
      <alignment horizontal="justify" vertical="center" wrapText="1"/>
    </xf>
    <xf numFmtId="0" fontId="11" fillId="0" borderId="8" xfId="0" applyFont="1" applyBorder="1" applyAlignment="1">
      <alignment horizontal="justify" vertical="top" wrapText="1"/>
    </xf>
    <xf numFmtId="0" fontId="6" fillId="0" borderId="1" xfId="0" applyFont="1" applyBorder="1" applyAlignment="1">
      <alignment horizontal="justify" vertical="center" wrapText="1"/>
    </xf>
    <xf numFmtId="0" fontId="6" fillId="0" borderId="15" xfId="0" applyFont="1" applyBorder="1" applyAlignment="1">
      <alignment horizontal="justify" vertical="top" wrapText="1"/>
    </xf>
    <xf numFmtId="0" fontId="12" fillId="0" borderId="15" xfId="0" applyFont="1" applyBorder="1" applyAlignment="1">
      <alignment horizontal="right" vertical="center" wrapText="1"/>
    </xf>
    <xf numFmtId="0" fontId="0" fillId="0" borderId="0" xfId="0" applyAlignment="1">
      <alignment horizontal="right"/>
    </xf>
    <xf numFmtId="0" fontId="2" fillId="2" borderId="1" xfId="0" applyFont="1" applyFill="1" applyBorder="1" applyAlignment="1">
      <alignment horizontal="right" vertical="center" wrapText="1"/>
    </xf>
    <xf numFmtId="0" fontId="1" fillId="0" borderId="15" xfId="0" applyFont="1" applyBorder="1" applyAlignment="1">
      <alignment horizontal="right" vertical="center" wrapText="1"/>
    </xf>
    <xf numFmtId="0" fontId="1" fillId="0" borderId="21" xfId="0" applyFont="1" applyBorder="1" applyAlignment="1">
      <alignment horizontal="right" vertical="center" wrapText="1"/>
    </xf>
    <xf numFmtId="0" fontId="2" fillId="3" borderId="15" xfId="0" applyFont="1" applyFill="1" applyBorder="1" applyAlignment="1">
      <alignment horizontal="right" vertical="center" wrapText="1"/>
    </xf>
    <xf numFmtId="0" fontId="2" fillId="0" borderId="19" xfId="0" applyFont="1" applyBorder="1" applyAlignment="1">
      <alignment horizontal="right" vertical="center" wrapText="1"/>
    </xf>
    <xf numFmtId="0" fontId="0" fillId="0" borderId="15" xfId="0" applyBorder="1" applyAlignment="1">
      <alignment horizontal="right"/>
    </xf>
    <xf numFmtId="0" fontId="12" fillId="3" borderId="15" xfId="0" applyFont="1" applyFill="1" applyBorder="1" applyAlignment="1">
      <alignment horizontal="right" vertical="center" wrapText="1"/>
    </xf>
    <xf numFmtId="0" fontId="12" fillId="0" borderId="17" xfId="0" applyFont="1" applyBorder="1" applyAlignment="1">
      <alignment horizontal="right"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4" fillId="0" borderId="0" xfId="0" applyFont="1" applyAlignment="1">
      <alignment horizontal="center" vertical="center"/>
    </xf>
    <xf numFmtId="0" fontId="1" fillId="0" borderId="4" xfId="0" applyFont="1" applyBorder="1" applyAlignment="1">
      <alignment horizontal="left" vertical="center" wrapText="1"/>
    </xf>
    <xf numFmtId="0" fontId="1" fillId="0" borderId="9" xfId="0" applyFont="1" applyBorder="1" applyAlignment="1">
      <alignment horizontal="left" vertical="center" wrapText="1"/>
    </xf>
    <xf numFmtId="0" fontId="2" fillId="0" borderId="14" xfId="0" applyFont="1" applyBorder="1" applyAlignment="1">
      <alignment horizontal="left" vertical="center" wrapText="1"/>
    </xf>
    <xf numFmtId="0" fontId="2" fillId="0" borderId="10" xfId="0" applyFont="1" applyBorder="1" applyAlignment="1">
      <alignment horizontal="left" vertical="center" wrapText="1"/>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2" fillId="0" borderId="11" xfId="0" applyFont="1" applyBorder="1" applyAlignment="1">
      <alignment horizontal="left" vertical="center" wrapText="1"/>
    </xf>
    <xf numFmtId="0" fontId="2" fillId="0" borderId="2" xfId="0" applyFont="1" applyBorder="1" applyAlignment="1">
      <alignment horizontal="left"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6" fillId="0" borderId="24" xfId="0" applyFont="1" applyBorder="1" applyAlignment="1">
      <alignment horizontal="left" vertical="top" wrapText="1"/>
    </xf>
    <xf numFmtId="0" fontId="6" fillId="0" borderId="28" xfId="0" applyFont="1" applyBorder="1" applyAlignment="1">
      <alignment horizontal="left" vertical="top" wrapText="1"/>
    </xf>
    <xf numFmtId="0" fontId="6" fillId="0" borderId="26" xfId="0" applyFont="1" applyBorder="1" applyAlignment="1">
      <alignment horizontal="left" vertical="top"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6" fillId="0" borderId="0" xfId="0" applyFont="1" applyBorder="1" applyAlignment="1">
      <alignment horizontal="center" vertical="center" wrapText="1"/>
    </xf>
    <xf numFmtId="0" fontId="6" fillId="0" borderId="5" xfId="0" applyFont="1" applyBorder="1" applyAlignment="1">
      <alignment horizontal="center" vertical="center" wrapText="1"/>
    </xf>
    <xf numFmtId="0" fontId="9" fillId="0" borderId="17" xfId="0" applyFont="1" applyBorder="1" applyAlignment="1">
      <alignment vertical="center"/>
    </xf>
    <xf numFmtId="0" fontId="9" fillId="0" borderId="22" xfId="0" applyFont="1" applyBorder="1" applyAlignment="1">
      <alignment vertical="center"/>
    </xf>
    <xf numFmtId="0" fontId="6" fillId="0" borderId="25" xfId="0" applyFont="1" applyBorder="1" applyAlignment="1">
      <alignment horizontal="left" vertical="center" wrapText="1"/>
    </xf>
    <xf numFmtId="0" fontId="6" fillId="0" borderId="10" xfId="0" applyFont="1" applyBorder="1" applyAlignment="1">
      <alignment horizontal="left" vertical="center" wrapText="1"/>
    </xf>
    <xf numFmtId="0" fontId="6" fillId="0" borderId="25"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4" xfId="0" applyFont="1" applyBorder="1" applyAlignment="1">
      <alignment horizontal="left" vertical="center" wrapText="1"/>
    </xf>
    <xf numFmtId="0" fontId="6" fillId="0" borderId="4" xfId="0" applyFont="1" applyBorder="1" applyAlignment="1">
      <alignment horizontal="left" vertical="center" wrapText="1"/>
    </xf>
    <xf numFmtId="0" fontId="2" fillId="0" borderId="9" xfId="0" applyFont="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2" borderId="18" xfId="0" applyFont="1" applyFill="1" applyBorder="1" applyAlignment="1">
      <alignment horizontal="center" vertical="top" wrapText="1"/>
    </xf>
    <xf numFmtId="0" fontId="2" fillId="2" borderId="19" xfId="0" applyFont="1" applyFill="1" applyBorder="1" applyAlignment="1">
      <alignment horizontal="center" vertical="top" wrapText="1"/>
    </xf>
    <xf numFmtId="0" fontId="2" fillId="2" borderId="21" xfId="0" applyFont="1" applyFill="1" applyBorder="1" applyAlignment="1">
      <alignment horizontal="center" vertical="top" wrapText="1"/>
    </xf>
    <xf numFmtId="0" fontId="2" fillId="0" borderId="24" xfId="0" applyFont="1" applyBorder="1" applyAlignment="1">
      <alignment horizontal="left" vertical="top" wrapText="1"/>
    </xf>
    <xf numFmtId="0" fontId="2" fillId="0" borderId="28" xfId="0" applyFont="1" applyBorder="1" applyAlignment="1">
      <alignment horizontal="left" vertical="top" wrapText="1"/>
    </xf>
    <xf numFmtId="0" fontId="2" fillId="0" borderId="26" xfId="0" applyFont="1" applyBorder="1" applyAlignment="1">
      <alignment horizontal="left" vertical="top" wrapText="1"/>
    </xf>
    <xf numFmtId="0" fontId="0" fillId="0" borderId="17" xfId="0" applyBorder="1" applyAlignment="1"/>
    <xf numFmtId="0" fontId="0" fillId="0" borderId="23" xfId="0" applyBorder="1" applyAlignment="1"/>
    <xf numFmtId="0" fontId="2" fillId="0" borderId="17"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4" xfId="0" applyFont="1" applyBorder="1" applyAlignment="1">
      <alignment horizontal="center" vertical="top" wrapText="1"/>
    </xf>
    <xf numFmtId="0" fontId="2" fillId="0" borderId="0" xfId="0" applyFont="1" applyBorder="1" applyAlignment="1">
      <alignment horizontal="center" vertical="top" wrapText="1"/>
    </xf>
    <xf numFmtId="0" fontId="2" fillId="0" borderId="5" xfId="0" applyFont="1" applyBorder="1" applyAlignment="1">
      <alignment horizontal="center" vertical="top" wrapText="1"/>
    </xf>
    <xf numFmtId="0" fontId="1" fillId="0" borderId="14" xfId="0" applyFont="1" applyBorder="1" applyAlignment="1">
      <alignment horizontal="left"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9" fillId="0" borderId="17" xfId="0" applyFont="1" applyBorder="1" applyAlignment="1"/>
    <xf numFmtId="0" fontId="9" fillId="0" borderId="23" xfId="0" applyFont="1" applyBorder="1" applyAlignment="1"/>
    <xf numFmtId="0" fontId="6" fillId="0" borderId="8" xfId="0" applyFont="1" applyBorder="1" applyAlignment="1">
      <alignment horizontal="center" vertical="center" wrapText="1"/>
    </xf>
    <xf numFmtId="0" fontId="1" fillId="0" borderId="1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2" fillId="0" borderId="6" xfId="0" applyFont="1" applyBorder="1" applyAlignment="1">
      <alignment horizontal="left" vertical="center" wrapText="1"/>
    </xf>
    <xf numFmtId="0" fontId="1" fillId="0" borderId="6" xfId="0" applyFont="1" applyBorder="1" applyAlignment="1">
      <alignment horizontal="left" vertical="center" wrapText="1"/>
    </xf>
    <xf numFmtId="0" fontId="1" fillId="0" borderId="19" xfId="0" applyFont="1" applyBorder="1" applyAlignment="1">
      <alignment horizontal="left" vertical="center" wrapText="1"/>
    </xf>
    <xf numFmtId="0" fontId="13" fillId="4" borderId="27" xfId="0" applyFont="1" applyFill="1" applyBorder="1" applyAlignment="1">
      <alignment horizontal="center" vertical="center"/>
    </xf>
    <xf numFmtId="0" fontId="13" fillId="4" borderId="28"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29" xfId="0" applyFont="1" applyFill="1" applyBorder="1" applyAlignment="1">
      <alignment horizontal="center" vertical="center"/>
    </xf>
    <xf numFmtId="0" fontId="13" fillId="4" borderId="30" xfId="0" applyFont="1" applyFill="1" applyBorder="1" applyAlignment="1">
      <alignment horizontal="center" vertical="center"/>
    </xf>
    <xf numFmtId="0" fontId="13" fillId="4" borderId="31" xfId="0" applyFont="1" applyFill="1" applyBorder="1" applyAlignment="1">
      <alignment horizontal="center" vertical="center"/>
    </xf>
    <xf numFmtId="0" fontId="9" fillId="0" borderId="18" xfId="0" applyFont="1" applyBorder="1" applyAlignment="1">
      <alignment horizontal="center"/>
    </xf>
    <xf numFmtId="0" fontId="9" fillId="0" borderId="19" xfId="0" applyFont="1" applyBorder="1" applyAlignment="1">
      <alignment horizontal="center"/>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9" xfId="0" applyFont="1" applyBorder="1" applyAlignment="1">
      <alignment horizontal="left" vertical="center" wrapText="1"/>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21" xfId="0" applyFont="1" applyFill="1" applyBorder="1" applyAlignment="1">
      <alignment horizontal="center" vertical="center" wrapText="1"/>
    </xf>
    <xf numFmtId="0" fontId="6" fillId="0" borderId="14" xfId="0" applyFont="1" applyBorder="1" applyAlignment="1">
      <alignment horizontal="left" vertical="top" wrapText="1"/>
    </xf>
    <xf numFmtId="0" fontId="6" fillId="0" borderId="9" xfId="0" applyFont="1" applyBorder="1" applyAlignment="1">
      <alignment horizontal="left" vertical="top" wrapText="1"/>
    </xf>
    <xf numFmtId="0" fontId="6" fillId="0" borderId="4" xfId="0" applyFont="1" applyBorder="1" applyAlignment="1">
      <alignment horizontal="right" vertical="center" wrapText="1"/>
    </xf>
    <xf numFmtId="0" fontId="6" fillId="0" borderId="10" xfId="0" applyFont="1" applyBorder="1" applyAlignment="1">
      <alignment horizontal="left" vertical="top" wrapText="1"/>
    </xf>
    <xf numFmtId="0" fontId="2" fillId="0" borderId="1" xfId="0" applyFont="1" applyBorder="1" applyAlignment="1">
      <alignment horizontal="right" vertical="center" wrapText="1"/>
    </xf>
    <xf numFmtId="0" fontId="2" fillId="0" borderId="3" xfId="0" applyFont="1" applyBorder="1" applyAlignment="1">
      <alignment horizontal="right" vertical="center" wrapText="1"/>
    </xf>
    <xf numFmtId="0" fontId="2" fillId="0" borderId="6" xfId="0" applyFont="1" applyBorder="1" applyAlignment="1">
      <alignment horizontal="right" vertical="center" wrapText="1"/>
    </xf>
    <xf numFmtId="0" fontId="2" fillId="0" borderId="8" xfId="0" applyFont="1" applyBorder="1" applyAlignment="1">
      <alignment horizontal="right" vertical="center" wrapText="1"/>
    </xf>
    <xf numFmtId="0" fontId="2" fillId="0" borderId="13" xfId="0" applyFont="1" applyBorder="1" applyAlignment="1">
      <alignment horizontal="left" vertical="center" wrapText="1"/>
    </xf>
    <xf numFmtId="0" fontId="2" fillId="0" borderId="12" xfId="0" applyFont="1" applyBorder="1" applyAlignment="1">
      <alignment horizontal="left" vertical="center" wrapText="1"/>
    </xf>
    <xf numFmtId="0" fontId="2" fillId="0" borderId="11" xfId="0" applyFont="1" applyBorder="1" applyAlignment="1">
      <alignment horizontal="center" vertical="center" wrapText="1"/>
    </xf>
    <xf numFmtId="0" fontId="2" fillId="0" borderId="13" xfId="0" applyFont="1" applyBorder="1" applyAlignment="1">
      <alignment horizontal="center" vertical="center" wrapText="1"/>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1"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0" fillId="0" borderId="17" xfId="0" applyBorder="1" applyAlignment="1">
      <alignment vertical="center"/>
    </xf>
    <xf numFmtId="0" fontId="0" fillId="0" borderId="22" xfId="0" applyBorder="1" applyAlignment="1">
      <alignment vertical="center"/>
    </xf>
    <xf numFmtId="0" fontId="6" fillId="0" borderId="14" xfId="0" applyFont="1" applyBorder="1" applyAlignment="1">
      <alignment horizontal="justify" vertical="top" wrapText="1"/>
    </xf>
    <xf numFmtId="0" fontId="6" fillId="0" borderId="9" xfId="0" applyFont="1" applyBorder="1" applyAlignment="1">
      <alignment horizontal="justify" vertical="top" wrapText="1"/>
    </xf>
    <xf numFmtId="0" fontId="2" fillId="0" borderId="14" xfId="0" applyFont="1" applyBorder="1" applyAlignment="1">
      <alignment horizontal="justify" vertical="center" wrapText="1"/>
    </xf>
    <xf numFmtId="0" fontId="2" fillId="0" borderId="10" xfId="0" applyFont="1" applyBorder="1" applyAlignment="1">
      <alignment horizontal="justify" vertical="center" wrapText="1"/>
    </xf>
    <xf numFmtId="0" fontId="1" fillId="0" borderId="13" xfId="0" applyFont="1" applyBorder="1" applyAlignment="1">
      <alignment horizontal="left" vertical="center" wrapText="1"/>
    </xf>
    <xf numFmtId="0" fontId="12" fillId="2" borderId="4"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3" xfId="0" applyFont="1" applyBorder="1" applyAlignment="1">
      <alignment horizontal="center" vertical="center" wrapText="1"/>
    </xf>
    <xf numFmtId="0" fontId="6" fillId="0" borderId="1" xfId="0" applyFont="1" applyBorder="1" applyAlignment="1">
      <alignment horizontal="left" vertical="center" wrapText="1"/>
    </xf>
    <xf numFmtId="0" fontId="6" fillId="0" borderId="17" xfId="0" applyFont="1" applyBorder="1" applyAlignment="1">
      <alignment horizontal="right" vertical="center" wrapText="1"/>
    </xf>
    <xf numFmtId="0" fontId="6" fillId="0" borderId="22" xfId="0" applyFont="1" applyBorder="1" applyAlignment="1">
      <alignment horizontal="right" vertical="center" wrapText="1"/>
    </xf>
    <xf numFmtId="0" fontId="2" fillId="0" borderId="17" xfId="0" applyFont="1" applyBorder="1" applyAlignment="1">
      <alignment horizontal="right" vertical="center" wrapText="1"/>
    </xf>
    <xf numFmtId="0" fontId="2" fillId="0" borderId="22" xfId="0" applyFont="1" applyBorder="1" applyAlignment="1">
      <alignment horizontal="right" vertical="center" wrapText="1"/>
    </xf>
    <xf numFmtId="0" fontId="1" fillId="0" borderId="5" xfId="0" applyFont="1" applyBorder="1" applyAlignment="1">
      <alignment horizontal="left" vertical="center" wrapText="1"/>
    </xf>
    <xf numFmtId="0" fontId="2" fillId="0" borderId="1" xfId="0" applyFont="1" applyBorder="1" applyAlignment="1">
      <alignment horizontal="justify" vertical="center" wrapText="1"/>
    </xf>
    <xf numFmtId="0" fontId="2" fillId="0" borderId="4" xfId="0" applyFont="1" applyBorder="1" applyAlignment="1">
      <alignment horizontal="justify" vertical="center" wrapText="1"/>
    </xf>
    <xf numFmtId="0" fontId="14" fillId="0" borderId="18" xfId="0" applyFont="1" applyBorder="1" applyAlignment="1">
      <alignment horizontal="center"/>
    </xf>
    <xf numFmtId="0" fontId="14" fillId="0" borderId="19" xfId="0" applyFont="1" applyBorder="1" applyAlignment="1">
      <alignment horizontal="center"/>
    </xf>
    <xf numFmtId="0" fontId="12" fillId="0" borderId="4" xfId="0" applyFont="1" applyBorder="1" applyAlignment="1">
      <alignment horizontal="center" vertical="center" wrapText="1"/>
    </xf>
    <xf numFmtId="0" fontId="12" fillId="0" borderId="0"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5" xfId="0" applyFont="1" applyBorder="1" applyAlignment="1">
      <alignment horizontal="left"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6" fillId="0" borderId="32" xfId="0" applyFont="1" applyBorder="1" applyAlignment="1">
      <alignment horizontal="right" vertical="center" wrapText="1"/>
    </xf>
    <xf numFmtId="0" fontId="6" fillId="0" borderId="35" xfId="0" applyFont="1" applyBorder="1" applyAlignment="1">
      <alignment horizontal="right" vertical="center" wrapText="1"/>
    </xf>
    <xf numFmtId="0" fontId="6" fillId="0" borderId="4" xfId="0" applyFont="1" applyBorder="1" applyAlignment="1">
      <alignment horizontal="center" vertical="top" wrapText="1"/>
    </xf>
    <xf numFmtId="0" fontId="6" fillId="0" borderId="0" xfId="0" applyFont="1" applyBorder="1" applyAlignment="1">
      <alignment horizontal="center" vertical="top" wrapText="1"/>
    </xf>
    <xf numFmtId="0" fontId="6" fillId="2" borderId="18" xfId="0" applyFont="1" applyFill="1" applyBorder="1" applyAlignment="1">
      <alignment horizontal="justify" vertical="center" wrapText="1"/>
    </xf>
    <xf numFmtId="0" fontId="6" fillId="2" borderId="19" xfId="0" applyFont="1" applyFill="1" applyBorder="1" applyAlignment="1">
      <alignment horizontal="justify" vertical="center" wrapText="1"/>
    </xf>
    <xf numFmtId="0" fontId="6" fillId="2" borderId="21" xfId="0" applyFont="1" applyFill="1" applyBorder="1" applyAlignment="1">
      <alignment horizontal="justify"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21" xfId="0" applyFont="1" applyBorder="1" applyAlignment="1">
      <alignment horizontal="left" vertical="center" wrapText="1"/>
    </xf>
    <xf numFmtId="0" fontId="6" fillId="0" borderId="6" xfId="0" applyFont="1" applyBorder="1" applyAlignment="1">
      <alignment horizontal="left" vertical="center" wrapText="1"/>
    </xf>
    <xf numFmtId="0" fontId="6" fillId="0" borderId="4" xfId="0" applyFont="1" applyBorder="1" applyAlignment="1">
      <alignment horizontal="justify" vertical="center" wrapText="1"/>
    </xf>
    <xf numFmtId="0" fontId="6" fillId="0" borderId="23" xfId="0" applyFont="1" applyBorder="1" applyAlignment="1">
      <alignment horizontal="right" vertical="center" wrapText="1"/>
    </xf>
    <xf numFmtId="0" fontId="6" fillId="0" borderId="11" xfId="0" applyFont="1" applyBorder="1" applyAlignment="1">
      <alignment horizontal="left" vertical="center" wrapText="1"/>
    </xf>
    <xf numFmtId="0" fontId="6" fillId="0" borderId="13" xfId="0" applyFont="1" applyBorder="1" applyAlignment="1">
      <alignment horizontal="left" vertical="center" wrapText="1"/>
    </xf>
    <xf numFmtId="0" fontId="6" fillId="0" borderId="7" xfId="0" applyFont="1" applyBorder="1" applyAlignment="1">
      <alignment horizontal="left" vertical="center" wrapText="1"/>
    </xf>
    <xf numFmtId="0" fontId="6" fillId="0" borderId="3" xfId="0" applyFont="1" applyBorder="1" applyAlignment="1">
      <alignment horizontal="left" vertical="center" wrapText="1"/>
    </xf>
    <xf numFmtId="0" fontId="6" fillId="0" borderId="17"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9525</xdr:colOff>
      <xdr:row>10</xdr:row>
      <xdr:rowOff>0</xdr:rowOff>
    </xdr:from>
    <xdr:to>
      <xdr:col>2</xdr:col>
      <xdr:colOff>15240</xdr:colOff>
      <xdr:row>10</xdr:row>
      <xdr:rowOff>55245</xdr:rowOff>
    </xdr:to>
    <xdr:grpSp>
      <xdr:nvGrpSpPr>
        <xdr:cNvPr id="6" name="Group 5"/>
        <xdr:cNvGrpSpPr/>
      </xdr:nvGrpSpPr>
      <xdr:grpSpPr>
        <a:xfrm>
          <a:off x="4711065" y="5562600"/>
          <a:ext cx="5715" cy="55245"/>
          <a:chOff x="0" y="0"/>
          <a:chExt cx="6096" cy="769620"/>
        </a:xfrm>
      </xdr:grpSpPr>
      <xdr:sp macro="" textlink="">
        <xdr:nvSpPr>
          <xdr:cNvPr id="7" name="Shape 405711"/>
          <xdr:cNvSpPr/>
        </xdr:nvSpPr>
        <xdr:spPr>
          <a:xfrm>
            <a:off x="0" y="0"/>
            <a:ext cx="9144" cy="769620"/>
          </a:xfrm>
          <a:custGeom>
            <a:avLst/>
            <a:gdLst/>
            <a:ahLst/>
            <a:cxnLst/>
            <a:rect l="0" t="0" r="0" b="0"/>
            <a:pathLst>
              <a:path w="9144" h="769620">
                <a:moveTo>
                  <a:pt x="0" y="0"/>
                </a:moveTo>
                <a:lnTo>
                  <a:pt x="9144" y="0"/>
                </a:lnTo>
                <a:lnTo>
                  <a:pt x="9144" y="769620"/>
                </a:lnTo>
                <a:lnTo>
                  <a:pt x="0" y="769620"/>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G377"/>
  <sheetViews>
    <sheetView topLeftCell="A124" workbookViewId="0">
      <selection activeCell="I111" sqref="I111"/>
    </sheetView>
  </sheetViews>
  <sheetFormatPr defaultRowHeight="14.4"/>
  <cols>
    <col min="1" max="1" width="9.109375" customWidth="1"/>
    <col min="2" max="2" width="58.5546875" customWidth="1"/>
    <col min="3" max="3" width="8" customWidth="1"/>
    <col min="4" max="4" width="9.109375" style="87" customWidth="1"/>
    <col min="5" max="5" width="14.5546875" customWidth="1"/>
    <col min="6" max="6" width="14.44140625" hidden="1" customWidth="1"/>
    <col min="7" max="7" width="18.33203125" style="72" customWidth="1"/>
  </cols>
  <sheetData>
    <row r="1" spans="1:7" ht="18">
      <c r="A1" s="170" t="s">
        <v>0</v>
      </c>
      <c r="B1" s="170"/>
      <c r="C1" s="170"/>
      <c r="D1" s="170"/>
      <c r="E1" s="170"/>
      <c r="F1" s="170"/>
      <c r="G1" s="170"/>
    </row>
    <row r="2" spans="1:7" ht="15" thickBot="1">
      <c r="A2" s="1" t="s">
        <v>1</v>
      </c>
    </row>
    <row r="3" spans="1:7" ht="15" customHeight="1" thickBot="1">
      <c r="A3" s="218" t="s">
        <v>109</v>
      </c>
      <c r="B3" s="264"/>
      <c r="C3" s="264"/>
      <c r="D3" s="264"/>
      <c r="E3" s="264"/>
      <c r="F3" s="264"/>
      <c r="G3" s="265"/>
    </row>
    <row r="4" spans="1:7" ht="28.2" thickBot="1">
      <c r="A4" s="2" t="s">
        <v>2</v>
      </c>
      <c r="B4" s="3" t="s">
        <v>3</v>
      </c>
      <c r="C4" s="3" t="s">
        <v>4</v>
      </c>
      <c r="D4" s="21" t="s">
        <v>5</v>
      </c>
      <c r="E4" s="4" t="s">
        <v>6</v>
      </c>
      <c r="F4" s="266" t="s">
        <v>7</v>
      </c>
      <c r="G4" s="267"/>
    </row>
    <row r="5" spans="1:7" ht="15" thickBot="1">
      <c r="A5" s="268" t="s">
        <v>8</v>
      </c>
      <c r="B5" s="269"/>
      <c r="C5" s="269"/>
      <c r="D5" s="269"/>
      <c r="E5" s="269"/>
      <c r="F5" s="269"/>
      <c r="G5" s="270"/>
    </row>
    <row r="6" spans="1:7" ht="18" customHeight="1" thickBot="1">
      <c r="A6" s="173">
        <v>1</v>
      </c>
      <c r="B6" s="70" t="s">
        <v>9</v>
      </c>
      <c r="C6" s="5" t="s">
        <v>1</v>
      </c>
      <c r="D6" s="20" t="s">
        <v>1</v>
      </c>
      <c r="E6" s="5" t="s">
        <v>1</v>
      </c>
      <c r="F6" s="177" t="s">
        <v>1</v>
      </c>
      <c r="G6" s="255"/>
    </row>
    <row r="7" spans="1:7" ht="113.25" customHeight="1" thickBot="1">
      <c r="A7" s="174"/>
      <c r="B7" s="246" t="s">
        <v>93</v>
      </c>
      <c r="C7" s="173" t="s">
        <v>10</v>
      </c>
      <c r="D7" s="26">
        <v>1</v>
      </c>
      <c r="E7" s="173"/>
      <c r="F7" s="250">
        <f>E7*D7</f>
        <v>0</v>
      </c>
      <c r="G7" s="251"/>
    </row>
    <row r="8" spans="1:7" ht="6.75" hidden="1" customHeight="1" thickBot="1">
      <c r="A8" s="174"/>
      <c r="B8" s="249"/>
      <c r="C8" s="198"/>
      <c r="D8" s="20">
        <v>1</v>
      </c>
      <c r="E8" s="198"/>
      <c r="F8" s="252"/>
      <c r="G8" s="253"/>
    </row>
    <row r="9" spans="1:7" ht="15" thickBot="1">
      <c r="A9" s="226"/>
      <c r="B9" s="27" t="s">
        <v>12</v>
      </c>
      <c r="C9" s="254" t="s">
        <v>1</v>
      </c>
      <c r="D9" s="254"/>
      <c r="E9" s="254"/>
      <c r="F9" s="254"/>
      <c r="G9" s="255"/>
    </row>
    <row r="10" spans="1:7" ht="16.2" thickBot="1">
      <c r="A10" s="7">
        <v>1.1000000000000001</v>
      </c>
      <c r="B10" s="152" t="s">
        <v>97</v>
      </c>
      <c r="C10" s="8"/>
      <c r="D10" s="23"/>
      <c r="E10" s="8"/>
      <c r="F10" s="223"/>
      <c r="G10" s="225"/>
    </row>
    <row r="11" spans="1:7" ht="95.25" customHeight="1" thickBot="1">
      <c r="A11" s="217"/>
      <c r="B11" s="29" t="s">
        <v>94</v>
      </c>
      <c r="C11" s="5" t="s">
        <v>13</v>
      </c>
      <c r="D11" s="20">
        <v>1396</v>
      </c>
      <c r="E11" s="177"/>
      <c r="F11" s="254"/>
      <c r="G11" s="38">
        <f>E11*D11</f>
        <v>0</v>
      </c>
    </row>
    <row r="12" spans="1:7" ht="16.2" thickBot="1">
      <c r="A12" s="172"/>
      <c r="B12" s="5" t="s">
        <v>58</v>
      </c>
      <c r="C12" s="6" t="s">
        <v>1</v>
      </c>
      <c r="D12" s="9"/>
      <c r="E12" s="277"/>
      <c r="F12" s="277"/>
      <c r="G12" s="94"/>
    </row>
    <row r="13" spans="1:7" ht="20.25" customHeight="1" thickBot="1">
      <c r="A13" s="256" t="s">
        <v>14</v>
      </c>
      <c r="B13" s="257"/>
      <c r="C13" s="257"/>
      <c r="D13" s="257"/>
      <c r="E13" s="257"/>
      <c r="F13" s="64"/>
      <c r="G13" s="38">
        <f>G11+F7</f>
        <v>0</v>
      </c>
    </row>
    <row r="14" spans="1:7" ht="26.25" customHeight="1" thickBot="1">
      <c r="A14" s="7">
        <v>2</v>
      </c>
      <c r="B14" s="278" t="s">
        <v>15</v>
      </c>
      <c r="C14" s="279"/>
      <c r="D14" s="279"/>
      <c r="E14" s="279"/>
      <c r="F14" s="279"/>
      <c r="G14" s="280"/>
    </row>
    <row r="15" spans="1:7" ht="15" thickBot="1">
      <c r="A15" s="196">
        <v>2.1</v>
      </c>
      <c r="B15" s="152" t="s">
        <v>59</v>
      </c>
      <c r="C15" s="34" t="s">
        <v>1</v>
      </c>
      <c r="D15" s="34" t="s">
        <v>1</v>
      </c>
      <c r="E15" s="48" t="s">
        <v>1</v>
      </c>
      <c r="F15" s="31" t="s">
        <v>1</v>
      </c>
      <c r="G15" s="95"/>
    </row>
    <row r="16" spans="1:7" ht="103.5" customHeight="1" thickBot="1">
      <c r="A16" s="193"/>
      <c r="B16" s="29" t="s">
        <v>16</v>
      </c>
      <c r="C16" s="48" t="s">
        <v>64</v>
      </c>
      <c r="D16" s="88">
        <v>3874</v>
      </c>
      <c r="E16" s="50"/>
      <c r="F16" s="49">
        <f>E16*D16</f>
        <v>0</v>
      </c>
      <c r="G16" s="96">
        <f>E16*D16</f>
        <v>0</v>
      </c>
    </row>
    <row r="17" spans="1:7" ht="16.5" customHeight="1" thickBot="1">
      <c r="A17" s="242"/>
      <c r="B17" s="31" t="s">
        <v>12</v>
      </c>
      <c r="C17" s="165" t="s">
        <v>1</v>
      </c>
      <c r="D17" s="166"/>
      <c r="E17" s="166"/>
      <c r="F17" s="166"/>
      <c r="G17" s="167"/>
    </row>
    <row r="18" spans="1:7" ht="23.4" thickBot="1">
      <c r="A18" s="51">
        <v>2.2000000000000002</v>
      </c>
      <c r="B18" s="151" t="s">
        <v>60</v>
      </c>
      <c r="C18" s="34"/>
      <c r="D18" s="34"/>
      <c r="E18" s="34"/>
      <c r="F18" s="31"/>
      <c r="G18" s="95"/>
    </row>
    <row r="19" spans="1:7" ht="74.25" customHeight="1" thickBot="1">
      <c r="A19" s="196"/>
      <c r="B19" s="33" t="s">
        <v>18</v>
      </c>
      <c r="C19" s="52" t="s">
        <v>64</v>
      </c>
      <c r="D19" s="52">
        <v>100</v>
      </c>
      <c r="E19" s="52"/>
      <c r="F19" s="53">
        <f>E19*D19</f>
        <v>0</v>
      </c>
      <c r="G19" s="96">
        <f>E19*D19</f>
        <v>0</v>
      </c>
    </row>
    <row r="20" spans="1:7" ht="16.5" customHeight="1" thickBot="1">
      <c r="A20" s="242"/>
      <c r="B20" s="31" t="s">
        <v>12</v>
      </c>
      <c r="C20" s="165" t="s">
        <v>1</v>
      </c>
      <c r="D20" s="166"/>
      <c r="E20" s="166"/>
      <c r="F20" s="166"/>
      <c r="G20" s="167"/>
    </row>
    <row r="21" spans="1:7" ht="21" customHeight="1" thickBot="1">
      <c r="A21" s="196">
        <v>2.2999999999999998</v>
      </c>
      <c r="B21" s="152" t="s">
        <v>61</v>
      </c>
      <c r="C21" s="34" t="s">
        <v>1</v>
      </c>
      <c r="D21" s="34" t="s">
        <v>1</v>
      </c>
      <c r="E21" s="34" t="s">
        <v>1</v>
      </c>
      <c r="F21" s="31" t="s">
        <v>1</v>
      </c>
      <c r="G21" s="95"/>
    </row>
    <row r="22" spans="1:7" ht="117" customHeight="1" thickBot="1">
      <c r="A22" s="193"/>
      <c r="B22" s="29" t="s">
        <v>62</v>
      </c>
      <c r="C22" s="48" t="s">
        <v>64</v>
      </c>
      <c r="D22" s="48">
        <v>879.56</v>
      </c>
      <c r="E22" s="48"/>
      <c r="F22" s="49">
        <f>E22*D22</f>
        <v>0</v>
      </c>
      <c r="G22" s="96">
        <f>E22*D22</f>
        <v>0</v>
      </c>
    </row>
    <row r="23" spans="1:7" ht="16.5" customHeight="1" thickBot="1">
      <c r="A23" s="242"/>
      <c r="B23" s="31" t="s">
        <v>12</v>
      </c>
      <c r="C23" s="165" t="s">
        <v>1</v>
      </c>
      <c r="D23" s="166"/>
      <c r="E23" s="166"/>
      <c r="F23" s="166"/>
      <c r="G23" s="167"/>
    </row>
    <row r="24" spans="1:7" ht="16.5" customHeight="1">
      <c r="A24" s="239" t="s">
        <v>19</v>
      </c>
      <c r="B24" s="240"/>
      <c r="C24" s="240"/>
      <c r="D24" s="240"/>
      <c r="E24" s="241"/>
      <c r="F24" s="37">
        <f>F22+F19+F16</f>
        <v>0</v>
      </c>
      <c r="G24" s="96">
        <f>G22+G19+G16</f>
        <v>0</v>
      </c>
    </row>
    <row r="25" spans="1:7" ht="30" customHeight="1" thickBot="1">
      <c r="A25" s="54">
        <v>2.5</v>
      </c>
      <c r="B25" s="258" t="s">
        <v>21</v>
      </c>
      <c r="C25" s="259"/>
      <c r="D25" s="259"/>
      <c r="E25" s="259"/>
      <c r="F25" s="259"/>
      <c r="G25" s="260"/>
    </row>
    <row r="26" spans="1:7" ht="15" customHeight="1" thickBot="1">
      <c r="A26" s="196">
        <v>2.6</v>
      </c>
      <c r="B26" s="152" t="s">
        <v>63</v>
      </c>
      <c r="C26" s="34" t="s">
        <v>1</v>
      </c>
      <c r="D26" s="34" t="s">
        <v>1</v>
      </c>
      <c r="E26" s="34" t="s">
        <v>1</v>
      </c>
      <c r="F26" s="31" t="s">
        <v>1</v>
      </c>
      <c r="G26" s="95"/>
    </row>
    <row r="27" spans="1:7" ht="60.6" thickBot="1">
      <c r="A27" s="242"/>
      <c r="B27" s="29" t="s">
        <v>57</v>
      </c>
      <c r="C27" s="48" t="s">
        <v>64</v>
      </c>
      <c r="D27" s="48">
        <v>39.49</v>
      </c>
      <c r="E27" s="48"/>
      <c r="F27" s="49">
        <f>E27*D27</f>
        <v>0</v>
      </c>
      <c r="G27" s="132">
        <f>E27*D27</f>
        <v>0</v>
      </c>
    </row>
    <row r="28" spans="1:7" ht="16.2" thickBot="1">
      <c r="A28" s="15"/>
      <c r="B28" s="19" t="s">
        <v>12</v>
      </c>
      <c r="C28" s="211" t="s">
        <v>1</v>
      </c>
      <c r="D28" s="212"/>
      <c r="E28" s="212"/>
      <c r="F28" s="212"/>
      <c r="G28" s="213"/>
    </row>
    <row r="29" spans="1:7" ht="15.75" customHeight="1">
      <c r="A29" s="239" t="s">
        <v>22</v>
      </c>
      <c r="B29" s="240"/>
      <c r="C29" s="240"/>
      <c r="D29" s="240"/>
      <c r="E29" s="241"/>
      <c r="F29" s="42">
        <f>F27</f>
        <v>0</v>
      </c>
      <c r="G29" s="97">
        <f>G27</f>
        <v>0</v>
      </c>
    </row>
    <row r="30" spans="1:7" ht="30" customHeight="1">
      <c r="A30" s="25">
        <v>2.7</v>
      </c>
      <c r="B30" s="243" t="s">
        <v>23</v>
      </c>
      <c r="C30" s="244"/>
      <c r="D30" s="244"/>
      <c r="E30" s="244"/>
      <c r="F30" s="244"/>
      <c r="G30" s="245"/>
    </row>
    <row r="31" spans="1:7" ht="128.25" customHeight="1">
      <c r="A31" s="38">
        <v>2.8</v>
      </c>
      <c r="B31" s="261" t="s">
        <v>98</v>
      </c>
      <c r="C31" s="262"/>
      <c r="D31" s="262"/>
      <c r="E31" s="262"/>
      <c r="F31" s="262"/>
      <c r="G31" s="263"/>
    </row>
    <row r="32" spans="1:7" ht="36">
      <c r="A32" s="38"/>
      <c r="B32" s="44" t="s">
        <v>99</v>
      </c>
      <c r="C32" s="47" t="s">
        <v>64</v>
      </c>
      <c r="D32" s="47">
        <v>78.92</v>
      </c>
      <c r="E32" s="47"/>
      <c r="F32" s="49">
        <f>E32*D32</f>
        <v>0</v>
      </c>
      <c r="G32" s="96">
        <f>E32*D32</f>
        <v>0</v>
      </c>
    </row>
    <row r="33" spans="1:7" ht="16.5" customHeight="1" thickBot="1">
      <c r="A33" s="35"/>
      <c r="B33" s="46" t="s">
        <v>12</v>
      </c>
      <c r="C33" s="165" t="s">
        <v>1</v>
      </c>
      <c r="D33" s="166"/>
      <c r="E33" s="166"/>
      <c r="F33" s="166"/>
      <c r="G33" s="167"/>
    </row>
    <row r="34" spans="1:7" ht="36.6" thickBot="1">
      <c r="A34" s="173">
        <v>2.1</v>
      </c>
      <c r="B34" s="29" t="s">
        <v>100</v>
      </c>
      <c r="C34" s="48" t="s">
        <v>64</v>
      </c>
      <c r="D34" s="48">
        <v>99.5</v>
      </c>
      <c r="E34" s="48"/>
      <c r="F34" s="49">
        <f>E34*D34</f>
        <v>0</v>
      </c>
      <c r="G34" s="96">
        <f>D34*E34</f>
        <v>0</v>
      </c>
    </row>
    <row r="35" spans="1:7" ht="16.5" customHeight="1" thickBot="1">
      <c r="A35" s="198"/>
      <c r="B35" s="31" t="s">
        <v>12</v>
      </c>
      <c r="C35" s="165" t="s">
        <v>1</v>
      </c>
      <c r="D35" s="166"/>
      <c r="E35" s="166"/>
      <c r="F35" s="166"/>
      <c r="G35" s="167"/>
    </row>
    <row r="36" spans="1:7" ht="36.6" thickBot="1">
      <c r="A36" s="7">
        <v>2.11</v>
      </c>
      <c r="B36" s="28" t="s">
        <v>101</v>
      </c>
      <c r="C36" s="48" t="s">
        <v>64</v>
      </c>
      <c r="D36" s="48">
        <v>31.6</v>
      </c>
      <c r="E36" s="48"/>
      <c r="F36" s="49">
        <f>E36*D36</f>
        <v>0</v>
      </c>
      <c r="G36" s="96">
        <f>E36*D36</f>
        <v>0</v>
      </c>
    </row>
    <row r="37" spans="1:7" ht="16.2" thickBot="1">
      <c r="A37" s="15"/>
      <c r="B37" s="31" t="s">
        <v>12</v>
      </c>
      <c r="C37" s="165" t="s">
        <v>1</v>
      </c>
      <c r="D37" s="166"/>
      <c r="E37" s="166"/>
      <c r="F37" s="166"/>
      <c r="G37" s="167"/>
    </row>
    <row r="38" spans="1:7" ht="48.6" thickBot="1">
      <c r="A38" s="173">
        <v>2.13</v>
      </c>
      <c r="B38" s="28" t="s">
        <v>102</v>
      </c>
      <c r="C38" s="48" t="s">
        <v>64</v>
      </c>
      <c r="D38" s="48">
        <v>211.09</v>
      </c>
      <c r="E38" s="48"/>
      <c r="F38" s="49" t="s">
        <v>17</v>
      </c>
      <c r="G38" s="96">
        <f>E38*D38</f>
        <v>0</v>
      </c>
    </row>
    <row r="39" spans="1:7" ht="16.5" customHeight="1" thickBot="1">
      <c r="A39" s="198"/>
      <c r="B39" s="31" t="s">
        <v>12</v>
      </c>
      <c r="C39" s="165" t="s">
        <v>1</v>
      </c>
      <c r="D39" s="166"/>
      <c r="E39" s="166"/>
      <c r="F39" s="166"/>
      <c r="G39" s="167"/>
    </row>
    <row r="40" spans="1:7" ht="48.6" thickBot="1">
      <c r="A40" s="173">
        <v>2.14</v>
      </c>
      <c r="B40" s="28" t="s">
        <v>103</v>
      </c>
      <c r="C40" s="48" t="s">
        <v>64</v>
      </c>
      <c r="D40" s="48">
        <v>47.07</v>
      </c>
      <c r="E40" s="48"/>
      <c r="F40" s="49" t="s">
        <v>17</v>
      </c>
      <c r="G40" s="96">
        <f>E40*D40</f>
        <v>0</v>
      </c>
    </row>
    <row r="41" spans="1:7" ht="16.5" customHeight="1" thickBot="1">
      <c r="A41" s="198"/>
      <c r="B41" s="31" t="s">
        <v>12</v>
      </c>
      <c r="C41" s="165" t="s">
        <v>1</v>
      </c>
      <c r="D41" s="166"/>
      <c r="E41" s="166"/>
      <c r="F41" s="166"/>
      <c r="G41" s="167"/>
    </row>
    <row r="42" spans="1:7" ht="36.6" thickBot="1">
      <c r="A42" s="173">
        <v>2.15</v>
      </c>
      <c r="B42" s="28" t="s">
        <v>104</v>
      </c>
      <c r="C42" s="48" t="s">
        <v>64</v>
      </c>
      <c r="D42" s="48">
        <v>17.18</v>
      </c>
      <c r="E42" s="48"/>
      <c r="F42" s="49" t="s">
        <v>17</v>
      </c>
      <c r="G42" s="96">
        <f>E42*D42</f>
        <v>0</v>
      </c>
    </row>
    <row r="43" spans="1:7" ht="16.5" customHeight="1" thickBot="1">
      <c r="A43" s="198"/>
      <c r="B43" s="31" t="s">
        <v>12</v>
      </c>
      <c r="C43" s="165" t="s">
        <v>1</v>
      </c>
      <c r="D43" s="166"/>
      <c r="E43" s="166"/>
      <c r="F43" s="166"/>
      <c r="G43" s="167"/>
    </row>
    <row r="44" spans="1:7" ht="36.6" thickBot="1">
      <c r="A44" s="173">
        <v>2.16</v>
      </c>
      <c r="B44" s="28" t="s">
        <v>105</v>
      </c>
      <c r="C44" s="48" t="s">
        <v>64</v>
      </c>
      <c r="D44" s="48">
        <v>49.75</v>
      </c>
      <c r="E44" s="48"/>
      <c r="F44" s="49" t="s">
        <v>17</v>
      </c>
      <c r="G44" s="96">
        <f>E44*D44</f>
        <v>0</v>
      </c>
    </row>
    <row r="45" spans="1:7" ht="16.5" customHeight="1" thickBot="1">
      <c r="A45" s="198"/>
      <c r="B45" s="31" t="s">
        <v>12</v>
      </c>
      <c r="C45" s="165" t="s">
        <v>1</v>
      </c>
      <c r="D45" s="166"/>
      <c r="E45" s="166"/>
      <c r="F45" s="166"/>
      <c r="G45" s="167"/>
    </row>
    <row r="46" spans="1:7" ht="36">
      <c r="A46" s="14">
        <v>2.17</v>
      </c>
      <c r="B46" s="43" t="s">
        <v>106</v>
      </c>
      <c r="C46" s="55" t="s">
        <v>64</v>
      </c>
      <c r="D46" s="55">
        <v>14.22</v>
      </c>
      <c r="E46" s="55"/>
      <c r="F46" s="56" t="s">
        <v>17</v>
      </c>
      <c r="G46" s="96">
        <f>E46*D46</f>
        <v>0</v>
      </c>
    </row>
    <row r="47" spans="1:7" ht="16.2" thickBot="1">
      <c r="A47" s="22"/>
      <c r="B47" s="50" t="s">
        <v>12</v>
      </c>
      <c r="C47" s="165" t="s">
        <v>1</v>
      </c>
      <c r="D47" s="166"/>
      <c r="E47" s="166"/>
      <c r="F47" s="166"/>
      <c r="G47" s="167"/>
    </row>
    <row r="48" spans="1:7" ht="24.6" thickBot="1">
      <c r="A48" s="173">
        <v>2.1800000000000002</v>
      </c>
      <c r="B48" s="28" t="s">
        <v>107</v>
      </c>
      <c r="C48" s="48" t="s">
        <v>10</v>
      </c>
      <c r="D48" s="48">
        <v>2</v>
      </c>
      <c r="E48" s="48"/>
      <c r="F48" s="49" t="s">
        <v>17</v>
      </c>
      <c r="G48" s="96">
        <f>E48*D48</f>
        <v>0</v>
      </c>
    </row>
    <row r="49" spans="1:7" ht="15" thickBot="1">
      <c r="A49" s="198"/>
      <c r="B49" s="31" t="s">
        <v>12</v>
      </c>
      <c r="C49" s="165" t="s">
        <v>1</v>
      </c>
      <c r="D49" s="166"/>
      <c r="E49" s="166"/>
      <c r="F49" s="166"/>
      <c r="G49" s="167"/>
    </row>
    <row r="50" spans="1:7" ht="24.6" thickBot="1">
      <c r="A50" s="173">
        <v>2.19</v>
      </c>
      <c r="B50" s="28" t="s">
        <v>108</v>
      </c>
      <c r="C50" s="48" t="s">
        <v>64</v>
      </c>
      <c r="D50" s="48">
        <v>230.4</v>
      </c>
      <c r="E50" s="48"/>
      <c r="F50" s="49" t="s">
        <v>17</v>
      </c>
      <c r="G50" s="96">
        <f>E50*D50</f>
        <v>0</v>
      </c>
    </row>
    <row r="51" spans="1:7" ht="16.5" customHeight="1" thickBot="1">
      <c r="A51" s="198"/>
      <c r="B51" s="19" t="s">
        <v>12</v>
      </c>
      <c r="C51" s="211" t="s">
        <v>1</v>
      </c>
      <c r="D51" s="212"/>
      <c r="E51" s="212"/>
      <c r="F51" s="212"/>
      <c r="G51" s="213"/>
    </row>
    <row r="52" spans="1:7" ht="22.5" customHeight="1">
      <c r="A52" s="239" t="s">
        <v>24</v>
      </c>
      <c r="B52" s="240"/>
      <c r="C52" s="240"/>
      <c r="D52" s="240"/>
      <c r="E52" s="241"/>
      <c r="F52" s="42" t="s">
        <v>20</v>
      </c>
      <c r="G52" s="97">
        <f>G50+G48+G46+G44+G42+G40+G38+G36+G34+G32</f>
        <v>0</v>
      </c>
    </row>
    <row r="53" spans="1:7" ht="23.25" customHeight="1" thickBot="1">
      <c r="A53" s="18">
        <v>2.2000000000000002</v>
      </c>
      <c r="B53" s="243" t="s">
        <v>25</v>
      </c>
      <c r="C53" s="244"/>
      <c r="D53" s="244"/>
      <c r="E53" s="244"/>
      <c r="F53" s="244"/>
      <c r="G53" s="245"/>
    </row>
    <row r="54" spans="1:7" ht="90.75" customHeight="1" thickBot="1">
      <c r="A54" s="196">
        <v>2.21</v>
      </c>
      <c r="B54" s="28" t="s">
        <v>26</v>
      </c>
      <c r="C54" s="48" t="s">
        <v>65</v>
      </c>
      <c r="D54" s="48">
        <v>431.18</v>
      </c>
      <c r="E54" s="48"/>
      <c r="F54" s="49" t="s">
        <v>17</v>
      </c>
      <c r="G54" s="97">
        <f>E54*D54</f>
        <v>0</v>
      </c>
    </row>
    <row r="55" spans="1:7" ht="15" thickBot="1">
      <c r="A55" s="242"/>
      <c r="B55" s="31" t="s">
        <v>12</v>
      </c>
      <c r="C55" s="165" t="s">
        <v>1</v>
      </c>
      <c r="D55" s="166"/>
      <c r="E55" s="166"/>
      <c r="F55" s="166"/>
      <c r="G55" s="167"/>
    </row>
    <row r="56" spans="1:7" ht="108" customHeight="1">
      <c r="A56" s="196">
        <v>2.2200000000000002</v>
      </c>
      <c r="B56" s="246" t="s">
        <v>66</v>
      </c>
      <c r="C56" s="193" t="s">
        <v>65</v>
      </c>
      <c r="D56" s="193">
        <v>976.5</v>
      </c>
      <c r="E56" s="193"/>
      <c r="F56" s="248" t="s">
        <v>17</v>
      </c>
      <c r="G56" s="207">
        <f>E56*D56</f>
        <v>0</v>
      </c>
    </row>
    <row r="57" spans="1:7" ht="15" thickBot="1">
      <c r="A57" s="242"/>
      <c r="B57" s="247"/>
      <c r="C57" s="193"/>
      <c r="D57" s="193"/>
      <c r="E57" s="193"/>
      <c r="F57" s="248"/>
      <c r="G57" s="208"/>
    </row>
    <row r="58" spans="1:7" ht="15" thickBot="1">
      <c r="A58" s="51"/>
      <c r="B58" s="31" t="s">
        <v>12</v>
      </c>
      <c r="C58" s="165" t="s">
        <v>1</v>
      </c>
      <c r="D58" s="166"/>
      <c r="E58" s="166"/>
      <c r="F58" s="166"/>
      <c r="G58" s="167"/>
    </row>
    <row r="59" spans="1:7" ht="15" customHeight="1" thickBot="1">
      <c r="A59" s="168" t="s">
        <v>27</v>
      </c>
      <c r="B59" s="169"/>
      <c r="C59" s="169"/>
      <c r="D59" s="169"/>
      <c r="E59" s="222"/>
      <c r="F59" s="61" t="s">
        <v>20</v>
      </c>
      <c r="G59" s="98">
        <f>G56+G54</f>
        <v>0</v>
      </c>
    </row>
    <row r="60" spans="1:7" ht="16.2" thickBot="1">
      <c r="A60" s="223"/>
      <c r="B60" s="224"/>
      <c r="C60" s="224"/>
      <c r="D60" s="224"/>
      <c r="E60" s="224"/>
      <c r="F60" s="225"/>
    </row>
    <row r="61" spans="1:7" ht="34.5" customHeight="1">
      <c r="A61" s="17">
        <v>3</v>
      </c>
      <c r="B61" s="201" t="s">
        <v>28</v>
      </c>
      <c r="C61" s="202"/>
      <c r="D61" s="202"/>
      <c r="E61" s="202"/>
      <c r="F61" s="202"/>
      <c r="G61" s="203"/>
    </row>
    <row r="62" spans="1:7" ht="15" thickBot="1">
      <c r="A62" s="7">
        <v>3.1</v>
      </c>
      <c r="B62" s="12" t="s">
        <v>29</v>
      </c>
      <c r="C62" s="5" t="s">
        <v>1</v>
      </c>
      <c r="D62" s="20" t="s">
        <v>1</v>
      </c>
      <c r="E62" s="5" t="s">
        <v>1</v>
      </c>
      <c r="F62" s="19" t="s">
        <v>1</v>
      </c>
      <c r="G62" s="98"/>
    </row>
    <row r="63" spans="1:7">
      <c r="A63" s="173" t="s">
        <v>1</v>
      </c>
      <c r="B63" s="273" t="s">
        <v>30</v>
      </c>
      <c r="C63" s="173" t="s">
        <v>10</v>
      </c>
      <c r="D63" s="173">
        <v>1</v>
      </c>
      <c r="E63" s="275"/>
      <c r="F63" s="175" t="s">
        <v>11</v>
      </c>
      <c r="G63" s="271">
        <f>E63*D63</f>
        <v>0</v>
      </c>
    </row>
    <row r="64" spans="1:7" ht="65.25" customHeight="1" thickBot="1">
      <c r="A64" s="174"/>
      <c r="B64" s="274"/>
      <c r="C64" s="174"/>
      <c r="D64" s="174"/>
      <c r="E64" s="276"/>
      <c r="F64" s="176"/>
      <c r="G64" s="272"/>
    </row>
    <row r="65" spans="1:7" ht="15" thickBot="1">
      <c r="A65" s="198"/>
      <c r="B65" s="31" t="s">
        <v>12</v>
      </c>
      <c r="C65" s="211" t="s">
        <v>1</v>
      </c>
      <c r="D65" s="212"/>
      <c r="E65" s="212"/>
      <c r="F65" s="212"/>
      <c r="G65" s="213"/>
    </row>
    <row r="66" spans="1:7" ht="16.2" thickBot="1">
      <c r="A66" s="7">
        <v>3.2</v>
      </c>
      <c r="B66" s="67" t="s">
        <v>31</v>
      </c>
      <c r="C66" s="41"/>
      <c r="D66" s="23"/>
      <c r="E66" s="8"/>
      <c r="F66" s="9"/>
      <c r="G66" s="98"/>
    </row>
    <row r="67" spans="1:7" ht="64.5" customHeight="1">
      <c r="A67" s="217"/>
      <c r="B67" s="65" t="s">
        <v>32</v>
      </c>
      <c r="C67" s="66" t="s">
        <v>10</v>
      </c>
      <c r="D67" s="52">
        <v>1</v>
      </c>
      <c r="E67" s="63"/>
      <c r="F67" s="17" t="s">
        <v>11</v>
      </c>
      <c r="G67" s="97">
        <f>E67*D67</f>
        <v>0</v>
      </c>
    </row>
    <row r="68" spans="1:7" ht="16.5" customHeight="1" thickBot="1">
      <c r="A68" s="227"/>
      <c r="B68" s="50" t="s">
        <v>12</v>
      </c>
      <c r="C68" s="165" t="s">
        <v>1</v>
      </c>
      <c r="D68" s="166"/>
      <c r="E68" s="166"/>
      <c r="F68" s="166"/>
      <c r="G68" s="167"/>
    </row>
    <row r="69" spans="1:7" ht="17.25" customHeight="1" thickBot="1">
      <c r="A69" s="173">
        <v>3.3</v>
      </c>
      <c r="B69" s="67" t="s">
        <v>33</v>
      </c>
      <c r="C69" s="34" t="s">
        <v>1</v>
      </c>
      <c r="D69" s="34" t="s">
        <v>1</v>
      </c>
      <c r="E69" s="34" t="s">
        <v>1</v>
      </c>
      <c r="F69" s="19" t="s">
        <v>1</v>
      </c>
      <c r="G69" s="98"/>
    </row>
    <row r="70" spans="1:7" ht="87.75" customHeight="1">
      <c r="A70" s="174"/>
      <c r="B70" s="62" t="s">
        <v>34</v>
      </c>
      <c r="C70" s="58" t="s">
        <v>10</v>
      </c>
      <c r="D70" s="48">
        <v>1</v>
      </c>
      <c r="E70" s="63"/>
      <c r="F70" s="17" t="s">
        <v>11</v>
      </c>
      <c r="G70" s="71">
        <f>E70*D70</f>
        <v>0</v>
      </c>
    </row>
    <row r="71" spans="1:7" ht="16.5" customHeight="1" thickBot="1">
      <c r="A71" s="226"/>
      <c r="B71" s="27" t="s">
        <v>12</v>
      </c>
      <c r="C71" s="211" t="s">
        <v>1</v>
      </c>
      <c r="D71" s="212"/>
      <c r="E71" s="212"/>
      <c r="F71" s="212"/>
      <c r="G71" s="213"/>
    </row>
    <row r="72" spans="1:7" ht="18.75" customHeight="1" thickBot="1">
      <c r="A72" s="173">
        <v>3.4</v>
      </c>
      <c r="B72" s="68" t="s">
        <v>67</v>
      </c>
      <c r="C72" s="25" t="s">
        <v>1</v>
      </c>
      <c r="D72" s="27" t="s">
        <v>1</v>
      </c>
      <c r="E72" s="26" t="s">
        <v>1</v>
      </c>
      <c r="F72" s="25" t="s">
        <v>1</v>
      </c>
      <c r="G72" s="98"/>
    </row>
    <row r="73" spans="1:7" ht="72" customHeight="1">
      <c r="A73" s="174"/>
      <c r="B73" s="65" t="s">
        <v>68</v>
      </c>
      <c r="C73" s="69" t="s">
        <v>10</v>
      </c>
      <c r="D73" s="26">
        <v>1</v>
      </c>
      <c r="E73" s="16"/>
      <c r="F73" s="17" t="s">
        <v>11</v>
      </c>
      <c r="G73" s="71">
        <f>E73*D73</f>
        <v>0</v>
      </c>
    </row>
    <row r="74" spans="1:7" ht="16.2" thickBot="1">
      <c r="A74" s="226"/>
      <c r="B74" s="50" t="s">
        <v>12</v>
      </c>
      <c r="C74" s="30" t="s">
        <v>1</v>
      </c>
      <c r="D74" s="228"/>
      <c r="E74" s="228"/>
      <c r="F74" s="32"/>
      <c r="G74" s="99"/>
    </row>
    <row r="75" spans="1:7" ht="15" thickBot="1">
      <c r="A75" s="173">
        <v>3.5</v>
      </c>
      <c r="B75" s="70" t="s">
        <v>35</v>
      </c>
      <c r="C75" s="5" t="s">
        <v>1</v>
      </c>
      <c r="D75" s="20" t="s">
        <v>1</v>
      </c>
      <c r="E75" s="5" t="s">
        <v>1</v>
      </c>
      <c r="F75" s="19" t="s">
        <v>1</v>
      </c>
      <c r="G75" s="98"/>
    </row>
    <row r="76" spans="1:7" ht="85.5" customHeight="1">
      <c r="A76" s="174"/>
      <c r="B76" s="62" t="s">
        <v>69</v>
      </c>
      <c r="C76" s="58" t="s">
        <v>10</v>
      </c>
      <c r="D76" s="48">
        <v>1</v>
      </c>
      <c r="E76" s="63"/>
      <c r="F76" s="17" t="s">
        <v>11</v>
      </c>
      <c r="G76" s="73">
        <f>E76*D76</f>
        <v>0</v>
      </c>
    </row>
    <row r="77" spans="1:7" ht="16.5" customHeight="1" thickBot="1">
      <c r="A77" s="198"/>
      <c r="B77" s="19" t="s">
        <v>12</v>
      </c>
      <c r="C77" s="211" t="s">
        <v>1</v>
      </c>
      <c r="D77" s="212"/>
      <c r="E77" s="212"/>
      <c r="F77" s="212"/>
      <c r="G77" s="213"/>
    </row>
    <row r="78" spans="1:7" ht="30" customHeight="1">
      <c r="A78" s="219" t="s">
        <v>36</v>
      </c>
      <c r="B78" s="237"/>
      <c r="C78" s="237"/>
      <c r="D78" s="237"/>
      <c r="E78" s="238"/>
      <c r="F78" s="42" t="s">
        <v>37</v>
      </c>
      <c r="G78" s="98">
        <f>G76+G73+G70+G67+G63</f>
        <v>0</v>
      </c>
    </row>
    <row r="79" spans="1:7" ht="39" customHeight="1" thickBot="1">
      <c r="A79" s="18">
        <v>4</v>
      </c>
      <c r="B79" s="179" t="s">
        <v>38</v>
      </c>
      <c r="C79" s="180"/>
      <c r="D79" s="180"/>
      <c r="E79" s="180"/>
      <c r="F79" s="180"/>
      <c r="G79" s="181"/>
    </row>
    <row r="80" spans="1:7" ht="243" customHeight="1">
      <c r="A80" s="218"/>
      <c r="B80" s="77" t="s">
        <v>70</v>
      </c>
      <c r="C80" s="75" t="s">
        <v>10</v>
      </c>
      <c r="D80" s="89">
        <v>1</v>
      </c>
      <c r="E80" s="76"/>
      <c r="F80" s="74"/>
      <c r="G80" s="100">
        <f>E80*D80</f>
        <v>0</v>
      </c>
    </row>
    <row r="81" spans="1:7" ht="15" customHeight="1">
      <c r="A81" s="219"/>
      <c r="B81" s="50" t="s">
        <v>12</v>
      </c>
      <c r="C81" s="74"/>
      <c r="D81" s="90"/>
      <c r="E81" s="74"/>
      <c r="F81" s="74"/>
      <c r="G81" s="101"/>
    </row>
    <row r="82" spans="1:7" ht="14.25" customHeight="1" thickBot="1">
      <c r="A82" s="185"/>
      <c r="B82" s="235" t="s">
        <v>71</v>
      </c>
      <c r="C82" s="236"/>
      <c r="D82" s="236"/>
      <c r="E82" s="236"/>
      <c r="F82" s="78"/>
      <c r="G82" s="79">
        <f>G80</f>
        <v>0</v>
      </c>
    </row>
    <row r="83" spans="1:7" ht="14.25" customHeight="1">
      <c r="A83" s="218"/>
      <c r="B83" s="229" t="s">
        <v>80</v>
      </c>
      <c r="C83" s="230"/>
      <c r="D83" s="230"/>
      <c r="E83" s="230"/>
      <c r="F83" s="230"/>
      <c r="G83" s="231"/>
    </row>
    <row r="84" spans="1:7" ht="14.25" customHeight="1" thickBot="1">
      <c r="A84" s="185"/>
      <c r="B84" s="232"/>
      <c r="C84" s="233"/>
      <c r="D84" s="233"/>
      <c r="E84" s="233"/>
      <c r="F84" s="233"/>
      <c r="G84" s="234"/>
    </row>
    <row r="85" spans="1:7" ht="36.6" thickBot="1">
      <c r="A85" s="217"/>
      <c r="B85" s="28" t="s">
        <v>72</v>
      </c>
      <c r="C85" s="48" t="s">
        <v>39</v>
      </c>
      <c r="D85" s="48">
        <v>10</v>
      </c>
      <c r="E85" s="48"/>
      <c r="F85" s="37" t="s">
        <v>11</v>
      </c>
      <c r="G85" s="102">
        <f>E85*D85</f>
        <v>0</v>
      </c>
    </row>
    <row r="86" spans="1:7" ht="16.5" customHeight="1" thickBot="1">
      <c r="A86" s="172"/>
      <c r="B86" s="31" t="s">
        <v>12</v>
      </c>
      <c r="C86" s="165" t="s">
        <v>1</v>
      </c>
      <c r="D86" s="166"/>
      <c r="E86" s="166"/>
      <c r="F86" s="166"/>
      <c r="G86" s="167"/>
    </row>
    <row r="87" spans="1:7" ht="36.6" thickBot="1">
      <c r="A87" s="173">
        <v>5.2</v>
      </c>
      <c r="B87" s="28" t="s">
        <v>73</v>
      </c>
      <c r="C87" s="48" t="s">
        <v>39</v>
      </c>
      <c r="D87" s="48">
        <v>30</v>
      </c>
      <c r="E87" s="48"/>
      <c r="F87" s="37" t="s">
        <v>11</v>
      </c>
      <c r="G87" s="96">
        <f>E87*D87</f>
        <v>0</v>
      </c>
    </row>
    <row r="88" spans="1:7" ht="15" thickBot="1">
      <c r="A88" s="198"/>
      <c r="B88" s="31" t="s">
        <v>12</v>
      </c>
      <c r="C88" s="165" t="s">
        <v>1</v>
      </c>
      <c r="D88" s="166"/>
      <c r="E88" s="166"/>
      <c r="F88" s="166"/>
      <c r="G88" s="167"/>
    </row>
    <row r="89" spans="1:7" ht="36.6" thickBot="1">
      <c r="A89" s="173">
        <v>5.3</v>
      </c>
      <c r="B89" s="28" t="s">
        <v>74</v>
      </c>
      <c r="C89" s="48" t="s">
        <v>39</v>
      </c>
      <c r="D89" s="48">
        <v>18</v>
      </c>
      <c r="E89" s="48"/>
      <c r="F89" s="37" t="s">
        <v>11</v>
      </c>
      <c r="G89" s="96">
        <f>E89*D89</f>
        <v>0</v>
      </c>
    </row>
    <row r="90" spans="1:7" ht="15" thickBot="1">
      <c r="A90" s="198"/>
      <c r="B90" s="31" t="s">
        <v>12</v>
      </c>
      <c r="C90" s="165" t="s">
        <v>1</v>
      </c>
      <c r="D90" s="166"/>
      <c r="E90" s="166"/>
      <c r="F90" s="166"/>
      <c r="G90" s="167"/>
    </row>
    <row r="91" spans="1:7" ht="24">
      <c r="A91" s="173">
        <v>5.4</v>
      </c>
      <c r="B91" s="43" t="s">
        <v>79</v>
      </c>
      <c r="C91" s="193" t="s">
        <v>39</v>
      </c>
      <c r="D91" s="193">
        <v>28</v>
      </c>
      <c r="E91" s="193"/>
      <c r="F91" s="197" t="s">
        <v>11</v>
      </c>
      <c r="G91" s="220">
        <f>E91*D91</f>
        <v>0</v>
      </c>
    </row>
    <row r="92" spans="1:7" ht="15" thickBot="1">
      <c r="A92" s="174"/>
      <c r="B92" s="34" t="s">
        <v>40</v>
      </c>
      <c r="C92" s="193"/>
      <c r="D92" s="193"/>
      <c r="E92" s="193"/>
      <c r="F92" s="197"/>
      <c r="G92" s="221"/>
    </row>
    <row r="93" spans="1:7" ht="15" thickBot="1">
      <c r="A93" s="198"/>
      <c r="B93" s="31" t="s">
        <v>12</v>
      </c>
      <c r="C93" s="165" t="s">
        <v>1</v>
      </c>
      <c r="D93" s="166"/>
      <c r="E93" s="166"/>
      <c r="F93" s="166"/>
      <c r="G93" s="167"/>
    </row>
    <row r="94" spans="1:7" ht="24">
      <c r="A94" s="173">
        <v>5.5</v>
      </c>
      <c r="B94" s="43" t="s">
        <v>75</v>
      </c>
      <c r="C94" s="193" t="s">
        <v>39</v>
      </c>
      <c r="D94" s="193">
        <v>44</v>
      </c>
      <c r="E94" s="193"/>
      <c r="F94" s="197" t="s">
        <v>11</v>
      </c>
      <c r="G94" s="220">
        <f>E94*D94</f>
        <v>0</v>
      </c>
    </row>
    <row r="95" spans="1:7" ht="15" thickBot="1">
      <c r="A95" s="174"/>
      <c r="B95" s="34" t="s">
        <v>40</v>
      </c>
      <c r="C95" s="193"/>
      <c r="D95" s="193"/>
      <c r="E95" s="193"/>
      <c r="F95" s="197"/>
      <c r="G95" s="221"/>
    </row>
    <row r="96" spans="1:7" ht="15" thickBot="1">
      <c r="A96" s="198"/>
      <c r="B96" s="31" t="s">
        <v>12</v>
      </c>
      <c r="C96" s="165" t="s">
        <v>1</v>
      </c>
      <c r="D96" s="166"/>
      <c r="E96" s="166"/>
      <c r="F96" s="166"/>
      <c r="G96" s="167"/>
    </row>
    <row r="97" spans="1:7" ht="24">
      <c r="A97" s="173">
        <v>5.6</v>
      </c>
      <c r="B97" s="43" t="s">
        <v>76</v>
      </c>
      <c r="C97" s="193" t="s">
        <v>39</v>
      </c>
      <c r="D97" s="193">
        <v>1</v>
      </c>
      <c r="E97" s="193"/>
      <c r="F97" s="197" t="s">
        <v>11</v>
      </c>
      <c r="G97" s="220">
        <f>E97*D97</f>
        <v>0</v>
      </c>
    </row>
    <row r="98" spans="1:7" ht="15" thickBot="1">
      <c r="A98" s="174"/>
      <c r="B98" s="34" t="s">
        <v>40</v>
      </c>
      <c r="C98" s="193"/>
      <c r="D98" s="193"/>
      <c r="E98" s="193"/>
      <c r="F98" s="197"/>
      <c r="G98" s="221"/>
    </row>
    <row r="99" spans="1:7" ht="15" thickBot="1">
      <c r="A99" s="198"/>
      <c r="B99" s="31" t="s">
        <v>12</v>
      </c>
      <c r="C99" s="165"/>
      <c r="D99" s="166"/>
      <c r="E99" s="166"/>
      <c r="F99" s="166"/>
      <c r="G99" s="167"/>
    </row>
    <row r="100" spans="1:7" ht="24">
      <c r="A100" s="173">
        <v>5.7</v>
      </c>
      <c r="B100" s="80" t="s">
        <v>77</v>
      </c>
      <c r="C100" s="196" t="s">
        <v>39</v>
      </c>
      <c r="D100" s="196">
        <v>4</v>
      </c>
      <c r="E100" s="196"/>
      <c r="F100" s="283" t="s">
        <v>11</v>
      </c>
      <c r="G100" s="220">
        <f>E100*D100</f>
        <v>0</v>
      </c>
    </row>
    <row r="101" spans="1:7" ht="15" thickBot="1">
      <c r="A101" s="174"/>
      <c r="B101" s="34" t="s">
        <v>40</v>
      </c>
      <c r="C101" s="193"/>
      <c r="D101" s="193"/>
      <c r="E101" s="193"/>
      <c r="F101" s="197"/>
      <c r="G101" s="221"/>
    </row>
    <row r="102" spans="1:7" ht="15" thickBot="1">
      <c r="A102" s="198"/>
      <c r="B102" s="31" t="s">
        <v>12</v>
      </c>
      <c r="C102" s="211" t="s">
        <v>1</v>
      </c>
      <c r="D102" s="212"/>
      <c r="E102" s="212"/>
      <c r="F102" s="212"/>
      <c r="G102" s="213"/>
    </row>
    <row r="103" spans="1:7" ht="24">
      <c r="A103" s="173">
        <v>5.0999999999999996</v>
      </c>
      <c r="B103" s="43" t="s">
        <v>78</v>
      </c>
      <c r="C103" s="174" t="s">
        <v>39</v>
      </c>
      <c r="D103" s="174">
        <v>3</v>
      </c>
      <c r="E103" s="174"/>
      <c r="F103" s="176" t="s">
        <v>11</v>
      </c>
      <c r="G103" s="207">
        <f>E103*D103</f>
        <v>0</v>
      </c>
    </row>
    <row r="104" spans="1:7" ht="15" thickBot="1">
      <c r="A104" s="174"/>
      <c r="B104" s="34" t="s">
        <v>40</v>
      </c>
      <c r="C104" s="174"/>
      <c r="D104" s="174"/>
      <c r="E104" s="174"/>
      <c r="F104" s="176"/>
      <c r="G104" s="208"/>
    </row>
    <row r="105" spans="1:7" ht="15" thickBot="1">
      <c r="A105" s="198"/>
      <c r="B105" s="31" t="s">
        <v>12</v>
      </c>
      <c r="C105" s="211" t="s">
        <v>1</v>
      </c>
      <c r="D105" s="212"/>
      <c r="E105" s="212"/>
      <c r="F105" s="212"/>
      <c r="G105" s="213"/>
    </row>
    <row r="106" spans="1:7" ht="28.2" thickBot="1">
      <c r="A106" s="173">
        <v>5.1100000000000003</v>
      </c>
      <c r="B106" s="13" t="s">
        <v>41</v>
      </c>
      <c r="C106" s="26" t="s">
        <v>13</v>
      </c>
      <c r="D106" s="26">
        <v>5</v>
      </c>
      <c r="E106" s="26"/>
      <c r="F106" s="42" t="s">
        <v>11</v>
      </c>
      <c r="G106" s="97">
        <f>E106*D106</f>
        <v>0</v>
      </c>
    </row>
    <row r="107" spans="1:7" ht="15" thickBot="1">
      <c r="A107" s="198"/>
      <c r="B107" s="19" t="s">
        <v>12</v>
      </c>
      <c r="C107" s="211" t="s">
        <v>1</v>
      </c>
      <c r="D107" s="212"/>
      <c r="E107" s="212"/>
      <c r="F107" s="212"/>
      <c r="G107" s="213"/>
    </row>
    <row r="108" spans="1:7" ht="28.2" thickBot="1">
      <c r="A108" s="173">
        <v>5.12</v>
      </c>
      <c r="B108" s="13" t="s">
        <v>42</v>
      </c>
      <c r="C108" s="26" t="s">
        <v>10</v>
      </c>
      <c r="D108" s="26">
        <v>5</v>
      </c>
      <c r="E108" s="26"/>
      <c r="F108" s="42" t="s">
        <v>11</v>
      </c>
      <c r="G108" s="103">
        <f>E108*D108</f>
        <v>0</v>
      </c>
    </row>
    <row r="109" spans="1:7" ht="16.5" customHeight="1" thickBot="1">
      <c r="A109" s="198"/>
      <c r="B109" s="19" t="s">
        <v>12</v>
      </c>
      <c r="C109" s="39" t="s">
        <v>1</v>
      </c>
      <c r="D109" s="86"/>
      <c r="E109" s="45"/>
      <c r="F109" s="45"/>
      <c r="G109" s="38"/>
    </row>
    <row r="110" spans="1:7" ht="24" customHeight="1">
      <c r="A110" s="214" t="s">
        <v>43</v>
      </c>
      <c r="B110" s="215"/>
      <c r="C110" s="215"/>
      <c r="D110" s="215"/>
      <c r="E110" s="216"/>
      <c r="F110" s="42" t="s">
        <v>37</v>
      </c>
      <c r="G110" s="97">
        <f>G108+G106+G103+G100+G97+G94+G91+G89+G87+G85</f>
        <v>0</v>
      </c>
    </row>
    <row r="111" spans="1:7" ht="19.5" customHeight="1" thickBot="1">
      <c r="A111" s="18">
        <v>6</v>
      </c>
      <c r="B111" s="201" t="s">
        <v>83</v>
      </c>
      <c r="C111" s="202"/>
      <c r="D111" s="202"/>
      <c r="E111" s="202"/>
      <c r="F111" s="202"/>
      <c r="G111" s="203"/>
    </row>
    <row r="112" spans="1:7" ht="65.25" customHeight="1" thickBot="1">
      <c r="A112" s="173">
        <v>6.1</v>
      </c>
      <c r="B112" s="204" t="s">
        <v>44</v>
      </c>
      <c r="C112" s="205"/>
      <c r="D112" s="205"/>
      <c r="E112" s="205"/>
      <c r="F112" s="205"/>
      <c r="G112" s="206"/>
    </row>
    <row r="113" spans="1:7">
      <c r="A113" s="176"/>
      <c r="B113" s="209" t="s">
        <v>84</v>
      </c>
      <c r="C113" s="199" t="s">
        <v>13</v>
      </c>
      <c r="D113" s="173">
        <v>3232.95</v>
      </c>
      <c r="E113" s="173"/>
      <c r="F113" s="175" t="s">
        <v>11</v>
      </c>
      <c r="G113" s="207">
        <f>E113*D113</f>
        <v>0</v>
      </c>
    </row>
    <row r="114" spans="1:7">
      <c r="A114" s="176"/>
      <c r="B114" s="210"/>
      <c r="C114" s="200"/>
      <c r="D114" s="174"/>
      <c r="E114" s="174"/>
      <c r="F114" s="176"/>
      <c r="G114" s="208"/>
    </row>
    <row r="115" spans="1:7" ht="15" thickBot="1">
      <c r="A115" s="198"/>
      <c r="B115" s="19" t="s">
        <v>12</v>
      </c>
      <c r="C115" s="211" t="s">
        <v>1</v>
      </c>
      <c r="D115" s="212"/>
      <c r="E115" s="212"/>
      <c r="F115" s="212"/>
      <c r="G115" s="213"/>
    </row>
    <row r="116" spans="1:7" ht="30.75" customHeight="1" thickBot="1">
      <c r="A116" s="185" t="s">
        <v>45</v>
      </c>
      <c r="B116" s="186"/>
      <c r="C116" s="186"/>
      <c r="D116" s="186"/>
      <c r="E116" s="187"/>
      <c r="F116" s="19" t="s">
        <v>37</v>
      </c>
      <c r="G116" s="98">
        <f>G113</f>
        <v>0</v>
      </c>
    </row>
    <row r="117" spans="1:7" ht="16.2" thickBot="1">
      <c r="A117" s="177" t="s">
        <v>1</v>
      </c>
      <c r="B117" s="178"/>
      <c r="C117" s="178"/>
      <c r="D117" s="40"/>
      <c r="E117" s="40"/>
      <c r="F117" s="41"/>
    </row>
    <row r="118" spans="1:7" ht="16.5" customHeight="1" thickBot="1">
      <c r="A118" s="18">
        <v>6.2</v>
      </c>
      <c r="B118" s="179" t="s">
        <v>46</v>
      </c>
      <c r="C118" s="180"/>
      <c r="D118" s="180"/>
      <c r="E118" s="180"/>
      <c r="F118" s="180"/>
      <c r="G118" s="181"/>
    </row>
    <row r="119" spans="1:7" ht="89.25" customHeight="1" thickBot="1">
      <c r="A119" s="7">
        <v>6.3</v>
      </c>
      <c r="B119" s="182" t="s">
        <v>81</v>
      </c>
      <c r="C119" s="183"/>
      <c r="D119" s="183"/>
      <c r="E119" s="183"/>
      <c r="F119" s="183"/>
      <c r="G119" s="184"/>
    </row>
    <row r="120" spans="1:7">
      <c r="A120" s="171"/>
      <c r="B120" s="81" t="s">
        <v>82</v>
      </c>
      <c r="C120" s="50" t="s">
        <v>65</v>
      </c>
      <c r="D120" s="50">
        <v>4298</v>
      </c>
      <c r="E120" s="50"/>
      <c r="F120" s="37" t="s">
        <v>11</v>
      </c>
      <c r="G120" s="104">
        <f>E120*D120</f>
        <v>0</v>
      </c>
    </row>
    <row r="121" spans="1:7" ht="16.5" customHeight="1" thickBot="1">
      <c r="A121" s="172"/>
      <c r="B121" s="31" t="s">
        <v>12</v>
      </c>
      <c r="C121" s="165" t="s">
        <v>1</v>
      </c>
      <c r="D121" s="166"/>
      <c r="E121" s="166"/>
      <c r="F121" s="166"/>
      <c r="G121" s="167"/>
    </row>
    <row r="122" spans="1:7" ht="16.5" customHeight="1" thickBot="1">
      <c r="A122" s="168" t="s">
        <v>47</v>
      </c>
      <c r="B122" s="188"/>
      <c r="C122" s="188"/>
      <c r="D122" s="188"/>
      <c r="E122" s="189"/>
      <c r="F122" s="42" t="s">
        <v>1</v>
      </c>
      <c r="G122" s="105">
        <f>G120</f>
        <v>0</v>
      </c>
    </row>
    <row r="123" spans="1:7" ht="45" customHeight="1" thickBot="1">
      <c r="A123" s="18">
        <v>6.5</v>
      </c>
      <c r="B123" s="179" t="s">
        <v>48</v>
      </c>
      <c r="C123" s="180"/>
      <c r="D123" s="180"/>
      <c r="E123" s="180"/>
      <c r="F123" s="180"/>
      <c r="G123" s="181"/>
    </row>
    <row r="124" spans="1:7" ht="27" customHeight="1">
      <c r="A124" s="173">
        <v>6.7</v>
      </c>
      <c r="B124" s="43" t="s">
        <v>49</v>
      </c>
      <c r="C124" s="196" t="s">
        <v>65</v>
      </c>
      <c r="D124" s="192">
        <v>1378</v>
      </c>
      <c r="E124" s="194"/>
      <c r="F124" s="83" t="s">
        <v>1</v>
      </c>
      <c r="G124" s="190">
        <f>E124*D124</f>
        <v>0</v>
      </c>
    </row>
    <row r="125" spans="1:7" ht="194.25" customHeight="1" thickBot="1">
      <c r="A125" s="174"/>
      <c r="B125" s="29" t="s">
        <v>85</v>
      </c>
      <c r="C125" s="193"/>
      <c r="D125" s="193"/>
      <c r="E125" s="195"/>
      <c r="F125" s="84"/>
      <c r="G125" s="191"/>
    </row>
    <row r="126" spans="1:7" ht="15.75" customHeight="1" thickBot="1">
      <c r="A126" s="15"/>
      <c r="B126" s="31" t="s">
        <v>12</v>
      </c>
      <c r="C126" s="165" t="s">
        <v>1</v>
      </c>
      <c r="D126" s="166"/>
      <c r="E126" s="166"/>
      <c r="F126" s="166"/>
      <c r="G126" s="167"/>
    </row>
    <row r="127" spans="1:7" ht="15.75" customHeight="1" thickBot="1">
      <c r="A127" s="168" t="s">
        <v>50</v>
      </c>
      <c r="B127" s="169"/>
      <c r="C127" s="169"/>
      <c r="D127" s="169"/>
      <c r="E127" s="169"/>
      <c r="F127" s="36"/>
      <c r="G127" s="146">
        <f>G124</f>
        <v>0</v>
      </c>
    </row>
    <row r="128" spans="1:7" ht="15.75" customHeight="1" thickBot="1">
      <c r="A128" s="117"/>
      <c r="B128" s="118"/>
      <c r="C128" s="118"/>
      <c r="D128" s="118"/>
      <c r="E128" s="118"/>
      <c r="F128" s="36"/>
      <c r="G128" s="145"/>
    </row>
    <row r="129" spans="1:7" ht="23.25" customHeight="1" thickBot="1">
      <c r="A129" s="281" t="s">
        <v>92</v>
      </c>
      <c r="B129" s="282"/>
      <c r="C129" s="282"/>
      <c r="D129" s="282"/>
      <c r="E129" s="147"/>
      <c r="F129" s="147"/>
      <c r="G129" s="148">
        <f>G127+G122+G116+G110+G82+G78+G59+G52+G29+G24+G13</f>
        <v>0</v>
      </c>
    </row>
    <row r="130" spans="1:7" ht="18" customHeight="1"/>
    <row r="131" spans="1:7" ht="19.5" customHeight="1"/>
    <row r="136" spans="1:7">
      <c r="D136"/>
      <c r="G136"/>
    </row>
    <row r="137" spans="1:7">
      <c r="D137"/>
      <c r="G137"/>
    </row>
    <row r="138" spans="1:7" ht="15.75" customHeight="1">
      <c r="D138"/>
      <c r="G138"/>
    </row>
    <row r="139" spans="1:7">
      <c r="D139"/>
      <c r="G139"/>
    </row>
    <row r="140" spans="1:7">
      <c r="D140"/>
      <c r="G140"/>
    </row>
    <row r="141" spans="1:7">
      <c r="D141"/>
      <c r="G141"/>
    </row>
    <row r="142" spans="1:7">
      <c r="D142"/>
      <c r="G142"/>
    </row>
    <row r="143" spans="1:7">
      <c r="D143"/>
      <c r="G143"/>
    </row>
    <row r="144" spans="1:7">
      <c r="D144"/>
      <c r="G144"/>
    </row>
    <row r="145" spans="4:7">
      <c r="D145"/>
      <c r="G145"/>
    </row>
    <row r="146" spans="4:7">
      <c r="D146"/>
      <c r="G146"/>
    </row>
    <row r="147" spans="4:7">
      <c r="D147"/>
      <c r="G147"/>
    </row>
    <row r="148" spans="4:7">
      <c r="D148"/>
      <c r="G148"/>
    </row>
    <row r="149" spans="4:7">
      <c r="D149"/>
      <c r="G149"/>
    </row>
    <row r="150" spans="4:7">
      <c r="D150"/>
      <c r="G150"/>
    </row>
    <row r="151" spans="4:7" ht="15" customHeight="1">
      <c r="D151"/>
      <c r="G151"/>
    </row>
    <row r="152" spans="4:7" ht="15" customHeight="1">
      <c r="D152"/>
      <c r="G152"/>
    </row>
    <row r="153" spans="4:7" ht="15" customHeight="1">
      <c r="D153"/>
      <c r="G153"/>
    </row>
    <row r="154" spans="4:7" ht="45" customHeight="1">
      <c r="D154"/>
      <c r="G154"/>
    </row>
    <row r="155" spans="4:7">
      <c r="D155"/>
      <c r="G155"/>
    </row>
    <row r="156" spans="4:7">
      <c r="D156"/>
      <c r="G156"/>
    </row>
    <row r="157" spans="4:7" ht="15" customHeight="1">
      <c r="D157"/>
      <c r="G157"/>
    </row>
    <row r="158" spans="4:7">
      <c r="D158"/>
      <c r="G158"/>
    </row>
    <row r="159" spans="4:7" ht="45" customHeight="1">
      <c r="D159"/>
      <c r="G159"/>
    </row>
    <row r="160" spans="4:7">
      <c r="D160"/>
      <c r="G160"/>
    </row>
    <row r="161" spans="4:7" ht="409.6" customHeight="1">
      <c r="D161"/>
      <c r="G161"/>
    </row>
    <row r="162" spans="4:7" ht="15.75" customHeight="1">
      <c r="D162"/>
      <c r="G162"/>
    </row>
    <row r="163" spans="4:7">
      <c r="D163"/>
      <c r="G163"/>
    </row>
    <row r="164" spans="4:7">
      <c r="D164"/>
      <c r="G164"/>
    </row>
    <row r="165" spans="4:7">
      <c r="D165"/>
      <c r="G165"/>
    </row>
    <row r="166" spans="4:7" ht="409.6" customHeight="1">
      <c r="D166"/>
      <c r="G166"/>
    </row>
    <row r="167" spans="4:7" ht="15.75" customHeight="1">
      <c r="D167"/>
      <c r="G167"/>
    </row>
    <row r="168" spans="4:7">
      <c r="D168"/>
      <c r="G168"/>
    </row>
    <row r="169" spans="4:7">
      <c r="D169"/>
      <c r="G169"/>
    </row>
    <row r="170" spans="4:7">
      <c r="D170"/>
      <c r="G170"/>
    </row>
    <row r="171" spans="4:7">
      <c r="D171"/>
      <c r="G171"/>
    </row>
    <row r="172" spans="4:7">
      <c r="D172"/>
      <c r="G172"/>
    </row>
    <row r="173" spans="4:7" ht="30.75" customHeight="1">
      <c r="D173"/>
      <c r="G173"/>
    </row>
    <row r="174" spans="4:7">
      <c r="D174"/>
      <c r="G174"/>
    </row>
    <row r="175" spans="4:7">
      <c r="D175"/>
      <c r="G175"/>
    </row>
    <row r="176" spans="4:7" ht="45" customHeight="1">
      <c r="D176"/>
      <c r="G176"/>
    </row>
    <row r="177" spans="4:7">
      <c r="D177"/>
      <c r="G177"/>
    </row>
    <row r="178" spans="4:7">
      <c r="D178"/>
      <c r="G178"/>
    </row>
    <row r="179" spans="4:7">
      <c r="D179"/>
      <c r="G179"/>
    </row>
    <row r="180" spans="4:7">
      <c r="D180"/>
      <c r="G180"/>
    </row>
    <row r="181" spans="4:7">
      <c r="D181"/>
      <c r="G181"/>
    </row>
    <row r="182" spans="4:7">
      <c r="D182"/>
      <c r="G182"/>
    </row>
    <row r="183" spans="4:7">
      <c r="D183"/>
      <c r="G183"/>
    </row>
    <row r="184" spans="4:7">
      <c r="D184"/>
      <c r="G184"/>
    </row>
    <row r="185" spans="4:7">
      <c r="D185"/>
      <c r="G185"/>
    </row>
    <row r="186" spans="4:7">
      <c r="D186"/>
      <c r="G186"/>
    </row>
    <row r="187" spans="4:7">
      <c r="D187"/>
      <c r="G187"/>
    </row>
    <row r="188" spans="4:7">
      <c r="D188"/>
      <c r="G188"/>
    </row>
    <row r="189" spans="4:7">
      <c r="D189"/>
      <c r="G189"/>
    </row>
    <row r="190" spans="4:7" ht="16.5" customHeight="1">
      <c r="D190"/>
      <c r="G190"/>
    </row>
    <row r="191" spans="4:7">
      <c r="D191"/>
      <c r="G191"/>
    </row>
    <row r="192" spans="4:7">
      <c r="D192"/>
      <c r="G192"/>
    </row>
    <row r="193" spans="4:7">
      <c r="D193"/>
      <c r="G193"/>
    </row>
    <row r="194" spans="4:7">
      <c r="D194"/>
      <c r="G194"/>
    </row>
    <row r="195" spans="4:7">
      <c r="D195"/>
      <c r="G195"/>
    </row>
    <row r="196" spans="4:7" ht="30.75" customHeight="1">
      <c r="D196"/>
      <c r="G196"/>
    </row>
    <row r="197" spans="4:7">
      <c r="D197"/>
      <c r="G197"/>
    </row>
    <row r="198" spans="4:7">
      <c r="D198"/>
      <c r="G198"/>
    </row>
    <row r="199" spans="4:7">
      <c r="D199"/>
      <c r="G199"/>
    </row>
    <row r="200" spans="4:7">
      <c r="D200"/>
      <c r="G200"/>
    </row>
    <row r="201" spans="4:7">
      <c r="D201"/>
      <c r="G201"/>
    </row>
    <row r="202" spans="4:7">
      <c r="D202"/>
      <c r="G202"/>
    </row>
    <row r="203" spans="4:7">
      <c r="D203"/>
      <c r="G203"/>
    </row>
    <row r="204" spans="4:7">
      <c r="D204"/>
      <c r="G204"/>
    </row>
    <row r="205" spans="4:7">
      <c r="D205"/>
      <c r="G205"/>
    </row>
    <row r="206" spans="4:7" ht="15.75" customHeight="1">
      <c r="D206"/>
      <c r="G206"/>
    </row>
    <row r="207" spans="4:7">
      <c r="D207"/>
      <c r="G207"/>
    </row>
    <row r="208" spans="4:7">
      <c r="D208"/>
      <c r="G208"/>
    </row>
    <row r="209" spans="4:7" ht="15.75" customHeight="1">
      <c r="D209"/>
      <c r="G209"/>
    </row>
    <row r="210" spans="4:7">
      <c r="D210"/>
      <c r="G210"/>
    </row>
    <row r="211" spans="4:7">
      <c r="D211"/>
      <c r="G211"/>
    </row>
    <row r="212" spans="4:7">
      <c r="D212"/>
      <c r="G212"/>
    </row>
    <row r="213" spans="4:7" ht="15.75" customHeight="1">
      <c r="D213"/>
      <c r="G213"/>
    </row>
    <row r="214" spans="4:7">
      <c r="D214"/>
      <c r="G214"/>
    </row>
    <row r="215" spans="4:7">
      <c r="D215"/>
      <c r="G215"/>
    </row>
    <row r="216" spans="4:7">
      <c r="D216"/>
      <c r="G216"/>
    </row>
    <row r="217" spans="4:7">
      <c r="D217"/>
      <c r="G217"/>
    </row>
    <row r="218" spans="4:7">
      <c r="D218"/>
      <c r="G218"/>
    </row>
    <row r="219" spans="4:7">
      <c r="D219"/>
      <c r="G219"/>
    </row>
    <row r="220" spans="4:7">
      <c r="D220"/>
      <c r="G220"/>
    </row>
    <row r="221" spans="4:7">
      <c r="D221"/>
      <c r="G221"/>
    </row>
    <row r="222" spans="4:7">
      <c r="D222"/>
      <c r="G222"/>
    </row>
    <row r="223" spans="4:7" ht="209.25" customHeight="1">
      <c r="D223"/>
      <c r="G223"/>
    </row>
    <row r="224" spans="4:7">
      <c r="D224"/>
      <c r="G224"/>
    </row>
    <row r="225" spans="4:7" ht="15.75" customHeight="1">
      <c r="D225"/>
      <c r="G225"/>
    </row>
    <row r="226" spans="4:7">
      <c r="D226"/>
      <c r="G226"/>
    </row>
    <row r="227" spans="4:7">
      <c r="D227"/>
      <c r="G227"/>
    </row>
    <row r="228" spans="4:7" ht="30.75" customHeight="1">
      <c r="D228"/>
      <c r="G228"/>
    </row>
    <row r="229" spans="4:7" ht="15.75" customHeight="1">
      <c r="D229"/>
      <c r="G229"/>
    </row>
    <row r="230" spans="4:7">
      <c r="D230"/>
      <c r="G230"/>
    </row>
    <row r="231" spans="4:7">
      <c r="D231"/>
      <c r="G231"/>
    </row>
    <row r="232" spans="4:7">
      <c r="D232"/>
      <c r="G232"/>
    </row>
    <row r="233" spans="4:7">
      <c r="D233"/>
      <c r="G233"/>
    </row>
    <row r="234" spans="4:7" ht="15.75" customHeight="1">
      <c r="D234"/>
      <c r="G234"/>
    </row>
    <row r="235" spans="4:7" ht="15.75" customHeight="1">
      <c r="D235"/>
      <c r="G235"/>
    </row>
    <row r="236" spans="4:7" ht="30.75" customHeight="1">
      <c r="D236"/>
      <c r="G236"/>
    </row>
    <row r="237" spans="4:7" ht="30" customHeight="1">
      <c r="D237"/>
      <c r="G237"/>
    </row>
    <row r="238" spans="4:7">
      <c r="D238"/>
      <c r="G238"/>
    </row>
    <row r="239" spans="4:7" ht="210" customHeight="1">
      <c r="D239"/>
      <c r="G239"/>
    </row>
    <row r="240" spans="4:7">
      <c r="D240"/>
      <c r="G240"/>
    </row>
    <row r="241" spans="4:7">
      <c r="D241"/>
      <c r="G241"/>
    </row>
    <row r="242" spans="4:7" ht="30" customHeight="1">
      <c r="D242"/>
      <c r="G242"/>
    </row>
    <row r="243" spans="4:7" ht="69" customHeight="1">
      <c r="D243"/>
      <c r="G243"/>
    </row>
    <row r="244" spans="4:7">
      <c r="D244"/>
      <c r="G244"/>
    </row>
    <row r="245" spans="4:7" ht="30" customHeight="1">
      <c r="D245"/>
      <c r="G245"/>
    </row>
    <row r="246" spans="4:7" ht="72" customHeight="1">
      <c r="D246"/>
      <c r="G246"/>
    </row>
    <row r="247" spans="4:7">
      <c r="D247"/>
      <c r="G247"/>
    </row>
    <row r="248" spans="4:7" ht="30" customHeight="1">
      <c r="D248"/>
      <c r="G248"/>
    </row>
    <row r="249" spans="4:7">
      <c r="D249"/>
      <c r="G249"/>
    </row>
    <row r="250" spans="4:7">
      <c r="D250"/>
      <c r="G250"/>
    </row>
    <row r="251" spans="4:7" ht="409.6" customHeight="1">
      <c r="D251"/>
      <c r="G251"/>
    </row>
    <row r="252" spans="4:7" ht="15" customHeight="1">
      <c r="D252"/>
      <c r="G252"/>
    </row>
    <row r="253" spans="4:7" ht="15.75" customHeight="1">
      <c r="D253"/>
      <c r="G253"/>
    </row>
    <row r="254" spans="4:7" ht="15.75" customHeight="1">
      <c r="D254"/>
      <c r="G254"/>
    </row>
    <row r="255" spans="4:7">
      <c r="D255"/>
      <c r="G255"/>
    </row>
    <row r="256" spans="4:7" ht="409.6" customHeight="1">
      <c r="D256"/>
      <c r="G256"/>
    </row>
    <row r="257" spans="4:7" ht="7.5" customHeight="1">
      <c r="D257"/>
      <c r="G257"/>
    </row>
    <row r="258" spans="4:7" ht="15.75" hidden="1" customHeight="1" thickBot="1">
      <c r="D258"/>
      <c r="G258"/>
    </row>
    <row r="259" spans="4:7" ht="15.75" hidden="1" customHeight="1" thickBot="1">
      <c r="D259"/>
      <c r="G259"/>
    </row>
    <row r="260" spans="4:7">
      <c r="D260"/>
      <c r="G260"/>
    </row>
    <row r="261" spans="4:7" ht="45" customHeight="1">
      <c r="D261"/>
      <c r="G261"/>
    </row>
    <row r="262" spans="4:7">
      <c r="D262"/>
      <c r="G262"/>
    </row>
    <row r="263" spans="4:7">
      <c r="D263"/>
      <c r="G263"/>
    </row>
    <row r="264" spans="4:7">
      <c r="D264"/>
      <c r="G264"/>
    </row>
    <row r="265" spans="4:7">
      <c r="D265"/>
      <c r="G265"/>
    </row>
    <row r="266" spans="4:7" ht="15.75" customHeight="1">
      <c r="D266"/>
      <c r="G266"/>
    </row>
    <row r="267" spans="4:7">
      <c r="D267"/>
      <c r="G267"/>
    </row>
    <row r="268" spans="4:7">
      <c r="D268"/>
      <c r="G268"/>
    </row>
    <row r="269" spans="4:7" ht="30.75" customHeight="1">
      <c r="D269"/>
      <c r="G269"/>
    </row>
    <row r="270" spans="4:7" ht="45" customHeight="1">
      <c r="D270"/>
      <c r="G270"/>
    </row>
    <row r="271" spans="4:7" ht="15.75" customHeight="1">
      <c r="D271"/>
      <c r="G271"/>
    </row>
    <row r="272" spans="4:7">
      <c r="D272"/>
      <c r="G272"/>
    </row>
    <row r="273" spans="4:7">
      <c r="D273"/>
      <c r="G273"/>
    </row>
    <row r="274" spans="4:7">
      <c r="D274"/>
      <c r="G274"/>
    </row>
    <row r="275" spans="4:7" ht="15.75" customHeight="1">
      <c r="D275"/>
      <c r="G275"/>
    </row>
    <row r="276" spans="4:7">
      <c r="D276"/>
      <c r="G276"/>
    </row>
    <row r="277" spans="4:7">
      <c r="D277"/>
      <c r="G277"/>
    </row>
    <row r="278" spans="4:7" ht="15.75" customHeight="1">
      <c r="D278"/>
      <c r="G278"/>
    </row>
    <row r="279" spans="4:7">
      <c r="D279"/>
      <c r="G279"/>
    </row>
    <row r="280" spans="4:7">
      <c r="D280"/>
      <c r="G280"/>
    </row>
    <row r="281" spans="4:7" ht="15.75" customHeight="1">
      <c r="D281"/>
      <c r="G281"/>
    </row>
    <row r="282" spans="4:7">
      <c r="D282"/>
      <c r="G282"/>
    </row>
    <row r="283" spans="4:7">
      <c r="D283"/>
      <c r="G283"/>
    </row>
    <row r="284" spans="4:7">
      <c r="D284"/>
      <c r="G284"/>
    </row>
    <row r="285" spans="4:7">
      <c r="D285"/>
      <c r="G285"/>
    </row>
    <row r="286" spans="4:7">
      <c r="D286"/>
      <c r="G286"/>
    </row>
    <row r="287" spans="4:7" ht="15.75" customHeight="1">
      <c r="D287"/>
      <c r="G287"/>
    </row>
    <row r="288" spans="4:7">
      <c r="D288"/>
      <c r="G288"/>
    </row>
    <row r="289" spans="4:7">
      <c r="D289"/>
      <c r="G289"/>
    </row>
    <row r="290" spans="4:7" ht="15" customHeight="1">
      <c r="D290"/>
      <c r="G290"/>
    </row>
    <row r="291" spans="4:7">
      <c r="D291"/>
      <c r="G291"/>
    </row>
    <row r="292" spans="4:7">
      <c r="D292"/>
      <c r="G292"/>
    </row>
    <row r="293" spans="4:7">
      <c r="D293"/>
      <c r="G293"/>
    </row>
    <row r="294" spans="4:7">
      <c r="D294"/>
      <c r="G294"/>
    </row>
    <row r="295" spans="4:7">
      <c r="D295"/>
      <c r="G295"/>
    </row>
    <row r="296" spans="4:7">
      <c r="D296"/>
      <c r="G296"/>
    </row>
    <row r="297" spans="4:7">
      <c r="D297"/>
      <c r="G297"/>
    </row>
    <row r="298" spans="4:7">
      <c r="D298"/>
      <c r="G298"/>
    </row>
    <row r="299" spans="4:7">
      <c r="D299"/>
      <c r="G299"/>
    </row>
    <row r="300" spans="4:7">
      <c r="D300"/>
      <c r="G300"/>
    </row>
    <row r="301" spans="4:7">
      <c r="D301"/>
      <c r="G301"/>
    </row>
    <row r="302" spans="4:7">
      <c r="D302"/>
      <c r="G302"/>
    </row>
    <row r="303" spans="4:7">
      <c r="D303"/>
      <c r="G303"/>
    </row>
    <row r="304" spans="4:7">
      <c r="D304"/>
      <c r="G304"/>
    </row>
    <row r="305" spans="4:7">
      <c r="D305"/>
      <c r="G305"/>
    </row>
    <row r="306" spans="4:7">
      <c r="D306"/>
      <c r="G306"/>
    </row>
    <row r="307" spans="4:7">
      <c r="D307"/>
      <c r="G307"/>
    </row>
    <row r="308" spans="4:7" ht="254.25" customHeight="1">
      <c r="D308"/>
      <c r="G308"/>
    </row>
    <row r="309" spans="4:7">
      <c r="D309"/>
      <c r="G309"/>
    </row>
    <row r="310" spans="4:7" ht="15.75" customHeight="1">
      <c r="D310"/>
      <c r="G310"/>
    </row>
    <row r="311" spans="4:7">
      <c r="D311"/>
      <c r="G311"/>
    </row>
    <row r="312" spans="4:7">
      <c r="D312"/>
      <c r="G312"/>
    </row>
    <row r="313" spans="4:7">
      <c r="D313"/>
      <c r="G313"/>
    </row>
    <row r="314" spans="4:7">
      <c r="D314"/>
      <c r="G314"/>
    </row>
    <row r="315" spans="4:7" ht="15.75" customHeight="1">
      <c r="D315"/>
      <c r="G315"/>
    </row>
    <row r="316" spans="4:7">
      <c r="D316"/>
      <c r="G316"/>
    </row>
    <row r="317" spans="4:7">
      <c r="D317"/>
      <c r="G317"/>
    </row>
    <row r="318" spans="4:7">
      <c r="D318"/>
      <c r="G318"/>
    </row>
    <row r="319" spans="4:7">
      <c r="D319"/>
      <c r="G319"/>
    </row>
    <row r="320" spans="4:7">
      <c r="D320"/>
      <c r="G320"/>
    </row>
    <row r="321" spans="4:7" ht="15" customHeight="1">
      <c r="D321"/>
      <c r="G321"/>
    </row>
    <row r="322" spans="4:7">
      <c r="D322"/>
      <c r="G322"/>
    </row>
    <row r="323" spans="4:7">
      <c r="D323"/>
      <c r="G323"/>
    </row>
    <row r="324" spans="4:7" ht="15.75" customHeight="1">
      <c r="D324"/>
      <c r="G324"/>
    </row>
    <row r="325" spans="4:7">
      <c r="D325"/>
      <c r="G325"/>
    </row>
    <row r="326" spans="4:7">
      <c r="D326"/>
      <c r="G326"/>
    </row>
    <row r="327" spans="4:7">
      <c r="D327"/>
      <c r="G327"/>
    </row>
    <row r="328" spans="4:7">
      <c r="D328"/>
      <c r="G328"/>
    </row>
    <row r="329" spans="4:7" ht="15.75" customHeight="1">
      <c r="D329"/>
      <c r="G329"/>
    </row>
    <row r="330" spans="4:7">
      <c r="D330"/>
      <c r="G330"/>
    </row>
    <row r="331" spans="4:7">
      <c r="D331"/>
      <c r="G331"/>
    </row>
    <row r="332" spans="4:7">
      <c r="D332"/>
      <c r="G332"/>
    </row>
    <row r="333" spans="4:7" ht="15.75" customHeight="1">
      <c r="D333"/>
      <c r="G333"/>
    </row>
    <row r="334" spans="4:7" ht="15.75" customHeight="1">
      <c r="D334"/>
      <c r="G334"/>
    </row>
    <row r="335" spans="4:7">
      <c r="D335"/>
      <c r="G335"/>
    </row>
    <row r="336" spans="4:7">
      <c r="D336"/>
      <c r="G336"/>
    </row>
    <row r="337" spans="4:7">
      <c r="D337"/>
      <c r="G337"/>
    </row>
    <row r="338" spans="4:7">
      <c r="D338"/>
      <c r="G338"/>
    </row>
    <row r="339" spans="4:7">
      <c r="D339"/>
      <c r="G339"/>
    </row>
    <row r="340" spans="4:7">
      <c r="D340"/>
      <c r="G340"/>
    </row>
    <row r="341" spans="4:7" ht="16.5" customHeight="1">
      <c r="D341"/>
      <c r="G341"/>
    </row>
    <row r="342" spans="4:7">
      <c r="D342"/>
      <c r="G342"/>
    </row>
    <row r="343" spans="4:7">
      <c r="D343"/>
      <c r="G343"/>
    </row>
    <row r="344" spans="4:7" ht="45" customHeight="1">
      <c r="D344"/>
      <c r="G344"/>
    </row>
    <row r="345" spans="4:7" ht="30" customHeight="1">
      <c r="D345"/>
      <c r="G345"/>
    </row>
    <row r="346" spans="4:7">
      <c r="D346"/>
      <c r="G346"/>
    </row>
    <row r="347" spans="4:7">
      <c r="D347"/>
      <c r="G347"/>
    </row>
    <row r="348" spans="4:7" ht="15.75" customHeight="1">
      <c r="D348"/>
      <c r="G348"/>
    </row>
    <row r="349" spans="4:7" ht="15" customHeight="1">
      <c r="D349"/>
      <c r="G349"/>
    </row>
    <row r="350" spans="4:7">
      <c r="D350"/>
      <c r="G350"/>
    </row>
    <row r="351" spans="4:7" ht="15.75" customHeight="1">
      <c r="D351"/>
      <c r="G351"/>
    </row>
    <row r="352" spans="4:7">
      <c r="D352"/>
      <c r="G352"/>
    </row>
    <row r="353" spans="4:7">
      <c r="D353"/>
      <c r="G353"/>
    </row>
    <row r="354" spans="4:7">
      <c r="D354"/>
      <c r="G354"/>
    </row>
    <row r="355" spans="4:7">
      <c r="D355"/>
      <c r="G355"/>
    </row>
    <row r="356" spans="4:7">
      <c r="D356"/>
      <c r="G356"/>
    </row>
    <row r="357" spans="4:7" ht="239.25" customHeight="1">
      <c r="D357"/>
      <c r="G357"/>
    </row>
    <row r="358" spans="4:7">
      <c r="D358"/>
      <c r="G358"/>
    </row>
    <row r="359" spans="4:7" ht="15.75" customHeight="1">
      <c r="D359"/>
      <c r="G359"/>
    </row>
    <row r="360" spans="4:7">
      <c r="D360"/>
      <c r="G360"/>
    </row>
    <row r="361" spans="4:7">
      <c r="D361"/>
      <c r="G361"/>
    </row>
    <row r="362" spans="4:7">
      <c r="D362"/>
      <c r="G362"/>
    </row>
    <row r="363" spans="4:7">
      <c r="D363"/>
      <c r="G363"/>
    </row>
    <row r="364" spans="4:7">
      <c r="D364"/>
      <c r="G364"/>
    </row>
    <row r="365" spans="4:7">
      <c r="D365"/>
      <c r="G365"/>
    </row>
    <row r="366" spans="4:7">
      <c r="D366"/>
      <c r="G366"/>
    </row>
    <row r="367" spans="4:7">
      <c r="D367"/>
      <c r="G367"/>
    </row>
    <row r="368" spans="4:7">
      <c r="D368"/>
      <c r="G368"/>
    </row>
    <row r="369" spans="4:7">
      <c r="D369"/>
      <c r="G369"/>
    </row>
    <row r="370" spans="4:7">
      <c r="D370"/>
      <c r="G370"/>
    </row>
    <row r="371" spans="4:7">
      <c r="D371"/>
      <c r="G371"/>
    </row>
    <row r="372" spans="4:7">
      <c r="D372"/>
      <c r="G372"/>
    </row>
    <row r="373" spans="4:7">
      <c r="D373"/>
      <c r="G373"/>
    </row>
    <row r="374" spans="4:7">
      <c r="D374"/>
      <c r="G374"/>
    </row>
    <row r="375" spans="4:7">
      <c r="D375"/>
      <c r="G375"/>
    </row>
    <row r="376" spans="4:7" ht="45" customHeight="1">
      <c r="D376"/>
      <c r="G376"/>
    </row>
    <row r="377" spans="4:7">
      <c r="D377"/>
      <c r="G377"/>
    </row>
  </sheetData>
  <mergeCells count="155">
    <mergeCell ref="A94:A96"/>
    <mergeCell ref="C94:C95"/>
    <mergeCell ref="D94:D95"/>
    <mergeCell ref="E94:E95"/>
    <mergeCell ref="F94:F95"/>
    <mergeCell ref="A97:A99"/>
    <mergeCell ref="C97:C98"/>
    <mergeCell ref="A129:D129"/>
    <mergeCell ref="G94:G95"/>
    <mergeCell ref="C96:G96"/>
    <mergeCell ref="G97:G98"/>
    <mergeCell ref="C99:G99"/>
    <mergeCell ref="G100:G101"/>
    <mergeCell ref="C102:G102"/>
    <mergeCell ref="G103:G104"/>
    <mergeCell ref="C105:G105"/>
    <mergeCell ref="C107:G107"/>
    <mergeCell ref="E100:E101"/>
    <mergeCell ref="F100:F101"/>
    <mergeCell ref="C103:C104"/>
    <mergeCell ref="D103:D104"/>
    <mergeCell ref="E103:E104"/>
    <mergeCell ref="F103:F104"/>
    <mergeCell ref="D97:D98"/>
    <mergeCell ref="A3:G3"/>
    <mergeCell ref="F4:G4"/>
    <mergeCell ref="A5:G5"/>
    <mergeCell ref="B61:G61"/>
    <mergeCell ref="D63:D64"/>
    <mergeCell ref="G63:G64"/>
    <mergeCell ref="C65:G65"/>
    <mergeCell ref="C68:G68"/>
    <mergeCell ref="C71:G71"/>
    <mergeCell ref="A63:A65"/>
    <mergeCell ref="B63:B64"/>
    <mergeCell ref="C63:C64"/>
    <mergeCell ref="E63:E64"/>
    <mergeCell ref="F63:F64"/>
    <mergeCell ref="F10:G10"/>
    <mergeCell ref="A11:A12"/>
    <mergeCell ref="E11:F11"/>
    <mergeCell ref="E12:F12"/>
    <mergeCell ref="B14:G14"/>
    <mergeCell ref="C17:G17"/>
    <mergeCell ref="C20:G20"/>
    <mergeCell ref="C23:G23"/>
    <mergeCell ref="A6:A9"/>
    <mergeCell ref="F6:G6"/>
    <mergeCell ref="B7:B8"/>
    <mergeCell ref="C7:C8"/>
    <mergeCell ref="E7:E8"/>
    <mergeCell ref="F7:G8"/>
    <mergeCell ref="C9:G9"/>
    <mergeCell ref="A24:E24"/>
    <mergeCell ref="A13:E13"/>
    <mergeCell ref="A34:A35"/>
    <mergeCell ref="A26:A27"/>
    <mergeCell ref="B25:G25"/>
    <mergeCell ref="C28:G28"/>
    <mergeCell ref="B30:G30"/>
    <mergeCell ref="B31:G31"/>
    <mergeCell ref="C33:G33"/>
    <mergeCell ref="C35:G35"/>
    <mergeCell ref="A15:A17"/>
    <mergeCell ref="A19:A20"/>
    <mergeCell ref="A21:A23"/>
    <mergeCell ref="C37:G37"/>
    <mergeCell ref="C39:G39"/>
    <mergeCell ref="A29:E29"/>
    <mergeCell ref="A48:A49"/>
    <mergeCell ref="A38:A39"/>
    <mergeCell ref="A40:A41"/>
    <mergeCell ref="A42:A43"/>
    <mergeCell ref="A44:A45"/>
    <mergeCell ref="C41:G41"/>
    <mergeCell ref="C43:G43"/>
    <mergeCell ref="C45:G45"/>
    <mergeCell ref="C47:G47"/>
    <mergeCell ref="C49:G49"/>
    <mergeCell ref="C51:G51"/>
    <mergeCell ref="A52:E52"/>
    <mergeCell ref="A50:A51"/>
    <mergeCell ref="A54:A55"/>
    <mergeCell ref="A56:A57"/>
    <mergeCell ref="C56:C57"/>
    <mergeCell ref="D56:D57"/>
    <mergeCell ref="E56:E57"/>
    <mergeCell ref="B53:G53"/>
    <mergeCell ref="C55:G55"/>
    <mergeCell ref="G56:G57"/>
    <mergeCell ref="B56:B57"/>
    <mergeCell ref="F56:F57"/>
    <mergeCell ref="A59:E59"/>
    <mergeCell ref="A60:F60"/>
    <mergeCell ref="C58:G58"/>
    <mergeCell ref="A69:A71"/>
    <mergeCell ref="A67:A68"/>
    <mergeCell ref="A75:A77"/>
    <mergeCell ref="A72:A74"/>
    <mergeCell ref="D74:E74"/>
    <mergeCell ref="A89:A90"/>
    <mergeCell ref="B79:G79"/>
    <mergeCell ref="C86:G86"/>
    <mergeCell ref="C77:G77"/>
    <mergeCell ref="B83:G84"/>
    <mergeCell ref="B82:E82"/>
    <mergeCell ref="A78:E78"/>
    <mergeCell ref="A91:A93"/>
    <mergeCell ref="C91:C92"/>
    <mergeCell ref="D91:D92"/>
    <mergeCell ref="E91:E92"/>
    <mergeCell ref="F91:F92"/>
    <mergeCell ref="A85:A86"/>
    <mergeCell ref="A87:A88"/>
    <mergeCell ref="A80:A82"/>
    <mergeCell ref="A83:A84"/>
    <mergeCell ref="C88:G88"/>
    <mergeCell ref="C90:G90"/>
    <mergeCell ref="G91:G92"/>
    <mergeCell ref="C93:G93"/>
    <mergeCell ref="C113:C114"/>
    <mergeCell ref="A100:A102"/>
    <mergeCell ref="C100:C101"/>
    <mergeCell ref="D100:D101"/>
    <mergeCell ref="B111:G111"/>
    <mergeCell ref="B112:G112"/>
    <mergeCell ref="G113:G114"/>
    <mergeCell ref="B113:B114"/>
    <mergeCell ref="C115:G115"/>
    <mergeCell ref="A110:E110"/>
    <mergeCell ref="A103:A105"/>
    <mergeCell ref="C126:G126"/>
    <mergeCell ref="A127:E127"/>
    <mergeCell ref="A1:G1"/>
    <mergeCell ref="A120:A121"/>
    <mergeCell ref="A124:A125"/>
    <mergeCell ref="D113:D114"/>
    <mergeCell ref="E113:E114"/>
    <mergeCell ref="F113:F114"/>
    <mergeCell ref="A117:C117"/>
    <mergeCell ref="B118:G118"/>
    <mergeCell ref="B119:G119"/>
    <mergeCell ref="C121:G121"/>
    <mergeCell ref="A116:E116"/>
    <mergeCell ref="A122:E122"/>
    <mergeCell ref="B123:G123"/>
    <mergeCell ref="G124:G125"/>
    <mergeCell ref="D124:D125"/>
    <mergeCell ref="E124:E125"/>
    <mergeCell ref="C124:C125"/>
    <mergeCell ref="E97:E98"/>
    <mergeCell ref="F97:F98"/>
    <mergeCell ref="A106:A107"/>
    <mergeCell ref="A108:A109"/>
    <mergeCell ref="A112:A115"/>
  </mergeCells>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dimension ref="A1:F94"/>
  <sheetViews>
    <sheetView topLeftCell="A60" workbookViewId="0">
      <selection activeCell="I74" sqref="I74"/>
    </sheetView>
  </sheetViews>
  <sheetFormatPr defaultRowHeight="14.4"/>
  <cols>
    <col min="1" max="1" width="7.88671875" customWidth="1"/>
    <col min="2" max="2" width="58.5546875" customWidth="1"/>
    <col min="3" max="3" width="6.88671875" customWidth="1"/>
    <col min="5" max="5" width="15.109375" customWidth="1"/>
    <col min="6" max="6" width="17.33203125" style="156" customWidth="1"/>
  </cols>
  <sheetData>
    <row r="1" spans="1:6" ht="18">
      <c r="A1" s="170" t="s">
        <v>0</v>
      </c>
      <c r="B1" s="170"/>
      <c r="C1" s="170"/>
      <c r="D1" s="170"/>
      <c r="E1" s="170"/>
      <c r="F1" s="170"/>
    </row>
    <row r="2" spans="1:6" ht="15" thickBot="1">
      <c r="A2" s="1" t="s">
        <v>1</v>
      </c>
      <c r="D2" s="87"/>
    </row>
    <row r="3" spans="1:6" ht="15" thickBot="1">
      <c r="A3" s="218" t="s">
        <v>95</v>
      </c>
      <c r="B3" s="264"/>
      <c r="C3" s="264"/>
      <c r="D3" s="264"/>
      <c r="E3" s="264"/>
      <c r="F3" s="264"/>
    </row>
    <row r="4" spans="1:6" ht="45.75" customHeight="1">
      <c r="A4" s="134" t="s">
        <v>2</v>
      </c>
      <c r="B4" s="10" t="s">
        <v>3</v>
      </c>
      <c r="C4" s="10" t="s">
        <v>4</v>
      </c>
      <c r="D4" s="10" t="s">
        <v>5</v>
      </c>
      <c r="E4" s="11" t="s">
        <v>6</v>
      </c>
      <c r="F4" s="157" t="s">
        <v>7</v>
      </c>
    </row>
    <row r="5" spans="1:6">
      <c r="A5" s="179"/>
      <c r="B5" s="180"/>
      <c r="C5" s="180"/>
      <c r="D5" s="180"/>
      <c r="E5" s="180"/>
      <c r="F5" s="181"/>
    </row>
    <row r="6" spans="1:6">
      <c r="A6" s="128">
        <v>2.7</v>
      </c>
      <c r="B6" s="179" t="s">
        <v>23</v>
      </c>
      <c r="C6" s="180"/>
      <c r="D6" s="180"/>
      <c r="E6" s="180"/>
      <c r="F6" s="181"/>
    </row>
    <row r="7" spans="1:6" ht="128.25" customHeight="1" thickBot="1">
      <c r="A7" s="38">
        <v>1</v>
      </c>
      <c r="B7" s="261" t="s">
        <v>111</v>
      </c>
      <c r="C7" s="262"/>
      <c r="D7" s="262"/>
      <c r="E7" s="262"/>
      <c r="F7" s="263"/>
    </row>
    <row r="8" spans="1:6" ht="57" customHeight="1" thickBot="1">
      <c r="A8" s="173">
        <v>1.1000000000000001</v>
      </c>
      <c r="B8" s="28" t="s">
        <v>117</v>
      </c>
      <c r="C8" s="139" t="s">
        <v>64</v>
      </c>
      <c r="D8" s="139">
        <v>47.07</v>
      </c>
      <c r="E8" s="37"/>
      <c r="F8" s="149">
        <f>E8*D8</f>
        <v>0</v>
      </c>
    </row>
    <row r="9" spans="1:6" ht="15" thickBot="1">
      <c r="A9" s="198"/>
      <c r="B9" s="137" t="s">
        <v>12</v>
      </c>
      <c r="C9" s="165" t="s">
        <v>1</v>
      </c>
      <c r="D9" s="166"/>
      <c r="E9" s="166"/>
      <c r="F9" s="167"/>
    </row>
    <row r="10" spans="1:6" ht="33.75" customHeight="1" thickBot="1">
      <c r="A10" s="173">
        <v>1.2</v>
      </c>
      <c r="B10" s="28" t="s">
        <v>116</v>
      </c>
      <c r="C10" s="139" t="s">
        <v>64</v>
      </c>
      <c r="D10" s="139">
        <v>17.18</v>
      </c>
      <c r="E10" s="37"/>
      <c r="F10" s="149">
        <f>E10*D10</f>
        <v>0</v>
      </c>
    </row>
    <row r="11" spans="1:6" ht="15" thickBot="1">
      <c r="A11" s="198"/>
      <c r="B11" s="137" t="s">
        <v>12</v>
      </c>
      <c r="C11" s="165" t="s">
        <v>1</v>
      </c>
      <c r="D11" s="166"/>
      <c r="E11" s="166"/>
      <c r="F11" s="167"/>
    </row>
    <row r="12" spans="1:6" ht="45.75" customHeight="1" thickBot="1">
      <c r="A12" s="173">
        <v>1.3</v>
      </c>
      <c r="B12" s="28" t="s">
        <v>115</v>
      </c>
      <c r="C12" s="139" t="s">
        <v>64</v>
      </c>
      <c r="D12" s="139">
        <v>49.75</v>
      </c>
      <c r="E12" s="37"/>
      <c r="F12" s="149">
        <f>E12*D12</f>
        <v>0</v>
      </c>
    </row>
    <row r="13" spans="1:6" ht="15" thickBot="1">
      <c r="A13" s="198"/>
      <c r="B13" s="137" t="s">
        <v>12</v>
      </c>
      <c r="C13" s="165" t="s">
        <v>1</v>
      </c>
      <c r="D13" s="166"/>
      <c r="E13" s="166"/>
      <c r="F13" s="167"/>
    </row>
    <row r="14" spans="1:6" ht="38.25" customHeight="1">
      <c r="A14" s="119">
        <v>1.4</v>
      </c>
      <c r="B14" s="43" t="s">
        <v>114</v>
      </c>
      <c r="C14" s="123" t="s">
        <v>64</v>
      </c>
      <c r="D14" s="123">
        <v>14.22</v>
      </c>
      <c r="E14" s="130"/>
      <c r="F14" s="149">
        <f>E14*D14</f>
        <v>0</v>
      </c>
    </row>
    <row r="15" spans="1:6" ht="16.2" thickBot="1">
      <c r="A15" s="129"/>
      <c r="B15" s="50" t="s">
        <v>12</v>
      </c>
      <c r="C15" s="165" t="s">
        <v>1</v>
      </c>
      <c r="D15" s="166"/>
      <c r="E15" s="166"/>
      <c r="F15" s="167"/>
    </row>
    <row r="16" spans="1:6" ht="30" customHeight="1" thickBot="1">
      <c r="A16" s="173">
        <v>1.5</v>
      </c>
      <c r="B16" s="28" t="s">
        <v>113</v>
      </c>
      <c r="C16" s="139" t="s">
        <v>10</v>
      </c>
      <c r="D16" s="139">
        <v>1</v>
      </c>
      <c r="E16" s="37"/>
      <c r="F16" s="149">
        <f>E16*D16</f>
        <v>0</v>
      </c>
    </row>
    <row r="17" spans="1:6" ht="15" thickBot="1">
      <c r="A17" s="198"/>
      <c r="B17" s="137" t="s">
        <v>12</v>
      </c>
      <c r="C17" s="165" t="s">
        <v>1</v>
      </c>
      <c r="D17" s="166"/>
      <c r="E17" s="166"/>
      <c r="F17" s="167"/>
    </row>
    <row r="18" spans="1:6" ht="39.75" customHeight="1" thickBot="1">
      <c r="A18" s="173">
        <v>2.19</v>
      </c>
      <c r="B18" s="28" t="s">
        <v>112</v>
      </c>
      <c r="C18" s="139" t="s">
        <v>64</v>
      </c>
      <c r="D18" s="139">
        <v>230.4</v>
      </c>
      <c r="E18" s="37"/>
      <c r="F18" s="149">
        <f>E18*D18</f>
        <v>0</v>
      </c>
    </row>
    <row r="19" spans="1:6" ht="20.25" customHeight="1" thickBot="1">
      <c r="A19" s="198"/>
      <c r="B19" s="133" t="s">
        <v>12</v>
      </c>
      <c r="C19" s="211" t="s">
        <v>1</v>
      </c>
      <c r="D19" s="212"/>
      <c r="E19" s="212"/>
      <c r="F19" s="213"/>
    </row>
    <row r="20" spans="1:6" ht="18" customHeight="1">
      <c r="A20" s="219" t="s">
        <v>24</v>
      </c>
      <c r="B20" s="237"/>
      <c r="C20" s="237"/>
      <c r="D20" s="237"/>
      <c r="E20" s="237"/>
      <c r="F20" s="150">
        <f>F18+F16+F14+F12+F10+F8</f>
        <v>0</v>
      </c>
    </row>
    <row r="21" spans="1:6" ht="15" thickBot="1">
      <c r="A21" s="120">
        <v>2</v>
      </c>
      <c r="B21" s="179" t="s">
        <v>96</v>
      </c>
      <c r="C21" s="180"/>
      <c r="D21" s="180"/>
      <c r="E21" s="180"/>
      <c r="F21" s="180"/>
    </row>
    <row r="22" spans="1:6" ht="33.75" customHeight="1">
      <c r="A22" s="196">
        <v>2.1</v>
      </c>
      <c r="B22" s="246" t="s">
        <v>66</v>
      </c>
      <c r="C22" s="193" t="s">
        <v>65</v>
      </c>
      <c r="D22" s="193">
        <v>930</v>
      </c>
      <c r="E22" s="197"/>
      <c r="F22" s="284">
        <f>E22*D22</f>
        <v>0</v>
      </c>
    </row>
    <row r="23" spans="1:6" ht="83.25" customHeight="1" thickBot="1">
      <c r="A23" s="242"/>
      <c r="B23" s="247"/>
      <c r="C23" s="193"/>
      <c r="D23" s="193"/>
      <c r="E23" s="197"/>
      <c r="F23" s="285"/>
    </row>
    <row r="24" spans="1:6" ht="15" thickBot="1">
      <c r="A24" s="124"/>
      <c r="B24" s="137" t="s">
        <v>12</v>
      </c>
      <c r="C24" s="165" t="s">
        <v>1</v>
      </c>
      <c r="D24" s="166"/>
      <c r="E24" s="166"/>
      <c r="F24" s="167"/>
    </row>
    <row r="25" spans="1:6" ht="15" thickBot="1">
      <c r="A25" s="168" t="s">
        <v>27</v>
      </c>
      <c r="B25" s="169"/>
      <c r="C25" s="169"/>
      <c r="D25" s="169"/>
      <c r="E25" s="169"/>
      <c r="F25" s="149">
        <f>F22</f>
        <v>0</v>
      </c>
    </row>
    <row r="26" spans="1:6" ht="16.2" thickBot="1">
      <c r="A26" s="223"/>
      <c r="B26" s="224"/>
      <c r="C26" s="224"/>
      <c r="D26" s="224"/>
      <c r="E26" s="224"/>
      <c r="F26" s="288"/>
    </row>
    <row r="27" spans="1:6">
      <c r="A27" s="127">
        <v>3</v>
      </c>
      <c r="B27" s="201" t="s">
        <v>28</v>
      </c>
      <c r="C27" s="202"/>
      <c r="D27" s="202"/>
      <c r="E27" s="202"/>
      <c r="F27" s="202"/>
    </row>
    <row r="28" spans="1:6" ht="15" thickBot="1">
      <c r="A28" s="121">
        <v>3.1</v>
      </c>
      <c r="B28" s="12" t="s">
        <v>29</v>
      </c>
      <c r="C28" s="136" t="s">
        <v>1</v>
      </c>
      <c r="D28" s="136" t="s">
        <v>1</v>
      </c>
      <c r="E28" s="133" t="s">
        <v>1</v>
      </c>
      <c r="F28" s="150" t="s">
        <v>1</v>
      </c>
    </row>
    <row r="29" spans="1:6">
      <c r="A29" s="173" t="s">
        <v>1</v>
      </c>
      <c r="B29" s="273" t="s">
        <v>30</v>
      </c>
      <c r="C29" s="173" t="s">
        <v>10</v>
      </c>
      <c r="D29" s="173">
        <v>1</v>
      </c>
      <c r="E29" s="289"/>
      <c r="F29" s="286">
        <f>E29*D29</f>
        <v>0</v>
      </c>
    </row>
    <row r="30" spans="1:6" ht="39.75" customHeight="1" thickBot="1">
      <c r="A30" s="174"/>
      <c r="B30" s="274"/>
      <c r="C30" s="174"/>
      <c r="D30" s="174"/>
      <c r="E30" s="290"/>
      <c r="F30" s="287"/>
    </row>
    <row r="31" spans="1:6" ht="15" thickBot="1">
      <c r="A31" s="198"/>
      <c r="B31" s="137" t="s">
        <v>12</v>
      </c>
      <c r="C31" s="211" t="s">
        <v>1</v>
      </c>
      <c r="D31" s="212"/>
      <c r="E31" s="212"/>
      <c r="F31" s="213"/>
    </row>
    <row r="32" spans="1:6" ht="16.2" thickBot="1">
      <c r="A32" s="121">
        <v>3.2</v>
      </c>
      <c r="B32" s="67" t="s">
        <v>31</v>
      </c>
      <c r="C32" s="41"/>
      <c r="D32" s="135"/>
      <c r="E32" s="9"/>
      <c r="F32" s="158"/>
    </row>
    <row r="33" spans="1:6" ht="55.5" customHeight="1">
      <c r="A33" s="217"/>
      <c r="B33" s="65" t="s">
        <v>32</v>
      </c>
      <c r="C33" s="66" t="s">
        <v>10</v>
      </c>
      <c r="D33" s="138">
        <v>1</v>
      </c>
      <c r="E33" s="153"/>
      <c r="F33" s="150">
        <f>E33*D33</f>
        <v>0</v>
      </c>
    </row>
    <row r="34" spans="1:6" ht="15" thickBot="1">
      <c r="A34" s="227"/>
      <c r="B34" s="50" t="s">
        <v>12</v>
      </c>
      <c r="C34" s="165" t="s">
        <v>1</v>
      </c>
      <c r="D34" s="166"/>
      <c r="E34" s="166"/>
      <c r="F34" s="167"/>
    </row>
    <row r="35" spans="1:6" ht="15" thickBot="1">
      <c r="A35" s="173">
        <v>3.3</v>
      </c>
      <c r="B35" s="67" t="s">
        <v>33</v>
      </c>
      <c r="C35" s="34" t="s">
        <v>1</v>
      </c>
      <c r="D35" s="34" t="s">
        <v>1</v>
      </c>
      <c r="E35" s="137" t="s">
        <v>1</v>
      </c>
      <c r="F35" s="150" t="s">
        <v>1</v>
      </c>
    </row>
    <row r="36" spans="1:6" ht="69.75" customHeight="1">
      <c r="A36" s="174"/>
      <c r="B36" s="126" t="s">
        <v>34</v>
      </c>
      <c r="C36" s="122" t="s">
        <v>10</v>
      </c>
      <c r="D36" s="139">
        <v>1</v>
      </c>
      <c r="E36" s="153"/>
      <c r="F36" s="150">
        <f>E36*D36</f>
        <v>0</v>
      </c>
    </row>
    <row r="37" spans="1:6" ht="15" thickBot="1">
      <c r="A37" s="226"/>
      <c r="B37" s="27" t="s">
        <v>12</v>
      </c>
      <c r="C37" s="211" t="s">
        <v>1</v>
      </c>
      <c r="D37" s="212"/>
      <c r="E37" s="212"/>
      <c r="F37" s="213"/>
    </row>
    <row r="38" spans="1:6" ht="15" thickBot="1">
      <c r="A38" s="173">
        <v>3.4</v>
      </c>
      <c r="B38" s="68" t="s">
        <v>67</v>
      </c>
      <c r="C38" s="128" t="s">
        <v>1</v>
      </c>
      <c r="D38" s="27" t="s">
        <v>1</v>
      </c>
      <c r="E38" s="42" t="s">
        <v>1</v>
      </c>
      <c r="F38" s="150" t="s">
        <v>1</v>
      </c>
    </row>
    <row r="39" spans="1:6" ht="58.5" customHeight="1">
      <c r="A39" s="174"/>
      <c r="B39" s="65" t="s">
        <v>120</v>
      </c>
      <c r="C39" s="69" t="s">
        <v>10</v>
      </c>
      <c r="D39" s="131">
        <v>1</v>
      </c>
      <c r="E39" s="24"/>
      <c r="F39" s="150">
        <f>E39*D39</f>
        <v>0</v>
      </c>
    </row>
    <row r="40" spans="1:6" ht="16.2" thickBot="1">
      <c r="A40" s="226"/>
      <c r="B40" s="50" t="s">
        <v>12</v>
      </c>
      <c r="C40" s="30" t="s">
        <v>1</v>
      </c>
      <c r="D40" s="228"/>
      <c r="E40" s="228"/>
      <c r="F40" s="159"/>
    </row>
    <row r="41" spans="1:6" ht="15" thickBot="1">
      <c r="A41" s="173">
        <v>3.5</v>
      </c>
      <c r="B41" s="68" t="s">
        <v>35</v>
      </c>
      <c r="C41" s="136" t="s">
        <v>1</v>
      </c>
      <c r="D41" s="136" t="s">
        <v>1</v>
      </c>
      <c r="E41" s="133" t="s">
        <v>1</v>
      </c>
      <c r="F41" s="150" t="s">
        <v>1</v>
      </c>
    </row>
    <row r="42" spans="1:6" ht="69" customHeight="1">
      <c r="A42" s="176"/>
      <c r="B42" s="154" t="s">
        <v>121</v>
      </c>
      <c r="C42" s="138" t="s">
        <v>10</v>
      </c>
      <c r="D42" s="139">
        <v>1</v>
      </c>
      <c r="E42" s="153"/>
      <c r="F42" s="150">
        <f>E42*D42</f>
        <v>0</v>
      </c>
    </row>
    <row r="43" spans="1:6" ht="15" thickBot="1">
      <c r="A43" s="198"/>
      <c r="B43" s="133" t="s">
        <v>12</v>
      </c>
      <c r="C43" s="211" t="s">
        <v>1</v>
      </c>
      <c r="D43" s="212"/>
      <c r="E43" s="212"/>
      <c r="F43" s="213"/>
    </row>
    <row r="44" spans="1:6">
      <c r="A44" s="293" t="s">
        <v>36</v>
      </c>
      <c r="B44" s="294"/>
      <c r="C44" s="294"/>
      <c r="D44" s="294"/>
      <c r="E44" s="294"/>
      <c r="F44" s="155">
        <f>F42+F39+F36+F33+F29</f>
        <v>0</v>
      </c>
    </row>
    <row r="45" spans="1:6" ht="15" thickBot="1">
      <c r="A45" s="120">
        <v>4</v>
      </c>
      <c r="B45" s="179" t="s">
        <v>38</v>
      </c>
      <c r="C45" s="180"/>
      <c r="D45" s="180"/>
      <c r="E45" s="180"/>
      <c r="F45" s="181"/>
    </row>
    <row r="46" spans="1:6" ht="176.25" customHeight="1">
      <c r="A46" s="218">
        <v>4.0999999999999996</v>
      </c>
      <c r="B46" s="77" t="s">
        <v>70</v>
      </c>
      <c r="C46" s="75" t="s">
        <v>10</v>
      </c>
      <c r="D46" s="89">
        <v>1</v>
      </c>
      <c r="E46" s="76"/>
      <c r="F46" s="160">
        <f>E46*D46</f>
        <v>0</v>
      </c>
    </row>
    <row r="47" spans="1:6">
      <c r="A47" s="219"/>
      <c r="B47" s="50" t="s">
        <v>12</v>
      </c>
      <c r="C47" s="74"/>
      <c r="D47" s="300"/>
      <c r="E47" s="301"/>
      <c r="F47" s="302"/>
    </row>
    <row r="48" spans="1:6" ht="15" thickBot="1">
      <c r="A48" s="185"/>
      <c r="B48" s="291" t="s">
        <v>71</v>
      </c>
      <c r="C48" s="292"/>
      <c r="D48" s="292"/>
      <c r="E48" s="292"/>
      <c r="F48" s="163">
        <f>F46</f>
        <v>0</v>
      </c>
    </row>
    <row r="49" spans="1:6">
      <c r="A49" s="218">
        <v>5</v>
      </c>
      <c r="B49" s="229" t="s">
        <v>80</v>
      </c>
      <c r="C49" s="230"/>
      <c r="D49" s="230"/>
      <c r="E49" s="230"/>
      <c r="F49" s="230"/>
    </row>
    <row r="50" spans="1:6" ht="15" thickBot="1">
      <c r="A50" s="185"/>
      <c r="B50" s="232"/>
      <c r="C50" s="233"/>
      <c r="D50" s="233"/>
      <c r="E50" s="233"/>
      <c r="F50" s="233"/>
    </row>
    <row r="51" spans="1:6" ht="36.6" thickBot="1">
      <c r="A51" s="217">
        <v>5.0999999999999996</v>
      </c>
      <c r="B51" s="28" t="s">
        <v>122</v>
      </c>
      <c r="C51" s="139" t="s">
        <v>39</v>
      </c>
      <c r="D51" s="139">
        <v>10</v>
      </c>
      <c r="E51" s="37"/>
      <c r="F51" s="149">
        <f>E51*D51</f>
        <v>0</v>
      </c>
    </row>
    <row r="52" spans="1:6" ht="15" thickBot="1">
      <c r="A52" s="172"/>
      <c r="B52" s="137" t="s">
        <v>12</v>
      </c>
      <c r="C52" s="165" t="s">
        <v>1</v>
      </c>
      <c r="D52" s="166"/>
      <c r="E52" s="166"/>
      <c r="F52" s="167"/>
    </row>
    <row r="53" spans="1:6" ht="36.6" thickBot="1">
      <c r="A53" s="173">
        <v>5.2</v>
      </c>
      <c r="B53" s="28" t="s">
        <v>123</v>
      </c>
      <c r="C53" s="139" t="s">
        <v>39</v>
      </c>
      <c r="D53" s="139">
        <v>30</v>
      </c>
      <c r="E53" s="37"/>
      <c r="F53" s="149">
        <f>E53*D53</f>
        <v>0</v>
      </c>
    </row>
    <row r="54" spans="1:6" ht="15" thickBot="1">
      <c r="A54" s="198"/>
      <c r="B54" s="137" t="s">
        <v>12</v>
      </c>
      <c r="C54" s="165" t="s">
        <v>1</v>
      </c>
      <c r="D54" s="166"/>
      <c r="E54" s="166"/>
      <c r="F54" s="166"/>
    </row>
    <row r="55" spans="1:6" ht="36.6" thickBot="1">
      <c r="A55" s="173">
        <v>5.3</v>
      </c>
      <c r="B55" s="28" t="s">
        <v>124</v>
      </c>
      <c r="C55" s="139" t="s">
        <v>39</v>
      </c>
      <c r="D55" s="139">
        <v>18</v>
      </c>
      <c r="E55" s="37"/>
      <c r="F55" s="149">
        <f>E55*D55</f>
        <v>0</v>
      </c>
    </row>
    <row r="56" spans="1:6" ht="15" thickBot="1">
      <c r="A56" s="198"/>
      <c r="B56" s="137" t="s">
        <v>12</v>
      </c>
      <c r="C56" s="165" t="s">
        <v>1</v>
      </c>
      <c r="D56" s="166"/>
      <c r="E56" s="166"/>
      <c r="F56" s="167"/>
    </row>
    <row r="57" spans="1:6" ht="24">
      <c r="A57" s="173">
        <v>5.4</v>
      </c>
      <c r="B57" s="43" t="s">
        <v>79</v>
      </c>
      <c r="C57" s="193" t="s">
        <v>39</v>
      </c>
      <c r="D57" s="193">
        <v>28</v>
      </c>
      <c r="E57" s="197"/>
      <c r="F57" s="284">
        <f>E57*D57</f>
        <v>0</v>
      </c>
    </row>
    <row r="58" spans="1:6" ht="24" customHeight="1" thickBot="1">
      <c r="A58" s="174"/>
      <c r="B58" s="34" t="s">
        <v>125</v>
      </c>
      <c r="C58" s="193"/>
      <c r="D58" s="193"/>
      <c r="E58" s="197"/>
      <c r="F58" s="285"/>
    </row>
    <row r="59" spans="1:6" ht="15" thickBot="1">
      <c r="A59" s="198"/>
      <c r="B59" s="137" t="s">
        <v>12</v>
      </c>
      <c r="C59" s="165" t="s">
        <v>1</v>
      </c>
      <c r="D59" s="166"/>
      <c r="E59" s="166"/>
      <c r="F59" s="167"/>
    </row>
    <row r="60" spans="1:6" ht="24">
      <c r="A60" s="173">
        <v>5.5</v>
      </c>
      <c r="B60" s="43" t="s">
        <v>75</v>
      </c>
      <c r="C60" s="193" t="s">
        <v>39</v>
      </c>
      <c r="D60" s="193">
        <v>44</v>
      </c>
      <c r="E60" s="197"/>
      <c r="F60" s="284">
        <f>E60*D60</f>
        <v>0</v>
      </c>
    </row>
    <row r="61" spans="1:6" ht="20.25" customHeight="1" thickBot="1">
      <c r="A61" s="174"/>
      <c r="B61" s="34" t="s">
        <v>125</v>
      </c>
      <c r="C61" s="193"/>
      <c r="D61" s="193"/>
      <c r="E61" s="197"/>
      <c r="F61" s="285"/>
    </row>
    <row r="62" spans="1:6" ht="15" thickBot="1">
      <c r="A62" s="198"/>
      <c r="B62" s="137" t="s">
        <v>12</v>
      </c>
      <c r="C62" s="165" t="s">
        <v>1</v>
      </c>
      <c r="D62" s="166"/>
      <c r="E62" s="166"/>
      <c r="F62" s="167"/>
    </row>
    <row r="63" spans="1:6" ht="24">
      <c r="A63" s="173">
        <v>5.6</v>
      </c>
      <c r="B63" s="43" t="s">
        <v>76</v>
      </c>
      <c r="C63" s="193" t="s">
        <v>39</v>
      </c>
      <c r="D63" s="193">
        <v>1</v>
      </c>
      <c r="E63" s="197"/>
      <c r="F63" s="284">
        <f>E63*D63</f>
        <v>0</v>
      </c>
    </row>
    <row r="64" spans="1:6" ht="15" thickBot="1">
      <c r="A64" s="174"/>
      <c r="B64" s="34" t="s">
        <v>118</v>
      </c>
      <c r="C64" s="193"/>
      <c r="D64" s="193"/>
      <c r="E64" s="197"/>
      <c r="F64" s="285"/>
    </row>
    <row r="65" spans="1:6" ht="15" thickBot="1">
      <c r="A65" s="198"/>
      <c r="B65" s="137" t="s">
        <v>12</v>
      </c>
      <c r="C65" s="165"/>
      <c r="D65" s="166"/>
      <c r="E65" s="166"/>
      <c r="F65" s="167"/>
    </row>
    <row r="66" spans="1:6" ht="24">
      <c r="A66" s="173">
        <v>5.7</v>
      </c>
      <c r="B66" s="80" t="s">
        <v>77</v>
      </c>
      <c r="C66" s="193" t="s">
        <v>39</v>
      </c>
      <c r="D66" s="193">
        <v>4</v>
      </c>
      <c r="E66" s="197"/>
      <c r="F66" s="284">
        <f>E66*D66</f>
        <v>0</v>
      </c>
    </row>
    <row r="67" spans="1:6" ht="15" thickBot="1">
      <c r="A67" s="174"/>
      <c r="B67" s="34" t="s">
        <v>125</v>
      </c>
      <c r="C67" s="193"/>
      <c r="D67" s="193"/>
      <c r="E67" s="197"/>
      <c r="F67" s="285"/>
    </row>
    <row r="68" spans="1:6" ht="15" thickBot="1">
      <c r="A68" s="198"/>
      <c r="B68" s="137" t="s">
        <v>12</v>
      </c>
      <c r="C68" s="211" t="s">
        <v>1</v>
      </c>
      <c r="D68" s="212"/>
      <c r="E68" s="212"/>
      <c r="F68" s="213"/>
    </row>
    <row r="69" spans="1:6" ht="24">
      <c r="A69" s="173">
        <v>5.8</v>
      </c>
      <c r="B69" s="43" t="s">
        <v>78</v>
      </c>
      <c r="C69" s="174" t="s">
        <v>39</v>
      </c>
      <c r="D69" s="174">
        <v>1</v>
      </c>
      <c r="E69" s="176"/>
      <c r="F69" s="286">
        <f>E69*D69</f>
        <v>0</v>
      </c>
    </row>
    <row r="70" spans="1:6" ht="15" thickBot="1">
      <c r="A70" s="174"/>
      <c r="B70" s="34" t="s">
        <v>118</v>
      </c>
      <c r="C70" s="174"/>
      <c r="D70" s="174"/>
      <c r="E70" s="176"/>
      <c r="F70" s="287"/>
    </row>
    <row r="71" spans="1:6" ht="15" thickBot="1">
      <c r="A71" s="198"/>
      <c r="B71" s="137" t="s">
        <v>12</v>
      </c>
      <c r="C71" s="211" t="s">
        <v>1</v>
      </c>
      <c r="D71" s="212"/>
      <c r="E71" s="212"/>
      <c r="F71" s="213"/>
    </row>
    <row r="72" spans="1:6" ht="17.399999999999999" thickBot="1">
      <c r="A72" s="173">
        <v>5.9</v>
      </c>
      <c r="B72" s="28" t="s">
        <v>119</v>
      </c>
      <c r="C72" s="131" t="s">
        <v>13</v>
      </c>
      <c r="D72" s="131">
        <v>4</v>
      </c>
      <c r="E72" s="42"/>
      <c r="F72" s="150">
        <f>E72*D72</f>
        <v>0</v>
      </c>
    </row>
    <row r="73" spans="1:6" ht="15" thickBot="1">
      <c r="A73" s="198"/>
      <c r="B73" s="140" t="s">
        <v>12</v>
      </c>
      <c r="C73" s="211" t="s">
        <v>1</v>
      </c>
      <c r="D73" s="212"/>
      <c r="E73" s="212"/>
      <c r="F73" s="213"/>
    </row>
    <row r="74" spans="1:6" ht="24.6" thickBot="1">
      <c r="A74" s="173">
        <v>5.0999999999999996</v>
      </c>
      <c r="B74" s="28" t="s">
        <v>126</v>
      </c>
      <c r="C74" s="131" t="s">
        <v>10</v>
      </c>
      <c r="D74" s="131">
        <v>6</v>
      </c>
      <c r="E74" s="42"/>
      <c r="F74" s="150">
        <f>E74*D74</f>
        <v>0</v>
      </c>
    </row>
    <row r="75" spans="1:6" ht="15" thickBot="1">
      <c r="A75" s="198"/>
      <c r="B75" s="140" t="s">
        <v>12</v>
      </c>
      <c r="C75" s="39" t="s">
        <v>1</v>
      </c>
      <c r="D75" s="86"/>
      <c r="E75" s="45"/>
      <c r="F75" s="161"/>
    </row>
    <row r="76" spans="1:6">
      <c r="A76" s="305" t="s">
        <v>43</v>
      </c>
      <c r="B76" s="306"/>
      <c r="C76" s="306"/>
      <c r="D76" s="306"/>
      <c r="E76" s="306"/>
      <c r="F76" s="150">
        <f>F74+F72+F69+F66+F63+F60+F57+F55+F53+F51</f>
        <v>0</v>
      </c>
    </row>
    <row r="77" spans="1:6" ht="15" thickBot="1">
      <c r="A77" s="120">
        <v>6</v>
      </c>
      <c r="B77" s="201" t="s">
        <v>83</v>
      </c>
      <c r="C77" s="202"/>
      <c r="D77" s="202"/>
      <c r="E77" s="202"/>
      <c r="F77" s="202"/>
    </row>
    <row r="78" spans="1:6" ht="42" customHeight="1">
      <c r="A78" s="175">
        <v>6.1</v>
      </c>
      <c r="B78" s="261" t="s">
        <v>44</v>
      </c>
      <c r="C78" s="262"/>
      <c r="D78" s="262"/>
      <c r="E78" s="262"/>
      <c r="F78" s="263"/>
    </row>
    <row r="79" spans="1:6">
      <c r="A79" s="176"/>
      <c r="B79" s="295" t="s">
        <v>84</v>
      </c>
      <c r="C79" s="297" t="s">
        <v>65</v>
      </c>
      <c r="D79" s="193">
        <v>3232.95</v>
      </c>
      <c r="E79" s="197"/>
      <c r="F79" s="284">
        <f>E79*D79</f>
        <v>0</v>
      </c>
    </row>
    <row r="80" spans="1:6">
      <c r="A80" s="176"/>
      <c r="B80" s="296"/>
      <c r="C80" s="297"/>
      <c r="D80" s="193"/>
      <c r="E80" s="197"/>
      <c r="F80" s="285"/>
    </row>
    <row r="81" spans="1:6" ht="15" thickBot="1">
      <c r="A81" s="198"/>
      <c r="B81" s="133" t="s">
        <v>12</v>
      </c>
      <c r="C81" s="211" t="s">
        <v>1</v>
      </c>
      <c r="D81" s="212"/>
      <c r="E81" s="212"/>
      <c r="F81" s="213"/>
    </row>
    <row r="82" spans="1:6" ht="15" thickBot="1">
      <c r="A82" s="185" t="s">
        <v>45</v>
      </c>
      <c r="B82" s="186"/>
      <c r="C82" s="186"/>
      <c r="D82" s="186"/>
      <c r="E82" s="186"/>
      <c r="F82" s="162">
        <f>F79</f>
        <v>0</v>
      </c>
    </row>
    <row r="83" spans="1:6" ht="15" thickBot="1">
      <c r="A83" s="120">
        <v>7</v>
      </c>
      <c r="B83" s="179" t="s">
        <v>46</v>
      </c>
      <c r="C83" s="180"/>
      <c r="D83" s="180"/>
      <c r="E83" s="180"/>
      <c r="F83" s="180"/>
    </row>
    <row r="84" spans="1:6" ht="37.5" customHeight="1" thickBot="1">
      <c r="A84" s="120">
        <v>7.1</v>
      </c>
      <c r="B84" s="261" t="s">
        <v>81</v>
      </c>
      <c r="C84" s="262"/>
      <c r="D84" s="262"/>
      <c r="E84" s="262"/>
      <c r="F84" s="263"/>
    </row>
    <row r="85" spans="1:6">
      <c r="A85" s="171"/>
      <c r="B85" s="108" t="s">
        <v>82</v>
      </c>
      <c r="C85" s="114" t="s">
        <v>65</v>
      </c>
      <c r="D85" s="114">
        <v>4298</v>
      </c>
      <c r="E85" s="114"/>
      <c r="F85" s="149">
        <f>E85*D85</f>
        <v>0</v>
      </c>
    </row>
    <row r="86" spans="1:6" ht="15" thickBot="1">
      <c r="A86" s="172"/>
      <c r="B86" s="137" t="s">
        <v>12</v>
      </c>
      <c r="C86" s="165" t="s">
        <v>1</v>
      </c>
      <c r="D86" s="166"/>
      <c r="E86" s="166"/>
      <c r="F86" s="167"/>
    </row>
    <row r="87" spans="1:6" ht="15" thickBot="1">
      <c r="A87" s="168" t="s">
        <v>47</v>
      </c>
      <c r="B87" s="188"/>
      <c r="C87" s="188"/>
      <c r="D87" s="188"/>
      <c r="E87" s="188"/>
      <c r="F87" s="150">
        <f>F85</f>
        <v>0</v>
      </c>
    </row>
    <row r="88" spans="1:6" ht="15" thickBot="1">
      <c r="A88" s="120">
        <v>8</v>
      </c>
      <c r="B88" s="179" t="s">
        <v>48</v>
      </c>
      <c r="C88" s="180"/>
      <c r="D88" s="180"/>
      <c r="E88" s="180"/>
      <c r="F88" s="180"/>
    </row>
    <row r="89" spans="1:6">
      <c r="A89" s="173">
        <v>8.1</v>
      </c>
      <c r="B89" s="43" t="s">
        <v>49</v>
      </c>
      <c r="C89" s="196" t="s">
        <v>65</v>
      </c>
      <c r="D89" s="192">
        <v>1378</v>
      </c>
      <c r="E89" s="194"/>
      <c r="F89" s="303">
        <f>E89*D89</f>
        <v>0</v>
      </c>
    </row>
    <row r="90" spans="1:6" ht="108.6" thickBot="1">
      <c r="A90" s="174"/>
      <c r="B90" s="29" t="s">
        <v>127</v>
      </c>
      <c r="C90" s="193"/>
      <c r="D90" s="193"/>
      <c r="E90" s="195"/>
      <c r="F90" s="304"/>
    </row>
    <row r="91" spans="1:6" ht="30" customHeight="1" thickBot="1">
      <c r="A91" s="125"/>
      <c r="B91" s="137" t="s">
        <v>12</v>
      </c>
      <c r="C91" s="165" t="s">
        <v>1</v>
      </c>
      <c r="D91" s="166"/>
      <c r="E91" s="166"/>
      <c r="F91" s="167"/>
    </row>
    <row r="92" spans="1:6">
      <c r="A92" s="239" t="s">
        <v>50</v>
      </c>
      <c r="B92" s="240"/>
      <c r="C92" s="240"/>
      <c r="D92" s="240"/>
      <c r="E92" s="240"/>
      <c r="F92" s="164">
        <f>F89</f>
        <v>0</v>
      </c>
    </row>
    <row r="93" spans="1:6">
      <c r="A93" s="165"/>
      <c r="B93" s="166"/>
      <c r="C93" s="166"/>
      <c r="D93" s="166"/>
      <c r="E93" s="166"/>
      <c r="F93" s="167"/>
    </row>
    <row r="94" spans="1:6" ht="15" thickBot="1">
      <c r="A94" s="298" t="s">
        <v>92</v>
      </c>
      <c r="B94" s="299"/>
      <c r="C94" s="299"/>
      <c r="D94" s="299"/>
      <c r="E94" s="147"/>
      <c r="F94" s="155">
        <f>F92+F87+F82+F76+F48+F44+F25+F20</f>
        <v>0</v>
      </c>
    </row>
  </sheetData>
  <mergeCells count="115">
    <mergeCell ref="A92:E92"/>
    <mergeCell ref="A94:D94"/>
    <mergeCell ref="D47:F47"/>
    <mergeCell ref="F89:F90"/>
    <mergeCell ref="A89:A90"/>
    <mergeCell ref="C89:C90"/>
    <mergeCell ref="D89:D90"/>
    <mergeCell ref="E89:E90"/>
    <mergeCell ref="C91:F91"/>
    <mergeCell ref="B83:F83"/>
    <mergeCell ref="B84:F84"/>
    <mergeCell ref="A85:A86"/>
    <mergeCell ref="C86:F86"/>
    <mergeCell ref="A87:E87"/>
    <mergeCell ref="B88:F88"/>
    <mergeCell ref="E79:E80"/>
    <mergeCell ref="F79:F80"/>
    <mergeCell ref="C81:F81"/>
    <mergeCell ref="A82:E82"/>
    <mergeCell ref="A72:A73"/>
    <mergeCell ref="C73:F73"/>
    <mergeCell ref="A74:A75"/>
    <mergeCell ref="A76:E76"/>
    <mergeCell ref="B77:F77"/>
    <mergeCell ref="A78:A81"/>
    <mergeCell ref="B78:F78"/>
    <mergeCell ref="B79:B80"/>
    <mergeCell ref="C79:C80"/>
    <mergeCell ref="D79:D80"/>
    <mergeCell ref="A69:A71"/>
    <mergeCell ref="C69:C70"/>
    <mergeCell ref="D69:D70"/>
    <mergeCell ref="E69:E70"/>
    <mergeCell ref="F69:F70"/>
    <mergeCell ref="C71:F71"/>
    <mergeCell ref="A66:A68"/>
    <mergeCell ref="C66:C67"/>
    <mergeCell ref="D66:D67"/>
    <mergeCell ref="E66:E67"/>
    <mergeCell ref="F66:F67"/>
    <mergeCell ref="C68:F68"/>
    <mergeCell ref="A63:A65"/>
    <mergeCell ref="C63:C64"/>
    <mergeCell ref="D63:D64"/>
    <mergeCell ref="E63:E64"/>
    <mergeCell ref="F63:F64"/>
    <mergeCell ref="C65:F65"/>
    <mergeCell ref="C59:F59"/>
    <mergeCell ref="A60:A62"/>
    <mergeCell ref="C60:C61"/>
    <mergeCell ref="D60:D61"/>
    <mergeCell ref="E60:E61"/>
    <mergeCell ref="F60:F61"/>
    <mergeCell ref="C62:F62"/>
    <mergeCell ref="A53:A54"/>
    <mergeCell ref="C54:F54"/>
    <mergeCell ref="A55:A56"/>
    <mergeCell ref="C56:F56"/>
    <mergeCell ref="A57:A59"/>
    <mergeCell ref="C57:C58"/>
    <mergeCell ref="D57:D58"/>
    <mergeCell ref="E57:E58"/>
    <mergeCell ref="F57:F58"/>
    <mergeCell ref="A46:A48"/>
    <mergeCell ref="B48:E48"/>
    <mergeCell ref="A49:A50"/>
    <mergeCell ref="B49:F50"/>
    <mergeCell ref="A51:A52"/>
    <mergeCell ref="C52:F52"/>
    <mergeCell ref="A38:A40"/>
    <mergeCell ref="D40:E40"/>
    <mergeCell ref="A41:A43"/>
    <mergeCell ref="C43:F43"/>
    <mergeCell ref="A44:E44"/>
    <mergeCell ref="B45:F45"/>
    <mergeCell ref="A1:F1"/>
    <mergeCell ref="A3:F3"/>
    <mergeCell ref="A5:F5"/>
    <mergeCell ref="A22:A23"/>
    <mergeCell ref="B22:B23"/>
    <mergeCell ref="C22:C23"/>
    <mergeCell ref="D22:D23"/>
    <mergeCell ref="E22:E23"/>
    <mergeCell ref="F22:F23"/>
    <mergeCell ref="B21:F21"/>
    <mergeCell ref="C15:F15"/>
    <mergeCell ref="A16:A17"/>
    <mergeCell ref="C17:F17"/>
    <mergeCell ref="A18:A19"/>
    <mergeCell ref="C19:F19"/>
    <mergeCell ref="A20:E20"/>
    <mergeCell ref="A93:F93"/>
    <mergeCell ref="A8:A9"/>
    <mergeCell ref="C9:F9"/>
    <mergeCell ref="A10:A11"/>
    <mergeCell ref="C11:F11"/>
    <mergeCell ref="A12:A13"/>
    <mergeCell ref="C13:F13"/>
    <mergeCell ref="B7:F7"/>
    <mergeCell ref="B6:F6"/>
    <mergeCell ref="F29:F30"/>
    <mergeCell ref="C31:F31"/>
    <mergeCell ref="A33:A34"/>
    <mergeCell ref="C34:F34"/>
    <mergeCell ref="A35:A37"/>
    <mergeCell ref="C37:F37"/>
    <mergeCell ref="C24:F24"/>
    <mergeCell ref="A25:E25"/>
    <mergeCell ref="A26:F26"/>
    <mergeCell ref="B27:F27"/>
    <mergeCell ref="A29:A31"/>
    <mergeCell ref="B29:B30"/>
    <mergeCell ref="C29:C30"/>
    <mergeCell ref="D29:D30"/>
    <mergeCell ref="E29:E30"/>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dimension ref="A1:F20"/>
  <sheetViews>
    <sheetView tabSelected="1" topLeftCell="A5" workbookViewId="0">
      <selection activeCell="B20" sqref="B20"/>
    </sheetView>
  </sheetViews>
  <sheetFormatPr defaultRowHeight="14.4"/>
  <cols>
    <col min="1" max="1" width="9.109375" style="57"/>
    <col min="2" max="2" width="59.44140625" style="57" customWidth="1"/>
    <col min="3" max="4" width="9.109375" style="57"/>
    <col min="5" max="6" width="14" style="57" customWidth="1"/>
  </cols>
  <sheetData>
    <row r="1" spans="1:6" ht="3.75" customHeight="1"/>
    <row r="2" spans="1:6" ht="27" customHeight="1" thickBot="1">
      <c r="A2" s="54"/>
      <c r="B2" s="307" t="s">
        <v>86</v>
      </c>
      <c r="C2" s="308"/>
      <c r="D2" s="308"/>
      <c r="E2" s="308"/>
      <c r="F2" s="309"/>
    </row>
    <row r="3" spans="1:6" ht="45.75" customHeight="1" thickBot="1">
      <c r="A3" s="107" t="s">
        <v>2</v>
      </c>
      <c r="B3" s="106" t="s">
        <v>3</v>
      </c>
      <c r="C3" s="106" t="s">
        <v>4</v>
      </c>
      <c r="D3" s="106" t="s">
        <v>5</v>
      </c>
      <c r="E3" s="111" t="s">
        <v>6</v>
      </c>
      <c r="F3" s="112" t="s">
        <v>7</v>
      </c>
    </row>
    <row r="4" spans="1:6" ht="93.75" customHeight="1">
      <c r="A4" s="283">
        <v>1</v>
      </c>
      <c r="B4" s="261" t="s">
        <v>51</v>
      </c>
      <c r="C4" s="262"/>
      <c r="D4" s="262"/>
      <c r="E4" s="262"/>
      <c r="F4" s="263"/>
    </row>
    <row r="5" spans="1:6" ht="18" customHeight="1">
      <c r="A5" s="197"/>
      <c r="B5" s="144" t="s">
        <v>87</v>
      </c>
      <c r="C5" s="297" t="s">
        <v>52</v>
      </c>
      <c r="D5" s="193"/>
      <c r="E5" s="314"/>
      <c r="F5" s="284">
        <f>E5*D5</f>
        <v>0</v>
      </c>
    </row>
    <row r="6" spans="1:6" ht="153.75" customHeight="1">
      <c r="A6" s="193"/>
      <c r="B6" s="85" t="s">
        <v>91</v>
      </c>
      <c r="C6" s="193"/>
      <c r="D6" s="193"/>
      <c r="E6" s="314"/>
      <c r="F6" s="315"/>
    </row>
    <row r="7" spans="1:6" ht="15" thickBot="1">
      <c r="A7" s="313"/>
      <c r="B7" s="50" t="s">
        <v>12</v>
      </c>
      <c r="C7" s="310" t="s">
        <v>1</v>
      </c>
      <c r="D7" s="311"/>
      <c r="E7" s="311"/>
      <c r="F7" s="312"/>
    </row>
    <row r="8" spans="1:6" ht="17.25" customHeight="1">
      <c r="A8" s="283">
        <v>8.1999999999999993</v>
      </c>
      <c r="B8" s="143" t="s">
        <v>88</v>
      </c>
      <c r="C8" s="297" t="s">
        <v>10</v>
      </c>
      <c r="D8" s="193">
        <v>1</v>
      </c>
      <c r="E8" s="314"/>
      <c r="F8" s="284">
        <f>E8*D8</f>
        <v>0</v>
      </c>
    </row>
    <row r="9" spans="1:6" ht="50.25" customHeight="1" thickBot="1">
      <c r="A9" s="242"/>
      <c r="B9" s="29" t="s">
        <v>89</v>
      </c>
      <c r="C9" s="193"/>
      <c r="D9" s="193"/>
      <c r="E9" s="314"/>
      <c r="F9" s="285"/>
    </row>
    <row r="10" spans="1:6" ht="15" thickBot="1">
      <c r="A10" s="93"/>
      <c r="B10" s="31" t="s">
        <v>12</v>
      </c>
      <c r="C10" s="165"/>
      <c r="D10" s="166"/>
      <c r="E10" s="166"/>
      <c r="F10" s="167"/>
    </row>
    <row r="11" spans="1:6" ht="38.25" customHeight="1" thickBot="1">
      <c r="A11" s="196">
        <v>8.4</v>
      </c>
      <c r="B11" s="91" t="s">
        <v>90</v>
      </c>
      <c r="C11" s="113" t="s">
        <v>10</v>
      </c>
      <c r="D11" s="114">
        <v>1</v>
      </c>
      <c r="E11" s="113"/>
      <c r="F11" s="82">
        <f>E11*D11</f>
        <v>0</v>
      </c>
    </row>
    <row r="12" spans="1:6" ht="15" thickBot="1">
      <c r="A12" s="242"/>
      <c r="B12" s="37" t="s">
        <v>12</v>
      </c>
      <c r="C12" s="165"/>
      <c r="D12" s="166"/>
      <c r="E12" s="166"/>
      <c r="F12" s="167"/>
    </row>
    <row r="13" spans="1:6">
      <c r="A13" s="283">
        <v>8.6</v>
      </c>
      <c r="B13" s="142" t="s">
        <v>53</v>
      </c>
      <c r="C13" s="320" t="s">
        <v>10</v>
      </c>
      <c r="D13" s="320">
        <v>1</v>
      </c>
      <c r="E13" s="320"/>
      <c r="F13" s="320">
        <f>E13*D13</f>
        <v>0</v>
      </c>
    </row>
    <row r="14" spans="1:6" ht="83.25" customHeight="1" thickBot="1">
      <c r="A14" s="193"/>
      <c r="B14" s="110" t="s">
        <v>54</v>
      </c>
      <c r="C14" s="296"/>
      <c r="D14" s="296"/>
      <c r="E14" s="296"/>
      <c r="F14" s="296"/>
    </row>
    <row r="15" spans="1:6" ht="15" thickBot="1">
      <c r="A15" s="242"/>
      <c r="B15" s="31" t="s">
        <v>12</v>
      </c>
      <c r="C15" s="82"/>
      <c r="D15" s="82"/>
      <c r="E15" s="82"/>
      <c r="F15" s="115"/>
    </row>
    <row r="16" spans="1:6" ht="15" thickBot="1">
      <c r="A16" s="196">
        <v>8.6999999999999993</v>
      </c>
      <c r="B16" s="141" t="s">
        <v>55</v>
      </c>
      <c r="C16" s="313" t="s">
        <v>1</v>
      </c>
      <c r="D16" s="318"/>
      <c r="E16" s="318"/>
      <c r="F16" s="319"/>
    </row>
    <row r="17" spans="1:6" ht="81.75" customHeight="1" thickBot="1">
      <c r="A17" s="242"/>
      <c r="B17" s="28" t="s">
        <v>56</v>
      </c>
      <c r="C17" s="92" t="s">
        <v>65</v>
      </c>
      <c r="D17" s="92">
        <v>8.35</v>
      </c>
      <c r="E17" s="116"/>
      <c r="F17" s="44">
        <f>E17*D17</f>
        <v>0</v>
      </c>
    </row>
    <row r="18" spans="1:6" ht="15" thickBot="1">
      <c r="A18" s="51"/>
      <c r="B18" s="31" t="s">
        <v>12</v>
      </c>
      <c r="C18" s="165"/>
      <c r="D18" s="166"/>
      <c r="E18" s="166"/>
      <c r="F18" s="167"/>
    </row>
    <row r="19" spans="1:6" ht="15" thickBot="1">
      <c r="A19" s="316" t="s">
        <v>110</v>
      </c>
      <c r="B19" s="317"/>
      <c r="C19" s="59" t="s">
        <v>1</v>
      </c>
      <c r="D19" s="60"/>
      <c r="E19" s="60"/>
      <c r="F19" s="82">
        <f>F17+F13+F11+F8+F5</f>
        <v>0</v>
      </c>
    </row>
    <row r="20" spans="1:6">
      <c r="A20" s="109" t="s">
        <v>1</v>
      </c>
      <c r="C20"/>
      <c r="D20"/>
      <c r="E20"/>
      <c r="F20"/>
    </row>
  </sheetData>
  <mergeCells count="25">
    <mergeCell ref="A19:B19"/>
    <mergeCell ref="A11:A12"/>
    <mergeCell ref="A16:A17"/>
    <mergeCell ref="A13:A15"/>
    <mergeCell ref="C16:F16"/>
    <mergeCell ref="F13:F14"/>
    <mergeCell ref="C18:F18"/>
    <mergeCell ref="C13:C14"/>
    <mergeCell ref="D13:D14"/>
    <mergeCell ref="E13:E14"/>
    <mergeCell ref="A8:A9"/>
    <mergeCell ref="C8:C9"/>
    <mergeCell ref="D8:D9"/>
    <mergeCell ref="E8:E9"/>
    <mergeCell ref="F8:F9"/>
    <mergeCell ref="A4:A7"/>
    <mergeCell ref="C5:C6"/>
    <mergeCell ref="D5:D6"/>
    <mergeCell ref="E5:E6"/>
    <mergeCell ref="F5:F6"/>
    <mergeCell ref="B2:F2"/>
    <mergeCell ref="B4:F4"/>
    <mergeCell ref="C10:F10"/>
    <mergeCell ref="C12:F12"/>
    <mergeCell ref="C7:F7"/>
  </mergeCell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Niveau 1</vt:lpstr>
      <vt:lpstr>Niveau  2</vt:lpstr>
      <vt:lpstr>Amenagement et cloture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Ann</cp:lastModifiedBy>
  <cp:lastPrinted>2023-11-16T16:38:56Z</cp:lastPrinted>
  <dcterms:created xsi:type="dcterms:W3CDTF">2023-09-26T18:03:06Z</dcterms:created>
  <dcterms:modified xsi:type="dcterms:W3CDTF">2023-11-16T20:23:59Z</dcterms:modified>
</cp:coreProperties>
</file>