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Beraud" sheetId="1" r:id="rId1"/>
    <sheet name="Sheet2" sheetId="2" r:id="rId2"/>
    <sheet name="Sheet3" sheetId="3" r:id="rId3"/>
  </sheets>
  <calcPr calcId="124519"/>
</workbook>
</file>

<file path=xl/calcChain.xml><?xml version="1.0" encoding="utf-8"?>
<calcChain xmlns="http://schemas.openxmlformats.org/spreadsheetml/2006/main">
  <c r="F48" i="1"/>
  <c r="F30" l="1"/>
  <c r="F43"/>
  <c r="F44"/>
  <c r="F45"/>
  <c r="F46"/>
  <c r="F47"/>
  <c r="F49"/>
  <c r="F16" l="1"/>
  <c r="F15"/>
  <c r="F18"/>
  <c r="F19"/>
  <c r="F20"/>
  <c r="F17"/>
  <c r="F14"/>
  <c r="F13"/>
  <c r="F12"/>
  <c r="F11"/>
  <c r="F3"/>
  <c r="F31"/>
  <c r="F32" l="1"/>
  <c r="F39"/>
  <c r="F40"/>
  <c r="F41"/>
  <c r="F42"/>
  <c r="F38"/>
  <c r="F50" l="1"/>
  <c r="F29"/>
  <c r="F28"/>
  <c r="F27"/>
  <c r="F26"/>
  <c r="F25"/>
  <c r="F24"/>
  <c r="F23"/>
  <c r="F22"/>
  <c r="F21"/>
  <c r="F10"/>
  <c r="F9"/>
  <c r="F8"/>
  <c r="F7"/>
  <c r="F6"/>
  <c r="F5"/>
  <c r="F4"/>
  <c r="F33" l="1"/>
  <c r="F51" s="1"/>
</calcChain>
</file>

<file path=xl/sharedStrings.xml><?xml version="1.0" encoding="utf-8"?>
<sst xmlns="http://schemas.openxmlformats.org/spreadsheetml/2006/main" count="101" uniqueCount="66">
  <si>
    <t>#</t>
  </si>
  <si>
    <t>Description Des Travaux</t>
  </si>
  <si>
    <t>Unité</t>
  </si>
  <si>
    <t>Quantité</t>
  </si>
  <si>
    <t>Prix Unitaire</t>
  </si>
  <si>
    <t>Prix Total</t>
  </si>
  <si>
    <r>
      <t>M</t>
    </r>
    <r>
      <rPr>
        <vertAlign val="superscript"/>
        <sz val="12"/>
        <color theme="1"/>
        <rFont val="Times New Roman"/>
        <family val="1"/>
      </rPr>
      <t>2</t>
    </r>
  </si>
  <si>
    <r>
      <t>m</t>
    </r>
    <r>
      <rPr>
        <vertAlign val="superscript"/>
        <sz val="12"/>
        <color theme="1"/>
        <rFont val="Times New Roman"/>
        <family val="1"/>
      </rPr>
      <t>3</t>
    </r>
  </si>
  <si>
    <t>m2</t>
  </si>
  <si>
    <r>
      <t>M</t>
    </r>
    <r>
      <rPr>
        <vertAlign val="superscript"/>
        <sz val="12"/>
        <color theme="1"/>
        <rFont val="Times New Roman"/>
        <family val="1"/>
      </rPr>
      <t>3</t>
    </r>
  </si>
  <si>
    <t>fft</t>
  </si>
  <si>
    <t>U</t>
  </si>
  <si>
    <r>
      <t>m</t>
    </r>
    <r>
      <rPr>
        <vertAlign val="superscript"/>
        <sz val="12"/>
        <color theme="1"/>
        <rFont val="Times New Roman"/>
        <family val="1"/>
      </rPr>
      <t>2</t>
    </r>
  </si>
  <si>
    <t>Cout Total résidence personnelle</t>
  </si>
  <si>
    <t>Description</t>
  </si>
  <si>
    <t>Qtité</t>
  </si>
  <si>
    <t>Prix total</t>
  </si>
  <si>
    <t>ml</t>
  </si>
  <si>
    <t>Total 2</t>
  </si>
  <si>
    <t>Montant total 1+2</t>
  </si>
  <si>
    <t>M3</t>
  </si>
  <si>
    <t>m3</t>
  </si>
  <si>
    <t>Béton de propreté d'épaisseur 5 cm   dosé @200 kg/m³,</t>
  </si>
  <si>
    <t>Crepissage et enduisage murs + Plafonds et mur de soubassement (intérieures/extérieures Centre du Batiment residents)</t>
  </si>
  <si>
    <t>construction Marche escalier d'acces complet y compris toutes sujestion de mis en oeuvre</t>
  </si>
  <si>
    <r>
      <rPr>
        <b/>
        <sz val="10"/>
        <rFont val="Georgia"/>
        <family val="1"/>
      </rPr>
      <t>Guerite de securite</t>
    </r>
    <r>
      <rPr>
        <sz val="10"/>
        <rFont val="Georgia"/>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0"/>
        <rFont val="Georgia"/>
        <family val="1"/>
      </rPr>
      <t>voir Specification techniques dans le cahier de charge et plans de details</t>
    </r>
    <r>
      <rPr>
        <sz val="10"/>
        <rFont val="Georgia"/>
        <family val="1"/>
      </rPr>
      <t>).</t>
    </r>
  </si>
  <si>
    <r>
      <rPr>
        <b/>
        <sz val="10"/>
        <rFont val="Georgia"/>
        <family val="1"/>
      </rPr>
      <t>Buanderie</t>
    </r>
    <r>
      <rPr>
        <sz val="10"/>
        <rFont val="Georgia"/>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0"/>
        <rFont val="Georgia"/>
        <family val="1"/>
      </rPr>
      <t>(voir Specification techniques dans le cahier de charge et plans de details</t>
    </r>
    <r>
      <rPr>
        <sz val="10"/>
        <rFont val="Georgia"/>
        <family val="1"/>
      </rPr>
      <t>).</t>
    </r>
  </si>
  <si>
    <r>
      <rPr>
        <sz val="10"/>
        <rFont val="Georgia"/>
        <family val="1"/>
      </rPr>
      <t xml:space="preserve">changement  de lame de verre translucide endomager  et tuile dans les fenetre existante </t>
    </r>
    <r>
      <rPr>
        <b/>
        <sz val="10"/>
        <rFont val="Georgia"/>
        <family val="1"/>
      </rPr>
      <t xml:space="preserve">
(voir cahier de decharge et plan de details)</t>
    </r>
  </si>
  <si>
    <r>
      <rPr>
        <b/>
        <sz val="10"/>
        <rFont val="Georgia"/>
        <family val="1"/>
      </rPr>
      <t>Reprise du Systeme Electrique du centre</t>
    </r>
    <r>
      <rPr>
        <sz val="10"/>
        <rFont val="Georgia"/>
        <family val="1"/>
      </rPr>
      <t xml:space="preserve"> :Ce prix rémunère au forfait pour l'achat et l'installation des accessoires électriques et luminaires pour le Centre de Sante de beraud.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0"/>
        <rFont val="Georgia"/>
        <family val="1"/>
      </rPr>
      <t xml:space="preserve">N.B:les matériels et accessoires électriques seront de bonne qualité et de marque. </t>
    </r>
    <r>
      <rPr>
        <sz val="10"/>
        <rFont val="Georgia"/>
        <family val="1"/>
      </rPr>
      <t>L'étendue des travaux s'entend comme suit :</t>
    </r>
  </si>
  <si>
    <r>
      <t xml:space="preserve">Reprise peinture General du centre de sante de Beraud :Peinture Sherwin Williams ou peinture vlou </t>
    </r>
    <r>
      <rPr>
        <sz val="10"/>
        <rFont val="Georgia"/>
        <family val="1"/>
      </rPr>
      <t>sur les cloisons, les murs d'ecran et les plafonds pour le Centre de Sante .</t>
    </r>
  </si>
  <si>
    <t>correction fissure dans la pants de mur et du joint de dillatation a l'inteirieur et exterieur du centre de sante de Beraud y compris toutes sujestions pour la correction</t>
  </si>
  <si>
    <r>
      <rPr>
        <b/>
        <sz val="10"/>
        <rFont val="Georgia"/>
        <family val="1"/>
      </rPr>
      <t>Incinerateur complet du Centre de Sante de Beraud</t>
    </r>
    <r>
      <rPr>
        <sz val="10"/>
        <rFont val="Georgia"/>
        <family val="1"/>
      </rPr>
      <t xml:space="preserve">
Ces prix rémunèrent au metre M2 pour l'achat, le transport et la mise en œuvre de la construction de l'Incinerateur et de l'entrepot de stockage des dechets avec la fosse a cendre. (</t>
    </r>
    <r>
      <rPr>
        <b/>
        <sz val="10"/>
        <rFont val="Georgia"/>
        <family val="1"/>
      </rPr>
      <t>voir Specification techniques dans le cahier de charge et plans de details</t>
    </r>
    <r>
      <rPr>
        <sz val="10"/>
        <rFont val="Georgia"/>
        <family val="1"/>
      </rPr>
      <t>).</t>
    </r>
  </si>
  <si>
    <r>
      <rPr>
        <b/>
        <sz val="10"/>
        <rFont val="Georgia"/>
        <family val="1"/>
      </rPr>
      <t>Cloture en maconnerie de blocs complete du Centre de Sante de Beraud:</t>
    </r>
    <r>
      <rPr>
        <sz val="10"/>
        <rFont val="Georgia"/>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0"/>
        <rFont val="Georgia"/>
        <family val="1"/>
      </rPr>
      <t>(voir specifications techniques dans les plans et le cahier de charge)</t>
    </r>
    <r>
      <rPr>
        <sz val="10"/>
        <rFont val="Georgia"/>
        <family val="1"/>
      </rPr>
      <t>.</t>
    </r>
  </si>
  <si>
    <r>
      <rPr>
        <sz val="10"/>
        <rFont val="Georgia"/>
        <family val="1"/>
      </rPr>
      <t>Fenetres , de dimension  1.20 m x 1.0 m en lame de verre traslucide et tuile + grillage en fer forge</t>
    </r>
    <r>
      <rPr>
        <b/>
        <sz val="10"/>
        <rFont val="Georgia"/>
        <family val="1"/>
      </rPr>
      <t xml:space="preserve">
(voir cahier de decharge et plan de details)</t>
    </r>
  </si>
  <si>
    <r>
      <rPr>
        <b/>
        <sz val="12"/>
        <color indexed="8"/>
        <rFont val="Times New Roman"/>
        <family val="1"/>
      </rPr>
      <t>Mobilisation</t>
    </r>
    <r>
      <rPr>
        <sz val="12"/>
        <color indexed="8"/>
        <rFont val="Times New Roman"/>
        <family val="1"/>
      </rPr>
      <t xml:space="preserve">:Ce prix rémunère au forfait pour la mobilisation, la démolition, l'implantation de toute la construction de la residence personnelle,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</si>
  <si>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2"/>
        <color indexed="8"/>
        <rFont val="Times New Roman"/>
        <family val="1"/>
      </rPr>
      <t>Implantation</t>
    </r>
    <r>
      <rPr>
        <sz val="12"/>
        <color indexed="8"/>
        <rFont val="Times New Roman"/>
        <family val="1"/>
      </rPr>
      <t xml:space="preserve"> :Ce prix rémunère au mètre carré (m2) pour l'établissement de l'implantation  du batiment logeant les residents et les lignes, les niveaux nécessaires pour les travaux d'excavation des fondations des ouvrages se trouvant sur le site . Il rémunère également la fourniture des matériels et équipements  pour la mise en œuvre de piquets, de points de référence ainsi que  toutes sujétions. </t>
    </r>
  </si>
  <si>
    <r>
      <rPr>
        <b/>
        <sz val="12"/>
        <color indexed="8"/>
        <rFont val="Times New Roman"/>
        <family val="1"/>
      </rPr>
      <t>Fouille :</t>
    </r>
    <r>
      <rPr>
        <sz val="12"/>
        <color indexed="8"/>
        <rFont val="Times New Roman"/>
        <family val="1"/>
      </rPr>
      <t>Ce prix rémunère au mètre cube (m3) pour l'exécution des travaux de fouille pour la Residence personnellle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</si>
  <si>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</si>
  <si>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</si>
  <si>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</si>
  <si>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</si>
  <si>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la residence personnelle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</si>
  <si>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la residence personnelle  dosé @375 kg/m³ (Ferraillage 0.20m X 0.20m @ armature: fer ½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</si>
  <si>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</si>
  <si>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t>Pose Bloc</t>
    </r>
    <r>
      <rPr>
        <sz val="12"/>
        <rFont val="Times New Roman"/>
        <family val="1"/>
      </rPr>
      <t>:Ces prix rémunèrent au metre carré (m2) pour l'achat, le transport et la mise en œuvre de la pose des blocs pour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</si>
  <si>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</si>
  <si>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</si>
  <si>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pour  le Batiment logeant les residents </t>
    </r>
    <r>
      <rPr>
        <sz val="12"/>
        <color indexed="8"/>
        <rFont val="Times New Roman"/>
        <family val="1"/>
      </rPr>
      <t xml:space="preserve">dosé @375 kg/m³ </t>
    </r>
    <r>
      <rPr>
        <sz val="12"/>
        <rFont val="Times New Roman"/>
        <family val="1"/>
      </rPr>
      <t>(4fer 3/8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</si>
  <si>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Dalle pleine du Batiment logeant les residents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</si>
  <si>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</si>
  <si>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sz val="12"/>
        <rFont val="Times New Roman"/>
        <family val="1"/>
      </rPr>
      <t>Placard pour la cuisine et armoire dans les chambres avec bois du pays</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</si>
  <si>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</si>
  <si>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</si>
  <si>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t>Fenêtre en lame de verre translucide et tuile + grillage en fer forge((8(0.90x1.20)+(2(0.70x1.20)+(2(0.80x1.20)+(2(1.25x1.20)+(1(1mx1.20))</t>
  </si>
  <si>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</si>
  <si>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0"/>
        <color indexed="8"/>
        <rFont val="Georgia"/>
        <family val="1"/>
      </rPr>
      <t>Plomberie et Embranchement</t>
    </r>
    <r>
      <rPr>
        <sz val="10"/>
        <color indexed="8"/>
        <rFont val="Georgia"/>
        <family val="1"/>
      </rPr>
      <t>:Ce prix rémunère au forfait pour l'achat et la pose des fournitures et equipements pour les travaux du réseau de drainage en tuyaux 4" PVC SCH 40, Réseau de drainage en tuyaux 2" PVC SCH 40, l'epandage et toutes sujétions. (</t>
    </r>
    <r>
      <rPr>
        <b/>
        <sz val="10"/>
        <color rgb="FF000000"/>
        <rFont val="Georgia"/>
        <family val="1"/>
      </rPr>
      <t>voir cahier de charges</t>
    </r>
    <r>
      <rPr>
        <sz val="10"/>
        <color indexed="8"/>
        <rFont val="Georgia"/>
        <family val="1"/>
      </rPr>
      <t>)</t>
    </r>
  </si>
  <si>
    <r>
      <rPr>
        <sz val="10"/>
        <rFont val="Georgia"/>
        <family val="1"/>
      </rPr>
      <t>Portes en bois du pays (cèdre, acajou chaine) y  compris cadre en métal, quincaillerie et serrurerie, fournitures telles que le scellement dans la maçonnerie de mise en œuvre et  sujétion (</t>
    </r>
    <r>
      <rPr>
        <b/>
        <sz val="10"/>
        <rFont val="Georgia"/>
        <family val="1"/>
      </rPr>
      <t>voir cahier de decharge et plan de details</t>
    </r>
    <r>
      <rPr>
        <sz val="10"/>
        <rFont val="Georgia"/>
        <family val="1"/>
      </rPr>
      <t>)</t>
    </r>
    <r>
      <rPr>
        <b/>
        <sz val="10"/>
        <rFont val="Georgia"/>
        <family val="1"/>
      </rPr>
      <t xml:space="preserve">
</t>
    </r>
  </si>
  <si>
    <t xml:space="preserve"> Céramique  mural pour les douche y compris toutes sujestion de pose (Grès)</t>
  </si>
  <si>
    <t>Porte métallique double pour l'entre de la residence personnelle y compris toutes sujestions.</t>
  </si>
  <si>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</si>
  <si>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</si>
  <si>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rPr>
        <sz val="10"/>
        <rFont val="Georgia"/>
        <family val="1"/>
      </rPr>
      <t>Mis en place des portes Metallique 0.90 m y  compris cadre en métal, quincaillerie et serrurerie, fournitures telles que le scellement dans la maçonnerie de mise en œuvre et  sujétion (</t>
    </r>
    <r>
      <rPr>
        <b/>
        <sz val="10"/>
        <rFont val="Georgia"/>
        <family val="1"/>
      </rPr>
      <t>voir cahier de decharge et plan de details</t>
    </r>
    <r>
      <rPr>
        <sz val="10"/>
        <rFont val="Georgia"/>
        <family val="1"/>
      </rPr>
      <t>)</t>
    </r>
    <r>
      <rPr>
        <b/>
        <sz val="10"/>
        <rFont val="Georgia"/>
        <family val="1"/>
      </rPr>
      <t xml:space="preserve">
</t>
    </r>
  </si>
  <si>
    <r>
      <rPr>
        <b/>
        <sz val="10"/>
        <color indexed="8"/>
        <rFont val="Georgia"/>
        <family val="1"/>
      </rPr>
      <t xml:space="preserve">construction d'une reservoir semi-anterre </t>
    </r>
    <r>
      <rPr>
        <sz val="10"/>
        <color indexed="8"/>
        <rFont val="Georgia"/>
        <family val="1"/>
      </rPr>
      <t>:Ce prix rémunère au forfait pour l'achat et la pose des fournitures et équipements pour les travaux hydraulique de construction du reservoir semi-enterre de 30 m3 volume utile (4.0m x3m x2.5m) et linstallation de pompe 1Hp pour faire monter l’eau  dans les châteaux et toutes sujétions. (</t>
    </r>
    <r>
      <rPr>
        <b/>
        <sz val="10"/>
        <color rgb="FF000000"/>
        <rFont val="Georgia"/>
        <family val="1"/>
      </rPr>
      <t>voir cahier de charges</t>
    </r>
    <r>
      <rPr>
        <sz val="10"/>
        <color indexed="8"/>
        <rFont val="Georgia"/>
        <family val="1"/>
      </rPr>
      <t>).</t>
    </r>
  </si>
  <si>
    <r>
      <rPr>
        <sz val="10"/>
        <rFont val="Georgia"/>
        <family val="1"/>
      </rPr>
      <t xml:space="preserve">Armenagement cour+ 75ml (1.20x1.20m)aler pietonne  pour permettre une  circulation adequatre au niveau de la cour,inclus bac a fleur et plante multicolor </t>
    </r>
    <r>
      <rPr>
        <b/>
        <sz val="10"/>
        <rFont val="Georgia"/>
        <family val="1"/>
      </rPr>
      <t>(voir Specification techniques dans le cahier de charge et plans de details).</t>
    </r>
  </si>
  <si>
    <t>ARMENAGEMENT DU CENTRE ,CONSTRUCTION INCINERATEUR ET DEPOT STOCKAGE.</t>
  </si>
  <si>
    <t>RESIDENCE PERSONNELLE  BERAUD.</t>
  </si>
</sst>
</file>

<file path=xl/styles.xml><?xml version="1.0" encoding="utf-8"?>
<styleSheet xmlns="http://schemas.openxmlformats.org/spreadsheetml/2006/main">
  <numFmts count="1">
    <numFmt numFmtId="43" formatCode="_(* #,##0.00_);_(* \(#,##0.00\);_(* &quot;-&quot;??_);_(@_)"/>
  </numFmts>
  <fonts count="20">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b/>
      <sz val="10"/>
      <color indexed="8"/>
      <name val="Georgia"/>
      <family val="1"/>
    </font>
    <font>
      <sz val="10"/>
      <color indexed="8"/>
      <name val="Georgia"/>
      <family val="1"/>
    </font>
    <font>
      <b/>
      <sz val="10"/>
      <color rgb="FF000000"/>
      <name val="Georgia"/>
      <family val="1"/>
    </font>
    <font>
      <sz val="10"/>
      <name val="Georgia"/>
      <family val="1"/>
    </font>
    <font>
      <b/>
      <sz val="10"/>
      <name val="Georgia"/>
      <family val="1"/>
    </font>
    <font>
      <b/>
      <i/>
      <sz val="10"/>
      <name val="Georgia"/>
      <family val="1"/>
    </font>
    <font>
      <b/>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31">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6" fillId="0" borderId="1" xfId="0" applyFont="1" applyBorder="1" applyAlignment="1">
      <alignment horizontal="justify" vertical="top" wrapText="1"/>
    </xf>
    <xf numFmtId="0" fontId="1" fillId="0" borderId="1" xfId="0" applyFont="1" applyBorder="1" applyAlignment="1">
      <alignment horizontal="left" vertical="center" wrapText="1"/>
    </xf>
    <xf numFmtId="0" fontId="8" fillId="0" borderId="1" xfId="0" applyFont="1" applyBorder="1" applyAlignment="1">
      <alignment horizontal="justify" vertical="top" wrapText="1"/>
    </xf>
    <xf numFmtId="0" fontId="9" fillId="0" borderId="1" xfId="0" applyFont="1" applyBorder="1" applyAlignment="1">
      <alignment horizontal="justify" vertical="top" wrapText="1"/>
    </xf>
    <xf numFmtId="0" fontId="1" fillId="0" borderId="1" xfId="0" applyFont="1" applyBorder="1" applyAlignment="1">
      <alignment horizontal="center"/>
    </xf>
    <xf numFmtId="0" fontId="2" fillId="0" borderId="1" xfId="0" applyFont="1" applyBorder="1" applyAlignment="1">
      <alignment horizontal="left" vertical="center" wrapText="1"/>
    </xf>
    <xf numFmtId="0" fontId="12" fillId="0" borderId="1" xfId="0" applyFont="1" applyBorder="1" applyAlignment="1">
      <alignment horizontal="justify" vertical="top" wrapText="1"/>
    </xf>
    <xf numFmtId="0" fontId="15" fillId="0" borderId="1" xfId="0" applyFont="1" applyBorder="1" applyAlignment="1">
      <alignment horizontal="justify" vertical="top" wrapText="1"/>
    </xf>
    <xf numFmtId="0" fontId="16" fillId="0" borderId="1" xfId="0" applyFont="1" applyBorder="1" applyAlignment="1">
      <alignment horizontal="justify" vertical="top" wrapText="1"/>
    </xf>
    <xf numFmtId="0" fontId="13" fillId="0" borderId="1" xfId="0" applyFont="1" applyBorder="1" applyAlignment="1">
      <alignment horizontal="justify" wrapText="1"/>
    </xf>
    <xf numFmtId="0" fontId="16" fillId="0" borderId="1" xfId="0" applyFont="1" applyBorder="1" applyAlignment="1">
      <alignment horizontal="justify" wrapText="1"/>
    </xf>
    <xf numFmtId="0" fontId="15" fillId="0" borderId="1" xfId="0" applyFont="1" applyBorder="1" applyAlignment="1">
      <alignment horizontal="justify" vertical="center" wrapText="1"/>
    </xf>
    <xf numFmtId="0" fontId="9" fillId="0" borderId="1" xfId="0" applyFont="1" applyBorder="1" applyAlignment="1">
      <alignment wrapText="1"/>
    </xf>
    <xf numFmtId="4" fontId="2"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3" fontId="2" fillId="0" borderId="1" xfId="0" applyNumberFormat="1" applyFont="1" applyBorder="1" applyAlignment="1">
      <alignment horizontal="center" vertical="center"/>
    </xf>
    <xf numFmtId="43" fontId="2" fillId="0" borderId="1" xfId="1" applyFont="1" applyBorder="1" applyAlignment="1">
      <alignment horizontal="center" vertical="center"/>
    </xf>
    <xf numFmtId="43" fontId="1" fillId="0" borderId="1" xfId="1" applyFont="1" applyBorder="1" applyAlignment="1">
      <alignment horizontal="center" vertical="center"/>
    </xf>
    <xf numFmtId="0" fontId="1" fillId="0" borderId="1" xfId="0" applyFont="1" applyBorder="1" applyAlignment="1">
      <alignment vertical="top" wrapText="1"/>
    </xf>
    <xf numFmtId="0" fontId="0" fillId="0" borderId="1" xfId="0" applyBorder="1"/>
    <xf numFmtId="0" fontId="11" fillId="0" borderId="1" xfId="0" applyFont="1" applyBorder="1" applyAlignment="1">
      <alignment wrapText="1"/>
    </xf>
    <xf numFmtId="0" fontId="0" fillId="0" borderId="1" xfId="0" applyBorder="1" applyAlignment="1">
      <alignment wrapText="1"/>
    </xf>
    <xf numFmtId="0" fontId="1" fillId="0" borderId="1" xfId="0" applyFont="1" applyBorder="1"/>
    <xf numFmtId="0" fontId="1" fillId="0" borderId="1" xfId="0" applyFont="1" applyBorder="1" applyAlignment="1">
      <alignment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1"/>
  <sheetViews>
    <sheetView tabSelected="1" topLeftCell="A28" workbookViewId="0">
      <selection activeCell="H4" sqref="H4"/>
    </sheetView>
  </sheetViews>
  <sheetFormatPr defaultRowHeight="15"/>
  <cols>
    <col min="1" max="1" width="7" customWidth="1"/>
    <col min="2" max="2" width="66.28515625" customWidth="1"/>
    <col min="3" max="3" width="12" customWidth="1"/>
    <col min="4" max="4" width="14.140625" customWidth="1"/>
    <col min="5" max="5" width="16" customWidth="1"/>
    <col min="6" max="6" width="15.28515625" customWidth="1"/>
  </cols>
  <sheetData>
    <row r="1" spans="1:6" ht="33.75" customHeight="1">
      <c r="A1" s="4"/>
      <c r="B1" s="7" t="s">
        <v>65</v>
      </c>
      <c r="C1" s="4"/>
      <c r="D1" s="4"/>
      <c r="E1" s="25"/>
      <c r="F1" s="25"/>
    </row>
    <row r="2" spans="1:6" ht="36" customHeight="1">
      <c r="A2" s="4" t="s">
        <v>0</v>
      </c>
      <c r="B2" s="7" t="s">
        <v>1</v>
      </c>
      <c r="C2" s="4" t="s">
        <v>2</v>
      </c>
      <c r="D2" s="4" t="s">
        <v>3</v>
      </c>
      <c r="E2" s="4" t="s">
        <v>4</v>
      </c>
      <c r="F2" s="4" t="s">
        <v>5</v>
      </c>
    </row>
    <row r="3" spans="1:6" ht="162" customHeight="1">
      <c r="A3" s="4">
        <v>1</v>
      </c>
      <c r="B3" s="12" t="s">
        <v>34</v>
      </c>
      <c r="C3" s="2" t="s">
        <v>10</v>
      </c>
      <c r="D3" s="2">
        <v>1</v>
      </c>
      <c r="E3" s="2">
        <v>1500000</v>
      </c>
      <c r="F3" s="5">
        <f>E3*D3</f>
        <v>1500000</v>
      </c>
    </row>
    <row r="4" spans="1:6" ht="106.5" customHeight="1">
      <c r="A4" s="4">
        <v>2</v>
      </c>
      <c r="B4" s="12" t="s">
        <v>35</v>
      </c>
      <c r="C4" s="2" t="s">
        <v>6</v>
      </c>
      <c r="D4" s="2">
        <v>215.59</v>
      </c>
      <c r="E4" s="2">
        <v>700</v>
      </c>
      <c r="F4" s="19">
        <f>D4*E4</f>
        <v>150913</v>
      </c>
    </row>
    <row r="5" spans="1:6" ht="150" customHeight="1">
      <c r="A5" s="4">
        <v>3</v>
      </c>
      <c r="B5" s="12" t="s">
        <v>36</v>
      </c>
      <c r="C5" s="2" t="s">
        <v>7</v>
      </c>
      <c r="D5" s="2">
        <v>86.54</v>
      </c>
      <c r="E5" s="20">
        <v>5000</v>
      </c>
      <c r="F5" s="19">
        <f t="shared" ref="F5:F30" si="0">D5*E5</f>
        <v>432700.00000000006</v>
      </c>
    </row>
    <row r="6" spans="1:6" ht="25.5" customHeight="1">
      <c r="A6" s="4">
        <v>4</v>
      </c>
      <c r="B6" s="13" t="s">
        <v>22</v>
      </c>
      <c r="C6" s="2" t="s">
        <v>7</v>
      </c>
      <c r="D6" s="2">
        <v>3.21</v>
      </c>
      <c r="E6" s="20">
        <v>45000</v>
      </c>
      <c r="F6" s="19">
        <f t="shared" si="0"/>
        <v>144450</v>
      </c>
    </row>
    <row r="7" spans="1:6" ht="130.5" customHeight="1">
      <c r="A7" s="4">
        <v>5</v>
      </c>
      <c r="B7" s="13" t="s">
        <v>37</v>
      </c>
      <c r="C7" s="2" t="s">
        <v>21</v>
      </c>
      <c r="D7" s="2">
        <v>129.35</v>
      </c>
      <c r="E7" s="2">
        <v>2000</v>
      </c>
      <c r="F7" s="19">
        <f t="shared" si="0"/>
        <v>258700</v>
      </c>
    </row>
    <row r="8" spans="1:6" ht="54" customHeight="1">
      <c r="A8" s="4">
        <v>6</v>
      </c>
      <c r="B8" s="14" t="s">
        <v>38</v>
      </c>
      <c r="C8" s="2" t="s">
        <v>9</v>
      </c>
      <c r="D8" s="2">
        <v>6.34</v>
      </c>
      <c r="E8" s="19">
        <v>55000</v>
      </c>
      <c r="F8" s="19">
        <f t="shared" si="0"/>
        <v>348700</v>
      </c>
    </row>
    <row r="9" spans="1:6" ht="45.75" customHeight="1">
      <c r="A9" s="4">
        <v>7</v>
      </c>
      <c r="B9" s="15" t="s">
        <v>39</v>
      </c>
      <c r="C9" s="2" t="s">
        <v>20</v>
      </c>
      <c r="D9" s="2">
        <v>8.56</v>
      </c>
      <c r="E9" s="2">
        <v>55000</v>
      </c>
      <c r="F9" s="19">
        <f t="shared" si="0"/>
        <v>470800</v>
      </c>
    </row>
    <row r="10" spans="1:6" ht="33" customHeight="1">
      <c r="A10" s="4">
        <v>8</v>
      </c>
      <c r="B10" s="14" t="s">
        <v>40</v>
      </c>
      <c r="C10" s="2" t="s">
        <v>20</v>
      </c>
      <c r="D10" s="2">
        <v>6.6</v>
      </c>
      <c r="E10" s="2">
        <v>55000</v>
      </c>
      <c r="F10" s="19">
        <f t="shared" si="0"/>
        <v>363000</v>
      </c>
    </row>
    <row r="11" spans="1:6" ht="52.5" customHeight="1">
      <c r="A11" s="4"/>
      <c r="B11" s="16" t="s">
        <v>41</v>
      </c>
      <c r="C11" s="2" t="s">
        <v>21</v>
      </c>
      <c r="D11" s="2">
        <v>8.56</v>
      </c>
      <c r="E11" s="2">
        <v>60000</v>
      </c>
      <c r="F11" s="19">
        <f t="shared" si="0"/>
        <v>513600.00000000006</v>
      </c>
    </row>
    <row r="12" spans="1:6" ht="64.5" customHeight="1">
      <c r="A12" s="4"/>
      <c r="B12" s="16" t="s">
        <v>42</v>
      </c>
      <c r="C12" s="2" t="s">
        <v>21</v>
      </c>
      <c r="D12" s="2">
        <v>17.25</v>
      </c>
      <c r="E12" s="2">
        <v>45000</v>
      </c>
      <c r="F12" s="19">
        <f t="shared" si="0"/>
        <v>776250</v>
      </c>
    </row>
    <row r="13" spans="1:6" ht="129" customHeight="1">
      <c r="A13" s="4"/>
      <c r="B13" s="14" t="s">
        <v>43</v>
      </c>
      <c r="C13" s="2" t="s">
        <v>8</v>
      </c>
      <c r="D13" s="2">
        <v>58.42</v>
      </c>
      <c r="E13" s="2">
        <v>7500</v>
      </c>
      <c r="F13" s="19">
        <f t="shared" si="0"/>
        <v>438150</v>
      </c>
    </row>
    <row r="14" spans="1:6" ht="162.75" customHeight="1">
      <c r="A14" s="4"/>
      <c r="B14" s="14" t="s">
        <v>44</v>
      </c>
      <c r="C14" s="2" t="s">
        <v>8</v>
      </c>
      <c r="D14" s="2">
        <v>204.8</v>
      </c>
      <c r="E14" s="2">
        <v>3000</v>
      </c>
      <c r="F14" s="19">
        <f t="shared" si="0"/>
        <v>614400</v>
      </c>
    </row>
    <row r="15" spans="1:6" ht="52.5" customHeight="1">
      <c r="A15" s="4"/>
      <c r="B15" s="15" t="s">
        <v>45</v>
      </c>
      <c r="C15" s="2" t="s">
        <v>21</v>
      </c>
      <c r="D15" s="2">
        <v>2.63</v>
      </c>
      <c r="E15" s="2">
        <v>55000</v>
      </c>
      <c r="F15" s="19">
        <f t="shared" si="0"/>
        <v>144650</v>
      </c>
    </row>
    <row r="16" spans="1:6" ht="55.5" customHeight="1">
      <c r="A16" s="4"/>
      <c r="B16" s="15" t="s">
        <v>46</v>
      </c>
      <c r="C16" s="2" t="s">
        <v>21</v>
      </c>
      <c r="D16" s="2">
        <v>8.56</v>
      </c>
      <c r="E16" s="2">
        <v>55000</v>
      </c>
      <c r="F16" s="19">
        <f t="shared" si="0"/>
        <v>470800</v>
      </c>
    </row>
    <row r="17" spans="1:6" ht="64.5" customHeight="1">
      <c r="A17" s="4"/>
      <c r="B17" s="15" t="s">
        <v>47</v>
      </c>
      <c r="C17" s="2" t="s">
        <v>21</v>
      </c>
      <c r="D17" s="2">
        <v>4</v>
      </c>
      <c r="E17" s="2">
        <v>70000</v>
      </c>
      <c r="F17" s="19">
        <f>E17*D17</f>
        <v>280000</v>
      </c>
    </row>
    <row r="18" spans="1:6" ht="49.5" customHeight="1">
      <c r="A18" s="4"/>
      <c r="B18" s="15" t="s">
        <v>48</v>
      </c>
      <c r="C18" s="2" t="s">
        <v>21</v>
      </c>
      <c r="D18" s="2">
        <v>25.43</v>
      </c>
      <c r="E18" s="2">
        <v>55000</v>
      </c>
      <c r="F18" s="19">
        <f t="shared" ref="F18:F20" si="1">E18*D18</f>
        <v>1398650</v>
      </c>
    </row>
    <row r="19" spans="1:6" ht="49.5" customHeight="1">
      <c r="A19" s="4"/>
      <c r="B19" s="17" t="s">
        <v>23</v>
      </c>
      <c r="C19" s="2" t="s">
        <v>8</v>
      </c>
      <c r="D19" s="2">
        <v>674.73</v>
      </c>
      <c r="E19" s="2">
        <v>2000</v>
      </c>
      <c r="F19" s="19">
        <f t="shared" si="1"/>
        <v>1349460</v>
      </c>
    </row>
    <row r="20" spans="1:6" ht="93.75" customHeight="1">
      <c r="A20" s="4"/>
      <c r="B20" s="13" t="s">
        <v>49</v>
      </c>
      <c r="C20" s="2" t="s">
        <v>8</v>
      </c>
      <c r="D20" s="2">
        <v>215.59</v>
      </c>
      <c r="E20" s="2">
        <v>5000</v>
      </c>
      <c r="F20" s="19">
        <f t="shared" si="1"/>
        <v>1077950</v>
      </c>
    </row>
    <row r="21" spans="1:6" ht="38.25" customHeight="1">
      <c r="A21" s="4">
        <v>9</v>
      </c>
      <c r="B21" s="11" t="s">
        <v>57</v>
      </c>
      <c r="C21" s="2" t="s">
        <v>6</v>
      </c>
      <c r="D21" s="2">
        <v>20.55</v>
      </c>
      <c r="E21" s="2">
        <v>5000</v>
      </c>
      <c r="F21" s="19">
        <f t="shared" si="0"/>
        <v>102750</v>
      </c>
    </row>
    <row r="22" spans="1:6" ht="160.5" customHeight="1">
      <c r="A22" s="4">
        <v>10</v>
      </c>
      <c r="B22" s="13" t="s">
        <v>54</v>
      </c>
      <c r="C22" s="2" t="s">
        <v>10</v>
      </c>
      <c r="D22" s="2">
        <v>1</v>
      </c>
      <c r="E22" s="2">
        <v>350000</v>
      </c>
      <c r="F22" s="19">
        <f t="shared" si="0"/>
        <v>350000</v>
      </c>
    </row>
    <row r="23" spans="1:6" ht="62.25" customHeight="1">
      <c r="A23" s="4">
        <v>11</v>
      </c>
      <c r="B23" s="6" t="s">
        <v>55</v>
      </c>
      <c r="C23" s="2" t="s">
        <v>10</v>
      </c>
      <c r="D23" s="2">
        <v>1</v>
      </c>
      <c r="E23" s="2">
        <v>100000</v>
      </c>
      <c r="F23" s="19">
        <f t="shared" si="0"/>
        <v>100000</v>
      </c>
    </row>
    <row r="24" spans="1:6" ht="54.75" customHeight="1">
      <c r="A24" s="4">
        <v>12</v>
      </c>
      <c r="B24" s="9" t="s">
        <v>56</v>
      </c>
      <c r="C24" s="2" t="s">
        <v>11</v>
      </c>
      <c r="D24" s="2">
        <v>9</v>
      </c>
      <c r="E24" s="19">
        <v>100000</v>
      </c>
      <c r="F24" s="19">
        <f t="shared" si="0"/>
        <v>900000</v>
      </c>
    </row>
    <row r="25" spans="1:6" ht="39.75" customHeight="1">
      <c r="A25" s="4">
        <v>13</v>
      </c>
      <c r="B25" s="11" t="s">
        <v>58</v>
      </c>
      <c r="C25" s="2" t="s">
        <v>11</v>
      </c>
      <c r="D25" s="2">
        <v>1</v>
      </c>
      <c r="E25" s="19">
        <v>100000</v>
      </c>
      <c r="F25" s="19">
        <f t="shared" si="0"/>
        <v>100000</v>
      </c>
    </row>
    <row r="26" spans="1:6" ht="98.25" customHeight="1">
      <c r="A26" s="4">
        <v>15</v>
      </c>
      <c r="B26" s="12" t="s">
        <v>59</v>
      </c>
      <c r="C26" s="2" t="s">
        <v>10</v>
      </c>
      <c r="D26" s="2">
        <v>1</v>
      </c>
      <c r="E26" s="19">
        <v>250000</v>
      </c>
      <c r="F26" s="19">
        <f t="shared" si="0"/>
        <v>250000</v>
      </c>
    </row>
    <row r="27" spans="1:6" ht="63" customHeight="1">
      <c r="A27" s="4">
        <v>16</v>
      </c>
      <c r="B27" s="11" t="s">
        <v>53</v>
      </c>
      <c r="C27" s="2" t="s">
        <v>12</v>
      </c>
      <c r="D27" s="2">
        <v>18.760000000000002</v>
      </c>
      <c r="E27" s="19">
        <v>7500</v>
      </c>
      <c r="F27" s="19">
        <f>D27*E27</f>
        <v>140700</v>
      </c>
    </row>
    <row r="28" spans="1:6" ht="40.5" customHeight="1">
      <c r="A28" s="4">
        <v>18</v>
      </c>
      <c r="B28" s="14" t="s">
        <v>50</v>
      </c>
      <c r="C28" s="2" t="s">
        <v>10</v>
      </c>
      <c r="D28" s="2">
        <v>1</v>
      </c>
      <c r="E28" s="19">
        <v>250000</v>
      </c>
      <c r="F28" s="19">
        <f t="shared" si="0"/>
        <v>250000</v>
      </c>
    </row>
    <row r="29" spans="1:6" ht="30.75" customHeight="1">
      <c r="A29" s="4">
        <v>19</v>
      </c>
      <c r="B29" s="14" t="s">
        <v>51</v>
      </c>
      <c r="C29" s="2" t="s">
        <v>12</v>
      </c>
      <c r="D29" s="2">
        <v>1.8</v>
      </c>
      <c r="E29" s="19">
        <v>35000</v>
      </c>
      <c r="F29" s="19">
        <f t="shared" si="0"/>
        <v>63000</v>
      </c>
    </row>
    <row r="30" spans="1:6" ht="78.75" customHeight="1">
      <c r="A30" s="4"/>
      <c r="B30" s="12" t="s">
        <v>60</v>
      </c>
      <c r="C30" s="2" t="s">
        <v>21</v>
      </c>
      <c r="D30" s="2">
        <v>28.8</v>
      </c>
      <c r="E30" s="19">
        <v>20000</v>
      </c>
      <c r="F30" s="19">
        <f t="shared" si="0"/>
        <v>576000</v>
      </c>
    </row>
    <row r="31" spans="1:6" ht="51.75" customHeight="1">
      <c r="A31" s="4">
        <v>20</v>
      </c>
      <c r="B31" s="14" t="s">
        <v>52</v>
      </c>
      <c r="C31" s="2" t="s">
        <v>6</v>
      </c>
      <c r="D31" s="2">
        <v>642.01</v>
      </c>
      <c r="E31" s="2">
        <v>750</v>
      </c>
      <c r="F31" s="19">
        <f>D31*E31</f>
        <v>481507.5</v>
      </c>
    </row>
    <row r="32" spans="1:6" ht="30.75" customHeight="1">
      <c r="A32" s="4">
        <v>21</v>
      </c>
      <c r="B32" s="11" t="s">
        <v>24</v>
      </c>
      <c r="C32" s="2" t="s">
        <v>10</v>
      </c>
      <c r="D32" s="2">
        <v>1</v>
      </c>
      <c r="E32" s="2">
        <v>250000</v>
      </c>
      <c r="F32" s="19">
        <f>D32*E32</f>
        <v>250000</v>
      </c>
    </row>
    <row r="33" spans="1:6" ht="27.75" customHeight="1">
      <c r="A33" s="4">
        <v>22</v>
      </c>
      <c r="B33" s="7" t="s">
        <v>13</v>
      </c>
      <c r="C33" s="2"/>
      <c r="D33" s="2"/>
      <c r="E33" s="4"/>
      <c r="F33" s="21">
        <f>F3+SUM(F3:F32)</f>
        <v>15797130.5</v>
      </c>
    </row>
    <row r="34" spans="1:6">
      <c r="A34" s="26"/>
      <c r="B34" s="26"/>
      <c r="C34" s="26"/>
      <c r="D34" s="26"/>
      <c r="E34" s="26"/>
      <c r="F34" s="26"/>
    </row>
    <row r="35" spans="1:6">
      <c r="A35" s="26"/>
      <c r="B35" s="26"/>
      <c r="C35" s="26"/>
      <c r="D35" s="26"/>
      <c r="E35" s="26"/>
      <c r="F35" s="26"/>
    </row>
    <row r="36" spans="1:6" ht="29.25" customHeight="1">
      <c r="A36" s="26"/>
      <c r="B36" s="27" t="s">
        <v>64</v>
      </c>
      <c r="C36" s="28"/>
      <c r="D36" s="26"/>
      <c r="E36" s="26"/>
      <c r="F36" s="26"/>
    </row>
    <row r="37" spans="1:6" ht="15.75">
      <c r="A37" s="10" t="s">
        <v>0</v>
      </c>
      <c r="B37" s="29" t="s">
        <v>14</v>
      </c>
      <c r="C37" s="29" t="s">
        <v>2</v>
      </c>
      <c r="D37" s="29" t="s">
        <v>15</v>
      </c>
      <c r="E37" s="30" t="s">
        <v>4</v>
      </c>
      <c r="F37" s="29" t="s">
        <v>16</v>
      </c>
    </row>
    <row r="38" spans="1:6" ht="64.5" customHeight="1">
      <c r="A38" s="10">
        <v>1</v>
      </c>
      <c r="B38" s="8" t="s">
        <v>31</v>
      </c>
      <c r="C38" s="1" t="s">
        <v>8</v>
      </c>
      <c r="D38" s="1">
        <v>20.48</v>
      </c>
      <c r="E38" s="22">
        <v>60000</v>
      </c>
      <c r="F38" s="23">
        <f>E38*D38</f>
        <v>1228800</v>
      </c>
    </row>
    <row r="39" spans="1:6" ht="99" customHeight="1">
      <c r="A39" s="10">
        <v>2</v>
      </c>
      <c r="B39" s="8" t="s">
        <v>25</v>
      </c>
      <c r="C39" s="1" t="s">
        <v>8</v>
      </c>
      <c r="D39" s="1">
        <v>6</v>
      </c>
      <c r="E39" s="22">
        <v>60000</v>
      </c>
      <c r="F39" s="23">
        <f t="shared" ref="F39:F49" si="2">E39*D39</f>
        <v>360000</v>
      </c>
    </row>
    <row r="40" spans="1:6" ht="91.5" customHeight="1">
      <c r="A40" s="10">
        <v>3</v>
      </c>
      <c r="B40" s="8" t="s">
        <v>26</v>
      </c>
      <c r="C40" s="1" t="s">
        <v>8</v>
      </c>
      <c r="D40" s="1">
        <v>8.35</v>
      </c>
      <c r="E40" s="1">
        <v>45000</v>
      </c>
      <c r="F40" s="23">
        <f t="shared" si="2"/>
        <v>375750</v>
      </c>
    </row>
    <row r="41" spans="1:6" ht="178.5">
      <c r="A41" s="10">
        <v>6</v>
      </c>
      <c r="B41" s="8" t="s">
        <v>32</v>
      </c>
      <c r="C41" s="2" t="s">
        <v>17</v>
      </c>
      <c r="D41" s="1">
        <v>162</v>
      </c>
      <c r="E41" s="1">
        <v>25000</v>
      </c>
      <c r="F41" s="23">
        <f t="shared" si="2"/>
        <v>4050000</v>
      </c>
    </row>
    <row r="42" spans="1:6" ht="39" customHeight="1">
      <c r="A42" s="10">
        <v>8</v>
      </c>
      <c r="B42" s="9" t="s">
        <v>29</v>
      </c>
      <c r="C42" s="1" t="s">
        <v>8</v>
      </c>
      <c r="D42" s="1">
        <v>450</v>
      </c>
      <c r="E42" s="1">
        <v>1500</v>
      </c>
      <c r="F42" s="23">
        <f t="shared" si="2"/>
        <v>675000</v>
      </c>
    </row>
    <row r="43" spans="1:6" ht="51" customHeight="1">
      <c r="A43" s="10"/>
      <c r="B43" s="9" t="s">
        <v>61</v>
      </c>
      <c r="C43" s="1" t="s">
        <v>11</v>
      </c>
      <c r="D43" s="1">
        <v>9</v>
      </c>
      <c r="E43" s="1">
        <v>8500</v>
      </c>
      <c r="F43" s="23">
        <f t="shared" si="2"/>
        <v>76500</v>
      </c>
    </row>
    <row r="44" spans="1:6" ht="39.75" customHeight="1">
      <c r="A44" s="10"/>
      <c r="B44" s="9" t="s">
        <v>33</v>
      </c>
      <c r="C44" s="1" t="s">
        <v>11</v>
      </c>
      <c r="D44" s="1">
        <v>1</v>
      </c>
      <c r="E44" s="1">
        <v>45000</v>
      </c>
      <c r="F44" s="23">
        <f t="shared" si="2"/>
        <v>45000</v>
      </c>
    </row>
    <row r="45" spans="1:6" ht="42" customHeight="1">
      <c r="A45" s="10"/>
      <c r="B45" s="9" t="s">
        <v>27</v>
      </c>
      <c r="C45" s="1" t="s">
        <v>10</v>
      </c>
      <c r="D45" s="1">
        <v>1</v>
      </c>
      <c r="E45" s="1">
        <v>50000</v>
      </c>
      <c r="F45" s="23">
        <f t="shared" si="2"/>
        <v>50000</v>
      </c>
    </row>
    <row r="46" spans="1:6" ht="84" customHeight="1">
      <c r="A46" s="10"/>
      <c r="B46" s="6" t="s">
        <v>62</v>
      </c>
      <c r="C46" s="1" t="s">
        <v>21</v>
      </c>
      <c r="D46" s="1">
        <v>30</v>
      </c>
      <c r="E46" s="1">
        <v>17500</v>
      </c>
      <c r="F46" s="23">
        <f t="shared" si="2"/>
        <v>525000</v>
      </c>
    </row>
    <row r="47" spans="1:6" ht="128.25" customHeight="1">
      <c r="A47" s="10"/>
      <c r="B47" s="8" t="s">
        <v>28</v>
      </c>
      <c r="C47" s="1" t="s">
        <v>10</v>
      </c>
      <c r="D47" s="1">
        <v>1</v>
      </c>
      <c r="E47" s="1">
        <v>275000</v>
      </c>
      <c r="F47" s="23">
        <f t="shared" si="2"/>
        <v>275000</v>
      </c>
    </row>
    <row r="48" spans="1:6" ht="60" customHeight="1">
      <c r="A48" s="10"/>
      <c r="B48" s="18" t="s">
        <v>63</v>
      </c>
      <c r="C48" s="1" t="s">
        <v>10</v>
      </c>
      <c r="D48" s="1">
        <v>1</v>
      </c>
      <c r="E48" s="1">
        <v>150000</v>
      </c>
      <c r="F48" s="23">
        <f t="shared" si="2"/>
        <v>150000</v>
      </c>
    </row>
    <row r="49" spans="1:6" ht="42.75" customHeight="1">
      <c r="A49" s="10"/>
      <c r="B49" s="6" t="s">
        <v>30</v>
      </c>
      <c r="C49" s="1" t="s">
        <v>17</v>
      </c>
      <c r="D49" s="1">
        <v>100</v>
      </c>
      <c r="E49" s="1">
        <v>2000</v>
      </c>
      <c r="F49" s="23">
        <f t="shared" si="2"/>
        <v>200000</v>
      </c>
    </row>
    <row r="50" spans="1:6" ht="15.75">
      <c r="A50" s="10">
        <v>10</v>
      </c>
      <c r="B50" s="3" t="s">
        <v>18</v>
      </c>
      <c r="C50" s="1"/>
      <c r="D50" s="1"/>
      <c r="E50" s="1"/>
      <c r="F50" s="24">
        <f>F38+SUM(F38:F49)</f>
        <v>9239850</v>
      </c>
    </row>
    <row r="51" spans="1:6" ht="15.75">
      <c r="A51" s="10">
        <v>11</v>
      </c>
      <c r="B51" s="3" t="s">
        <v>19</v>
      </c>
      <c r="C51" s="1"/>
      <c r="D51" s="1"/>
      <c r="E51" s="1"/>
      <c r="F51" s="24">
        <f>F33+F50</f>
        <v>25036980.5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Beraud</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2023-11-14T16:25:20Z</dcterms:modified>
</cp:coreProperties>
</file>